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170" windowHeight="8865" tabRatio="895" activeTab="1"/>
  </bookViews>
  <sheets>
    <sheet name="FICHIER CLIENTS" sheetId="3" r:id="rId1"/>
    <sheet name="PRÊT A POSER 2018" sheetId="6" r:id="rId2"/>
    <sheet name="N°BL" sheetId="4" r:id="rId3"/>
    <sheet name="CONDENSE" sheetId="1" r:id="rId4"/>
    <sheet name="Données" sheetId="8" state="hidden" r:id="rId5"/>
    <sheet name="ETIQUETTAGE" sheetId="7" r:id="rId6"/>
    <sheet name="BL" sheetId="5" r:id="rId7"/>
    <sheet name="ENTETE BUREAU" sheetId="9" r:id="rId8"/>
    <sheet name="ENTETE ATELIER" sheetId="10" r:id="rId9"/>
    <sheet name="PLANNING S21" sheetId="12" r:id="rId10"/>
    <sheet name="PLANNING S22" sheetId="13" r:id="rId11"/>
  </sheets>
  <externalReferences>
    <externalReference r:id="rId12"/>
    <externalReference r:id="rId13"/>
    <externalReference r:id="rId14"/>
  </externalReferences>
  <definedNames>
    <definedName name="_xlnm._FilterDatabase" localSheetId="8" hidden="1">'ENTETE ATELIER'!$J$1:$P$5</definedName>
    <definedName name="_xlnm._FilterDatabase" localSheetId="5" hidden="1">ETIQUETTAGE!$A$1:$H$4</definedName>
    <definedName name="_xlnm._FilterDatabase" localSheetId="0" hidden="1">'FICHIER CLIENTS'!$A$1:$S$803</definedName>
    <definedName name="_xlnm._FilterDatabase" localSheetId="2" hidden="1">N°BL!$A$1:$D$1350</definedName>
    <definedName name="_xlnm._FilterDatabase" localSheetId="1" hidden="1">'PRÊT A POSER 2018'!$A$1:$H$616</definedName>
    <definedName name="CARTON">'[1]LISTE BL'!$D:$D</definedName>
    <definedName name="CHANTIER" localSheetId="9">#REF!</definedName>
    <definedName name="CHANTIER" localSheetId="10">#REF!</definedName>
    <definedName name="CHANTIER">#REF!</definedName>
    <definedName name="CHNATIER" localSheetId="9">#REF!</definedName>
    <definedName name="CHNATIER" localSheetId="10">#REF!</definedName>
    <definedName name="CHNATIER">#REF!</definedName>
    <definedName name="Code_Client">[1]BL!$A$12</definedName>
    <definedName name="codeclient" localSheetId="9">#REF!</definedName>
    <definedName name="codeclient" localSheetId="10">#REF!</definedName>
    <definedName name="codeclient">#REF!</definedName>
    <definedName name="COTE_OUVERTURE_BUSSERON________________A13" localSheetId="10">#REF!</definedName>
    <definedName name="COTE_OUVERTURE_BUSSERON________________A13" localSheetId="1">#REF!</definedName>
    <definedName name="COTE_OUVERTURE_BUSSERON________________A13">#REF!</definedName>
    <definedName name="Désignation">'[1]LISTE BL'!$A:$A</definedName>
    <definedName name="expédition" localSheetId="9">[1]BL!#REF!</definedName>
    <definedName name="expédition" localSheetId="10">[1]BL!#REF!</definedName>
    <definedName name="expédition">BL!#REF!</definedName>
    <definedName name="_xlnm.Extract" localSheetId="6">BL!#REF!</definedName>
    <definedName name="Longueurs">'[1]LISTE BL'!$C:$C</definedName>
    <definedName name="Marchandises">'[1]LISTE BL'!$B:$B</definedName>
    <definedName name="N°COMMANDE">[1]BL!$B$17</definedName>
    <definedName name="transport" localSheetId="9">#REF!</definedName>
    <definedName name="transport" localSheetId="10">#REF!</definedName>
    <definedName name="transport">#REF!</definedName>
    <definedName name="_xlnm.Print_Area" localSheetId="6">BL!$A$1:$H$71</definedName>
    <definedName name="_xlnm.Print_Area" localSheetId="8">'ENTETE ATELIER'!$A$1:$P$54</definedName>
    <definedName name="_xlnm.Print_Area" localSheetId="7">'ENTETE BUREAU'!$A$1:$P$48</definedName>
    <definedName name="_xlnm.Print_Area" localSheetId="9">'PLANNING S21'!$A$1:$J$15</definedName>
    <definedName name="_xlnm.Print_Area" localSheetId="10">'PLANNING S22'!$A$1:$J$15</definedName>
    <definedName name="_xlnm.Print_Area" localSheetId="1">'PRÊT A POSER 2018'!$A$1:$H$618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9" l="1"/>
  <c r="A9" i="9"/>
  <c r="A7" i="9"/>
  <c r="O12" i="9" l="1"/>
  <c r="O11" i="10" s="1"/>
  <c r="O10" i="9"/>
  <c r="O9" i="10" s="1"/>
  <c r="K8" i="10"/>
  <c r="N14" i="9" l="1"/>
  <c r="N13" i="10" s="1"/>
  <c r="O8" i="9"/>
  <c r="O8" i="10" s="1"/>
  <c r="J15" i="9"/>
  <c r="J14" i="10" s="1"/>
  <c r="C4" i="9"/>
  <c r="A4" i="9"/>
  <c r="A2" i="9"/>
  <c r="B1" i="9"/>
  <c r="K15" i="9"/>
  <c r="K14" i="10" s="1"/>
  <c r="K12" i="9"/>
  <c r="K11" i="10" s="1"/>
  <c r="K10" i="9"/>
  <c r="K9" i="10" s="1"/>
  <c r="J13" i="10" l="1"/>
  <c r="J12" i="10"/>
  <c r="O5" i="10"/>
  <c r="K3" i="10"/>
  <c r="J3" i="10"/>
  <c r="O1" i="10"/>
  <c r="A19" i="9"/>
  <c r="C15" i="9"/>
  <c r="J13" i="9"/>
  <c r="O3" i="9"/>
  <c r="O3" i="10" l="1"/>
  <c r="C2" i="4" l="1"/>
  <c r="C3" i="4"/>
  <c r="C4" i="4"/>
  <c r="C2590" i="4"/>
  <c r="C2591" i="4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49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236" i="6"/>
  <c r="C237" i="6"/>
  <c r="C238" i="6"/>
  <c r="C239" i="6"/>
  <c r="C240" i="6"/>
  <c r="C241" i="6"/>
  <c r="C242" i="6"/>
  <c r="C243" i="6"/>
  <c r="C244" i="6"/>
  <c r="C245" i="6"/>
  <c r="C246" i="6"/>
  <c r="C12" i="5" l="1"/>
  <c r="B14" i="5"/>
  <c r="B12" i="5" s="1"/>
  <c r="F10" i="5"/>
  <c r="G8" i="5"/>
  <c r="F8" i="5"/>
  <c r="F7" i="5"/>
  <c r="F6" i="5"/>
  <c r="F5" i="5"/>
  <c r="C257" i="6" l="1"/>
  <c r="C258" i="6"/>
  <c r="C259" i="6"/>
  <c r="C260" i="6"/>
  <c r="C261" i="6"/>
  <c r="C262" i="6"/>
  <c r="C263" i="6"/>
  <c r="C264" i="6"/>
  <c r="C265" i="6"/>
  <c r="C266" i="6"/>
  <c r="C267" i="6"/>
  <c r="C268" i="6"/>
  <c r="C269" i="6"/>
  <c r="C270" i="6"/>
  <c r="C271" i="6"/>
  <c r="C272" i="6"/>
  <c r="C273" i="6"/>
  <c r="C274" i="6"/>
  <c r="C275" i="6"/>
  <c r="C276" i="6"/>
  <c r="C277" i="6"/>
  <c r="C278" i="6"/>
  <c r="C279" i="6"/>
  <c r="C280" i="6"/>
  <c r="C281" i="6"/>
  <c r="C282" i="6"/>
  <c r="C283" i="6"/>
  <c r="C284" i="6"/>
  <c r="C285" i="6"/>
  <c r="C286" i="6"/>
  <c r="C287" i="6"/>
  <c r="C288" i="6"/>
  <c r="C289" i="6"/>
  <c r="C290" i="6"/>
  <c r="C291" i="6"/>
  <c r="C292" i="6"/>
  <c r="C293" i="6"/>
  <c r="C294" i="6"/>
  <c r="C295" i="6"/>
  <c r="C296" i="6"/>
  <c r="C297" i="6"/>
  <c r="C298" i="6"/>
  <c r="C299" i="6"/>
  <c r="C300" i="6"/>
  <c r="C301" i="6"/>
  <c r="C302" i="6"/>
  <c r="C303" i="6"/>
  <c r="C304" i="6"/>
  <c r="C305" i="6"/>
  <c r="C306" i="6"/>
  <c r="C307" i="6"/>
  <c r="C308" i="6"/>
  <c r="C309" i="6"/>
  <c r="C310" i="6"/>
  <c r="C311" i="6"/>
  <c r="C312" i="6"/>
  <c r="C313" i="6"/>
  <c r="C314" i="6"/>
  <c r="C315" i="6"/>
  <c r="C316" i="6"/>
  <c r="C317" i="6"/>
  <c r="C318" i="6"/>
  <c r="C319" i="6"/>
  <c r="C320" i="6"/>
  <c r="C321" i="6"/>
  <c r="C322" i="6"/>
  <c r="C323" i="6"/>
  <c r="C324" i="6"/>
  <c r="C325" i="6"/>
  <c r="C326" i="6"/>
  <c r="C327" i="6"/>
  <c r="C328" i="6"/>
  <c r="C329" i="6"/>
  <c r="C330" i="6"/>
  <c r="C331" i="6"/>
  <c r="C332" i="6"/>
  <c r="C333" i="6"/>
  <c r="C334" i="6"/>
  <c r="C335" i="6"/>
  <c r="C336" i="6"/>
  <c r="C337" i="6"/>
  <c r="C338" i="6"/>
  <c r="C339" i="6"/>
  <c r="C340" i="6"/>
  <c r="C341" i="6"/>
  <c r="C342" i="6"/>
  <c r="C343" i="6"/>
  <c r="C344" i="6"/>
  <c r="C345" i="6"/>
  <c r="C346" i="6"/>
  <c r="C347" i="6"/>
  <c r="C348" i="6"/>
  <c r="C349" i="6"/>
  <c r="C350" i="6"/>
  <c r="C351" i="6"/>
  <c r="C352" i="6"/>
  <c r="C353" i="6"/>
  <c r="C354" i="6"/>
  <c r="C355" i="6"/>
  <c r="C356" i="6"/>
  <c r="C357" i="6"/>
  <c r="C358" i="6"/>
  <c r="C359" i="6"/>
  <c r="C360" i="6"/>
  <c r="C361" i="6"/>
  <c r="C362" i="6"/>
  <c r="C363" i="6"/>
  <c r="C364" i="6"/>
  <c r="C365" i="6"/>
  <c r="C366" i="6"/>
  <c r="C367" i="6"/>
  <c r="C368" i="6"/>
  <c r="C369" i="6"/>
  <c r="C370" i="6"/>
  <c r="C371" i="6"/>
  <c r="C372" i="6"/>
  <c r="C373" i="6"/>
  <c r="C374" i="6"/>
  <c r="C375" i="6"/>
  <c r="C376" i="6"/>
  <c r="C377" i="6"/>
  <c r="C378" i="6"/>
  <c r="C379" i="6"/>
  <c r="C380" i="6"/>
  <c r="C381" i="6"/>
  <c r="C382" i="6"/>
  <c r="C383" i="6"/>
  <c r="C384" i="6"/>
  <c r="C385" i="6"/>
  <c r="C386" i="6"/>
  <c r="C387" i="6"/>
  <c r="C388" i="6"/>
  <c r="C389" i="6"/>
  <c r="C390" i="6"/>
  <c r="C391" i="6"/>
  <c r="C392" i="6"/>
  <c r="C393" i="6"/>
  <c r="C394" i="6"/>
  <c r="C395" i="6"/>
  <c r="C396" i="6"/>
  <c r="C397" i="6"/>
  <c r="C398" i="6"/>
  <c r="C399" i="6"/>
  <c r="C400" i="6"/>
  <c r="C401" i="6"/>
  <c r="C402" i="6"/>
  <c r="C403" i="6"/>
  <c r="C404" i="6"/>
  <c r="C405" i="6"/>
  <c r="C406" i="6"/>
  <c r="C407" i="6"/>
  <c r="C408" i="6"/>
  <c r="C409" i="6"/>
  <c r="C410" i="6"/>
  <c r="C411" i="6"/>
  <c r="C412" i="6"/>
  <c r="C413" i="6"/>
  <c r="C414" i="6"/>
  <c r="C415" i="6"/>
  <c r="C416" i="6"/>
  <c r="C417" i="6"/>
  <c r="C418" i="6"/>
  <c r="C419" i="6"/>
  <c r="C420" i="6"/>
  <c r="C421" i="6"/>
  <c r="C422" i="6"/>
  <c r="C423" i="6"/>
  <c r="C424" i="6"/>
  <c r="C425" i="6"/>
  <c r="C426" i="6"/>
  <c r="C427" i="6"/>
  <c r="C428" i="6"/>
  <c r="C429" i="6"/>
  <c r="C430" i="6"/>
  <c r="C431" i="6"/>
  <c r="C432" i="6"/>
  <c r="C433" i="6"/>
  <c r="C434" i="6"/>
  <c r="C435" i="6"/>
  <c r="C436" i="6"/>
  <c r="C437" i="6"/>
  <c r="C438" i="6"/>
  <c r="C439" i="6"/>
  <c r="C440" i="6"/>
  <c r="C441" i="6"/>
  <c r="C442" i="6"/>
  <c r="C443" i="6"/>
  <c r="C444" i="6"/>
  <c r="C445" i="6"/>
  <c r="C446" i="6"/>
  <c r="C447" i="6"/>
  <c r="C448" i="6"/>
  <c r="C449" i="6"/>
  <c r="C450" i="6"/>
  <c r="C451" i="6"/>
  <c r="C452" i="6"/>
  <c r="C453" i="6"/>
  <c r="C454" i="6"/>
  <c r="C455" i="6"/>
  <c r="C456" i="6"/>
  <c r="C457" i="6"/>
  <c r="C458" i="6"/>
  <c r="C459" i="6"/>
  <c r="C460" i="6"/>
  <c r="C461" i="6"/>
  <c r="C462" i="6"/>
  <c r="C463" i="6"/>
  <c r="C464" i="6"/>
  <c r="C465" i="6"/>
  <c r="C466" i="6"/>
  <c r="C467" i="6"/>
  <c r="C468" i="6"/>
  <c r="C469" i="6"/>
  <c r="C470" i="6"/>
  <c r="C471" i="6"/>
  <c r="C472" i="6"/>
  <c r="C473" i="6"/>
  <c r="C474" i="6"/>
  <c r="C475" i="6"/>
  <c r="C476" i="6"/>
  <c r="C477" i="6"/>
  <c r="C478" i="6"/>
  <c r="C479" i="6"/>
  <c r="C480" i="6"/>
  <c r="C481" i="6"/>
  <c r="C482" i="6"/>
  <c r="C483" i="6"/>
  <c r="C484" i="6"/>
  <c r="C485" i="6"/>
  <c r="C486" i="6"/>
  <c r="C487" i="6"/>
  <c r="C488" i="6"/>
  <c r="C489" i="6"/>
  <c r="C490" i="6"/>
  <c r="C491" i="6"/>
  <c r="C492" i="6"/>
  <c r="C493" i="6"/>
  <c r="C494" i="6"/>
  <c r="C495" i="6"/>
  <c r="C496" i="6"/>
  <c r="C497" i="6"/>
  <c r="C498" i="6"/>
  <c r="C499" i="6"/>
  <c r="C500" i="6"/>
  <c r="C501" i="6"/>
  <c r="C502" i="6"/>
  <c r="C503" i="6"/>
  <c r="C504" i="6"/>
  <c r="C505" i="6"/>
  <c r="C506" i="6"/>
  <c r="C507" i="6"/>
  <c r="C508" i="6"/>
  <c r="C509" i="6"/>
  <c r="C510" i="6"/>
  <c r="C511" i="6"/>
  <c r="C512" i="6"/>
  <c r="C513" i="6"/>
  <c r="C514" i="6"/>
  <c r="C515" i="6"/>
  <c r="C516" i="6"/>
  <c r="C517" i="6"/>
  <c r="C518" i="6"/>
  <c r="C519" i="6"/>
  <c r="C520" i="6"/>
  <c r="C521" i="6"/>
  <c r="C522" i="6"/>
  <c r="C523" i="6"/>
  <c r="C524" i="6"/>
  <c r="C525" i="6"/>
  <c r="C526" i="6"/>
  <c r="C527" i="6"/>
  <c r="C528" i="6"/>
  <c r="C529" i="6"/>
  <c r="C530" i="6"/>
  <c r="C531" i="6"/>
  <c r="C532" i="6"/>
  <c r="C533" i="6"/>
  <c r="C534" i="6"/>
  <c r="C535" i="6"/>
  <c r="C536" i="6"/>
  <c r="C537" i="6"/>
  <c r="C538" i="6"/>
  <c r="C539" i="6"/>
  <c r="C540" i="6"/>
  <c r="C541" i="6"/>
  <c r="C542" i="6"/>
  <c r="C543" i="6"/>
  <c r="C544" i="6"/>
  <c r="C545" i="6"/>
  <c r="C546" i="6"/>
  <c r="C547" i="6"/>
  <c r="C548" i="6"/>
  <c r="C549" i="6"/>
  <c r="C550" i="6"/>
  <c r="C551" i="6"/>
  <c r="C552" i="6"/>
  <c r="C553" i="6"/>
  <c r="C554" i="6"/>
  <c r="C555" i="6"/>
  <c r="C556" i="6"/>
  <c r="C557" i="6"/>
  <c r="C558" i="6"/>
  <c r="C559" i="6"/>
  <c r="C560" i="6"/>
  <c r="C561" i="6"/>
  <c r="C562" i="6"/>
  <c r="C563" i="6"/>
  <c r="C564" i="6"/>
  <c r="C565" i="6"/>
  <c r="C566" i="6"/>
  <c r="C567" i="6"/>
  <c r="C568" i="6"/>
  <c r="C569" i="6"/>
  <c r="C570" i="6"/>
  <c r="C571" i="6"/>
  <c r="C572" i="6"/>
  <c r="C573" i="6"/>
  <c r="C574" i="6"/>
  <c r="C575" i="6"/>
  <c r="C576" i="6"/>
  <c r="C577" i="6"/>
  <c r="C578" i="6"/>
  <c r="C579" i="6"/>
  <c r="C580" i="6"/>
  <c r="C581" i="6"/>
  <c r="C582" i="6"/>
  <c r="C583" i="6"/>
  <c r="C584" i="6"/>
  <c r="C585" i="6"/>
  <c r="C586" i="6"/>
  <c r="C587" i="6"/>
  <c r="C588" i="6"/>
  <c r="C589" i="6"/>
  <c r="C590" i="6"/>
  <c r="C591" i="6"/>
  <c r="C592" i="6"/>
  <c r="C593" i="6"/>
  <c r="C594" i="6"/>
  <c r="C595" i="6"/>
  <c r="C596" i="6"/>
  <c r="C597" i="6"/>
  <c r="C598" i="6"/>
  <c r="C599" i="6"/>
  <c r="C600" i="6"/>
  <c r="C601" i="6"/>
  <c r="C602" i="6"/>
  <c r="C603" i="6"/>
  <c r="C604" i="6"/>
  <c r="C605" i="6"/>
  <c r="C606" i="6"/>
  <c r="C607" i="6"/>
  <c r="C252" i="6"/>
  <c r="C253" i="6"/>
  <c r="C254" i="6"/>
  <c r="C255" i="6"/>
  <c r="C256" i="6"/>
  <c r="A3" i="1"/>
  <c r="A3" i="7" s="1"/>
  <c r="E3" i="7" s="1"/>
  <c r="A4" i="1"/>
  <c r="A4" i="7" s="1"/>
  <c r="E4" i="7" s="1"/>
  <c r="A2" i="1"/>
  <c r="A2" i="7" s="1"/>
  <c r="E2" i="7" s="1"/>
  <c r="C2593" i="4"/>
  <c r="C2594" i="4"/>
  <c r="C2595" i="4"/>
  <c r="C2596" i="4"/>
  <c r="C2597" i="4"/>
  <c r="C2598" i="4"/>
  <c r="C2599" i="4"/>
  <c r="C2600" i="4"/>
  <c r="C2601" i="4"/>
  <c r="C2602" i="4"/>
  <c r="C2603" i="4"/>
  <c r="C2604" i="4"/>
  <c r="C2605" i="4"/>
  <c r="C2606" i="4"/>
  <c r="C2607" i="4"/>
  <c r="C2608" i="4"/>
  <c r="C2609" i="4"/>
  <c r="C2610" i="4"/>
  <c r="C2611" i="4"/>
  <c r="C2612" i="4"/>
  <c r="C2613" i="4"/>
  <c r="C2614" i="4"/>
  <c r="C2615" i="4"/>
  <c r="C2616" i="4"/>
  <c r="C2617" i="4"/>
  <c r="C2618" i="4"/>
  <c r="C2619" i="4"/>
  <c r="C2620" i="4"/>
  <c r="C2621" i="4"/>
  <c r="C2622" i="4"/>
  <c r="C2623" i="4"/>
  <c r="C2624" i="4"/>
  <c r="C2625" i="4"/>
  <c r="C2626" i="4"/>
  <c r="C2627" i="4"/>
  <c r="C2628" i="4"/>
  <c r="C2629" i="4"/>
  <c r="C2630" i="4"/>
  <c r="C2631" i="4"/>
  <c r="C2632" i="4"/>
  <c r="C2633" i="4"/>
  <c r="C2634" i="4"/>
  <c r="C2635" i="4"/>
  <c r="C2636" i="4"/>
  <c r="C2637" i="4"/>
  <c r="C2638" i="4"/>
  <c r="C2639" i="4"/>
  <c r="C2640" i="4"/>
  <c r="C2641" i="4"/>
  <c r="C2642" i="4"/>
  <c r="C2643" i="4"/>
  <c r="C2644" i="4"/>
  <c r="C2645" i="4"/>
  <c r="C2646" i="4"/>
  <c r="C2647" i="4"/>
  <c r="C2648" i="4"/>
  <c r="C2649" i="4"/>
  <c r="C2650" i="4"/>
  <c r="C2651" i="4"/>
  <c r="C2652" i="4"/>
  <c r="C2653" i="4"/>
  <c r="C2654" i="4"/>
  <c r="C2655" i="4"/>
  <c r="C2656" i="4"/>
  <c r="C2657" i="4"/>
  <c r="C2658" i="4"/>
  <c r="C2659" i="4"/>
  <c r="C2660" i="4"/>
  <c r="C2661" i="4"/>
  <c r="C2662" i="4"/>
  <c r="C2663" i="4"/>
  <c r="C2664" i="4"/>
  <c r="C2665" i="4"/>
  <c r="C2666" i="4"/>
  <c r="C2667" i="4"/>
  <c r="C2668" i="4"/>
  <c r="C2669" i="4"/>
  <c r="C2670" i="4"/>
  <c r="C2671" i="4"/>
  <c r="C2672" i="4"/>
  <c r="C2673" i="4"/>
  <c r="C2674" i="4"/>
  <c r="C2675" i="4"/>
  <c r="C2676" i="4"/>
  <c r="C2677" i="4"/>
  <c r="C2678" i="4"/>
  <c r="C2679" i="4"/>
  <c r="C2680" i="4"/>
  <c r="C2681" i="4"/>
  <c r="C2682" i="4"/>
  <c r="C2683" i="4"/>
  <c r="C2684" i="4"/>
  <c r="C2685" i="4"/>
  <c r="C2686" i="4"/>
  <c r="C2687" i="4"/>
  <c r="C2688" i="4"/>
  <c r="C2689" i="4"/>
  <c r="C2690" i="4"/>
  <c r="C2691" i="4"/>
  <c r="C2692" i="4"/>
  <c r="C2693" i="4"/>
  <c r="C2694" i="4"/>
  <c r="C2695" i="4"/>
  <c r="C2696" i="4"/>
  <c r="C2697" i="4"/>
  <c r="C2698" i="4"/>
  <c r="C2699" i="4"/>
  <c r="C2700" i="4"/>
  <c r="C2701" i="4"/>
  <c r="C2702" i="4"/>
  <c r="C2703" i="4"/>
  <c r="C2704" i="4"/>
  <c r="C2705" i="4"/>
  <c r="C2706" i="4"/>
  <c r="C2707" i="4"/>
  <c r="C2708" i="4"/>
  <c r="C2709" i="4"/>
  <c r="C2710" i="4"/>
  <c r="C2711" i="4"/>
  <c r="C2712" i="4"/>
  <c r="C2713" i="4"/>
  <c r="C2714" i="4"/>
  <c r="C2715" i="4"/>
  <c r="C2716" i="4"/>
  <c r="C2717" i="4"/>
  <c r="C2718" i="4"/>
  <c r="C2719" i="4"/>
  <c r="C2720" i="4"/>
  <c r="C2721" i="4"/>
  <c r="C2722" i="4"/>
  <c r="C2723" i="4"/>
  <c r="C2724" i="4"/>
  <c r="C2725" i="4"/>
  <c r="C2726" i="4"/>
  <c r="C2727" i="4"/>
  <c r="C2728" i="4"/>
  <c r="C2729" i="4"/>
  <c r="C2730" i="4"/>
  <c r="C2731" i="4"/>
  <c r="C2732" i="4"/>
  <c r="C2733" i="4"/>
  <c r="C2734" i="4"/>
  <c r="C2735" i="4"/>
  <c r="C2736" i="4"/>
  <c r="C2737" i="4"/>
  <c r="C2738" i="4"/>
  <c r="C2739" i="4"/>
  <c r="C2740" i="4"/>
  <c r="C2741" i="4"/>
  <c r="C2742" i="4"/>
  <c r="C2743" i="4"/>
  <c r="C2744" i="4"/>
  <c r="C2745" i="4"/>
  <c r="C2746" i="4"/>
  <c r="C2747" i="4"/>
  <c r="C2748" i="4"/>
  <c r="C2749" i="4"/>
  <c r="C2750" i="4"/>
  <c r="C2751" i="4"/>
  <c r="C2752" i="4"/>
  <c r="C2753" i="4"/>
  <c r="C2754" i="4"/>
  <c r="C2755" i="4"/>
  <c r="C2756" i="4"/>
  <c r="C2757" i="4"/>
  <c r="C2758" i="4"/>
  <c r="C2759" i="4"/>
  <c r="C2760" i="4"/>
  <c r="C2761" i="4"/>
  <c r="C2762" i="4"/>
  <c r="C2763" i="4"/>
  <c r="C2764" i="4"/>
  <c r="C2765" i="4"/>
  <c r="C2766" i="4"/>
  <c r="C2767" i="4"/>
  <c r="C2768" i="4"/>
  <c r="C2769" i="4"/>
  <c r="C2770" i="4"/>
  <c r="C2771" i="4"/>
  <c r="C2772" i="4"/>
  <c r="C2773" i="4"/>
  <c r="C2774" i="4"/>
  <c r="C2775" i="4"/>
  <c r="C2776" i="4"/>
  <c r="C2777" i="4"/>
  <c r="C2778" i="4"/>
  <c r="C2779" i="4"/>
  <c r="C2780" i="4"/>
  <c r="C2781" i="4"/>
  <c r="C2782" i="4"/>
  <c r="C2783" i="4"/>
  <c r="C2784" i="4"/>
  <c r="C2785" i="4"/>
  <c r="C2786" i="4"/>
  <c r="C2787" i="4"/>
  <c r="C2788" i="4"/>
  <c r="C2789" i="4"/>
  <c r="C2790" i="4"/>
  <c r="C2791" i="4"/>
  <c r="C2792" i="4"/>
  <c r="C2793" i="4"/>
  <c r="C2794" i="4"/>
  <c r="C2795" i="4"/>
  <c r="C2796" i="4"/>
  <c r="C2797" i="4"/>
  <c r="C2798" i="4"/>
  <c r="C2799" i="4"/>
  <c r="C2800" i="4"/>
  <c r="C2801" i="4"/>
  <c r="C2802" i="4"/>
  <c r="C2803" i="4"/>
  <c r="C2804" i="4"/>
  <c r="C2805" i="4"/>
  <c r="C2806" i="4"/>
  <c r="C2807" i="4"/>
  <c r="C2808" i="4"/>
  <c r="C2809" i="4"/>
  <c r="C2810" i="4"/>
  <c r="C2811" i="4"/>
  <c r="C2812" i="4"/>
  <c r="C2813" i="4"/>
  <c r="C2814" i="4"/>
  <c r="C2815" i="4"/>
  <c r="C2816" i="4"/>
  <c r="C2817" i="4"/>
  <c r="C2818" i="4"/>
  <c r="C2819" i="4"/>
  <c r="C2820" i="4"/>
  <c r="C2821" i="4"/>
  <c r="C2822" i="4"/>
  <c r="C2823" i="4"/>
  <c r="C2824" i="4"/>
  <c r="C2825" i="4"/>
  <c r="C2826" i="4"/>
  <c r="C2827" i="4"/>
  <c r="C2828" i="4"/>
  <c r="C2829" i="4"/>
  <c r="C2830" i="4"/>
  <c r="C2831" i="4"/>
  <c r="C2832" i="4"/>
  <c r="C2833" i="4"/>
  <c r="C2834" i="4"/>
  <c r="C2835" i="4"/>
  <c r="C2836" i="4"/>
  <c r="C2837" i="4"/>
  <c r="C2838" i="4"/>
  <c r="C2839" i="4"/>
  <c r="C2840" i="4"/>
  <c r="C2841" i="4"/>
  <c r="C2842" i="4"/>
  <c r="C2843" i="4"/>
  <c r="C2844" i="4"/>
  <c r="C2845" i="4"/>
  <c r="C2846" i="4"/>
  <c r="C2847" i="4"/>
  <c r="C2848" i="4"/>
  <c r="C2849" i="4"/>
  <c r="C2850" i="4"/>
  <c r="C2851" i="4"/>
  <c r="C2852" i="4"/>
  <c r="C2853" i="4"/>
  <c r="C2854" i="4"/>
  <c r="C2855" i="4"/>
  <c r="C2856" i="4"/>
  <c r="C2857" i="4"/>
  <c r="C2858" i="4"/>
  <c r="C2859" i="4"/>
  <c r="C2860" i="4"/>
  <c r="C2861" i="4"/>
  <c r="C2862" i="4"/>
  <c r="C2863" i="4"/>
  <c r="C2864" i="4"/>
  <c r="C2865" i="4"/>
  <c r="C2866" i="4"/>
  <c r="C2867" i="4"/>
  <c r="C2868" i="4"/>
  <c r="C2869" i="4"/>
  <c r="C2870" i="4"/>
  <c r="C2871" i="4"/>
  <c r="C2872" i="4"/>
  <c r="C2873" i="4"/>
  <c r="C2874" i="4"/>
  <c r="C2875" i="4"/>
  <c r="C2876" i="4"/>
  <c r="C2877" i="4"/>
  <c r="C2878" i="4"/>
  <c r="C2879" i="4"/>
  <c r="C2880" i="4"/>
  <c r="C2881" i="4"/>
  <c r="C2882" i="4"/>
  <c r="C2883" i="4"/>
  <c r="C2884" i="4"/>
  <c r="C2885" i="4"/>
  <c r="C2886" i="4"/>
  <c r="C2887" i="4"/>
  <c r="C2888" i="4"/>
  <c r="C2889" i="4"/>
  <c r="C2890" i="4"/>
  <c r="C2891" i="4"/>
  <c r="C2892" i="4"/>
  <c r="C2893" i="4"/>
  <c r="C2894" i="4"/>
  <c r="C2895" i="4"/>
  <c r="C2896" i="4"/>
  <c r="C2897" i="4"/>
  <c r="C2898" i="4"/>
  <c r="C2899" i="4"/>
  <c r="C2900" i="4"/>
  <c r="C2901" i="4"/>
  <c r="C2902" i="4"/>
  <c r="C2903" i="4"/>
  <c r="C2904" i="4"/>
  <c r="C2905" i="4"/>
  <c r="C2906" i="4"/>
  <c r="C2907" i="4"/>
  <c r="C2908" i="4"/>
  <c r="C2909" i="4"/>
  <c r="C2910" i="4"/>
  <c r="C2911" i="4"/>
  <c r="C2912" i="4"/>
  <c r="C2913" i="4"/>
  <c r="C2914" i="4"/>
  <c r="C2915" i="4"/>
  <c r="C2916" i="4"/>
  <c r="C2917" i="4"/>
  <c r="C2918" i="4"/>
  <c r="C2919" i="4"/>
  <c r="C2920" i="4"/>
  <c r="C2921" i="4"/>
  <c r="C2922" i="4"/>
  <c r="C2923" i="4"/>
  <c r="C2924" i="4"/>
  <c r="C2925" i="4"/>
  <c r="C2926" i="4"/>
  <c r="C2927" i="4"/>
  <c r="C2928" i="4"/>
  <c r="C2929" i="4"/>
  <c r="C2930" i="4"/>
  <c r="C2931" i="4"/>
  <c r="C2932" i="4"/>
  <c r="C2933" i="4"/>
  <c r="C2934" i="4"/>
  <c r="C2935" i="4"/>
  <c r="C2936" i="4"/>
  <c r="C2937" i="4"/>
  <c r="C2938" i="4"/>
  <c r="C2939" i="4"/>
  <c r="C2940" i="4"/>
  <c r="C2941" i="4"/>
  <c r="C2942" i="4"/>
  <c r="C2943" i="4"/>
  <c r="C2944" i="4"/>
  <c r="C2945" i="4"/>
  <c r="C2946" i="4"/>
  <c r="C2947" i="4"/>
  <c r="C2948" i="4"/>
  <c r="C2949" i="4"/>
  <c r="C2950" i="4"/>
  <c r="C2951" i="4"/>
  <c r="C2952" i="4"/>
  <c r="C2953" i="4"/>
  <c r="C2954" i="4"/>
  <c r="C2955" i="4"/>
  <c r="C2956" i="4"/>
  <c r="C2957" i="4"/>
  <c r="C2958" i="4"/>
  <c r="C2959" i="4"/>
  <c r="C2960" i="4"/>
  <c r="C2961" i="4"/>
  <c r="C2962" i="4"/>
  <c r="C2963" i="4"/>
  <c r="C2964" i="4"/>
  <c r="C2965" i="4"/>
  <c r="C2966" i="4"/>
  <c r="C2967" i="4"/>
  <c r="C2968" i="4"/>
  <c r="C2969" i="4"/>
  <c r="C2970" i="4"/>
  <c r="C2971" i="4"/>
  <c r="C2972" i="4"/>
  <c r="C2973" i="4"/>
  <c r="C2974" i="4"/>
  <c r="C2975" i="4"/>
  <c r="C2976" i="4"/>
  <c r="C2977" i="4"/>
  <c r="C2978" i="4"/>
  <c r="C2979" i="4"/>
  <c r="C2980" i="4"/>
  <c r="C2981" i="4"/>
  <c r="C2982" i="4"/>
  <c r="C2983" i="4"/>
  <c r="C2984" i="4"/>
  <c r="C2985" i="4"/>
  <c r="C2986" i="4"/>
  <c r="C2987" i="4"/>
  <c r="C2988" i="4"/>
  <c r="C2989" i="4"/>
  <c r="C2990" i="4"/>
  <c r="C2991" i="4"/>
  <c r="C2992" i="4"/>
  <c r="C2993" i="4"/>
  <c r="C2994" i="4"/>
  <c r="C2995" i="4"/>
  <c r="C2996" i="4"/>
  <c r="C2997" i="4"/>
  <c r="C2998" i="4"/>
  <c r="C2999" i="4"/>
  <c r="C3000" i="4"/>
  <c r="C3001" i="4"/>
  <c r="C3002" i="4"/>
  <c r="C3003" i="4"/>
  <c r="C3004" i="4"/>
  <c r="C3005" i="4"/>
  <c r="C3006" i="4"/>
  <c r="C3007" i="4"/>
  <c r="C3008" i="4"/>
  <c r="C3009" i="4"/>
  <c r="C3010" i="4"/>
  <c r="C3011" i="4"/>
  <c r="C3012" i="4"/>
  <c r="C3013" i="4"/>
  <c r="C3014" i="4"/>
  <c r="C3015" i="4"/>
  <c r="C3016" i="4"/>
  <c r="C3017" i="4"/>
  <c r="C3018" i="4"/>
  <c r="C3019" i="4"/>
  <c r="C3020" i="4"/>
  <c r="C3021" i="4"/>
  <c r="C3022" i="4"/>
  <c r="C3023" i="4"/>
  <c r="C3024" i="4"/>
  <c r="C3025" i="4"/>
  <c r="C3026" i="4"/>
  <c r="C3027" i="4"/>
  <c r="C3028" i="4"/>
  <c r="C3029" i="4"/>
  <c r="C3030" i="4"/>
  <c r="C3031" i="4"/>
  <c r="C3032" i="4"/>
  <c r="C3033" i="4"/>
  <c r="C3034" i="4"/>
  <c r="C3035" i="4"/>
  <c r="C3036" i="4"/>
  <c r="C3037" i="4"/>
  <c r="C3038" i="4"/>
  <c r="C3039" i="4"/>
  <c r="C3040" i="4"/>
  <c r="C3041" i="4"/>
  <c r="C3042" i="4"/>
  <c r="C3043" i="4"/>
  <c r="C3044" i="4"/>
  <c r="C3045" i="4"/>
  <c r="C3046" i="4"/>
  <c r="C3047" i="4"/>
  <c r="C3048" i="4"/>
  <c r="C3049" i="4"/>
  <c r="C3050" i="4"/>
  <c r="C3051" i="4"/>
  <c r="C3052" i="4"/>
  <c r="C3053" i="4"/>
  <c r="C3054" i="4"/>
  <c r="C3055" i="4"/>
  <c r="C3056" i="4"/>
  <c r="C3057" i="4"/>
  <c r="C3058" i="4"/>
  <c r="C3059" i="4"/>
  <c r="C3060" i="4"/>
  <c r="C3061" i="4"/>
  <c r="C3062" i="4"/>
  <c r="C3063" i="4"/>
  <c r="C3064" i="4"/>
  <c r="C3065" i="4"/>
  <c r="C3066" i="4"/>
  <c r="C3067" i="4"/>
  <c r="C3068" i="4"/>
  <c r="C3069" i="4"/>
  <c r="C3070" i="4"/>
  <c r="C3071" i="4"/>
  <c r="C3072" i="4"/>
  <c r="C3073" i="4"/>
  <c r="C3074" i="4"/>
  <c r="C3075" i="4"/>
  <c r="C3076" i="4"/>
  <c r="C3077" i="4"/>
  <c r="C3078" i="4"/>
  <c r="C3079" i="4"/>
  <c r="C3080" i="4"/>
  <c r="C3081" i="4"/>
  <c r="C3082" i="4"/>
  <c r="C3083" i="4"/>
  <c r="C3084" i="4"/>
  <c r="C3085" i="4"/>
  <c r="C3086" i="4"/>
  <c r="C3087" i="4"/>
  <c r="C3088" i="4"/>
  <c r="C3089" i="4"/>
  <c r="C3090" i="4"/>
  <c r="C3091" i="4"/>
  <c r="C3092" i="4"/>
  <c r="C3093" i="4"/>
  <c r="C3094" i="4"/>
  <c r="C3095" i="4"/>
  <c r="C3096" i="4"/>
  <c r="C3097" i="4"/>
  <c r="C3098" i="4"/>
  <c r="C3099" i="4"/>
  <c r="C3100" i="4"/>
  <c r="C3101" i="4"/>
  <c r="C3102" i="4"/>
  <c r="C3103" i="4"/>
  <c r="C3104" i="4"/>
  <c r="C3105" i="4"/>
  <c r="C3106" i="4"/>
  <c r="C3107" i="4"/>
  <c r="C3108" i="4"/>
  <c r="C3109" i="4"/>
  <c r="C3110" i="4"/>
  <c r="C3111" i="4"/>
  <c r="C3112" i="4"/>
  <c r="C3113" i="4"/>
  <c r="C3114" i="4"/>
  <c r="C3115" i="4"/>
  <c r="C3116" i="4"/>
  <c r="C3117" i="4"/>
  <c r="C3118" i="4"/>
  <c r="C3119" i="4"/>
  <c r="C3120" i="4"/>
  <c r="C3121" i="4"/>
  <c r="C3122" i="4"/>
  <c r="C3123" i="4"/>
  <c r="C3124" i="4"/>
  <c r="C3125" i="4"/>
  <c r="C3126" i="4"/>
  <c r="C3127" i="4"/>
  <c r="C3128" i="4"/>
  <c r="C3129" i="4"/>
  <c r="C3130" i="4"/>
  <c r="C3131" i="4"/>
  <c r="C3132" i="4"/>
  <c r="C3133" i="4"/>
  <c r="C3134" i="4"/>
  <c r="C3135" i="4"/>
  <c r="C3136" i="4"/>
  <c r="C3137" i="4"/>
  <c r="C3138" i="4"/>
  <c r="C3139" i="4"/>
  <c r="C3140" i="4"/>
  <c r="C3141" i="4"/>
  <c r="C3142" i="4"/>
  <c r="C3143" i="4"/>
  <c r="C3144" i="4"/>
  <c r="C3145" i="4"/>
  <c r="C3146" i="4"/>
  <c r="C3147" i="4"/>
  <c r="C3148" i="4"/>
  <c r="C3149" i="4"/>
  <c r="C3150" i="4"/>
  <c r="C3151" i="4"/>
  <c r="C3152" i="4"/>
  <c r="C3153" i="4"/>
  <c r="C3154" i="4"/>
  <c r="C3155" i="4"/>
  <c r="C3156" i="4"/>
  <c r="C3157" i="4"/>
  <c r="C3158" i="4"/>
  <c r="C3159" i="4"/>
  <c r="C3160" i="4"/>
  <c r="C3161" i="4"/>
  <c r="C3162" i="4"/>
  <c r="C3163" i="4"/>
  <c r="C3164" i="4"/>
  <c r="C3165" i="4"/>
  <c r="C3166" i="4"/>
  <c r="C3167" i="4"/>
  <c r="C3168" i="4"/>
  <c r="C3169" i="4"/>
  <c r="C3170" i="4"/>
  <c r="C3171" i="4"/>
  <c r="C3172" i="4"/>
  <c r="C3173" i="4"/>
  <c r="C3174" i="4"/>
  <c r="C3175" i="4"/>
  <c r="C3176" i="4"/>
  <c r="C3177" i="4"/>
  <c r="C3178" i="4"/>
  <c r="C3179" i="4"/>
  <c r="C3180" i="4"/>
  <c r="C3181" i="4"/>
  <c r="C3182" i="4"/>
  <c r="C3183" i="4"/>
  <c r="C3184" i="4"/>
  <c r="C3185" i="4"/>
  <c r="C3186" i="4"/>
  <c r="C3187" i="4"/>
  <c r="C3188" i="4"/>
  <c r="C3189" i="4"/>
  <c r="C3190" i="4"/>
  <c r="C3191" i="4"/>
  <c r="C3192" i="4"/>
  <c r="C3193" i="4"/>
  <c r="C3194" i="4"/>
  <c r="C3195" i="4"/>
  <c r="C3196" i="4"/>
  <c r="C3197" i="4"/>
  <c r="C3198" i="4"/>
  <c r="C3199" i="4"/>
  <c r="C3200" i="4"/>
  <c r="C3201" i="4"/>
  <c r="C3202" i="4"/>
  <c r="C3203" i="4"/>
  <c r="C3204" i="4"/>
  <c r="C3205" i="4"/>
  <c r="C3206" i="4"/>
  <c r="C3207" i="4"/>
  <c r="C3208" i="4"/>
  <c r="C3209" i="4"/>
  <c r="C3210" i="4"/>
  <c r="C3211" i="4"/>
  <c r="C3212" i="4"/>
  <c r="C3213" i="4"/>
  <c r="C3214" i="4"/>
  <c r="C3215" i="4"/>
  <c r="C3216" i="4"/>
  <c r="C3217" i="4"/>
  <c r="C3218" i="4"/>
  <c r="C3219" i="4"/>
  <c r="C3220" i="4"/>
  <c r="C3221" i="4"/>
  <c r="C3222" i="4"/>
  <c r="C3223" i="4"/>
  <c r="C3224" i="4"/>
  <c r="C3225" i="4"/>
  <c r="C3226" i="4"/>
  <c r="C3227" i="4"/>
  <c r="C3228" i="4"/>
  <c r="C3229" i="4"/>
  <c r="C3230" i="4"/>
  <c r="C3231" i="4"/>
  <c r="C3232" i="4"/>
  <c r="C3233" i="4"/>
  <c r="C3234" i="4"/>
  <c r="C3235" i="4"/>
  <c r="C3236" i="4"/>
  <c r="C3237" i="4"/>
  <c r="C3238" i="4"/>
  <c r="C3239" i="4"/>
  <c r="C3240" i="4"/>
  <c r="C3241" i="4"/>
  <c r="C3242" i="4"/>
  <c r="C3243" i="4"/>
  <c r="C3244" i="4"/>
  <c r="C3245" i="4"/>
  <c r="C3246" i="4"/>
  <c r="C3247" i="4"/>
  <c r="C3248" i="4"/>
  <c r="C3249" i="4"/>
  <c r="C3250" i="4"/>
  <c r="C3251" i="4"/>
  <c r="C3252" i="4"/>
  <c r="C3253" i="4"/>
  <c r="C3254" i="4"/>
  <c r="C3255" i="4"/>
  <c r="C3256" i="4"/>
  <c r="C3257" i="4"/>
  <c r="C3258" i="4"/>
  <c r="C3259" i="4"/>
  <c r="C3260" i="4"/>
  <c r="C3261" i="4"/>
  <c r="C3262" i="4"/>
  <c r="C3263" i="4"/>
  <c r="C3264" i="4"/>
  <c r="C3265" i="4"/>
  <c r="C3266" i="4"/>
  <c r="C3267" i="4"/>
  <c r="C3268" i="4"/>
  <c r="C3269" i="4"/>
  <c r="C3270" i="4"/>
  <c r="C3271" i="4"/>
  <c r="C3272" i="4"/>
  <c r="C3273" i="4"/>
  <c r="C3274" i="4"/>
  <c r="C3275" i="4"/>
  <c r="C3276" i="4"/>
  <c r="C3277" i="4"/>
  <c r="C3278" i="4"/>
  <c r="C3279" i="4"/>
  <c r="C3280" i="4"/>
  <c r="C3281" i="4"/>
  <c r="C3282" i="4"/>
  <c r="C3283" i="4"/>
  <c r="C3284" i="4"/>
  <c r="C3285" i="4"/>
  <c r="C3286" i="4"/>
  <c r="C3287" i="4"/>
  <c r="C3288" i="4"/>
  <c r="C3289" i="4"/>
  <c r="C3290" i="4"/>
  <c r="C3291" i="4"/>
  <c r="C3292" i="4"/>
  <c r="C3293" i="4"/>
  <c r="C3294" i="4"/>
  <c r="C3295" i="4"/>
  <c r="C3296" i="4"/>
  <c r="C3297" i="4"/>
  <c r="C3298" i="4"/>
  <c r="C3299" i="4"/>
  <c r="C3300" i="4"/>
  <c r="C3301" i="4"/>
  <c r="C3302" i="4"/>
  <c r="C3303" i="4"/>
  <c r="C3304" i="4"/>
  <c r="C3305" i="4"/>
  <c r="C3306" i="4"/>
  <c r="C3307" i="4"/>
  <c r="C3308" i="4"/>
  <c r="C3309" i="4"/>
  <c r="C3310" i="4"/>
  <c r="C3311" i="4"/>
  <c r="C3312" i="4"/>
  <c r="C3313" i="4"/>
  <c r="C3314" i="4"/>
  <c r="C3315" i="4"/>
  <c r="C3316" i="4"/>
  <c r="C3317" i="4"/>
  <c r="C3318" i="4"/>
  <c r="C3319" i="4"/>
  <c r="C3320" i="4"/>
  <c r="C3321" i="4"/>
  <c r="C3322" i="4"/>
  <c r="C3323" i="4"/>
  <c r="C3324" i="4"/>
  <c r="C3325" i="4"/>
  <c r="C3326" i="4"/>
  <c r="C3327" i="4"/>
  <c r="C3328" i="4"/>
  <c r="C3329" i="4"/>
  <c r="C3330" i="4"/>
  <c r="C3331" i="4"/>
  <c r="C3332" i="4"/>
  <c r="C3333" i="4"/>
  <c r="C3334" i="4"/>
  <c r="C3335" i="4"/>
  <c r="C3336" i="4"/>
  <c r="C3337" i="4"/>
  <c r="C3338" i="4"/>
  <c r="C3339" i="4"/>
  <c r="C3340" i="4"/>
  <c r="C3341" i="4"/>
  <c r="C3342" i="4"/>
  <c r="C3343" i="4"/>
  <c r="C3344" i="4"/>
  <c r="C3345" i="4"/>
  <c r="C3346" i="4"/>
  <c r="C3347" i="4"/>
  <c r="C3348" i="4"/>
  <c r="C3349" i="4"/>
  <c r="C3350" i="4"/>
  <c r="C3351" i="4"/>
  <c r="C3352" i="4"/>
  <c r="C3353" i="4"/>
  <c r="C3354" i="4"/>
  <c r="C3355" i="4"/>
  <c r="C3356" i="4"/>
  <c r="C3357" i="4"/>
  <c r="C3358" i="4"/>
  <c r="C3359" i="4"/>
  <c r="C3360" i="4"/>
  <c r="C3361" i="4"/>
  <c r="C3362" i="4"/>
  <c r="C3363" i="4"/>
  <c r="C3364" i="4"/>
  <c r="C3365" i="4"/>
  <c r="C3366" i="4"/>
  <c r="C3367" i="4"/>
  <c r="C3368" i="4"/>
  <c r="C3369" i="4"/>
  <c r="C3370" i="4"/>
  <c r="C3371" i="4"/>
  <c r="C3372" i="4"/>
  <c r="C3373" i="4"/>
  <c r="C3374" i="4"/>
  <c r="C3375" i="4"/>
  <c r="C3376" i="4"/>
  <c r="C3377" i="4"/>
  <c r="C3378" i="4"/>
  <c r="C3379" i="4"/>
  <c r="C3380" i="4"/>
  <c r="C3381" i="4"/>
  <c r="C3382" i="4"/>
  <c r="C3383" i="4"/>
  <c r="C3384" i="4"/>
  <c r="C3385" i="4"/>
  <c r="C3386" i="4"/>
  <c r="C3387" i="4"/>
  <c r="C3388" i="4"/>
  <c r="C3389" i="4"/>
  <c r="C3390" i="4"/>
  <c r="C3391" i="4"/>
  <c r="C3392" i="4"/>
  <c r="C3393" i="4"/>
  <c r="C3394" i="4"/>
  <c r="C3395" i="4"/>
  <c r="C3396" i="4"/>
  <c r="C3397" i="4"/>
  <c r="C3398" i="4"/>
  <c r="C3399" i="4"/>
  <c r="C3400" i="4"/>
  <c r="C3401" i="4"/>
  <c r="C3402" i="4"/>
  <c r="C3403" i="4"/>
  <c r="C3404" i="4"/>
  <c r="C3405" i="4"/>
  <c r="C3406" i="4"/>
  <c r="C3407" i="4"/>
  <c r="C3408" i="4"/>
  <c r="C3409" i="4"/>
  <c r="C3410" i="4"/>
  <c r="C3411" i="4"/>
  <c r="C3412" i="4"/>
  <c r="C3413" i="4"/>
  <c r="C3414" i="4"/>
  <c r="C3415" i="4"/>
  <c r="C3416" i="4"/>
  <c r="C3417" i="4"/>
  <c r="C3418" i="4"/>
  <c r="C3419" i="4"/>
  <c r="C3420" i="4"/>
  <c r="C3421" i="4"/>
  <c r="C3422" i="4"/>
  <c r="C3423" i="4"/>
  <c r="C3424" i="4"/>
  <c r="C3425" i="4"/>
  <c r="C3426" i="4"/>
  <c r="C3427" i="4"/>
  <c r="C3428" i="4"/>
  <c r="C3429" i="4"/>
  <c r="C3430" i="4"/>
  <c r="C3431" i="4"/>
  <c r="C3432" i="4"/>
  <c r="C3433" i="4"/>
  <c r="C3434" i="4"/>
  <c r="C3435" i="4"/>
  <c r="C3436" i="4"/>
  <c r="C3437" i="4"/>
  <c r="C3438" i="4"/>
  <c r="C3439" i="4"/>
  <c r="C3440" i="4"/>
  <c r="C3441" i="4"/>
  <c r="C3442" i="4"/>
  <c r="C3443" i="4"/>
  <c r="C3444" i="4"/>
  <c r="C3445" i="4"/>
  <c r="C3446" i="4"/>
  <c r="C3447" i="4"/>
  <c r="C3448" i="4"/>
  <c r="C3449" i="4"/>
  <c r="C3450" i="4"/>
  <c r="C3451" i="4"/>
  <c r="C3452" i="4"/>
  <c r="C3453" i="4"/>
  <c r="C3454" i="4"/>
  <c r="C3455" i="4"/>
  <c r="C3456" i="4"/>
  <c r="C3457" i="4"/>
  <c r="C3458" i="4"/>
  <c r="C3459" i="4"/>
  <c r="C3460" i="4"/>
  <c r="C3461" i="4"/>
  <c r="C3462" i="4"/>
  <c r="C3463" i="4"/>
  <c r="C3464" i="4"/>
  <c r="C3465" i="4"/>
  <c r="C3466" i="4"/>
  <c r="C3467" i="4"/>
  <c r="C3468" i="4"/>
  <c r="C3469" i="4"/>
  <c r="C3470" i="4"/>
  <c r="C3471" i="4"/>
  <c r="C3472" i="4"/>
  <c r="C3473" i="4"/>
  <c r="C3474" i="4"/>
  <c r="C3475" i="4"/>
  <c r="C3476" i="4"/>
  <c r="C3477" i="4"/>
  <c r="C3478" i="4"/>
  <c r="C3479" i="4"/>
  <c r="C3480" i="4"/>
  <c r="C3481" i="4"/>
  <c r="C3482" i="4"/>
  <c r="C3483" i="4"/>
  <c r="C3484" i="4"/>
  <c r="C3485" i="4"/>
  <c r="C3486" i="4"/>
  <c r="C3487" i="4"/>
  <c r="C3488" i="4"/>
  <c r="C3489" i="4"/>
  <c r="C3490" i="4"/>
  <c r="C3491" i="4"/>
  <c r="C3492" i="4"/>
  <c r="C3493" i="4"/>
  <c r="C3494" i="4"/>
  <c r="C3495" i="4"/>
  <c r="C3496" i="4"/>
  <c r="C3497" i="4"/>
  <c r="C3498" i="4"/>
  <c r="C3499" i="4"/>
  <c r="C3500" i="4"/>
  <c r="C3501" i="4"/>
  <c r="C3502" i="4"/>
  <c r="C3503" i="4"/>
  <c r="C3504" i="4"/>
  <c r="C3505" i="4"/>
  <c r="C3506" i="4"/>
  <c r="C3507" i="4"/>
  <c r="C3508" i="4"/>
  <c r="C3509" i="4"/>
  <c r="C3510" i="4"/>
  <c r="C3511" i="4"/>
  <c r="C3512" i="4"/>
  <c r="C3513" i="4"/>
  <c r="C3514" i="4"/>
  <c r="C3515" i="4"/>
  <c r="C3516" i="4"/>
  <c r="C3517" i="4"/>
  <c r="C3518" i="4"/>
  <c r="C3519" i="4"/>
  <c r="C3520" i="4"/>
  <c r="C3521" i="4"/>
  <c r="C3522" i="4"/>
  <c r="C3523" i="4"/>
  <c r="C3524" i="4"/>
  <c r="C3525" i="4"/>
  <c r="C3526" i="4"/>
  <c r="C3527" i="4"/>
  <c r="C3528" i="4"/>
  <c r="C3529" i="4"/>
  <c r="C3530" i="4"/>
  <c r="C3531" i="4"/>
  <c r="C3532" i="4"/>
  <c r="C3533" i="4"/>
  <c r="C3534" i="4"/>
  <c r="C3535" i="4"/>
  <c r="C3536" i="4"/>
  <c r="C3537" i="4"/>
  <c r="C3538" i="4"/>
  <c r="C3539" i="4"/>
  <c r="C3540" i="4"/>
  <c r="C3541" i="4"/>
  <c r="C3542" i="4"/>
  <c r="C3543" i="4"/>
  <c r="C3544" i="4"/>
  <c r="C3545" i="4"/>
  <c r="C3546" i="4"/>
  <c r="C3547" i="4"/>
  <c r="C3548" i="4"/>
  <c r="C3549" i="4"/>
  <c r="C3550" i="4"/>
  <c r="C3551" i="4"/>
  <c r="C3552" i="4"/>
  <c r="C3553" i="4"/>
  <c r="C3554" i="4"/>
  <c r="C3555" i="4"/>
  <c r="C3556" i="4"/>
  <c r="C3557" i="4"/>
  <c r="C3558" i="4"/>
  <c r="C3559" i="4"/>
  <c r="C3560" i="4"/>
  <c r="C3561" i="4"/>
  <c r="C3562" i="4"/>
  <c r="C3563" i="4"/>
  <c r="C3564" i="4"/>
  <c r="C3565" i="4"/>
  <c r="C3566" i="4"/>
  <c r="C3567" i="4"/>
  <c r="C3568" i="4"/>
  <c r="C3569" i="4"/>
  <c r="C3570" i="4"/>
  <c r="C3571" i="4"/>
  <c r="C3572" i="4"/>
  <c r="C3573" i="4"/>
  <c r="C3574" i="4"/>
  <c r="C3575" i="4"/>
  <c r="C3576" i="4"/>
  <c r="C3577" i="4"/>
  <c r="C3578" i="4"/>
  <c r="C3579" i="4"/>
  <c r="C3580" i="4"/>
  <c r="C3581" i="4"/>
  <c r="C3582" i="4"/>
  <c r="C3583" i="4"/>
  <c r="C3584" i="4"/>
  <c r="C3585" i="4"/>
  <c r="C3586" i="4"/>
  <c r="C3587" i="4"/>
  <c r="C3588" i="4"/>
  <c r="C3589" i="4"/>
  <c r="C3590" i="4"/>
  <c r="C3591" i="4"/>
  <c r="C3592" i="4"/>
  <c r="C3593" i="4"/>
  <c r="C3594" i="4"/>
  <c r="C3595" i="4"/>
  <c r="C3596" i="4"/>
  <c r="C3597" i="4"/>
  <c r="C3598" i="4"/>
  <c r="C3599" i="4"/>
  <c r="C3600" i="4"/>
  <c r="C3601" i="4"/>
  <c r="C3602" i="4"/>
  <c r="C3603" i="4"/>
  <c r="C3604" i="4"/>
  <c r="C3605" i="4"/>
  <c r="C3606" i="4"/>
  <c r="C3607" i="4"/>
  <c r="C3608" i="4"/>
  <c r="C3609" i="4"/>
  <c r="C3610" i="4"/>
  <c r="C3611" i="4"/>
  <c r="C3612" i="4"/>
  <c r="C3613" i="4"/>
  <c r="C3614" i="4"/>
  <c r="C3615" i="4"/>
  <c r="C3616" i="4"/>
  <c r="C3617" i="4"/>
  <c r="C3618" i="4"/>
  <c r="C3619" i="4"/>
  <c r="C3620" i="4"/>
  <c r="C3621" i="4"/>
  <c r="C3622" i="4"/>
  <c r="C3623" i="4"/>
  <c r="C3624" i="4"/>
  <c r="C3625" i="4"/>
  <c r="C3626" i="4"/>
  <c r="C3627" i="4"/>
  <c r="C3628" i="4"/>
  <c r="C3629" i="4"/>
  <c r="C3630" i="4"/>
  <c r="C3631" i="4"/>
  <c r="C3632" i="4"/>
  <c r="C3633" i="4"/>
  <c r="C3634" i="4"/>
  <c r="C3635" i="4"/>
  <c r="C3636" i="4"/>
  <c r="C3637" i="4"/>
  <c r="C3638" i="4"/>
  <c r="C3639" i="4"/>
  <c r="C3640" i="4"/>
  <c r="C3641" i="4"/>
  <c r="C3642" i="4"/>
  <c r="C3643" i="4"/>
  <c r="C3644" i="4"/>
  <c r="C3645" i="4"/>
  <c r="C3646" i="4"/>
  <c r="C3647" i="4"/>
  <c r="C3648" i="4"/>
  <c r="C3649" i="4"/>
  <c r="C3650" i="4"/>
  <c r="C3651" i="4"/>
  <c r="C3652" i="4"/>
  <c r="C3653" i="4"/>
  <c r="C3654" i="4"/>
  <c r="C3655" i="4"/>
  <c r="C3656" i="4"/>
  <c r="C3657" i="4"/>
  <c r="C3658" i="4"/>
  <c r="C3659" i="4"/>
  <c r="C3660" i="4"/>
  <c r="C3661" i="4"/>
  <c r="C3662" i="4"/>
  <c r="C3663" i="4"/>
  <c r="C3664" i="4"/>
  <c r="C3665" i="4"/>
  <c r="C3666" i="4"/>
  <c r="C3667" i="4"/>
  <c r="C3668" i="4"/>
  <c r="C3669" i="4"/>
  <c r="C3670" i="4"/>
  <c r="C3671" i="4"/>
  <c r="C3672" i="4"/>
  <c r="C3673" i="4"/>
  <c r="C3674" i="4"/>
  <c r="C3675" i="4"/>
  <c r="C3676" i="4"/>
  <c r="C3677" i="4"/>
  <c r="C3678" i="4"/>
  <c r="C3679" i="4"/>
  <c r="C3680" i="4"/>
  <c r="C3681" i="4"/>
  <c r="C3682" i="4"/>
  <c r="C3683" i="4"/>
  <c r="C3684" i="4"/>
  <c r="C3685" i="4"/>
  <c r="C3686" i="4"/>
  <c r="C3687" i="4"/>
  <c r="C3688" i="4"/>
  <c r="C3689" i="4"/>
  <c r="C3690" i="4"/>
  <c r="C3691" i="4"/>
  <c r="C3692" i="4"/>
  <c r="C3693" i="4"/>
  <c r="C3694" i="4"/>
  <c r="C3695" i="4"/>
  <c r="C3696" i="4"/>
  <c r="C3697" i="4"/>
  <c r="C3698" i="4"/>
  <c r="C3699" i="4"/>
  <c r="C3700" i="4"/>
  <c r="C3701" i="4"/>
  <c r="C3702" i="4"/>
  <c r="C3703" i="4"/>
  <c r="C3704" i="4"/>
  <c r="C3705" i="4"/>
  <c r="C3706" i="4"/>
  <c r="C3707" i="4"/>
  <c r="C3708" i="4"/>
  <c r="C3709" i="4"/>
  <c r="C3710" i="4"/>
  <c r="C3711" i="4"/>
  <c r="C3712" i="4"/>
  <c r="C3713" i="4"/>
  <c r="C3714" i="4"/>
  <c r="C3715" i="4"/>
  <c r="C3716" i="4"/>
  <c r="C3717" i="4"/>
  <c r="C3718" i="4"/>
  <c r="C3719" i="4"/>
  <c r="C3720" i="4"/>
  <c r="C3721" i="4"/>
  <c r="C3722" i="4"/>
  <c r="C3723" i="4"/>
  <c r="C3724" i="4"/>
  <c r="C3725" i="4"/>
  <c r="C3726" i="4"/>
  <c r="C3727" i="4"/>
  <c r="C3728" i="4"/>
  <c r="C3729" i="4"/>
  <c r="C3730" i="4"/>
  <c r="C3731" i="4"/>
  <c r="C3732" i="4"/>
  <c r="C3733" i="4"/>
  <c r="C3734" i="4"/>
  <c r="C3735" i="4"/>
  <c r="C3736" i="4"/>
  <c r="C3737" i="4"/>
  <c r="C3738" i="4"/>
  <c r="C3739" i="4"/>
  <c r="C3740" i="4"/>
  <c r="C3741" i="4"/>
  <c r="C3742" i="4"/>
  <c r="C3743" i="4"/>
  <c r="C3744" i="4"/>
  <c r="C3745" i="4"/>
  <c r="C3746" i="4"/>
  <c r="C3747" i="4"/>
  <c r="C3748" i="4"/>
  <c r="C3749" i="4"/>
  <c r="C3750" i="4"/>
  <c r="C3751" i="4"/>
  <c r="C3752" i="4"/>
  <c r="C3753" i="4"/>
  <c r="C3754" i="4"/>
  <c r="C3755" i="4"/>
  <c r="C3756" i="4"/>
  <c r="C3757" i="4"/>
  <c r="C3758" i="4"/>
  <c r="C3759" i="4"/>
  <c r="C3760" i="4"/>
  <c r="C3761" i="4"/>
  <c r="C3762" i="4"/>
  <c r="C3763" i="4"/>
  <c r="C3764" i="4"/>
  <c r="C3765" i="4"/>
  <c r="C3766" i="4"/>
  <c r="C3767" i="4"/>
  <c r="C3768" i="4"/>
  <c r="C3769" i="4"/>
  <c r="C3770" i="4"/>
  <c r="C3771" i="4"/>
  <c r="C3772" i="4"/>
  <c r="C3773" i="4"/>
  <c r="C3774" i="4"/>
  <c r="C3775" i="4"/>
  <c r="C3776" i="4"/>
  <c r="C3777" i="4"/>
  <c r="C3778" i="4"/>
  <c r="C3779" i="4"/>
  <c r="C3780" i="4"/>
  <c r="C3781" i="4"/>
  <c r="C3782" i="4"/>
  <c r="C3783" i="4"/>
  <c r="C3784" i="4"/>
  <c r="C3785" i="4"/>
  <c r="C3786" i="4"/>
  <c r="C3787" i="4"/>
  <c r="C3788" i="4"/>
  <c r="C3789" i="4"/>
  <c r="C3790" i="4"/>
  <c r="C3791" i="4"/>
  <c r="C3792" i="4"/>
  <c r="C3793" i="4"/>
  <c r="C3794" i="4"/>
  <c r="C3795" i="4"/>
  <c r="C3796" i="4"/>
  <c r="C3797" i="4"/>
  <c r="C3798" i="4"/>
  <c r="C3799" i="4"/>
  <c r="C3800" i="4"/>
  <c r="C3801" i="4"/>
  <c r="C3802" i="4"/>
  <c r="C3803" i="4"/>
  <c r="C3804" i="4"/>
  <c r="C3805" i="4"/>
  <c r="C3806" i="4"/>
  <c r="C3807" i="4"/>
  <c r="C3808" i="4"/>
  <c r="C3809" i="4"/>
  <c r="C3810" i="4"/>
  <c r="C3811" i="4"/>
  <c r="C3812" i="4"/>
  <c r="C3813" i="4"/>
  <c r="C3814" i="4"/>
  <c r="C3815" i="4"/>
  <c r="C3816" i="4"/>
  <c r="C3817" i="4"/>
  <c r="C3818" i="4"/>
  <c r="C3819" i="4"/>
  <c r="C3820" i="4"/>
  <c r="C3821" i="4"/>
  <c r="C3822" i="4"/>
  <c r="C3823" i="4"/>
  <c r="C3824" i="4"/>
  <c r="C3825" i="4"/>
  <c r="C3826" i="4"/>
  <c r="C3827" i="4"/>
  <c r="C3828" i="4"/>
  <c r="C3829" i="4"/>
  <c r="C3830" i="4"/>
  <c r="C3831" i="4"/>
  <c r="C3832" i="4"/>
  <c r="C3833" i="4"/>
  <c r="C3834" i="4"/>
  <c r="C3835" i="4"/>
  <c r="C3836" i="4"/>
  <c r="C3837" i="4"/>
  <c r="C3838" i="4"/>
  <c r="C3839" i="4"/>
  <c r="C3840" i="4"/>
  <c r="C3841" i="4"/>
  <c r="C3842" i="4"/>
  <c r="C3843" i="4"/>
  <c r="C3844" i="4"/>
  <c r="C3845" i="4"/>
  <c r="C3846" i="4"/>
  <c r="C3847" i="4"/>
  <c r="C3848" i="4"/>
  <c r="C3849" i="4"/>
  <c r="C3850" i="4"/>
  <c r="C3851" i="4"/>
  <c r="C3852" i="4"/>
  <c r="C3853" i="4"/>
  <c r="C3854" i="4"/>
  <c r="C3855" i="4"/>
  <c r="C3856" i="4"/>
  <c r="C3857" i="4"/>
  <c r="C3858" i="4"/>
  <c r="C3859" i="4"/>
  <c r="C3860" i="4"/>
  <c r="C3861" i="4"/>
  <c r="C3862" i="4"/>
  <c r="C3863" i="4"/>
  <c r="C3864" i="4"/>
  <c r="C3865" i="4"/>
  <c r="C3866" i="4"/>
  <c r="C3867" i="4"/>
  <c r="C3868" i="4"/>
  <c r="C3869" i="4"/>
  <c r="C3870" i="4"/>
  <c r="C3871" i="4"/>
  <c r="C3872" i="4"/>
  <c r="C3873" i="4"/>
  <c r="C3874" i="4"/>
  <c r="C3875" i="4"/>
  <c r="C3876" i="4"/>
  <c r="C3877" i="4"/>
  <c r="C3878" i="4"/>
  <c r="C3879" i="4"/>
  <c r="C3880" i="4"/>
  <c r="C3881" i="4"/>
  <c r="C3882" i="4"/>
  <c r="C3883" i="4"/>
  <c r="C3884" i="4"/>
  <c r="C3885" i="4"/>
  <c r="C3886" i="4"/>
  <c r="C3887" i="4"/>
  <c r="C3888" i="4"/>
  <c r="C3889" i="4"/>
  <c r="C3890" i="4"/>
  <c r="C3891" i="4"/>
  <c r="C3892" i="4"/>
  <c r="C3893" i="4"/>
  <c r="C3894" i="4"/>
  <c r="C3895" i="4"/>
  <c r="C3896" i="4"/>
  <c r="C3897" i="4"/>
  <c r="C3898" i="4"/>
  <c r="C3899" i="4"/>
  <c r="C3900" i="4"/>
  <c r="C3901" i="4"/>
  <c r="C3902" i="4"/>
  <c r="C3903" i="4"/>
  <c r="C3904" i="4"/>
  <c r="C3905" i="4"/>
  <c r="C3906" i="4"/>
  <c r="C3907" i="4"/>
  <c r="C3908" i="4"/>
  <c r="C3909" i="4"/>
  <c r="C3910" i="4"/>
  <c r="C3911" i="4"/>
  <c r="C3912" i="4"/>
  <c r="C3913" i="4"/>
  <c r="C3914" i="4"/>
  <c r="C3915" i="4"/>
  <c r="C3916" i="4"/>
  <c r="C3917" i="4"/>
  <c r="C3918" i="4"/>
  <c r="C3919" i="4"/>
  <c r="C3920" i="4"/>
  <c r="C3921" i="4"/>
  <c r="C3922" i="4"/>
  <c r="C3923" i="4"/>
  <c r="C3924" i="4"/>
  <c r="C3925" i="4"/>
  <c r="C3926" i="4"/>
  <c r="C3927" i="4"/>
  <c r="C3928" i="4"/>
  <c r="C3929" i="4"/>
  <c r="C3930" i="4"/>
  <c r="C3931" i="4"/>
  <c r="C3932" i="4"/>
  <c r="C3933" i="4"/>
  <c r="C3934" i="4"/>
  <c r="C3935" i="4"/>
  <c r="C3936" i="4"/>
  <c r="C3937" i="4"/>
  <c r="C3938" i="4"/>
  <c r="C3939" i="4"/>
  <c r="C3940" i="4"/>
  <c r="C3941" i="4"/>
  <c r="C3942" i="4"/>
  <c r="C3943" i="4"/>
  <c r="C3944" i="4"/>
  <c r="C3945" i="4"/>
  <c r="C3946" i="4"/>
  <c r="C3947" i="4"/>
  <c r="C3948" i="4"/>
  <c r="C3949" i="4"/>
  <c r="C3950" i="4"/>
  <c r="C3951" i="4"/>
  <c r="C3952" i="4"/>
  <c r="C3953" i="4"/>
  <c r="C3954" i="4"/>
  <c r="C3955" i="4"/>
  <c r="C3956" i="4"/>
  <c r="C3957" i="4"/>
  <c r="C3958" i="4"/>
  <c r="C3959" i="4"/>
  <c r="C3960" i="4"/>
  <c r="C3961" i="4"/>
  <c r="C3962" i="4"/>
  <c r="C3963" i="4"/>
  <c r="C3964" i="4"/>
  <c r="C3965" i="4"/>
  <c r="C3966" i="4"/>
  <c r="C3967" i="4"/>
  <c r="C3968" i="4"/>
  <c r="C3969" i="4"/>
  <c r="C3970" i="4"/>
  <c r="C3971" i="4"/>
  <c r="C3972" i="4"/>
  <c r="C3973" i="4"/>
  <c r="C3974" i="4"/>
  <c r="C3975" i="4"/>
  <c r="C3976" i="4"/>
  <c r="C3977" i="4"/>
  <c r="C3978" i="4"/>
  <c r="C3979" i="4"/>
  <c r="C3980" i="4"/>
  <c r="C3981" i="4"/>
  <c r="C3982" i="4"/>
  <c r="C3983" i="4"/>
  <c r="C3984" i="4"/>
  <c r="C3985" i="4"/>
  <c r="C3986" i="4"/>
  <c r="C3987" i="4"/>
  <c r="C3988" i="4"/>
  <c r="C3989" i="4"/>
  <c r="C3990" i="4"/>
  <c r="C3991" i="4"/>
  <c r="C3992" i="4"/>
  <c r="C3993" i="4"/>
  <c r="C3994" i="4"/>
  <c r="C3995" i="4"/>
  <c r="C3996" i="4"/>
  <c r="C3997" i="4"/>
  <c r="C3998" i="4"/>
  <c r="C3999" i="4"/>
  <c r="C4000" i="4"/>
  <c r="C4001" i="4"/>
  <c r="C4002" i="4"/>
  <c r="C4003" i="4"/>
  <c r="C4004" i="4"/>
  <c r="C4005" i="4"/>
  <c r="C4006" i="4"/>
  <c r="C4007" i="4"/>
  <c r="C4008" i="4"/>
  <c r="C4009" i="4"/>
  <c r="C4010" i="4"/>
  <c r="C4011" i="4"/>
  <c r="C4012" i="4"/>
  <c r="C4013" i="4"/>
  <c r="C4014" i="4"/>
  <c r="C4015" i="4"/>
  <c r="C4016" i="4"/>
  <c r="C4017" i="4"/>
  <c r="C4018" i="4"/>
  <c r="C4019" i="4"/>
  <c r="C4020" i="4"/>
  <c r="C4021" i="4"/>
  <c r="C4022" i="4"/>
  <c r="C4023" i="4"/>
  <c r="C4024" i="4"/>
  <c r="C4025" i="4"/>
  <c r="C4026" i="4"/>
  <c r="C4027" i="4"/>
  <c r="C4028" i="4"/>
  <c r="C4029" i="4"/>
  <c r="C4030" i="4"/>
  <c r="C4031" i="4"/>
  <c r="C4032" i="4"/>
  <c r="C4033" i="4"/>
  <c r="C4034" i="4"/>
  <c r="C4035" i="4"/>
  <c r="C4036" i="4"/>
  <c r="C4037" i="4"/>
  <c r="C4038" i="4"/>
  <c r="C4039" i="4"/>
  <c r="C4040" i="4"/>
  <c r="C4041" i="4"/>
  <c r="C4042" i="4"/>
  <c r="C4043" i="4"/>
  <c r="C4044" i="4"/>
  <c r="C4045" i="4"/>
  <c r="C4046" i="4"/>
  <c r="C4047" i="4"/>
  <c r="C4048" i="4"/>
  <c r="C4049" i="4"/>
  <c r="C4050" i="4"/>
  <c r="C4051" i="4"/>
  <c r="C4052" i="4"/>
  <c r="C4053" i="4"/>
  <c r="C4054" i="4"/>
  <c r="C4055" i="4"/>
  <c r="C4056" i="4"/>
  <c r="C4057" i="4"/>
  <c r="C4058" i="4"/>
  <c r="C4059" i="4"/>
  <c r="C4060" i="4"/>
  <c r="C4061" i="4"/>
  <c r="C4062" i="4"/>
  <c r="C4063" i="4"/>
  <c r="C4064" i="4"/>
  <c r="C4065" i="4"/>
  <c r="C4066" i="4"/>
  <c r="C4067" i="4"/>
  <c r="C4068" i="4"/>
  <c r="C4069" i="4"/>
  <c r="C4070" i="4"/>
  <c r="C4071" i="4"/>
  <c r="C4072" i="4"/>
  <c r="C4073" i="4"/>
  <c r="C4074" i="4"/>
  <c r="C4075" i="4"/>
  <c r="C4076" i="4"/>
  <c r="C4077" i="4"/>
  <c r="C4078" i="4"/>
  <c r="C4079" i="4"/>
  <c r="C4080" i="4"/>
  <c r="C4081" i="4"/>
  <c r="C4082" i="4"/>
  <c r="C4083" i="4"/>
  <c r="C4084" i="4"/>
  <c r="C4085" i="4"/>
  <c r="C4086" i="4"/>
  <c r="C4087" i="4"/>
  <c r="C4088" i="4"/>
  <c r="C4089" i="4"/>
  <c r="C4090" i="4"/>
  <c r="C4091" i="4"/>
  <c r="C4092" i="4"/>
  <c r="C4093" i="4"/>
  <c r="C4094" i="4"/>
  <c r="C4095" i="4"/>
  <c r="C4096" i="4"/>
  <c r="C4097" i="4"/>
  <c r="C4098" i="4"/>
  <c r="C4099" i="4"/>
  <c r="C4100" i="4"/>
  <c r="C4101" i="4"/>
  <c r="C4102" i="4"/>
  <c r="C4103" i="4"/>
  <c r="C4104" i="4"/>
  <c r="C4105" i="4"/>
  <c r="C4106" i="4"/>
  <c r="C4107" i="4"/>
  <c r="C4108" i="4"/>
  <c r="C4109" i="4"/>
  <c r="C4110" i="4"/>
  <c r="C4111" i="4"/>
  <c r="C4112" i="4"/>
  <c r="C4113" i="4"/>
  <c r="C4114" i="4"/>
  <c r="C4115" i="4"/>
  <c r="C4116" i="4"/>
  <c r="C4117" i="4"/>
  <c r="C4118" i="4"/>
  <c r="C4119" i="4"/>
  <c r="C4120" i="4"/>
  <c r="C4121" i="4"/>
  <c r="C4122" i="4"/>
  <c r="C4123" i="4"/>
  <c r="C4124" i="4"/>
  <c r="C4125" i="4"/>
  <c r="C4126" i="4"/>
  <c r="C4127" i="4"/>
  <c r="C4128" i="4"/>
  <c r="C4129" i="4"/>
  <c r="C4130" i="4"/>
  <c r="C4131" i="4"/>
  <c r="C4132" i="4"/>
  <c r="C4133" i="4"/>
  <c r="C4134" i="4"/>
  <c r="C4135" i="4"/>
  <c r="C4136" i="4"/>
  <c r="C4137" i="4"/>
  <c r="C4138" i="4"/>
  <c r="C4139" i="4"/>
  <c r="C4140" i="4"/>
  <c r="C4141" i="4"/>
  <c r="C4142" i="4"/>
  <c r="C4143" i="4"/>
  <c r="C4144" i="4"/>
  <c r="C4145" i="4"/>
  <c r="C4146" i="4"/>
  <c r="C4147" i="4"/>
  <c r="C4148" i="4"/>
  <c r="C4149" i="4"/>
  <c r="C4150" i="4"/>
  <c r="C4151" i="4"/>
  <c r="C4152" i="4"/>
  <c r="C4153" i="4"/>
  <c r="C4154" i="4"/>
  <c r="C4155" i="4"/>
  <c r="C4156" i="4"/>
  <c r="C4157" i="4"/>
  <c r="C4158" i="4"/>
  <c r="C4159" i="4"/>
  <c r="C4160" i="4"/>
  <c r="C4161" i="4"/>
  <c r="C4162" i="4"/>
  <c r="C4163" i="4"/>
  <c r="C4164" i="4"/>
  <c r="C4165" i="4"/>
  <c r="C4166" i="4"/>
  <c r="C4167" i="4"/>
  <c r="C4168" i="4"/>
  <c r="C4169" i="4"/>
  <c r="C4170" i="4"/>
  <c r="C4171" i="4"/>
  <c r="C4172" i="4"/>
  <c r="C4173" i="4"/>
  <c r="C4174" i="4"/>
  <c r="C4175" i="4"/>
  <c r="C4176" i="4"/>
  <c r="C4177" i="4"/>
  <c r="C4178" i="4"/>
  <c r="C4179" i="4"/>
  <c r="C4180" i="4"/>
  <c r="C4181" i="4"/>
  <c r="C4182" i="4"/>
  <c r="C4183" i="4"/>
  <c r="C4184" i="4"/>
  <c r="C4185" i="4"/>
  <c r="C4186" i="4"/>
  <c r="C4187" i="4"/>
  <c r="C4188" i="4"/>
  <c r="C4189" i="4"/>
  <c r="C4190" i="4"/>
  <c r="C4191" i="4"/>
  <c r="C4192" i="4"/>
  <c r="C4193" i="4"/>
  <c r="C4194" i="4"/>
  <c r="C4195" i="4"/>
  <c r="C4196" i="4"/>
  <c r="C4197" i="4"/>
  <c r="C4198" i="4"/>
  <c r="C4199" i="4"/>
  <c r="C4200" i="4"/>
  <c r="C4201" i="4"/>
  <c r="C4202" i="4"/>
  <c r="C4203" i="4"/>
  <c r="C4204" i="4"/>
  <c r="C4205" i="4"/>
  <c r="C4206" i="4"/>
  <c r="C4207" i="4"/>
  <c r="C4208" i="4"/>
  <c r="C4209" i="4"/>
  <c r="C4210" i="4"/>
  <c r="C4211" i="4"/>
  <c r="C4212" i="4"/>
  <c r="C4213" i="4"/>
  <c r="C4214" i="4"/>
  <c r="C4215" i="4"/>
  <c r="C4216" i="4"/>
  <c r="C4217" i="4"/>
  <c r="C4218" i="4"/>
  <c r="C4219" i="4"/>
  <c r="C4220" i="4"/>
  <c r="C4221" i="4"/>
  <c r="C4222" i="4"/>
  <c r="C4223" i="4"/>
  <c r="C4224" i="4"/>
  <c r="C4225" i="4"/>
  <c r="C4226" i="4"/>
  <c r="C4227" i="4"/>
  <c r="C4228" i="4"/>
  <c r="C4229" i="4"/>
  <c r="C4230" i="4"/>
  <c r="C4231" i="4"/>
  <c r="C4232" i="4"/>
  <c r="C4233" i="4"/>
  <c r="C4234" i="4"/>
  <c r="C4235" i="4"/>
  <c r="C4236" i="4"/>
  <c r="C4237" i="4"/>
  <c r="C4238" i="4"/>
  <c r="C4239" i="4"/>
  <c r="C4240" i="4"/>
  <c r="C4241" i="4"/>
  <c r="C4242" i="4"/>
  <c r="C4243" i="4"/>
  <c r="C4244" i="4"/>
  <c r="C4245" i="4"/>
  <c r="C4246" i="4"/>
  <c r="C4247" i="4"/>
  <c r="C4248" i="4"/>
  <c r="C4249" i="4"/>
  <c r="C4250" i="4"/>
  <c r="C4251" i="4"/>
  <c r="C4252" i="4"/>
  <c r="C4253" i="4"/>
  <c r="C4254" i="4"/>
  <c r="C4255" i="4"/>
  <c r="C4256" i="4"/>
  <c r="C4257" i="4"/>
  <c r="C4258" i="4"/>
  <c r="C4259" i="4"/>
  <c r="C4260" i="4"/>
  <c r="C4261" i="4"/>
  <c r="C4262" i="4"/>
  <c r="C4263" i="4"/>
  <c r="C4264" i="4"/>
  <c r="C4265" i="4"/>
  <c r="C4266" i="4"/>
  <c r="C4267" i="4"/>
  <c r="C4268" i="4"/>
  <c r="C4269" i="4"/>
  <c r="C4270" i="4"/>
  <c r="C4271" i="4"/>
  <c r="C4272" i="4"/>
  <c r="C4273" i="4"/>
  <c r="C4274" i="4"/>
  <c r="C4275" i="4"/>
  <c r="C4276" i="4"/>
  <c r="C4277" i="4"/>
  <c r="C4278" i="4"/>
  <c r="C4279" i="4"/>
  <c r="C4280" i="4"/>
  <c r="C4281" i="4"/>
  <c r="C4282" i="4"/>
  <c r="C4283" i="4"/>
  <c r="C4284" i="4"/>
  <c r="C4285" i="4"/>
  <c r="C4286" i="4"/>
  <c r="C4287" i="4"/>
  <c r="C4288" i="4"/>
  <c r="C4289" i="4"/>
  <c r="C4290" i="4"/>
  <c r="C4291" i="4"/>
  <c r="C4292" i="4"/>
  <c r="C4293" i="4"/>
  <c r="C4294" i="4"/>
  <c r="C4295" i="4"/>
  <c r="C4296" i="4"/>
  <c r="C4297" i="4"/>
  <c r="C4298" i="4"/>
  <c r="C4299" i="4"/>
  <c r="C4300" i="4"/>
  <c r="C4301" i="4"/>
  <c r="C4302" i="4"/>
  <c r="C4303" i="4"/>
  <c r="C4304" i="4"/>
  <c r="C4305" i="4"/>
  <c r="C4306" i="4"/>
  <c r="C4307" i="4"/>
  <c r="C4308" i="4"/>
  <c r="C4309" i="4"/>
  <c r="C4310" i="4"/>
  <c r="C4311" i="4"/>
  <c r="C4312" i="4"/>
  <c r="C4313" i="4"/>
  <c r="C4314" i="4"/>
  <c r="C4315" i="4"/>
  <c r="C4316" i="4"/>
  <c r="C4317" i="4"/>
  <c r="C4318" i="4"/>
  <c r="C4319" i="4"/>
  <c r="C4320" i="4"/>
  <c r="C4321" i="4"/>
  <c r="C4322" i="4"/>
  <c r="C4323" i="4"/>
  <c r="C4324" i="4"/>
  <c r="C4325" i="4"/>
  <c r="C4326" i="4"/>
  <c r="C4327" i="4"/>
  <c r="C4328" i="4"/>
  <c r="C4329" i="4"/>
  <c r="C4330" i="4"/>
  <c r="C4331" i="4"/>
  <c r="C4332" i="4"/>
  <c r="C4333" i="4"/>
  <c r="C4334" i="4"/>
  <c r="C4335" i="4"/>
  <c r="C4336" i="4"/>
  <c r="C4337" i="4"/>
  <c r="C4338" i="4"/>
  <c r="C4339" i="4"/>
  <c r="C4340" i="4"/>
  <c r="C4341" i="4"/>
  <c r="C4342" i="4"/>
  <c r="C4343" i="4"/>
  <c r="C4344" i="4"/>
  <c r="C4345" i="4"/>
  <c r="C4346" i="4"/>
  <c r="C4347" i="4"/>
  <c r="C4348" i="4"/>
  <c r="C4349" i="4"/>
  <c r="C4350" i="4"/>
  <c r="C4351" i="4"/>
  <c r="C4352" i="4"/>
  <c r="C4353" i="4"/>
  <c r="C4354" i="4"/>
  <c r="C4355" i="4"/>
  <c r="C4356" i="4"/>
  <c r="C4357" i="4"/>
  <c r="C4358" i="4"/>
  <c r="C4359" i="4"/>
  <c r="C4360" i="4"/>
  <c r="C4361" i="4"/>
  <c r="C4362" i="4"/>
  <c r="C4363" i="4"/>
  <c r="C4364" i="4"/>
  <c r="C4365" i="4"/>
  <c r="C4366" i="4"/>
  <c r="C4367" i="4"/>
  <c r="C4368" i="4"/>
  <c r="C4369" i="4"/>
  <c r="C4370" i="4"/>
  <c r="C4371" i="4"/>
  <c r="C4372" i="4"/>
  <c r="C4373" i="4"/>
  <c r="C4374" i="4"/>
  <c r="C4375" i="4"/>
  <c r="C4376" i="4"/>
  <c r="C4377" i="4"/>
  <c r="C4378" i="4"/>
  <c r="C4379" i="4"/>
  <c r="C4380" i="4"/>
  <c r="C4381" i="4"/>
  <c r="C4382" i="4"/>
  <c r="C4383" i="4"/>
  <c r="C4384" i="4"/>
  <c r="C4385" i="4"/>
  <c r="C4386" i="4"/>
  <c r="C4387" i="4"/>
  <c r="C4388" i="4"/>
  <c r="C4389" i="4"/>
  <c r="C4390" i="4"/>
  <c r="C4391" i="4"/>
  <c r="C4392" i="4"/>
  <c r="C4393" i="4"/>
  <c r="C4394" i="4"/>
  <c r="C4395" i="4"/>
  <c r="C4396" i="4"/>
  <c r="C4397" i="4"/>
  <c r="C4398" i="4"/>
  <c r="C4399" i="4"/>
  <c r="C4400" i="4"/>
  <c r="C4401" i="4"/>
  <c r="C4402" i="4"/>
  <c r="C4403" i="4"/>
  <c r="C4404" i="4"/>
  <c r="C4405" i="4"/>
  <c r="C4406" i="4"/>
  <c r="C4407" i="4"/>
  <c r="C4408" i="4"/>
  <c r="C4409" i="4"/>
  <c r="C4410" i="4"/>
  <c r="C4411" i="4"/>
  <c r="C4412" i="4"/>
  <c r="C4413" i="4"/>
  <c r="C4414" i="4"/>
  <c r="C4415" i="4"/>
  <c r="C4416" i="4"/>
  <c r="C4417" i="4"/>
  <c r="C4418" i="4"/>
  <c r="C4419" i="4"/>
  <c r="C4420" i="4"/>
  <c r="C4421" i="4"/>
  <c r="C4422" i="4"/>
  <c r="C4423" i="4"/>
  <c r="C4424" i="4"/>
  <c r="C4425" i="4"/>
  <c r="C4426" i="4"/>
  <c r="C4427" i="4"/>
  <c r="C4428" i="4"/>
  <c r="C4429" i="4"/>
  <c r="C4430" i="4"/>
  <c r="C4431" i="4"/>
  <c r="C4432" i="4"/>
  <c r="C4433" i="4"/>
  <c r="C4434" i="4"/>
  <c r="C4435" i="4"/>
  <c r="C4436" i="4"/>
  <c r="C4437" i="4"/>
  <c r="C4438" i="4"/>
  <c r="C4439" i="4"/>
  <c r="C4440" i="4"/>
  <c r="C4441" i="4"/>
  <c r="C4442" i="4"/>
  <c r="C4443" i="4"/>
  <c r="C4444" i="4"/>
  <c r="C4445" i="4"/>
  <c r="C4446" i="4"/>
  <c r="C4447" i="4"/>
  <c r="C4448" i="4"/>
  <c r="C4449" i="4"/>
  <c r="C4450" i="4"/>
  <c r="C4451" i="4"/>
  <c r="C4452" i="4"/>
  <c r="C4453" i="4"/>
  <c r="C4454" i="4"/>
  <c r="C4455" i="4"/>
  <c r="C4456" i="4"/>
  <c r="C4457" i="4"/>
  <c r="C4458" i="4"/>
  <c r="C4459" i="4"/>
  <c r="C4460" i="4"/>
  <c r="C4461" i="4"/>
  <c r="C4462" i="4"/>
  <c r="C4463" i="4"/>
  <c r="C4464" i="4"/>
  <c r="C4465" i="4"/>
  <c r="C4466" i="4"/>
  <c r="C4467" i="4"/>
  <c r="C4468" i="4"/>
  <c r="C4469" i="4"/>
  <c r="C4470" i="4"/>
  <c r="C4471" i="4"/>
  <c r="C4472" i="4"/>
  <c r="C4473" i="4"/>
  <c r="C4474" i="4"/>
  <c r="C4475" i="4"/>
  <c r="C4476" i="4"/>
  <c r="C4477" i="4"/>
  <c r="C4478" i="4"/>
  <c r="C4479" i="4"/>
  <c r="C4480" i="4"/>
  <c r="C4481" i="4"/>
  <c r="C4482" i="4"/>
  <c r="C4483" i="4"/>
  <c r="C4484" i="4"/>
  <c r="C4485" i="4"/>
  <c r="C4486" i="4"/>
  <c r="C4487" i="4"/>
  <c r="C4488" i="4"/>
  <c r="C4489" i="4"/>
  <c r="C4490" i="4"/>
  <c r="C4491" i="4"/>
  <c r="C4492" i="4"/>
  <c r="C4493" i="4"/>
  <c r="C4494" i="4"/>
  <c r="C4495" i="4"/>
  <c r="C4496" i="4"/>
  <c r="C4497" i="4"/>
  <c r="C4498" i="4"/>
  <c r="C4499" i="4"/>
  <c r="C4500" i="4"/>
  <c r="C4501" i="4"/>
  <c r="C4502" i="4"/>
  <c r="C4503" i="4"/>
  <c r="C4504" i="4"/>
  <c r="C4505" i="4"/>
  <c r="C4506" i="4"/>
  <c r="C4507" i="4"/>
  <c r="C4508" i="4"/>
  <c r="C4509" i="4"/>
  <c r="C4510" i="4"/>
  <c r="C4511" i="4"/>
  <c r="C4512" i="4"/>
  <c r="C4513" i="4"/>
  <c r="C4514" i="4"/>
  <c r="C4515" i="4"/>
  <c r="C4516" i="4"/>
  <c r="C4517" i="4"/>
  <c r="C4518" i="4"/>
  <c r="C4519" i="4"/>
  <c r="C4520" i="4"/>
  <c r="C4521" i="4"/>
  <c r="C4522" i="4"/>
  <c r="C4523" i="4"/>
  <c r="C4524" i="4"/>
  <c r="C4525" i="4"/>
  <c r="C4526" i="4"/>
  <c r="C4527" i="4"/>
  <c r="C4528" i="4"/>
  <c r="C4529" i="4"/>
  <c r="C4530" i="4"/>
  <c r="C4531" i="4"/>
  <c r="C4532" i="4"/>
  <c r="C4533" i="4"/>
  <c r="C4534" i="4"/>
  <c r="C4535" i="4"/>
  <c r="C4536" i="4"/>
  <c r="C4537" i="4"/>
  <c r="C4538" i="4"/>
  <c r="C4539" i="4"/>
  <c r="C4540" i="4"/>
  <c r="C4541" i="4"/>
  <c r="C4542" i="4"/>
  <c r="C4543" i="4"/>
  <c r="C4544" i="4"/>
  <c r="C4545" i="4"/>
  <c r="C4546" i="4"/>
  <c r="C4547" i="4"/>
  <c r="C4548" i="4"/>
  <c r="C4549" i="4"/>
  <c r="C4550" i="4"/>
  <c r="C4551" i="4"/>
  <c r="C4552" i="4"/>
  <c r="C4553" i="4"/>
  <c r="C4554" i="4"/>
  <c r="C4555" i="4"/>
  <c r="C4556" i="4"/>
  <c r="C4557" i="4"/>
  <c r="C4558" i="4"/>
  <c r="C4559" i="4"/>
  <c r="C4560" i="4"/>
  <c r="C4561" i="4"/>
  <c r="C4562" i="4"/>
  <c r="C4563" i="4"/>
  <c r="C4564" i="4"/>
  <c r="C4565" i="4"/>
  <c r="C4566" i="4"/>
  <c r="C4567" i="4"/>
  <c r="C4568" i="4"/>
  <c r="C4569" i="4"/>
  <c r="C4570" i="4"/>
  <c r="C4571" i="4"/>
  <c r="C4572" i="4"/>
  <c r="C4573" i="4"/>
  <c r="C4574" i="4"/>
  <c r="C4575" i="4"/>
  <c r="C4576" i="4"/>
  <c r="C4577" i="4"/>
  <c r="C4578" i="4"/>
  <c r="C4579" i="4"/>
  <c r="C4580" i="4"/>
  <c r="C4581" i="4"/>
  <c r="C4582" i="4"/>
  <c r="C4583" i="4"/>
  <c r="C4584" i="4"/>
  <c r="C4585" i="4"/>
  <c r="C4586" i="4"/>
  <c r="C4587" i="4"/>
  <c r="C4588" i="4"/>
  <c r="C4589" i="4"/>
  <c r="C4590" i="4"/>
  <c r="C4591" i="4"/>
  <c r="C4592" i="4"/>
  <c r="C4593" i="4"/>
  <c r="C4594" i="4"/>
  <c r="C4595" i="4"/>
  <c r="C4596" i="4"/>
  <c r="C4597" i="4"/>
  <c r="C4598" i="4"/>
  <c r="C4599" i="4"/>
  <c r="C4600" i="4"/>
  <c r="C4601" i="4"/>
  <c r="C4602" i="4"/>
  <c r="C4603" i="4"/>
  <c r="C4604" i="4"/>
  <c r="C4605" i="4"/>
  <c r="C4606" i="4"/>
  <c r="C4607" i="4"/>
  <c r="C4608" i="4"/>
  <c r="C4609" i="4"/>
  <c r="C4610" i="4"/>
  <c r="C4611" i="4"/>
  <c r="C4612" i="4"/>
  <c r="C4613" i="4"/>
  <c r="C4614" i="4"/>
  <c r="C4615" i="4"/>
  <c r="C4616" i="4"/>
  <c r="C4617" i="4"/>
  <c r="C4618" i="4"/>
  <c r="C4619" i="4"/>
  <c r="C4620" i="4"/>
  <c r="C4621" i="4"/>
  <c r="C4622" i="4"/>
  <c r="C4623" i="4"/>
  <c r="C4624" i="4"/>
  <c r="C4625" i="4"/>
  <c r="C4626" i="4"/>
  <c r="C4627" i="4"/>
  <c r="C4628" i="4"/>
  <c r="C4629" i="4"/>
  <c r="C4630" i="4"/>
  <c r="C4631" i="4"/>
  <c r="C4632" i="4"/>
  <c r="C4633" i="4"/>
  <c r="C4634" i="4"/>
  <c r="C4635" i="4"/>
  <c r="C4636" i="4"/>
  <c r="C4637" i="4"/>
  <c r="C4638" i="4"/>
  <c r="C4639" i="4"/>
  <c r="C4640" i="4"/>
  <c r="C4641" i="4"/>
  <c r="C4642" i="4"/>
  <c r="C4643" i="4"/>
  <c r="C4644" i="4"/>
  <c r="C4645" i="4"/>
  <c r="C4646" i="4"/>
  <c r="C4647" i="4"/>
  <c r="C4648" i="4"/>
  <c r="C4649" i="4"/>
  <c r="C4650" i="4"/>
  <c r="C4651" i="4"/>
  <c r="C4652" i="4"/>
  <c r="C4653" i="4"/>
  <c r="C4654" i="4"/>
  <c r="C4655" i="4"/>
  <c r="C4656" i="4"/>
  <c r="C4657" i="4"/>
  <c r="C4658" i="4"/>
  <c r="C4659" i="4"/>
  <c r="C4660" i="4"/>
  <c r="C4661" i="4"/>
  <c r="C4662" i="4"/>
  <c r="C4663" i="4"/>
  <c r="C4664" i="4"/>
  <c r="C4665" i="4"/>
  <c r="C4666" i="4"/>
  <c r="C4667" i="4"/>
  <c r="C4668" i="4"/>
  <c r="C4669" i="4"/>
  <c r="C4670" i="4"/>
  <c r="C4671" i="4"/>
  <c r="C4672" i="4"/>
  <c r="C4673" i="4"/>
  <c r="C4674" i="4"/>
  <c r="C4675" i="4"/>
  <c r="C4676" i="4"/>
  <c r="C4677" i="4"/>
  <c r="C4678" i="4"/>
  <c r="C4679" i="4"/>
  <c r="C4680" i="4"/>
  <c r="C4681" i="4"/>
  <c r="C4682" i="4"/>
  <c r="C4683" i="4"/>
  <c r="C4684" i="4"/>
  <c r="C4685" i="4"/>
  <c r="C4686" i="4"/>
  <c r="C4687" i="4"/>
  <c r="C4688" i="4"/>
  <c r="C4689" i="4"/>
  <c r="C4690" i="4"/>
  <c r="C4691" i="4"/>
  <c r="C4692" i="4"/>
  <c r="C4693" i="4"/>
  <c r="C4694" i="4"/>
  <c r="C4695" i="4"/>
  <c r="C4696" i="4"/>
  <c r="C4697" i="4"/>
  <c r="C4698" i="4"/>
  <c r="C4699" i="4"/>
  <c r="C4700" i="4"/>
  <c r="C4701" i="4"/>
  <c r="C4702" i="4"/>
  <c r="C4703" i="4"/>
  <c r="C4704" i="4"/>
  <c r="C4705" i="4"/>
  <c r="C4706" i="4"/>
  <c r="C4707" i="4"/>
  <c r="C4708" i="4"/>
  <c r="C4709" i="4"/>
  <c r="C4710" i="4"/>
  <c r="C4711" i="4"/>
  <c r="C4712" i="4"/>
  <c r="C4713" i="4"/>
  <c r="C4714" i="4"/>
  <c r="C4715" i="4"/>
  <c r="C4716" i="4"/>
  <c r="C4717" i="4"/>
  <c r="C4718" i="4"/>
  <c r="C4719" i="4"/>
  <c r="C4720" i="4"/>
  <c r="C4721" i="4"/>
  <c r="C4722" i="4"/>
  <c r="C4723" i="4"/>
  <c r="C4724" i="4"/>
  <c r="C4725" i="4"/>
  <c r="C4726" i="4"/>
  <c r="C4727" i="4"/>
  <c r="C4728" i="4"/>
  <c r="C4729" i="4"/>
  <c r="C4730" i="4"/>
  <c r="C4731" i="4"/>
  <c r="C4732" i="4"/>
  <c r="C4733" i="4"/>
  <c r="C4734" i="4"/>
  <c r="C4735" i="4"/>
  <c r="C4736" i="4"/>
  <c r="C4737" i="4"/>
  <c r="C4738" i="4"/>
  <c r="C4739" i="4"/>
  <c r="C4740" i="4"/>
  <c r="C4741" i="4"/>
  <c r="C4742" i="4"/>
  <c r="C4743" i="4"/>
  <c r="C4744" i="4"/>
  <c r="C4745" i="4"/>
  <c r="C4746" i="4"/>
  <c r="C4747" i="4"/>
  <c r="C4748" i="4"/>
  <c r="C4749" i="4"/>
  <c r="C4750" i="4"/>
  <c r="C4751" i="4"/>
  <c r="C4752" i="4"/>
  <c r="C4753" i="4"/>
  <c r="C4754" i="4"/>
  <c r="C4755" i="4"/>
  <c r="C4756" i="4"/>
  <c r="C4757" i="4"/>
  <c r="C4758" i="4"/>
  <c r="C4759" i="4"/>
  <c r="C4760" i="4"/>
  <c r="C4761" i="4"/>
  <c r="C4762" i="4"/>
  <c r="C4763" i="4"/>
  <c r="C4764" i="4"/>
  <c r="C4765" i="4"/>
  <c r="C4766" i="4"/>
  <c r="C4767" i="4"/>
  <c r="C4768" i="4"/>
  <c r="C4769" i="4"/>
  <c r="C4770" i="4"/>
  <c r="C4771" i="4"/>
  <c r="C4772" i="4"/>
  <c r="C4773" i="4"/>
  <c r="C4774" i="4"/>
  <c r="C4775" i="4"/>
  <c r="C4776" i="4"/>
  <c r="C4777" i="4"/>
  <c r="C4778" i="4"/>
  <c r="C4779" i="4"/>
  <c r="C4780" i="4"/>
  <c r="C4781" i="4"/>
  <c r="C4782" i="4"/>
  <c r="C4783" i="4"/>
  <c r="C4784" i="4"/>
  <c r="C4785" i="4"/>
  <c r="C4786" i="4"/>
  <c r="C4787" i="4"/>
  <c r="C4788" i="4"/>
  <c r="C4789" i="4"/>
  <c r="C4790" i="4"/>
  <c r="C4791" i="4"/>
  <c r="C4792" i="4"/>
  <c r="C4793" i="4"/>
  <c r="C4794" i="4"/>
  <c r="C4795" i="4"/>
  <c r="C4796" i="4"/>
  <c r="C4797" i="4"/>
  <c r="C4798" i="4"/>
  <c r="C4799" i="4"/>
  <c r="C4800" i="4"/>
  <c r="C4801" i="4"/>
  <c r="C4802" i="4"/>
  <c r="C4803" i="4"/>
  <c r="C4804" i="4"/>
  <c r="C4805" i="4"/>
  <c r="C4806" i="4"/>
  <c r="C4807" i="4"/>
  <c r="C4808" i="4"/>
  <c r="C4809" i="4"/>
  <c r="C4810" i="4"/>
  <c r="C4811" i="4"/>
  <c r="C4812" i="4"/>
  <c r="C4813" i="4"/>
  <c r="C4814" i="4"/>
  <c r="C4815" i="4"/>
  <c r="C4816" i="4"/>
  <c r="C4817" i="4"/>
  <c r="C4818" i="4"/>
  <c r="C4819" i="4"/>
  <c r="C4820" i="4"/>
  <c r="C4821" i="4"/>
  <c r="C4822" i="4"/>
  <c r="C4823" i="4"/>
  <c r="C4824" i="4"/>
  <c r="C4825" i="4"/>
  <c r="C4826" i="4"/>
  <c r="C4827" i="4"/>
  <c r="C4828" i="4"/>
  <c r="C4829" i="4"/>
  <c r="C4830" i="4"/>
  <c r="C4831" i="4"/>
  <c r="C4832" i="4"/>
  <c r="C4833" i="4"/>
  <c r="C4834" i="4"/>
  <c r="C4835" i="4"/>
  <c r="C4836" i="4"/>
  <c r="C4837" i="4"/>
  <c r="C4838" i="4"/>
  <c r="C4839" i="4"/>
  <c r="C4840" i="4"/>
  <c r="C4841" i="4"/>
  <c r="C4842" i="4"/>
  <c r="C4843" i="4"/>
  <c r="C4844" i="4"/>
  <c r="C4845" i="4"/>
  <c r="C4846" i="4"/>
  <c r="C4847" i="4"/>
  <c r="C4848" i="4"/>
  <c r="C4849" i="4"/>
  <c r="C4850" i="4"/>
  <c r="C4851" i="4"/>
  <c r="C4852" i="4"/>
  <c r="C4853" i="4"/>
  <c r="C4854" i="4"/>
  <c r="C4855" i="4"/>
  <c r="C4856" i="4"/>
  <c r="C4857" i="4"/>
  <c r="C4858" i="4"/>
  <c r="C4859" i="4"/>
  <c r="C4860" i="4"/>
  <c r="C4861" i="4"/>
  <c r="C4862" i="4"/>
  <c r="C4863" i="4"/>
  <c r="C4864" i="4"/>
  <c r="C4865" i="4"/>
  <c r="C4866" i="4"/>
  <c r="C4867" i="4"/>
  <c r="C4868" i="4"/>
  <c r="C4869" i="4"/>
  <c r="C4870" i="4"/>
  <c r="C4871" i="4"/>
  <c r="C4872" i="4"/>
  <c r="C4873" i="4"/>
  <c r="C4874" i="4"/>
  <c r="C4875" i="4"/>
  <c r="C4876" i="4"/>
  <c r="C4877" i="4"/>
  <c r="C4878" i="4"/>
  <c r="C4879" i="4"/>
  <c r="C4880" i="4"/>
  <c r="C4881" i="4"/>
  <c r="C4882" i="4"/>
  <c r="C4883" i="4"/>
  <c r="C4884" i="4"/>
  <c r="C4885" i="4"/>
  <c r="C4886" i="4"/>
  <c r="C4887" i="4"/>
  <c r="C4888" i="4"/>
  <c r="C4889" i="4"/>
  <c r="C4890" i="4"/>
  <c r="C4891" i="4"/>
  <c r="C4892" i="4"/>
  <c r="C4893" i="4"/>
  <c r="C4894" i="4"/>
  <c r="C4895" i="4"/>
  <c r="C4896" i="4"/>
  <c r="C4897" i="4"/>
  <c r="C4898" i="4"/>
  <c r="C4899" i="4"/>
  <c r="C4900" i="4"/>
  <c r="C4901" i="4"/>
  <c r="C4902" i="4"/>
  <c r="C4903" i="4"/>
  <c r="C4904" i="4"/>
  <c r="C4905" i="4"/>
  <c r="C4906" i="4"/>
  <c r="C4907" i="4"/>
  <c r="C4908" i="4"/>
  <c r="C4909" i="4"/>
  <c r="C4910" i="4"/>
  <c r="C4911" i="4"/>
  <c r="C4912" i="4"/>
  <c r="C4913" i="4"/>
  <c r="C4914" i="4"/>
  <c r="C4915" i="4"/>
  <c r="C4916" i="4"/>
  <c r="C4917" i="4"/>
  <c r="C4918" i="4"/>
  <c r="C4919" i="4"/>
  <c r="C4920" i="4"/>
  <c r="C4921" i="4"/>
  <c r="C4922" i="4"/>
  <c r="C4923" i="4"/>
  <c r="C4924" i="4"/>
  <c r="C4925" i="4"/>
  <c r="C4926" i="4"/>
  <c r="C4927" i="4"/>
  <c r="C4928" i="4"/>
  <c r="C4929" i="4"/>
  <c r="C4930" i="4"/>
  <c r="C4931" i="4"/>
  <c r="C4932" i="4"/>
  <c r="C4933" i="4"/>
  <c r="C4934" i="4"/>
  <c r="C4935" i="4"/>
  <c r="C4936" i="4"/>
  <c r="C4937" i="4"/>
  <c r="C4938" i="4"/>
  <c r="C4939" i="4"/>
  <c r="C4940" i="4"/>
  <c r="C4941" i="4"/>
  <c r="C4942" i="4"/>
  <c r="C4943" i="4"/>
  <c r="C4944" i="4"/>
  <c r="C4945" i="4"/>
  <c r="C4946" i="4"/>
  <c r="C4947" i="4"/>
  <c r="C4948" i="4"/>
  <c r="C4949" i="4"/>
  <c r="C4950" i="4"/>
  <c r="C4951" i="4"/>
  <c r="C4952" i="4"/>
  <c r="C4953" i="4"/>
  <c r="C4954" i="4"/>
  <c r="C4955" i="4"/>
  <c r="C4956" i="4"/>
  <c r="C4957" i="4"/>
  <c r="C4958" i="4"/>
  <c r="C4959" i="4"/>
  <c r="C4960" i="4"/>
  <c r="C4961" i="4"/>
  <c r="C4962" i="4"/>
  <c r="C4963" i="4"/>
  <c r="C4964" i="4"/>
  <c r="C4965" i="4"/>
  <c r="C4966" i="4"/>
  <c r="C4967" i="4"/>
  <c r="C4968" i="4"/>
  <c r="C4969" i="4"/>
  <c r="C4970" i="4"/>
  <c r="C4971" i="4"/>
  <c r="C4972" i="4"/>
  <c r="C4973" i="4"/>
  <c r="C4974" i="4"/>
  <c r="C4975" i="4"/>
  <c r="C4976" i="4"/>
  <c r="C4977" i="4"/>
  <c r="C4978" i="4"/>
  <c r="C4979" i="4"/>
  <c r="C4980" i="4"/>
  <c r="C4981" i="4"/>
  <c r="C4982" i="4"/>
  <c r="C4983" i="4"/>
  <c r="C4984" i="4"/>
  <c r="C4985" i="4"/>
  <c r="C4986" i="4"/>
  <c r="C4987" i="4"/>
  <c r="C4988" i="4"/>
  <c r="C4989" i="4"/>
  <c r="C4990" i="4"/>
  <c r="C4991" i="4"/>
  <c r="C4992" i="4"/>
  <c r="C4993" i="4"/>
  <c r="C4994" i="4"/>
  <c r="C4995" i="4"/>
  <c r="C4996" i="4"/>
  <c r="C4997" i="4"/>
  <c r="C4998" i="4"/>
  <c r="C4999" i="4"/>
  <c r="C5000" i="4"/>
  <c r="C5001" i="4"/>
  <c r="C5002" i="4"/>
  <c r="C5003" i="4"/>
  <c r="C5004" i="4"/>
  <c r="C5005" i="4"/>
  <c r="C5006" i="4"/>
  <c r="C5007" i="4"/>
  <c r="C5008" i="4"/>
  <c r="C5009" i="4"/>
  <c r="C5010" i="4"/>
  <c r="C5011" i="4"/>
  <c r="C5012" i="4"/>
  <c r="C5013" i="4"/>
  <c r="C5014" i="4"/>
  <c r="C5015" i="4"/>
  <c r="C5016" i="4"/>
  <c r="C5017" i="4"/>
  <c r="C5018" i="4"/>
  <c r="C5019" i="4"/>
  <c r="C5020" i="4"/>
  <c r="C5021" i="4"/>
  <c r="C5022" i="4"/>
  <c r="C5023" i="4"/>
  <c r="C5024" i="4"/>
  <c r="C5025" i="4"/>
  <c r="C5026" i="4"/>
  <c r="C5027" i="4"/>
  <c r="C5028" i="4"/>
  <c r="C5029" i="4"/>
  <c r="C5030" i="4"/>
  <c r="C5031" i="4"/>
  <c r="C5032" i="4"/>
  <c r="C5033" i="4"/>
  <c r="C5034" i="4"/>
  <c r="C5035" i="4"/>
  <c r="C5036" i="4"/>
  <c r="C5037" i="4"/>
  <c r="C5038" i="4"/>
  <c r="C5039" i="4"/>
  <c r="C5040" i="4"/>
  <c r="C5041" i="4"/>
  <c r="C5042" i="4"/>
  <c r="C5043" i="4"/>
  <c r="C5044" i="4"/>
  <c r="C5045" i="4"/>
  <c r="C5046" i="4"/>
  <c r="C5047" i="4"/>
  <c r="C5048" i="4"/>
  <c r="C5049" i="4"/>
  <c r="C5050" i="4"/>
  <c r="C5051" i="4"/>
  <c r="C5052" i="4"/>
  <c r="C5053" i="4"/>
  <c r="C5054" i="4"/>
  <c r="C5055" i="4"/>
  <c r="C5056" i="4"/>
  <c r="C5057" i="4"/>
  <c r="C5058" i="4"/>
  <c r="C5059" i="4"/>
  <c r="C5060" i="4"/>
  <c r="C5061" i="4"/>
  <c r="C5062" i="4"/>
  <c r="C5063" i="4"/>
  <c r="C5064" i="4"/>
  <c r="C5065" i="4"/>
  <c r="C5066" i="4"/>
  <c r="C5067" i="4"/>
  <c r="C5068" i="4"/>
  <c r="C5069" i="4"/>
  <c r="C5070" i="4"/>
  <c r="C5071" i="4"/>
  <c r="C5072" i="4"/>
  <c r="C5073" i="4"/>
  <c r="C5074" i="4"/>
  <c r="C5075" i="4"/>
  <c r="C5076" i="4"/>
  <c r="C5077" i="4"/>
  <c r="C5078" i="4"/>
  <c r="C5079" i="4"/>
  <c r="C5080" i="4"/>
  <c r="C5081" i="4"/>
  <c r="C5082" i="4"/>
  <c r="C5083" i="4"/>
  <c r="C5084" i="4"/>
  <c r="C5085" i="4"/>
  <c r="C5086" i="4"/>
  <c r="C5087" i="4"/>
  <c r="C5088" i="4"/>
  <c r="C5089" i="4"/>
  <c r="C5090" i="4"/>
  <c r="C5091" i="4"/>
  <c r="C5092" i="4"/>
  <c r="C5093" i="4"/>
  <c r="C5094" i="4"/>
  <c r="C5095" i="4"/>
  <c r="C5096" i="4"/>
  <c r="C5097" i="4"/>
  <c r="C5098" i="4"/>
  <c r="C5099" i="4"/>
  <c r="C5100" i="4"/>
  <c r="C5101" i="4"/>
  <c r="C5102" i="4"/>
  <c r="C5103" i="4"/>
  <c r="C5104" i="4"/>
  <c r="C5105" i="4"/>
  <c r="C5106" i="4"/>
  <c r="C5107" i="4"/>
  <c r="C5108" i="4"/>
  <c r="C5109" i="4"/>
  <c r="C5110" i="4"/>
  <c r="C5111" i="4"/>
  <c r="C5112" i="4"/>
  <c r="C5113" i="4"/>
  <c r="C5114" i="4"/>
  <c r="C5115" i="4"/>
  <c r="C5116" i="4"/>
  <c r="C5117" i="4"/>
  <c r="C5118" i="4"/>
  <c r="C5119" i="4"/>
  <c r="C5120" i="4"/>
  <c r="C5121" i="4"/>
  <c r="C5122" i="4"/>
  <c r="C5123" i="4"/>
  <c r="C5124" i="4"/>
  <c r="C5125" i="4"/>
  <c r="C5126" i="4"/>
  <c r="C5127" i="4"/>
  <c r="C5128" i="4"/>
  <c r="C5129" i="4"/>
  <c r="C5130" i="4"/>
  <c r="C5131" i="4"/>
  <c r="C5132" i="4"/>
  <c r="C5133" i="4"/>
  <c r="C5134" i="4"/>
  <c r="C5135" i="4"/>
  <c r="C5136" i="4"/>
  <c r="C5137" i="4"/>
  <c r="C5138" i="4"/>
  <c r="C5139" i="4"/>
  <c r="C5140" i="4"/>
  <c r="C5141" i="4"/>
  <c r="C5142" i="4"/>
  <c r="C5143" i="4"/>
  <c r="C5144" i="4"/>
  <c r="C5145" i="4"/>
  <c r="C5146" i="4"/>
  <c r="C5147" i="4"/>
  <c r="C5148" i="4"/>
  <c r="C5149" i="4"/>
  <c r="C5150" i="4"/>
  <c r="C5151" i="4"/>
  <c r="C5152" i="4"/>
  <c r="C5153" i="4"/>
  <c r="C5154" i="4"/>
  <c r="C5155" i="4"/>
  <c r="C5156" i="4"/>
  <c r="C5157" i="4"/>
  <c r="C5158" i="4"/>
  <c r="C5159" i="4"/>
  <c r="C5160" i="4"/>
  <c r="C5161" i="4"/>
  <c r="C5162" i="4"/>
  <c r="C5163" i="4"/>
  <c r="C5164" i="4"/>
  <c r="C5165" i="4"/>
  <c r="C5166" i="4"/>
  <c r="C5167" i="4"/>
  <c r="C5168" i="4"/>
  <c r="C5169" i="4"/>
  <c r="C5170" i="4"/>
  <c r="C5171" i="4"/>
  <c r="C5172" i="4"/>
  <c r="C5173" i="4"/>
  <c r="C5174" i="4"/>
  <c r="C5175" i="4"/>
  <c r="C5176" i="4"/>
  <c r="C5177" i="4"/>
  <c r="C5178" i="4"/>
  <c r="C5179" i="4"/>
  <c r="C5180" i="4"/>
  <c r="C5181" i="4"/>
  <c r="C5182" i="4"/>
  <c r="C5183" i="4"/>
  <c r="C5184" i="4"/>
  <c r="C5185" i="4"/>
  <c r="C5186" i="4"/>
  <c r="C5187" i="4"/>
  <c r="C5188" i="4"/>
  <c r="C5189" i="4"/>
  <c r="C5190" i="4"/>
  <c r="C5191" i="4"/>
  <c r="C5192" i="4"/>
  <c r="C5193" i="4"/>
  <c r="C5194" i="4"/>
  <c r="C5195" i="4"/>
  <c r="C5196" i="4"/>
  <c r="C5197" i="4"/>
  <c r="C5198" i="4"/>
  <c r="C5199" i="4"/>
  <c r="C5200" i="4"/>
  <c r="C5201" i="4"/>
  <c r="C5202" i="4"/>
  <c r="C5203" i="4"/>
  <c r="C5204" i="4"/>
  <c r="C5205" i="4"/>
  <c r="C5206" i="4"/>
  <c r="C5207" i="4"/>
  <c r="C5208" i="4"/>
  <c r="C5209" i="4"/>
  <c r="C5210" i="4"/>
  <c r="C5211" i="4"/>
  <c r="C5212" i="4"/>
  <c r="C5213" i="4"/>
  <c r="C5214" i="4"/>
  <c r="C5215" i="4"/>
  <c r="C5216" i="4"/>
  <c r="C5217" i="4"/>
  <c r="C5218" i="4"/>
  <c r="C5219" i="4"/>
  <c r="C5220" i="4"/>
  <c r="C5221" i="4"/>
  <c r="C5222" i="4"/>
  <c r="C5223" i="4"/>
  <c r="C5224" i="4"/>
  <c r="C5225" i="4"/>
  <c r="C5226" i="4"/>
  <c r="C5227" i="4"/>
  <c r="C5228" i="4"/>
  <c r="C5229" i="4"/>
  <c r="C5230" i="4"/>
  <c r="C5231" i="4"/>
  <c r="C5232" i="4"/>
  <c r="C5233" i="4"/>
  <c r="C5234" i="4"/>
  <c r="C5235" i="4"/>
  <c r="C5236" i="4"/>
  <c r="C5237" i="4"/>
  <c r="C5238" i="4"/>
  <c r="C5239" i="4"/>
  <c r="C5240" i="4"/>
  <c r="C5241" i="4"/>
  <c r="C5242" i="4"/>
  <c r="C5243" i="4"/>
  <c r="C5244" i="4"/>
  <c r="C5245" i="4"/>
  <c r="C5246" i="4"/>
  <c r="C5247" i="4"/>
  <c r="C5248" i="4"/>
  <c r="C5249" i="4"/>
  <c r="C5250" i="4"/>
  <c r="C5251" i="4"/>
  <c r="C5252" i="4"/>
  <c r="C5253" i="4"/>
  <c r="C5254" i="4"/>
  <c r="C5255" i="4"/>
  <c r="C5256" i="4"/>
  <c r="C5257" i="4"/>
  <c r="C5258" i="4"/>
  <c r="C5259" i="4"/>
  <c r="C5260" i="4"/>
  <c r="C5261" i="4"/>
  <c r="C5262" i="4"/>
  <c r="C5263" i="4"/>
  <c r="C5264" i="4"/>
  <c r="C5265" i="4"/>
  <c r="C5266" i="4"/>
  <c r="C5267" i="4"/>
  <c r="C5268" i="4"/>
  <c r="C5269" i="4"/>
  <c r="C5270" i="4"/>
  <c r="C5271" i="4"/>
  <c r="C5272" i="4"/>
  <c r="C5273" i="4"/>
  <c r="C5274" i="4"/>
  <c r="C5275" i="4"/>
  <c r="C5276" i="4"/>
  <c r="C5277" i="4"/>
  <c r="C5278" i="4"/>
  <c r="C5279" i="4"/>
  <c r="C5280" i="4"/>
  <c r="C5281" i="4"/>
  <c r="C5282" i="4"/>
  <c r="C5283" i="4"/>
  <c r="C5284" i="4"/>
  <c r="C5285" i="4"/>
  <c r="C5286" i="4"/>
  <c r="C5287" i="4"/>
  <c r="C5288" i="4"/>
  <c r="C5289" i="4"/>
  <c r="C5290" i="4"/>
  <c r="C5291" i="4"/>
  <c r="C5292" i="4"/>
  <c r="C5293" i="4"/>
  <c r="C5294" i="4"/>
  <c r="C5295" i="4"/>
  <c r="C5296" i="4"/>
  <c r="C5297" i="4"/>
  <c r="C5298" i="4"/>
  <c r="C5299" i="4"/>
  <c r="C5300" i="4"/>
  <c r="C5301" i="4"/>
  <c r="C5302" i="4"/>
  <c r="C5303" i="4"/>
  <c r="C5304" i="4"/>
  <c r="C5305" i="4"/>
  <c r="C5306" i="4"/>
  <c r="C5307" i="4"/>
  <c r="C5308" i="4"/>
  <c r="C5309" i="4"/>
  <c r="C5310" i="4"/>
  <c r="C5311" i="4"/>
  <c r="C5312" i="4"/>
  <c r="C5313" i="4"/>
  <c r="C5314" i="4"/>
  <c r="C5315" i="4"/>
  <c r="C5316" i="4"/>
  <c r="C5317" i="4"/>
  <c r="C5318" i="4"/>
  <c r="C5319" i="4"/>
  <c r="C5320" i="4"/>
  <c r="C5321" i="4"/>
  <c r="C5322" i="4"/>
  <c r="C5323" i="4"/>
  <c r="C5324" i="4"/>
  <c r="C5325" i="4"/>
  <c r="C5326" i="4"/>
  <c r="C5327" i="4"/>
  <c r="C5328" i="4"/>
  <c r="C5329" i="4"/>
  <c r="C5330" i="4"/>
  <c r="C5331" i="4"/>
  <c r="C5332" i="4"/>
  <c r="C5333" i="4"/>
  <c r="C5334" i="4"/>
  <c r="C5335" i="4"/>
  <c r="C5336" i="4"/>
  <c r="C5337" i="4"/>
  <c r="C5338" i="4"/>
  <c r="C5339" i="4"/>
  <c r="C5340" i="4"/>
  <c r="C5341" i="4"/>
  <c r="C5342" i="4"/>
  <c r="C5343" i="4"/>
  <c r="C5344" i="4"/>
  <c r="C5345" i="4"/>
  <c r="C5346" i="4"/>
  <c r="C5347" i="4"/>
  <c r="C5348" i="4"/>
  <c r="C5349" i="4"/>
  <c r="C5350" i="4"/>
  <c r="C5351" i="4"/>
  <c r="C5352" i="4"/>
  <c r="C5353" i="4"/>
  <c r="C5354" i="4"/>
  <c r="C5355" i="4"/>
  <c r="C5356" i="4"/>
  <c r="C5357" i="4"/>
  <c r="C5358" i="4"/>
  <c r="C5359" i="4"/>
  <c r="C5360" i="4"/>
  <c r="C5361" i="4"/>
  <c r="C5362" i="4"/>
  <c r="C5363" i="4"/>
  <c r="C5364" i="4"/>
  <c r="C5365" i="4"/>
  <c r="C5366" i="4"/>
  <c r="C5367" i="4"/>
  <c r="C5368" i="4"/>
  <c r="C5369" i="4"/>
  <c r="C5370" i="4"/>
  <c r="C5371" i="4"/>
  <c r="C5372" i="4"/>
  <c r="C5373" i="4"/>
  <c r="C5374" i="4"/>
  <c r="C5375" i="4"/>
  <c r="C5376" i="4"/>
  <c r="C5377" i="4"/>
  <c r="C5378" i="4"/>
  <c r="C5379" i="4"/>
  <c r="C5380" i="4"/>
  <c r="C5381" i="4"/>
  <c r="C5382" i="4"/>
  <c r="C5383" i="4"/>
  <c r="C5384" i="4"/>
  <c r="C5385" i="4"/>
  <c r="C5386" i="4"/>
  <c r="C5387" i="4"/>
  <c r="C5388" i="4"/>
  <c r="C5389" i="4"/>
  <c r="C5390" i="4"/>
  <c r="C5391" i="4"/>
  <c r="C5392" i="4"/>
  <c r="C5393" i="4"/>
  <c r="C5394" i="4"/>
  <c r="C5395" i="4"/>
  <c r="C5396" i="4"/>
  <c r="C5397" i="4"/>
  <c r="C5398" i="4"/>
  <c r="C5399" i="4"/>
  <c r="C5400" i="4"/>
  <c r="C5401" i="4"/>
  <c r="C5402" i="4"/>
  <c r="C5403" i="4"/>
  <c r="C5404" i="4"/>
  <c r="C5405" i="4"/>
  <c r="C5406" i="4"/>
  <c r="C5407" i="4"/>
  <c r="C5408" i="4"/>
  <c r="C5409" i="4"/>
  <c r="C5410" i="4"/>
  <c r="C5411" i="4"/>
  <c r="C5412" i="4"/>
  <c r="C5413" i="4"/>
  <c r="C5414" i="4"/>
  <c r="C5415" i="4"/>
  <c r="C5416" i="4"/>
  <c r="C5417" i="4"/>
  <c r="C5418" i="4"/>
  <c r="C5419" i="4"/>
  <c r="C5420" i="4"/>
  <c r="C5421" i="4"/>
  <c r="C5422" i="4"/>
  <c r="C5423" i="4"/>
  <c r="C5424" i="4"/>
  <c r="C5425" i="4"/>
  <c r="C5426" i="4"/>
  <c r="C5427" i="4"/>
  <c r="C5428" i="4"/>
  <c r="C5429" i="4"/>
  <c r="C5430" i="4"/>
  <c r="C5431" i="4"/>
  <c r="C5432" i="4"/>
  <c r="C5433" i="4"/>
  <c r="C5434" i="4"/>
  <c r="C5435" i="4"/>
  <c r="C5436" i="4"/>
  <c r="C5437" i="4"/>
  <c r="C5438" i="4"/>
  <c r="C5439" i="4"/>
  <c r="C5440" i="4"/>
  <c r="C5441" i="4"/>
  <c r="C5442" i="4"/>
  <c r="C5443" i="4"/>
  <c r="C5444" i="4"/>
  <c r="C5445" i="4"/>
  <c r="C5446" i="4"/>
  <c r="C5447" i="4"/>
  <c r="C5448" i="4"/>
  <c r="C5449" i="4"/>
  <c r="C5450" i="4"/>
  <c r="C5451" i="4"/>
  <c r="C5452" i="4"/>
  <c r="C5453" i="4"/>
  <c r="C5454" i="4"/>
  <c r="C5455" i="4"/>
  <c r="C5456" i="4"/>
  <c r="C5457" i="4"/>
  <c r="C5458" i="4"/>
  <c r="C5459" i="4"/>
  <c r="C5460" i="4"/>
  <c r="C5461" i="4"/>
  <c r="C5462" i="4"/>
  <c r="C5463" i="4"/>
  <c r="C5464" i="4"/>
  <c r="C5465" i="4"/>
  <c r="C5466" i="4"/>
  <c r="C5467" i="4"/>
  <c r="C5468" i="4"/>
  <c r="C5469" i="4"/>
  <c r="C5470" i="4"/>
  <c r="C5471" i="4"/>
  <c r="C5472" i="4"/>
  <c r="C5473" i="4"/>
  <c r="C5474" i="4"/>
  <c r="C5475" i="4"/>
  <c r="C5476" i="4"/>
  <c r="C5477" i="4"/>
  <c r="C5478" i="4"/>
  <c r="C5479" i="4"/>
  <c r="C5480" i="4"/>
  <c r="C5481" i="4"/>
  <c r="C5482" i="4"/>
  <c r="C5483" i="4"/>
  <c r="C5484" i="4"/>
  <c r="C5485" i="4"/>
  <c r="C5486" i="4"/>
  <c r="C5487" i="4"/>
  <c r="C5488" i="4"/>
  <c r="C5489" i="4"/>
  <c r="C5490" i="4"/>
  <c r="C5491" i="4"/>
  <c r="C5492" i="4"/>
  <c r="C5493" i="4"/>
  <c r="C5494" i="4"/>
  <c r="C5495" i="4"/>
  <c r="C5496" i="4"/>
  <c r="C5497" i="4"/>
  <c r="C5498" i="4"/>
  <c r="C5499" i="4"/>
  <c r="C5500" i="4"/>
  <c r="C5501" i="4"/>
  <c r="C5502" i="4"/>
  <c r="C5503" i="4"/>
  <c r="C5504" i="4"/>
  <c r="C5505" i="4"/>
  <c r="C5506" i="4"/>
  <c r="C5507" i="4"/>
  <c r="C5508" i="4"/>
  <c r="C5509" i="4"/>
  <c r="C5510" i="4"/>
  <c r="C5511" i="4"/>
  <c r="C5512" i="4"/>
  <c r="C5513" i="4"/>
  <c r="C5514" i="4"/>
  <c r="C5515" i="4"/>
  <c r="C5516" i="4"/>
  <c r="C5517" i="4"/>
  <c r="C5518" i="4"/>
  <c r="C5519" i="4"/>
  <c r="C5520" i="4"/>
  <c r="C5521" i="4"/>
  <c r="C5522" i="4"/>
  <c r="C5523" i="4"/>
  <c r="C5524" i="4"/>
  <c r="C5525" i="4"/>
  <c r="C5526" i="4"/>
  <c r="C5527" i="4"/>
  <c r="C5528" i="4"/>
  <c r="C5529" i="4"/>
  <c r="C5530" i="4"/>
  <c r="C5531" i="4"/>
  <c r="C5532" i="4"/>
  <c r="C5533" i="4"/>
  <c r="C5534" i="4"/>
  <c r="C5535" i="4"/>
  <c r="C5536" i="4"/>
  <c r="C5537" i="4"/>
  <c r="C5538" i="4"/>
  <c r="C5539" i="4"/>
  <c r="C5540" i="4"/>
  <c r="C5541" i="4"/>
  <c r="C5542" i="4"/>
  <c r="C5543" i="4"/>
  <c r="C5544" i="4"/>
  <c r="C5545" i="4"/>
  <c r="C5546" i="4"/>
  <c r="C5547" i="4"/>
  <c r="C5548" i="4"/>
  <c r="C5549" i="4"/>
  <c r="C5550" i="4"/>
  <c r="C5551" i="4"/>
  <c r="C5552" i="4"/>
  <c r="C5553" i="4"/>
  <c r="C5554" i="4"/>
  <c r="C5555" i="4"/>
  <c r="C5556" i="4"/>
  <c r="C5557" i="4"/>
  <c r="C5558" i="4"/>
  <c r="C5559" i="4"/>
  <c r="C5560" i="4"/>
  <c r="C5561" i="4"/>
  <c r="C5562" i="4"/>
  <c r="C5563" i="4"/>
  <c r="C5564" i="4"/>
  <c r="C5565" i="4"/>
  <c r="C5566" i="4"/>
  <c r="C5567" i="4"/>
  <c r="C5568" i="4"/>
  <c r="C5569" i="4"/>
  <c r="C5570" i="4"/>
  <c r="C5571" i="4"/>
  <c r="C5572" i="4"/>
  <c r="C5573" i="4"/>
  <c r="C5574" i="4"/>
  <c r="C5575" i="4"/>
  <c r="C5576" i="4"/>
  <c r="C5577" i="4"/>
  <c r="C5578" i="4"/>
  <c r="C5579" i="4"/>
  <c r="C5580" i="4"/>
  <c r="C5581" i="4"/>
  <c r="C5582" i="4"/>
  <c r="C5583" i="4"/>
  <c r="C5584" i="4"/>
  <c r="C5585" i="4"/>
  <c r="C5586" i="4"/>
  <c r="C5587" i="4"/>
  <c r="C5588" i="4"/>
  <c r="C5589" i="4"/>
  <c r="C5590" i="4"/>
  <c r="C5591" i="4"/>
  <c r="C5592" i="4"/>
  <c r="C5593" i="4"/>
  <c r="C5594" i="4"/>
  <c r="C5595" i="4"/>
  <c r="C5596" i="4"/>
  <c r="C5597" i="4"/>
  <c r="C5598" i="4"/>
  <c r="C5599" i="4"/>
  <c r="C5600" i="4"/>
  <c r="C5601" i="4"/>
  <c r="C5602" i="4"/>
  <c r="C5603" i="4"/>
  <c r="C5604" i="4"/>
  <c r="C5605" i="4"/>
  <c r="C5606" i="4"/>
  <c r="C5607" i="4"/>
  <c r="C5608" i="4"/>
  <c r="C5609" i="4"/>
  <c r="C5610" i="4"/>
  <c r="C5611" i="4"/>
  <c r="C5612" i="4"/>
  <c r="C5613" i="4"/>
  <c r="C5614" i="4"/>
  <c r="C5615" i="4"/>
  <c r="C5616" i="4"/>
  <c r="C5617" i="4"/>
  <c r="C5618" i="4"/>
  <c r="C5619" i="4"/>
  <c r="C5620" i="4"/>
  <c r="C5621" i="4"/>
  <c r="C5622" i="4"/>
  <c r="C5623" i="4"/>
  <c r="C5624" i="4"/>
  <c r="C5625" i="4"/>
  <c r="C5626" i="4"/>
  <c r="C5627" i="4"/>
  <c r="C5628" i="4"/>
  <c r="C5629" i="4"/>
  <c r="C5630" i="4"/>
  <c r="C5631" i="4"/>
  <c r="C5632" i="4"/>
  <c r="C5633" i="4"/>
  <c r="C5634" i="4"/>
  <c r="C5635" i="4"/>
  <c r="C5636" i="4"/>
  <c r="C5637" i="4"/>
  <c r="C5638" i="4"/>
  <c r="C5639" i="4"/>
  <c r="C5640" i="4"/>
  <c r="C5641" i="4"/>
  <c r="C5642" i="4"/>
  <c r="C5643" i="4"/>
  <c r="C5644" i="4"/>
  <c r="C5645" i="4"/>
  <c r="C5646" i="4"/>
  <c r="C5647" i="4"/>
  <c r="C5648" i="4"/>
  <c r="C5649" i="4"/>
  <c r="C5650" i="4"/>
  <c r="C5651" i="4"/>
  <c r="C5652" i="4"/>
  <c r="C5653" i="4"/>
  <c r="C5654" i="4"/>
  <c r="C5655" i="4"/>
  <c r="C5656" i="4"/>
  <c r="C5657" i="4"/>
  <c r="C5658" i="4"/>
  <c r="C5659" i="4"/>
  <c r="C5660" i="4"/>
  <c r="C5661" i="4"/>
  <c r="C5662" i="4"/>
  <c r="C5663" i="4"/>
  <c r="C5664" i="4"/>
  <c r="C5665" i="4"/>
  <c r="C5666" i="4"/>
  <c r="C5667" i="4"/>
  <c r="C5668" i="4"/>
  <c r="C5669" i="4"/>
  <c r="C5670" i="4"/>
  <c r="C5671" i="4"/>
  <c r="C5672" i="4"/>
  <c r="C5673" i="4"/>
  <c r="C5674" i="4"/>
  <c r="C5675" i="4"/>
  <c r="C5676" i="4"/>
  <c r="C5677" i="4"/>
  <c r="C5678" i="4"/>
  <c r="C5679" i="4"/>
  <c r="C5680" i="4"/>
  <c r="C5681" i="4"/>
  <c r="C5682" i="4"/>
  <c r="C5683" i="4"/>
  <c r="C5684" i="4"/>
  <c r="C5685" i="4"/>
  <c r="C5686" i="4"/>
  <c r="C5687" i="4"/>
  <c r="C5688" i="4"/>
  <c r="C5689" i="4"/>
  <c r="C5690" i="4"/>
  <c r="C5691" i="4"/>
  <c r="C5692" i="4"/>
  <c r="C5693" i="4"/>
  <c r="C5694" i="4"/>
  <c r="C5695" i="4"/>
  <c r="C5696" i="4"/>
  <c r="C5697" i="4"/>
  <c r="C5698" i="4"/>
  <c r="C5699" i="4"/>
  <c r="C5700" i="4"/>
  <c r="C5701" i="4"/>
  <c r="C5702" i="4"/>
  <c r="C5703" i="4"/>
  <c r="C5704" i="4"/>
  <c r="C5705" i="4"/>
  <c r="C5706" i="4"/>
  <c r="C5707" i="4"/>
  <c r="C5708" i="4"/>
  <c r="C5709" i="4"/>
  <c r="C5710" i="4"/>
  <c r="C5711" i="4"/>
  <c r="C5712" i="4"/>
  <c r="C5713" i="4"/>
  <c r="C5714" i="4"/>
  <c r="C5715" i="4"/>
  <c r="C5716" i="4"/>
  <c r="C5717" i="4"/>
  <c r="C5718" i="4"/>
  <c r="C5719" i="4"/>
  <c r="C5720" i="4"/>
  <c r="C5721" i="4"/>
  <c r="C5722" i="4"/>
  <c r="C5723" i="4"/>
  <c r="C5724" i="4"/>
  <c r="C5725" i="4"/>
  <c r="C5726" i="4"/>
  <c r="C5727" i="4"/>
  <c r="C5728" i="4"/>
  <c r="C5729" i="4"/>
  <c r="C5730" i="4"/>
  <c r="C5731" i="4"/>
  <c r="C5732" i="4"/>
  <c r="C5733" i="4"/>
  <c r="C5734" i="4"/>
  <c r="C5735" i="4"/>
  <c r="C5736" i="4"/>
  <c r="C5737" i="4"/>
  <c r="C5738" i="4"/>
  <c r="C5739" i="4"/>
  <c r="C5740" i="4"/>
  <c r="C5741" i="4"/>
  <c r="C5742" i="4"/>
  <c r="C5743" i="4"/>
  <c r="C5744" i="4"/>
  <c r="C5745" i="4"/>
  <c r="C5746" i="4"/>
  <c r="C5747" i="4"/>
  <c r="C5748" i="4"/>
  <c r="C5749" i="4"/>
  <c r="C5750" i="4"/>
  <c r="C5751" i="4"/>
  <c r="C5752" i="4"/>
  <c r="C5753" i="4"/>
  <c r="C5754" i="4"/>
  <c r="C5755" i="4"/>
  <c r="C5756" i="4"/>
  <c r="C5757" i="4"/>
  <c r="C5758" i="4"/>
  <c r="C5759" i="4"/>
  <c r="C5760" i="4"/>
  <c r="C5761" i="4"/>
  <c r="C5762" i="4"/>
  <c r="C5763" i="4"/>
  <c r="C5764" i="4"/>
  <c r="C5765" i="4"/>
  <c r="C5766" i="4"/>
  <c r="C5767" i="4"/>
  <c r="C5768" i="4"/>
  <c r="C5769" i="4"/>
  <c r="C5770" i="4"/>
  <c r="C5771" i="4"/>
  <c r="C5772" i="4"/>
  <c r="C5773" i="4"/>
  <c r="C5774" i="4"/>
  <c r="C5775" i="4"/>
  <c r="C5776" i="4"/>
  <c r="C5777" i="4"/>
  <c r="C5778" i="4"/>
  <c r="C5779" i="4"/>
  <c r="C5780" i="4"/>
  <c r="C5781" i="4"/>
  <c r="C5782" i="4"/>
  <c r="C5783" i="4"/>
  <c r="C5784" i="4"/>
  <c r="C5785" i="4"/>
  <c r="C5786" i="4"/>
  <c r="C5787" i="4"/>
  <c r="C5788" i="4"/>
  <c r="C5789" i="4"/>
  <c r="C5790" i="4"/>
  <c r="C5791" i="4"/>
  <c r="C5792" i="4"/>
  <c r="C5793" i="4"/>
  <c r="C5794" i="4"/>
  <c r="C5795" i="4"/>
  <c r="C5796" i="4"/>
  <c r="C5797" i="4"/>
  <c r="C5798" i="4"/>
  <c r="C5799" i="4"/>
  <c r="C5800" i="4"/>
  <c r="C5801" i="4"/>
  <c r="C5802" i="4"/>
  <c r="C5803" i="4"/>
  <c r="C5804" i="4"/>
  <c r="C5805" i="4"/>
  <c r="C5806" i="4"/>
  <c r="C5807" i="4"/>
  <c r="C5808" i="4"/>
  <c r="C5809" i="4"/>
  <c r="C5810" i="4"/>
  <c r="C5811" i="4"/>
  <c r="C5812" i="4"/>
  <c r="C5813" i="4"/>
  <c r="C5814" i="4"/>
  <c r="C5815" i="4"/>
  <c r="C5816" i="4"/>
  <c r="C5817" i="4"/>
  <c r="C5818" i="4"/>
  <c r="C5819" i="4"/>
  <c r="C5820" i="4"/>
  <c r="C5821" i="4"/>
  <c r="C5822" i="4"/>
  <c r="C5823" i="4"/>
  <c r="C5824" i="4"/>
  <c r="C5825" i="4"/>
  <c r="C5826" i="4"/>
  <c r="C5827" i="4"/>
  <c r="C5828" i="4"/>
  <c r="C5829" i="4"/>
  <c r="C5830" i="4"/>
  <c r="C5831" i="4"/>
  <c r="C5832" i="4"/>
  <c r="C5833" i="4"/>
  <c r="C5834" i="4"/>
  <c r="C5835" i="4"/>
  <c r="C5836" i="4"/>
  <c r="C5837" i="4"/>
  <c r="C5838" i="4"/>
  <c r="C5839" i="4"/>
  <c r="C5840" i="4"/>
  <c r="C5841" i="4"/>
  <c r="C5842" i="4"/>
  <c r="C5843" i="4"/>
  <c r="C5844" i="4"/>
  <c r="C5845" i="4"/>
  <c r="C5846" i="4"/>
  <c r="C5847" i="4"/>
  <c r="C5848" i="4"/>
  <c r="C5849" i="4"/>
  <c r="C5850" i="4"/>
  <c r="C5851" i="4"/>
  <c r="C5852" i="4"/>
  <c r="C5853" i="4"/>
  <c r="C5854" i="4"/>
  <c r="C5855" i="4"/>
  <c r="C5856" i="4"/>
  <c r="C5857" i="4"/>
  <c r="C5858" i="4"/>
  <c r="C5859" i="4"/>
  <c r="C5860" i="4"/>
  <c r="C5861" i="4"/>
  <c r="C5862" i="4"/>
  <c r="C5863" i="4"/>
  <c r="C5864" i="4"/>
  <c r="C5865" i="4"/>
  <c r="C5866" i="4"/>
  <c r="C5867" i="4"/>
  <c r="C5868" i="4"/>
  <c r="C5869" i="4"/>
  <c r="C5870" i="4"/>
  <c r="C5871" i="4"/>
  <c r="C5872" i="4"/>
  <c r="C5873" i="4"/>
  <c r="C5874" i="4"/>
  <c r="C5875" i="4"/>
  <c r="C5876" i="4"/>
  <c r="C5877" i="4"/>
  <c r="C5878" i="4"/>
  <c r="C5879" i="4"/>
  <c r="C5880" i="4"/>
  <c r="C5881" i="4"/>
  <c r="C5882" i="4"/>
  <c r="C5883" i="4"/>
  <c r="C5884" i="4"/>
  <c r="C5885" i="4"/>
  <c r="C5886" i="4"/>
  <c r="C5887" i="4"/>
  <c r="C5888" i="4"/>
  <c r="C5889" i="4"/>
  <c r="C5890" i="4"/>
  <c r="C5891" i="4"/>
  <c r="C5892" i="4"/>
  <c r="C5893" i="4"/>
  <c r="C5894" i="4"/>
  <c r="C5895" i="4"/>
  <c r="C5896" i="4"/>
  <c r="C5897" i="4"/>
  <c r="C5898" i="4"/>
  <c r="C5899" i="4"/>
  <c r="C5900" i="4"/>
  <c r="C5901" i="4"/>
  <c r="C5902" i="4"/>
  <c r="C5903" i="4"/>
  <c r="C5904" i="4"/>
  <c r="C5905" i="4"/>
  <c r="C5906" i="4"/>
  <c r="C5907" i="4"/>
  <c r="C5908" i="4"/>
  <c r="C5909" i="4"/>
  <c r="C5910" i="4"/>
  <c r="C5911" i="4"/>
  <c r="C5912" i="4"/>
  <c r="C5913" i="4"/>
  <c r="C5914" i="4"/>
  <c r="C5915" i="4"/>
  <c r="C5916" i="4"/>
  <c r="C5917" i="4"/>
  <c r="C5918" i="4"/>
  <c r="C5919" i="4"/>
  <c r="C5920" i="4"/>
  <c r="C5921" i="4"/>
  <c r="C5922" i="4"/>
  <c r="C5923" i="4"/>
  <c r="C5924" i="4"/>
  <c r="C5925" i="4"/>
  <c r="C5926" i="4"/>
  <c r="C5927" i="4"/>
  <c r="C5928" i="4"/>
  <c r="C5929" i="4"/>
  <c r="C5930" i="4"/>
  <c r="C5931" i="4"/>
  <c r="C5932" i="4"/>
  <c r="C5933" i="4"/>
  <c r="C5934" i="4"/>
  <c r="C5935" i="4"/>
  <c r="C5936" i="4"/>
  <c r="C5937" i="4"/>
  <c r="C5938" i="4"/>
  <c r="C5939" i="4"/>
  <c r="C5940" i="4"/>
  <c r="C5941" i="4"/>
  <c r="C5942" i="4"/>
  <c r="C5943" i="4"/>
  <c r="C5944" i="4"/>
  <c r="C5945" i="4"/>
  <c r="C5946" i="4"/>
  <c r="C5947" i="4"/>
  <c r="C5948" i="4"/>
  <c r="C5949" i="4"/>
  <c r="C5950" i="4"/>
  <c r="C5951" i="4"/>
  <c r="C5952" i="4"/>
  <c r="C5953" i="4"/>
  <c r="C5954" i="4"/>
  <c r="C5955" i="4"/>
  <c r="C5956" i="4"/>
  <c r="C5957" i="4"/>
  <c r="C5958" i="4"/>
  <c r="C5959" i="4"/>
  <c r="C5960" i="4"/>
  <c r="C5961" i="4"/>
  <c r="C5962" i="4"/>
  <c r="C5963" i="4"/>
  <c r="C5964" i="4"/>
  <c r="C5965" i="4"/>
  <c r="C5966" i="4"/>
  <c r="C5967" i="4"/>
  <c r="C5968" i="4"/>
  <c r="C5969" i="4"/>
  <c r="C5970" i="4"/>
  <c r="C5971" i="4"/>
  <c r="C5972" i="4"/>
  <c r="C5973" i="4"/>
  <c r="C5974" i="4"/>
  <c r="C5975" i="4"/>
  <c r="C5976" i="4"/>
  <c r="C5977" i="4"/>
  <c r="C5978" i="4"/>
  <c r="C5979" i="4"/>
  <c r="C5980" i="4"/>
  <c r="C5981" i="4"/>
  <c r="C5982" i="4"/>
  <c r="C5983" i="4"/>
  <c r="C5984" i="4"/>
  <c r="C5985" i="4"/>
  <c r="C5986" i="4"/>
  <c r="C5987" i="4"/>
  <c r="C5988" i="4"/>
  <c r="C5989" i="4"/>
  <c r="C5990" i="4"/>
  <c r="C5991" i="4"/>
  <c r="C5992" i="4"/>
  <c r="C5993" i="4"/>
  <c r="C5994" i="4"/>
  <c r="C5995" i="4"/>
  <c r="C5996" i="4"/>
  <c r="C5997" i="4"/>
  <c r="C5998" i="4"/>
  <c r="C5999" i="4"/>
  <c r="C6000" i="4"/>
  <c r="C6001" i="4"/>
  <c r="C6002" i="4"/>
  <c r="C6003" i="4"/>
  <c r="C6004" i="4"/>
  <c r="C6005" i="4"/>
  <c r="C6006" i="4"/>
  <c r="C6007" i="4"/>
  <c r="C6008" i="4"/>
  <c r="C6009" i="4"/>
  <c r="C6010" i="4"/>
  <c r="C6011" i="4"/>
  <c r="C6012" i="4"/>
  <c r="C6013" i="4"/>
  <c r="C6014" i="4"/>
  <c r="C6015" i="4"/>
  <c r="C6016" i="4"/>
  <c r="C6017" i="4"/>
  <c r="C6018" i="4"/>
  <c r="C6019" i="4"/>
  <c r="C6020" i="4"/>
  <c r="C6021" i="4"/>
  <c r="C6022" i="4"/>
  <c r="C6023" i="4"/>
  <c r="C6024" i="4"/>
  <c r="C6025" i="4"/>
  <c r="C6026" i="4"/>
  <c r="C6027" i="4"/>
  <c r="C6028" i="4"/>
  <c r="C6029" i="4"/>
  <c r="C6030" i="4"/>
  <c r="C6031" i="4"/>
  <c r="C6032" i="4"/>
  <c r="C6033" i="4"/>
  <c r="C6034" i="4"/>
  <c r="C6035" i="4"/>
  <c r="C6036" i="4"/>
  <c r="C6037" i="4"/>
  <c r="C6038" i="4"/>
  <c r="C6039" i="4"/>
  <c r="C6040" i="4"/>
  <c r="C6041" i="4"/>
  <c r="C6042" i="4"/>
  <c r="C6043" i="4"/>
  <c r="C6044" i="4"/>
  <c r="C6045" i="4"/>
  <c r="C6046" i="4"/>
  <c r="C6047" i="4"/>
  <c r="C6048" i="4"/>
  <c r="C6049" i="4"/>
  <c r="C6050" i="4"/>
  <c r="C6051" i="4"/>
  <c r="C6052" i="4"/>
  <c r="C6053" i="4"/>
  <c r="C6054" i="4"/>
  <c r="C6055" i="4"/>
  <c r="C6056" i="4"/>
  <c r="C6057" i="4"/>
  <c r="C6058" i="4"/>
  <c r="C6059" i="4"/>
  <c r="C6060" i="4"/>
  <c r="C6061" i="4"/>
  <c r="C6062" i="4"/>
  <c r="C6063" i="4"/>
  <c r="C6064" i="4"/>
  <c r="C6065" i="4"/>
  <c r="C6066" i="4"/>
  <c r="C6067" i="4"/>
  <c r="C6068" i="4"/>
  <c r="C6069" i="4"/>
  <c r="C6070" i="4"/>
  <c r="C6071" i="4"/>
  <c r="C6072" i="4"/>
  <c r="C6073" i="4"/>
  <c r="C6074" i="4"/>
  <c r="C6075" i="4"/>
  <c r="C6076" i="4"/>
  <c r="C6077" i="4"/>
  <c r="C6078" i="4"/>
  <c r="C6079" i="4"/>
  <c r="C6080" i="4"/>
  <c r="C6081" i="4"/>
  <c r="C6082" i="4"/>
  <c r="C6083" i="4"/>
  <c r="C6084" i="4"/>
  <c r="C6085" i="4"/>
  <c r="C6086" i="4"/>
  <c r="C6087" i="4"/>
  <c r="C6088" i="4"/>
  <c r="C6089" i="4"/>
  <c r="C6090" i="4"/>
  <c r="C6091" i="4"/>
  <c r="C6092" i="4"/>
  <c r="C6093" i="4"/>
  <c r="C6094" i="4"/>
  <c r="C6095" i="4"/>
  <c r="C6096" i="4"/>
  <c r="C6097" i="4"/>
  <c r="C6098" i="4"/>
  <c r="C6099" i="4"/>
  <c r="C6100" i="4"/>
  <c r="C6101" i="4"/>
  <c r="C6102" i="4"/>
  <c r="C6103" i="4"/>
  <c r="C6104" i="4"/>
  <c r="C6105" i="4"/>
  <c r="C6106" i="4"/>
  <c r="C6107" i="4"/>
  <c r="C6108" i="4"/>
  <c r="C6109" i="4"/>
  <c r="C6110" i="4"/>
  <c r="C6111" i="4"/>
  <c r="C6112" i="4"/>
  <c r="C6113" i="4"/>
  <c r="C6114" i="4"/>
  <c r="C6115" i="4"/>
  <c r="C6116" i="4"/>
  <c r="C6117" i="4"/>
  <c r="C6118" i="4"/>
  <c r="C6119" i="4"/>
  <c r="C6120" i="4"/>
  <c r="C6121" i="4"/>
  <c r="C6122" i="4"/>
  <c r="C6123" i="4"/>
  <c r="C6124" i="4"/>
  <c r="C6125" i="4"/>
  <c r="C6126" i="4"/>
  <c r="C6127" i="4"/>
  <c r="C6128" i="4"/>
  <c r="C6129" i="4"/>
  <c r="C6130" i="4"/>
  <c r="C6131" i="4"/>
  <c r="C6132" i="4"/>
  <c r="C6133" i="4"/>
  <c r="C6134" i="4"/>
  <c r="C6135" i="4"/>
  <c r="C6136" i="4"/>
  <c r="C6137" i="4"/>
  <c r="C6138" i="4"/>
  <c r="C6139" i="4"/>
  <c r="C6140" i="4"/>
  <c r="C6141" i="4"/>
  <c r="C6142" i="4"/>
  <c r="C6143" i="4"/>
  <c r="C6144" i="4"/>
  <c r="C6145" i="4"/>
  <c r="C6146" i="4"/>
  <c r="C6147" i="4"/>
  <c r="C6148" i="4"/>
  <c r="C6149" i="4"/>
  <c r="C6150" i="4"/>
  <c r="C6151" i="4"/>
  <c r="C6152" i="4"/>
  <c r="C6153" i="4"/>
  <c r="C6154" i="4"/>
  <c r="C6155" i="4"/>
  <c r="C6156" i="4"/>
  <c r="C6157" i="4"/>
  <c r="C6158" i="4"/>
  <c r="C6159" i="4"/>
  <c r="C6160" i="4"/>
  <c r="C6161" i="4"/>
  <c r="C6162" i="4"/>
  <c r="C6163" i="4"/>
  <c r="C6164" i="4"/>
  <c r="C6165" i="4"/>
  <c r="C6166" i="4"/>
  <c r="C6167" i="4"/>
  <c r="C6168" i="4"/>
  <c r="C6169" i="4"/>
  <c r="C6170" i="4"/>
  <c r="C6171" i="4"/>
  <c r="C6172" i="4"/>
  <c r="C6173" i="4"/>
  <c r="C6174" i="4"/>
  <c r="C6175" i="4"/>
  <c r="C6176" i="4"/>
  <c r="C6177" i="4"/>
  <c r="C6178" i="4"/>
  <c r="C6179" i="4"/>
  <c r="C6180" i="4"/>
  <c r="C6181" i="4"/>
  <c r="C6182" i="4"/>
  <c r="C6183" i="4"/>
  <c r="C6184" i="4"/>
  <c r="C6185" i="4"/>
  <c r="C6186" i="4"/>
  <c r="C6187" i="4"/>
  <c r="C6188" i="4"/>
  <c r="C6189" i="4"/>
  <c r="C6190" i="4"/>
  <c r="C6191" i="4"/>
  <c r="C6192" i="4"/>
  <c r="C6193" i="4"/>
  <c r="C6194" i="4"/>
  <c r="C6195" i="4"/>
  <c r="C6196" i="4"/>
  <c r="C6197" i="4"/>
  <c r="C6198" i="4"/>
  <c r="C6199" i="4"/>
  <c r="C6200" i="4"/>
  <c r="C6201" i="4"/>
  <c r="C6202" i="4"/>
  <c r="C6203" i="4"/>
  <c r="C6204" i="4"/>
  <c r="C6205" i="4"/>
  <c r="C6206" i="4"/>
  <c r="C6207" i="4"/>
  <c r="C6208" i="4"/>
  <c r="C6209" i="4"/>
  <c r="C6210" i="4"/>
  <c r="C6211" i="4"/>
  <c r="C6212" i="4"/>
  <c r="C6213" i="4"/>
  <c r="C6214" i="4"/>
  <c r="C6215" i="4"/>
  <c r="C6216" i="4"/>
  <c r="C6217" i="4"/>
  <c r="C6218" i="4"/>
  <c r="C6219" i="4"/>
  <c r="C6220" i="4"/>
  <c r="C6221" i="4"/>
  <c r="C6222" i="4"/>
  <c r="C6223" i="4"/>
  <c r="C6224" i="4"/>
  <c r="C6225" i="4"/>
  <c r="C6226" i="4"/>
  <c r="C6227" i="4"/>
  <c r="C6228" i="4"/>
  <c r="C6229" i="4"/>
  <c r="C6230" i="4"/>
  <c r="C6231" i="4"/>
  <c r="C6232" i="4"/>
  <c r="C6233" i="4"/>
  <c r="C6234" i="4"/>
  <c r="C6235" i="4"/>
  <c r="C6236" i="4"/>
  <c r="C6237" i="4"/>
  <c r="C6238" i="4"/>
  <c r="C6239" i="4"/>
  <c r="C6240" i="4"/>
  <c r="C6241" i="4"/>
  <c r="C6242" i="4"/>
  <c r="C6243" i="4"/>
  <c r="C6244" i="4"/>
  <c r="C6245" i="4"/>
  <c r="C6246" i="4"/>
  <c r="C6247" i="4"/>
  <c r="C6248" i="4"/>
  <c r="C6249" i="4"/>
  <c r="C6250" i="4"/>
  <c r="C6251" i="4"/>
  <c r="C6252" i="4"/>
  <c r="C6253" i="4"/>
  <c r="C6254" i="4"/>
  <c r="C6255" i="4"/>
  <c r="C6256" i="4"/>
  <c r="C6257" i="4"/>
  <c r="C6258" i="4"/>
  <c r="C6259" i="4"/>
  <c r="C6260" i="4"/>
  <c r="C6261" i="4"/>
  <c r="C6262" i="4"/>
  <c r="C6263" i="4"/>
  <c r="C6264" i="4"/>
  <c r="C6265" i="4"/>
  <c r="C6266" i="4"/>
  <c r="C6267" i="4"/>
  <c r="C6268" i="4"/>
  <c r="C6269" i="4"/>
  <c r="C6270" i="4"/>
  <c r="C6271" i="4"/>
  <c r="C6272" i="4"/>
  <c r="C6273" i="4"/>
  <c r="C6274" i="4"/>
  <c r="C6275" i="4"/>
  <c r="C6276" i="4"/>
  <c r="C6277" i="4"/>
  <c r="C6278" i="4"/>
  <c r="C6279" i="4"/>
  <c r="C6280" i="4"/>
  <c r="C6281" i="4"/>
  <c r="C6282" i="4"/>
  <c r="C6283" i="4"/>
  <c r="C6284" i="4"/>
  <c r="C6285" i="4"/>
  <c r="C6286" i="4"/>
  <c r="C6287" i="4"/>
  <c r="C6288" i="4"/>
  <c r="C6289" i="4"/>
  <c r="C6290" i="4"/>
  <c r="C6291" i="4"/>
  <c r="C6292" i="4"/>
  <c r="C6293" i="4"/>
  <c r="C6294" i="4"/>
  <c r="C6295" i="4"/>
  <c r="C6296" i="4"/>
  <c r="C6297" i="4"/>
  <c r="C6298" i="4"/>
  <c r="C6299" i="4"/>
  <c r="C6300" i="4"/>
  <c r="C6301" i="4"/>
  <c r="C6302" i="4"/>
  <c r="C6303" i="4"/>
  <c r="C6304" i="4"/>
  <c r="C6305" i="4"/>
  <c r="C6306" i="4"/>
  <c r="C6307" i="4"/>
  <c r="C6308" i="4"/>
  <c r="C6309" i="4"/>
  <c r="C6310" i="4"/>
  <c r="C6311" i="4"/>
  <c r="C6312" i="4"/>
  <c r="C6313" i="4"/>
  <c r="C6314" i="4"/>
  <c r="C6315" i="4"/>
  <c r="C6316" i="4"/>
  <c r="C6317" i="4"/>
  <c r="C6318" i="4"/>
  <c r="C6319" i="4"/>
  <c r="C6320" i="4"/>
  <c r="C6321" i="4"/>
  <c r="C6322" i="4"/>
  <c r="C6323" i="4"/>
  <c r="C6324" i="4"/>
  <c r="C6325" i="4"/>
  <c r="C6326" i="4"/>
  <c r="C6327" i="4"/>
  <c r="C6328" i="4"/>
  <c r="C6329" i="4"/>
  <c r="C6330" i="4"/>
  <c r="C6331" i="4"/>
  <c r="C6332" i="4"/>
  <c r="C6333" i="4"/>
  <c r="C6334" i="4"/>
  <c r="C6335" i="4"/>
  <c r="C6336" i="4"/>
  <c r="C6337" i="4"/>
  <c r="C6338" i="4"/>
  <c r="C6339" i="4"/>
  <c r="C6340" i="4"/>
  <c r="C6341" i="4"/>
  <c r="C6342" i="4"/>
  <c r="C6343" i="4"/>
  <c r="C6344" i="4"/>
  <c r="C6345" i="4"/>
  <c r="C6346" i="4"/>
  <c r="C6347" i="4"/>
  <c r="C6348" i="4"/>
  <c r="C6349" i="4"/>
  <c r="C6350" i="4"/>
  <c r="C6351" i="4"/>
  <c r="C6352" i="4"/>
  <c r="C6353" i="4"/>
  <c r="C6354" i="4"/>
  <c r="C6355" i="4"/>
  <c r="C6356" i="4"/>
  <c r="C6357" i="4"/>
  <c r="C6358" i="4"/>
  <c r="C6359" i="4"/>
  <c r="C6360" i="4"/>
  <c r="C6361" i="4"/>
  <c r="C6362" i="4"/>
  <c r="C6363" i="4"/>
  <c r="C6364" i="4"/>
  <c r="C6365" i="4"/>
  <c r="C6366" i="4"/>
  <c r="C6367" i="4"/>
  <c r="C6368" i="4"/>
  <c r="C6369" i="4"/>
  <c r="C6370" i="4"/>
  <c r="C6371" i="4"/>
  <c r="C6372" i="4"/>
  <c r="C6373" i="4"/>
  <c r="C6374" i="4"/>
  <c r="C6375" i="4"/>
  <c r="C6376" i="4"/>
  <c r="C6377" i="4"/>
  <c r="C6378" i="4"/>
  <c r="C6379" i="4"/>
  <c r="C6380" i="4"/>
  <c r="C6381" i="4"/>
  <c r="C6382" i="4"/>
  <c r="C6383" i="4"/>
  <c r="C6384" i="4"/>
  <c r="C6385" i="4"/>
  <c r="C6386" i="4"/>
  <c r="C6387" i="4"/>
  <c r="C6388" i="4"/>
  <c r="C6389" i="4"/>
  <c r="C6390" i="4"/>
  <c r="C6391" i="4"/>
  <c r="C6392" i="4"/>
  <c r="C6393" i="4"/>
  <c r="C6394" i="4"/>
  <c r="C6395" i="4"/>
  <c r="C6396" i="4"/>
  <c r="C6397" i="4"/>
  <c r="C6398" i="4"/>
  <c r="C6399" i="4"/>
  <c r="C6400" i="4"/>
  <c r="C6401" i="4"/>
  <c r="C6402" i="4"/>
  <c r="C6403" i="4"/>
  <c r="C6404" i="4"/>
  <c r="C6405" i="4"/>
  <c r="C6406" i="4"/>
  <c r="C6407" i="4"/>
  <c r="C6408" i="4"/>
  <c r="C6409" i="4"/>
  <c r="C6410" i="4"/>
  <c r="C6411" i="4"/>
  <c r="C6412" i="4"/>
  <c r="C6413" i="4"/>
  <c r="C6414" i="4"/>
  <c r="C6415" i="4"/>
  <c r="C6416" i="4"/>
  <c r="C6417" i="4"/>
  <c r="C6418" i="4"/>
  <c r="C6419" i="4"/>
  <c r="C6420" i="4"/>
  <c r="C6421" i="4"/>
  <c r="C6422" i="4"/>
  <c r="C6423" i="4"/>
  <c r="C6424" i="4"/>
  <c r="C6425" i="4"/>
  <c r="C6426" i="4"/>
  <c r="C6427" i="4"/>
  <c r="C6428" i="4"/>
  <c r="C6429" i="4"/>
  <c r="C6430" i="4"/>
  <c r="C6431" i="4"/>
  <c r="C6432" i="4"/>
  <c r="C6433" i="4"/>
  <c r="C6434" i="4"/>
  <c r="C6435" i="4"/>
  <c r="C6436" i="4"/>
  <c r="C6437" i="4"/>
  <c r="C6438" i="4"/>
  <c r="C6439" i="4"/>
  <c r="C6440" i="4"/>
  <c r="C6441" i="4"/>
  <c r="C6442" i="4"/>
  <c r="C6443" i="4"/>
  <c r="C6444" i="4"/>
  <c r="C6445" i="4"/>
  <c r="C6446" i="4"/>
  <c r="C6447" i="4"/>
  <c r="C6448" i="4"/>
  <c r="C6449" i="4"/>
  <c r="C6450" i="4"/>
  <c r="C6451" i="4"/>
  <c r="C6452" i="4"/>
  <c r="C6453" i="4"/>
  <c r="C6454" i="4"/>
  <c r="C6455" i="4"/>
  <c r="C6456" i="4"/>
  <c r="C6457" i="4"/>
  <c r="C6458" i="4"/>
  <c r="C6459" i="4"/>
  <c r="C6460" i="4"/>
  <c r="C6461" i="4"/>
  <c r="C6462" i="4"/>
  <c r="C6463" i="4"/>
  <c r="C6464" i="4"/>
  <c r="C6465" i="4"/>
  <c r="C6466" i="4"/>
  <c r="C6467" i="4"/>
  <c r="C6468" i="4"/>
  <c r="C6469" i="4"/>
  <c r="C6470" i="4"/>
  <c r="C6471" i="4"/>
  <c r="C6472" i="4"/>
  <c r="C6473" i="4"/>
  <c r="C6474" i="4"/>
  <c r="C6475" i="4"/>
  <c r="C6476" i="4"/>
  <c r="C6477" i="4"/>
  <c r="C6478" i="4"/>
  <c r="C6479" i="4"/>
  <c r="C6480" i="4"/>
  <c r="C6481" i="4"/>
  <c r="C6482" i="4"/>
  <c r="C6483" i="4"/>
  <c r="C6484" i="4"/>
  <c r="C6485" i="4"/>
  <c r="C6486" i="4"/>
  <c r="C6487" i="4"/>
  <c r="C6488" i="4"/>
  <c r="C6489" i="4"/>
  <c r="C6490" i="4"/>
  <c r="C6491" i="4"/>
  <c r="C6492" i="4"/>
  <c r="C6493" i="4"/>
  <c r="C6494" i="4"/>
  <c r="C6495" i="4"/>
  <c r="C6496" i="4"/>
  <c r="C6497" i="4"/>
  <c r="C6498" i="4"/>
  <c r="C6499" i="4"/>
  <c r="C6500" i="4"/>
  <c r="C6501" i="4"/>
  <c r="C6502" i="4"/>
  <c r="C6503" i="4"/>
  <c r="C6504" i="4"/>
  <c r="C6505" i="4"/>
  <c r="C6506" i="4"/>
  <c r="C6507" i="4"/>
  <c r="C6508" i="4"/>
  <c r="C6509" i="4"/>
  <c r="C6510" i="4"/>
  <c r="C6511" i="4"/>
  <c r="C6512" i="4"/>
  <c r="C6513" i="4"/>
  <c r="C6514" i="4"/>
  <c r="C6515" i="4"/>
  <c r="C6516" i="4"/>
  <c r="C6517" i="4"/>
  <c r="C6518" i="4"/>
  <c r="C6519" i="4"/>
  <c r="C6520" i="4"/>
  <c r="C6521" i="4"/>
  <c r="C6522" i="4"/>
  <c r="C6523" i="4"/>
  <c r="C6524" i="4"/>
  <c r="C6525" i="4"/>
  <c r="C6526" i="4"/>
  <c r="C6527" i="4"/>
  <c r="C6528" i="4"/>
  <c r="C6529" i="4"/>
  <c r="C6530" i="4"/>
  <c r="C6531" i="4"/>
  <c r="C6532" i="4"/>
  <c r="C6533" i="4"/>
  <c r="C6534" i="4"/>
  <c r="C6535" i="4"/>
  <c r="C6536" i="4"/>
  <c r="C6537" i="4"/>
  <c r="C6538" i="4"/>
  <c r="C6539" i="4"/>
  <c r="C6540" i="4"/>
  <c r="C6541" i="4"/>
  <c r="C6542" i="4"/>
  <c r="C6543" i="4"/>
  <c r="C6544" i="4"/>
  <c r="C6545" i="4"/>
  <c r="C6546" i="4"/>
  <c r="C6547" i="4"/>
  <c r="C6548" i="4"/>
  <c r="C6549" i="4"/>
  <c r="C6550" i="4"/>
  <c r="C6551" i="4"/>
  <c r="C6552" i="4"/>
  <c r="C6553" i="4"/>
  <c r="C6554" i="4"/>
  <c r="C6555" i="4"/>
  <c r="C6556" i="4"/>
  <c r="C6557" i="4"/>
  <c r="C6558" i="4"/>
  <c r="C6559" i="4"/>
  <c r="C6560" i="4"/>
  <c r="C6561" i="4"/>
  <c r="C6562" i="4"/>
  <c r="C6563" i="4"/>
  <c r="C6564" i="4"/>
  <c r="C6565" i="4"/>
  <c r="C6566" i="4"/>
  <c r="C6567" i="4"/>
  <c r="C6568" i="4"/>
  <c r="C6569" i="4"/>
  <c r="C6570" i="4"/>
  <c r="C6571" i="4"/>
  <c r="C6572" i="4"/>
  <c r="C6573" i="4"/>
  <c r="C6574" i="4"/>
  <c r="C6575" i="4"/>
  <c r="C6576" i="4"/>
  <c r="C6577" i="4"/>
  <c r="C6578" i="4"/>
  <c r="C6579" i="4"/>
  <c r="C6580" i="4"/>
  <c r="C6581" i="4"/>
  <c r="C6582" i="4"/>
  <c r="C6583" i="4"/>
  <c r="C6584" i="4"/>
  <c r="C6585" i="4"/>
  <c r="C6586" i="4"/>
  <c r="C6587" i="4"/>
  <c r="C6588" i="4"/>
  <c r="C6589" i="4"/>
  <c r="C6590" i="4"/>
  <c r="C6591" i="4"/>
  <c r="C6592" i="4"/>
  <c r="C6593" i="4"/>
  <c r="C6594" i="4"/>
  <c r="C6595" i="4"/>
  <c r="C6596" i="4"/>
  <c r="C6597" i="4"/>
  <c r="C6598" i="4"/>
  <c r="C6599" i="4"/>
  <c r="C6600" i="4"/>
  <c r="C6601" i="4"/>
  <c r="C6602" i="4"/>
  <c r="C6603" i="4"/>
  <c r="C6604" i="4"/>
  <c r="C6605" i="4"/>
  <c r="C6606" i="4"/>
  <c r="C6607" i="4"/>
  <c r="C6608" i="4"/>
  <c r="C6609" i="4"/>
  <c r="C6610" i="4"/>
  <c r="C6611" i="4"/>
  <c r="C6612" i="4"/>
  <c r="C6613" i="4"/>
  <c r="C6614" i="4"/>
  <c r="C6615" i="4"/>
  <c r="C6616" i="4"/>
  <c r="C6617" i="4"/>
  <c r="C6618" i="4"/>
  <c r="C6619" i="4"/>
  <c r="C6620" i="4"/>
  <c r="C6621" i="4"/>
  <c r="C6622" i="4"/>
  <c r="C6623" i="4"/>
  <c r="C6624" i="4"/>
  <c r="C6625" i="4"/>
  <c r="C6626" i="4"/>
  <c r="C6627" i="4"/>
  <c r="C6628" i="4"/>
  <c r="C6629" i="4"/>
  <c r="C6630" i="4"/>
  <c r="C6631" i="4"/>
  <c r="C6632" i="4"/>
  <c r="C6633" i="4"/>
  <c r="C6634" i="4"/>
  <c r="C6635" i="4"/>
  <c r="C6636" i="4"/>
  <c r="C6637" i="4"/>
  <c r="C6638" i="4"/>
  <c r="C6639" i="4"/>
  <c r="C6640" i="4"/>
  <c r="C6641" i="4"/>
  <c r="C6642" i="4"/>
  <c r="C6643" i="4"/>
  <c r="C6644" i="4"/>
  <c r="C6645" i="4"/>
  <c r="C6646" i="4"/>
  <c r="C6647" i="4"/>
  <c r="C6648" i="4"/>
  <c r="C6649" i="4"/>
  <c r="C6650" i="4"/>
  <c r="C6651" i="4"/>
  <c r="C6652" i="4"/>
  <c r="C6653" i="4"/>
  <c r="C6654" i="4"/>
  <c r="C6655" i="4"/>
  <c r="C6656" i="4"/>
  <c r="C6657" i="4"/>
  <c r="C6658" i="4"/>
  <c r="C6659" i="4"/>
  <c r="C6660" i="4"/>
  <c r="C6661" i="4"/>
  <c r="C6662" i="4"/>
  <c r="C6663" i="4"/>
  <c r="C6664" i="4"/>
  <c r="C6665" i="4"/>
  <c r="C6666" i="4"/>
  <c r="C6667" i="4"/>
  <c r="C6668" i="4"/>
  <c r="C6669" i="4"/>
  <c r="C6670" i="4"/>
  <c r="C6671" i="4"/>
  <c r="C6672" i="4"/>
  <c r="C6673" i="4"/>
  <c r="C6674" i="4"/>
  <c r="C6675" i="4"/>
  <c r="C6676" i="4"/>
  <c r="C6677" i="4"/>
  <c r="C6678" i="4"/>
  <c r="C6679" i="4"/>
  <c r="C6680" i="4"/>
  <c r="C6681" i="4"/>
  <c r="C6682" i="4"/>
  <c r="C6683" i="4"/>
  <c r="C6684" i="4"/>
  <c r="C6685" i="4"/>
  <c r="C6686" i="4"/>
  <c r="C6687" i="4"/>
  <c r="C6688" i="4"/>
  <c r="C6689" i="4"/>
  <c r="C6690" i="4"/>
  <c r="C6691" i="4"/>
  <c r="C6692" i="4"/>
  <c r="C6693" i="4"/>
  <c r="C6694" i="4"/>
  <c r="C6695" i="4"/>
  <c r="C6696" i="4"/>
  <c r="C6697" i="4"/>
  <c r="C6698" i="4"/>
  <c r="C6699" i="4"/>
  <c r="C6700" i="4"/>
  <c r="C6701" i="4"/>
  <c r="C6702" i="4"/>
  <c r="C6703" i="4"/>
  <c r="C6704" i="4"/>
  <c r="C6705" i="4"/>
  <c r="C6706" i="4"/>
  <c r="C6707" i="4"/>
  <c r="C6708" i="4"/>
  <c r="C6709" i="4"/>
  <c r="C6710" i="4"/>
  <c r="C6711" i="4"/>
  <c r="C6712" i="4"/>
  <c r="C6713" i="4"/>
  <c r="C6714" i="4"/>
  <c r="C6715" i="4"/>
  <c r="C6716" i="4"/>
  <c r="C6717" i="4"/>
  <c r="C6718" i="4"/>
  <c r="C6719" i="4"/>
  <c r="C6720" i="4"/>
  <c r="C6721" i="4"/>
  <c r="C6722" i="4"/>
  <c r="C6723" i="4"/>
  <c r="C6724" i="4"/>
  <c r="C6725" i="4"/>
  <c r="C6726" i="4"/>
  <c r="C6727" i="4"/>
  <c r="C6728" i="4"/>
  <c r="C6729" i="4"/>
  <c r="C6730" i="4"/>
  <c r="C6731" i="4"/>
  <c r="C6732" i="4"/>
  <c r="C6733" i="4"/>
  <c r="C6734" i="4"/>
  <c r="C6735" i="4"/>
  <c r="C6736" i="4"/>
  <c r="C6737" i="4"/>
  <c r="C6738" i="4"/>
  <c r="C6739" i="4"/>
  <c r="C6740" i="4"/>
  <c r="C6741" i="4"/>
  <c r="C6742" i="4"/>
  <c r="C6743" i="4"/>
  <c r="C6744" i="4"/>
  <c r="C6745" i="4"/>
  <c r="C6746" i="4"/>
  <c r="C6747" i="4"/>
  <c r="C6748" i="4"/>
  <c r="C6749" i="4"/>
  <c r="C6750" i="4"/>
  <c r="C6751" i="4"/>
  <c r="C6752" i="4"/>
  <c r="C6753" i="4"/>
  <c r="C6754" i="4"/>
  <c r="C6755" i="4"/>
  <c r="C6756" i="4"/>
  <c r="C6757" i="4"/>
  <c r="C6758" i="4"/>
  <c r="C6759" i="4"/>
  <c r="C6760" i="4"/>
  <c r="C6761" i="4"/>
  <c r="C6762" i="4"/>
  <c r="C6763" i="4"/>
  <c r="C6764" i="4"/>
  <c r="C6765" i="4"/>
  <c r="C6766" i="4"/>
  <c r="C6767" i="4"/>
  <c r="C6768" i="4"/>
  <c r="C6769" i="4"/>
  <c r="C6770" i="4"/>
  <c r="C6771" i="4"/>
  <c r="C6772" i="4"/>
  <c r="C6773" i="4"/>
  <c r="C6774" i="4"/>
  <c r="C6775" i="4"/>
  <c r="C6776" i="4"/>
  <c r="C6777" i="4"/>
  <c r="C6778" i="4"/>
  <c r="C6779" i="4"/>
  <c r="C6780" i="4"/>
  <c r="C6781" i="4"/>
  <c r="C6782" i="4"/>
  <c r="C6783" i="4"/>
  <c r="C6784" i="4"/>
  <c r="C6785" i="4"/>
  <c r="C6786" i="4"/>
  <c r="C6787" i="4"/>
  <c r="C6788" i="4"/>
  <c r="C6789" i="4"/>
  <c r="C6790" i="4"/>
  <c r="C6791" i="4"/>
  <c r="C6792" i="4"/>
  <c r="C6793" i="4"/>
  <c r="C6794" i="4"/>
  <c r="C6795" i="4"/>
  <c r="C6796" i="4"/>
  <c r="C6797" i="4"/>
  <c r="C6798" i="4"/>
  <c r="C6799" i="4"/>
  <c r="C6800" i="4"/>
  <c r="C6801" i="4"/>
  <c r="C6802" i="4"/>
  <c r="C6803" i="4"/>
  <c r="C6804" i="4"/>
  <c r="C6805" i="4"/>
  <c r="C6806" i="4"/>
  <c r="C6807" i="4"/>
  <c r="C6808" i="4"/>
  <c r="C6809" i="4"/>
  <c r="C6810" i="4"/>
  <c r="C6811" i="4"/>
  <c r="C6812" i="4"/>
  <c r="C6813" i="4"/>
  <c r="C6814" i="4"/>
  <c r="C6815" i="4"/>
  <c r="C6816" i="4"/>
  <c r="C6817" i="4"/>
  <c r="C6818" i="4"/>
  <c r="C6819" i="4"/>
  <c r="C6820" i="4"/>
  <c r="C6821" i="4"/>
  <c r="C6822" i="4"/>
  <c r="C6823" i="4"/>
  <c r="C6824" i="4"/>
  <c r="C6825" i="4"/>
  <c r="C6826" i="4"/>
  <c r="C6827" i="4"/>
  <c r="C6828" i="4"/>
  <c r="C6829" i="4"/>
  <c r="C6830" i="4"/>
  <c r="C6831" i="4"/>
  <c r="C6832" i="4"/>
  <c r="C6833" i="4"/>
  <c r="C6834" i="4"/>
  <c r="C6835" i="4"/>
  <c r="C6836" i="4"/>
  <c r="C6837" i="4"/>
  <c r="C6838" i="4"/>
  <c r="C6839" i="4"/>
  <c r="C6840" i="4"/>
  <c r="C6841" i="4"/>
  <c r="C6842" i="4"/>
  <c r="C6843" i="4"/>
  <c r="C6844" i="4"/>
  <c r="C6845" i="4"/>
  <c r="C6846" i="4"/>
  <c r="C6847" i="4"/>
  <c r="C6848" i="4"/>
  <c r="C6849" i="4"/>
  <c r="C6850" i="4"/>
  <c r="C6851" i="4"/>
  <c r="C6852" i="4"/>
  <c r="C6853" i="4"/>
  <c r="C6854" i="4"/>
  <c r="C6855" i="4"/>
  <c r="C6856" i="4"/>
  <c r="C6857" i="4"/>
  <c r="C6858" i="4"/>
  <c r="C6859" i="4"/>
  <c r="C6860" i="4"/>
  <c r="C6861" i="4"/>
  <c r="C6862" i="4"/>
  <c r="C6863" i="4"/>
  <c r="C6864" i="4"/>
  <c r="C6865" i="4"/>
  <c r="C6866" i="4"/>
  <c r="C6867" i="4"/>
  <c r="C6868" i="4"/>
  <c r="C6869" i="4"/>
  <c r="C6870" i="4"/>
  <c r="C6871" i="4"/>
  <c r="C6872" i="4"/>
  <c r="C6873" i="4"/>
  <c r="C6874" i="4"/>
  <c r="C6875" i="4"/>
  <c r="C6876" i="4"/>
  <c r="C6877" i="4"/>
  <c r="C6878" i="4"/>
  <c r="C6879" i="4"/>
  <c r="C6880" i="4"/>
  <c r="C6881" i="4"/>
  <c r="C6882" i="4"/>
  <c r="C6883" i="4"/>
  <c r="C6884" i="4"/>
  <c r="C6885" i="4"/>
  <c r="C6886" i="4"/>
  <c r="C6887" i="4"/>
  <c r="C6888" i="4"/>
  <c r="C6889" i="4"/>
  <c r="C6890" i="4"/>
  <c r="C6891" i="4"/>
  <c r="C6892" i="4"/>
  <c r="C6893" i="4"/>
  <c r="C6894" i="4"/>
  <c r="C6895" i="4"/>
  <c r="C6896" i="4"/>
  <c r="C6897" i="4"/>
  <c r="C6898" i="4"/>
  <c r="C6899" i="4"/>
  <c r="C6900" i="4"/>
  <c r="C6901" i="4"/>
  <c r="C6902" i="4"/>
  <c r="C6903" i="4"/>
  <c r="C6904" i="4"/>
  <c r="C6905" i="4"/>
  <c r="C6906" i="4"/>
  <c r="C6907" i="4"/>
  <c r="C6908" i="4"/>
  <c r="C6909" i="4"/>
  <c r="C6910" i="4"/>
  <c r="C6911" i="4"/>
  <c r="C6912" i="4"/>
  <c r="C6913" i="4"/>
  <c r="C6914" i="4"/>
  <c r="C6915" i="4"/>
  <c r="C6916" i="4"/>
  <c r="C6917" i="4"/>
  <c r="C6918" i="4"/>
  <c r="C6919" i="4"/>
  <c r="C6920" i="4"/>
  <c r="C6921" i="4"/>
  <c r="C6922" i="4"/>
  <c r="C6923" i="4"/>
  <c r="C6924" i="4"/>
  <c r="C6925" i="4"/>
  <c r="C6926" i="4"/>
  <c r="C6927" i="4"/>
  <c r="C6928" i="4"/>
  <c r="C6929" i="4"/>
  <c r="C6930" i="4"/>
  <c r="C6931" i="4"/>
  <c r="C6932" i="4"/>
  <c r="C6933" i="4"/>
  <c r="C6934" i="4"/>
  <c r="C6935" i="4"/>
  <c r="C6936" i="4"/>
  <c r="C6937" i="4"/>
  <c r="C6938" i="4"/>
  <c r="C6939" i="4"/>
  <c r="C6940" i="4"/>
  <c r="C6941" i="4"/>
  <c r="C6942" i="4"/>
  <c r="C6943" i="4"/>
  <c r="C6944" i="4"/>
  <c r="C6945" i="4"/>
  <c r="C6946" i="4"/>
  <c r="C6947" i="4"/>
  <c r="C6948" i="4"/>
  <c r="C6949" i="4"/>
  <c r="C6950" i="4"/>
  <c r="C6951" i="4"/>
  <c r="C6952" i="4"/>
  <c r="C6953" i="4"/>
  <c r="C6954" i="4"/>
  <c r="C6955" i="4"/>
  <c r="C6956" i="4"/>
  <c r="C6957" i="4"/>
  <c r="C6958" i="4"/>
  <c r="C6959" i="4"/>
  <c r="C6960" i="4"/>
  <c r="C6961" i="4"/>
  <c r="C6962" i="4"/>
  <c r="C6963" i="4"/>
  <c r="C6964" i="4"/>
  <c r="C6965" i="4"/>
  <c r="C6966" i="4"/>
  <c r="C6967" i="4"/>
  <c r="C6968" i="4"/>
  <c r="C6969" i="4"/>
  <c r="C6970" i="4"/>
  <c r="C6971" i="4"/>
  <c r="C6972" i="4"/>
  <c r="C6973" i="4"/>
  <c r="C6974" i="4"/>
  <c r="C6975" i="4"/>
  <c r="C6976" i="4"/>
  <c r="C6977" i="4"/>
  <c r="C6978" i="4"/>
  <c r="C6979" i="4"/>
  <c r="C6980" i="4"/>
  <c r="C6981" i="4"/>
  <c r="C6982" i="4"/>
  <c r="C6983" i="4"/>
  <c r="C6984" i="4"/>
  <c r="C6985" i="4"/>
  <c r="C6986" i="4"/>
  <c r="C6987" i="4"/>
  <c r="C6988" i="4"/>
  <c r="C6989" i="4"/>
  <c r="C6990" i="4"/>
  <c r="C6991" i="4"/>
  <c r="C6992" i="4"/>
  <c r="C6993" i="4"/>
  <c r="C6994" i="4"/>
  <c r="C6995" i="4"/>
  <c r="C6996" i="4"/>
  <c r="C6997" i="4"/>
  <c r="C6998" i="4"/>
  <c r="C6999" i="4"/>
  <c r="C7000" i="4"/>
  <c r="C7001" i="4"/>
  <c r="C7002" i="4"/>
  <c r="C7003" i="4"/>
  <c r="C7004" i="4"/>
  <c r="C7005" i="4"/>
  <c r="C7006" i="4"/>
  <c r="C7007" i="4"/>
  <c r="C7008" i="4"/>
  <c r="C7009" i="4"/>
  <c r="C7010" i="4"/>
  <c r="C7011" i="4"/>
  <c r="C7012" i="4"/>
  <c r="C7013" i="4"/>
  <c r="C7014" i="4"/>
  <c r="C7015" i="4"/>
  <c r="C7016" i="4"/>
  <c r="C7017" i="4"/>
  <c r="C7018" i="4"/>
  <c r="C7019" i="4"/>
  <c r="C7020" i="4"/>
  <c r="C7021" i="4"/>
  <c r="C7022" i="4"/>
  <c r="C7023" i="4"/>
  <c r="C7024" i="4"/>
  <c r="C7025" i="4"/>
  <c r="C7026" i="4"/>
  <c r="C7027" i="4"/>
  <c r="C7028" i="4"/>
  <c r="C7029" i="4"/>
  <c r="C7030" i="4"/>
  <c r="C7031" i="4"/>
  <c r="C7032" i="4"/>
  <c r="C7033" i="4"/>
  <c r="C7034" i="4"/>
  <c r="C7035" i="4"/>
  <c r="C7036" i="4"/>
  <c r="C7037" i="4"/>
  <c r="C7038" i="4"/>
  <c r="C7039" i="4"/>
  <c r="C7040" i="4"/>
  <c r="C7041" i="4"/>
  <c r="C7042" i="4"/>
  <c r="C7043" i="4"/>
  <c r="C7044" i="4"/>
  <c r="C7045" i="4"/>
  <c r="C7046" i="4"/>
  <c r="C7047" i="4"/>
  <c r="C7048" i="4"/>
  <c r="C7049" i="4"/>
  <c r="C7050" i="4"/>
  <c r="C7051" i="4"/>
  <c r="C7052" i="4"/>
  <c r="C7053" i="4"/>
  <c r="C7054" i="4"/>
  <c r="C7055" i="4"/>
  <c r="C7056" i="4"/>
  <c r="C7057" i="4"/>
  <c r="C7058" i="4"/>
  <c r="C7059" i="4"/>
  <c r="C7060" i="4"/>
  <c r="C7061" i="4"/>
  <c r="C7062" i="4"/>
  <c r="C7063" i="4"/>
  <c r="C7064" i="4"/>
  <c r="C7065" i="4"/>
  <c r="C7066" i="4"/>
  <c r="C7067" i="4"/>
  <c r="C7068" i="4"/>
  <c r="C7069" i="4"/>
  <c r="C7070" i="4"/>
  <c r="C7071" i="4"/>
  <c r="C7072" i="4"/>
  <c r="C7073" i="4"/>
  <c r="C7074" i="4"/>
  <c r="C7075" i="4"/>
  <c r="C7076" i="4"/>
  <c r="C7077" i="4"/>
  <c r="C7078" i="4"/>
  <c r="C7079" i="4"/>
  <c r="C7080" i="4"/>
  <c r="C7081" i="4"/>
  <c r="C7082" i="4"/>
  <c r="C7083" i="4"/>
  <c r="C7084" i="4"/>
  <c r="C7085" i="4"/>
  <c r="C7086" i="4"/>
  <c r="C7087" i="4"/>
  <c r="C7088" i="4"/>
  <c r="C7089" i="4"/>
  <c r="C7090" i="4"/>
  <c r="C7091" i="4"/>
  <c r="C7092" i="4"/>
  <c r="C7093" i="4"/>
  <c r="C7094" i="4"/>
  <c r="C7095" i="4"/>
  <c r="C7096" i="4"/>
  <c r="C7097" i="4"/>
  <c r="C7098" i="4"/>
  <c r="C7099" i="4"/>
  <c r="C7100" i="4"/>
  <c r="C7101" i="4"/>
  <c r="C7102" i="4"/>
  <c r="C7103" i="4"/>
  <c r="C7104" i="4"/>
  <c r="C7105" i="4"/>
  <c r="C7106" i="4"/>
  <c r="C7107" i="4"/>
  <c r="C7108" i="4"/>
  <c r="C7109" i="4"/>
  <c r="C7110" i="4"/>
  <c r="C7111" i="4"/>
  <c r="C7112" i="4"/>
  <c r="C7113" i="4"/>
  <c r="C7114" i="4"/>
  <c r="C7115" i="4"/>
  <c r="C7116" i="4"/>
  <c r="C7117" i="4"/>
  <c r="C7118" i="4"/>
  <c r="C7119" i="4"/>
  <c r="C7120" i="4"/>
  <c r="C7121" i="4"/>
  <c r="C7122" i="4"/>
  <c r="C7123" i="4"/>
  <c r="C7124" i="4"/>
  <c r="C7125" i="4"/>
  <c r="C7126" i="4"/>
  <c r="C7127" i="4"/>
  <c r="C7128" i="4"/>
  <c r="C7129" i="4"/>
  <c r="C7130" i="4"/>
  <c r="C7131" i="4"/>
  <c r="C7132" i="4"/>
  <c r="C7133" i="4"/>
  <c r="C7134" i="4"/>
  <c r="C7135" i="4"/>
  <c r="C7136" i="4"/>
  <c r="C7137" i="4"/>
  <c r="C7138" i="4"/>
  <c r="C7139" i="4"/>
  <c r="C7140" i="4"/>
  <c r="C7141" i="4"/>
  <c r="C7142" i="4"/>
  <c r="C7143" i="4"/>
  <c r="C7144" i="4"/>
  <c r="C7145" i="4"/>
  <c r="C7146" i="4"/>
  <c r="C7147" i="4"/>
  <c r="C7148" i="4"/>
  <c r="C7149" i="4"/>
  <c r="C7150" i="4"/>
  <c r="C7151" i="4"/>
  <c r="C7152" i="4"/>
  <c r="C7153" i="4"/>
  <c r="C7154" i="4"/>
  <c r="C7155" i="4"/>
  <c r="C7156" i="4"/>
  <c r="C7157" i="4"/>
  <c r="C7158" i="4"/>
  <c r="C7159" i="4"/>
  <c r="C7160" i="4"/>
  <c r="C7161" i="4"/>
  <c r="C7162" i="4"/>
  <c r="C7163" i="4"/>
  <c r="C7164" i="4"/>
  <c r="C7165" i="4"/>
  <c r="C7166" i="4"/>
  <c r="C7167" i="4"/>
  <c r="C7168" i="4"/>
  <c r="C7169" i="4"/>
  <c r="C7170" i="4"/>
  <c r="C7171" i="4"/>
  <c r="C7172" i="4"/>
  <c r="C7173" i="4"/>
  <c r="C7174" i="4"/>
  <c r="C7175" i="4"/>
  <c r="C7176" i="4"/>
  <c r="C7177" i="4"/>
  <c r="C7178" i="4"/>
  <c r="C7179" i="4"/>
  <c r="C7180" i="4"/>
  <c r="C7181" i="4"/>
  <c r="C7182" i="4"/>
  <c r="C7183" i="4"/>
  <c r="C7184" i="4"/>
  <c r="C7185" i="4"/>
  <c r="C7186" i="4"/>
  <c r="C7187" i="4"/>
  <c r="C7188" i="4"/>
  <c r="C7189" i="4"/>
  <c r="C7190" i="4"/>
  <c r="C7191" i="4"/>
  <c r="C7192" i="4"/>
  <c r="C7193" i="4"/>
  <c r="C7194" i="4"/>
  <c r="C7195" i="4"/>
  <c r="C7196" i="4"/>
  <c r="C7197" i="4"/>
  <c r="C7198" i="4"/>
  <c r="C7199" i="4"/>
  <c r="C7200" i="4"/>
  <c r="C7201" i="4"/>
  <c r="C7202" i="4"/>
  <c r="C7203" i="4"/>
  <c r="C7204" i="4"/>
  <c r="C7205" i="4"/>
  <c r="C7206" i="4"/>
  <c r="C7207" i="4"/>
  <c r="C7208" i="4"/>
  <c r="C7209" i="4"/>
  <c r="C7210" i="4"/>
  <c r="C7211" i="4"/>
  <c r="C7212" i="4"/>
  <c r="C7213" i="4"/>
  <c r="C7214" i="4"/>
  <c r="C7215" i="4"/>
  <c r="C7216" i="4"/>
  <c r="C7217" i="4"/>
  <c r="C7218" i="4"/>
  <c r="C7219" i="4"/>
  <c r="C7220" i="4"/>
  <c r="C7221" i="4"/>
  <c r="C7222" i="4"/>
  <c r="C7223" i="4"/>
  <c r="C7224" i="4"/>
  <c r="C7225" i="4"/>
  <c r="C7226" i="4"/>
  <c r="C7227" i="4"/>
  <c r="C7228" i="4"/>
  <c r="C7229" i="4"/>
  <c r="C7230" i="4"/>
  <c r="C7231" i="4"/>
  <c r="C7232" i="4"/>
  <c r="C7233" i="4"/>
  <c r="C7234" i="4"/>
  <c r="C7235" i="4"/>
  <c r="C7236" i="4"/>
  <c r="C7237" i="4"/>
  <c r="C7238" i="4"/>
  <c r="C7239" i="4"/>
  <c r="C7240" i="4"/>
  <c r="C7241" i="4"/>
  <c r="C7242" i="4"/>
  <c r="C7243" i="4"/>
  <c r="C7244" i="4"/>
  <c r="C7245" i="4"/>
  <c r="C7246" i="4"/>
  <c r="C7247" i="4"/>
  <c r="C7248" i="4"/>
  <c r="C7249" i="4"/>
  <c r="C7250" i="4"/>
  <c r="C7251" i="4"/>
  <c r="C7252" i="4"/>
  <c r="C7253" i="4"/>
  <c r="C7254" i="4"/>
  <c r="C7255" i="4"/>
  <c r="C7256" i="4"/>
  <c r="C7257" i="4"/>
  <c r="C7258" i="4"/>
  <c r="C7259" i="4"/>
  <c r="C7260" i="4"/>
  <c r="C7261" i="4"/>
  <c r="C7262" i="4"/>
  <c r="C7263" i="4"/>
  <c r="C7264" i="4"/>
  <c r="C7265" i="4"/>
  <c r="C7266" i="4"/>
  <c r="C7267" i="4"/>
  <c r="C7268" i="4"/>
  <c r="C7269" i="4"/>
  <c r="C7270" i="4"/>
  <c r="C7271" i="4"/>
  <c r="C7272" i="4"/>
  <c r="C7273" i="4"/>
  <c r="C7274" i="4"/>
  <c r="C7275" i="4"/>
  <c r="C7276" i="4"/>
  <c r="C7277" i="4"/>
  <c r="C7278" i="4"/>
  <c r="C7279" i="4"/>
  <c r="C7280" i="4"/>
  <c r="C7281" i="4"/>
  <c r="C7282" i="4"/>
  <c r="C7283" i="4"/>
  <c r="C7284" i="4"/>
  <c r="C7285" i="4"/>
  <c r="C7286" i="4"/>
  <c r="C7287" i="4"/>
  <c r="C7288" i="4"/>
  <c r="C7289" i="4"/>
  <c r="C7290" i="4"/>
  <c r="C7291" i="4"/>
  <c r="C7292" i="4"/>
  <c r="C7293" i="4"/>
  <c r="C7294" i="4"/>
  <c r="C7295" i="4"/>
  <c r="C7296" i="4"/>
  <c r="C7297" i="4"/>
  <c r="C7298" i="4"/>
  <c r="C7299" i="4"/>
  <c r="C7300" i="4"/>
  <c r="C7301" i="4"/>
  <c r="C7302" i="4"/>
  <c r="C7303" i="4"/>
  <c r="C7304" i="4"/>
  <c r="C7305" i="4"/>
  <c r="C7306" i="4"/>
  <c r="C7307" i="4"/>
  <c r="C7308" i="4"/>
  <c r="C7309" i="4"/>
  <c r="C7310" i="4"/>
  <c r="C7311" i="4"/>
  <c r="C7312" i="4"/>
  <c r="C7313" i="4"/>
  <c r="C7314" i="4"/>
  <c r="C7315" i="4"/>
  <c r="C7316" i="4"/>
  <c r="C7317" i="4"/>
  <c r="C7318" i="4"/>
  <c r="C7319" i="4"/>
  <c r="C7320" i="4"/>
  <c r="C7321" i="4"/>
  <c r="C7322" i="4"/>
  <c r="C7323" i="4"/>
  <c r="C7324" i="4"/>
  <c r="C7325" i="4"/>
  <c r="C7326" i="4"/>
  <c r="C7327" i="4"/>
  <c r="C7328" i="4"/>
  <c r="C7329" i="4"/>
  <c r="C7330" i="4"/>
  <c r="C7331" i="4"/>
  <c r="C7332" i="4"/>
  <c r="C7333" i="4"/>
  <c r="C7334" i="4"/>
  <c r="C7335" i="4"/>
  <c r="C7336" i="4"/>
  <c r="C7337" i="4"/>
  <c r="C7338" i="4"/>
  <c r="C7339" i="4"/>
  <c r="C7340" i="4"/>
  <c r="C7341" i="4"/>
  <c r="C7342" i="4"/>
  <c r="C7343" i="4"/>
  <c r="C7344" i="4"/>
  <c r="C7345" i="4"/>
  <c r="C7346" i="4"/>
  <c r="C7347" i="4"/>
  <c r="C7348" i="4"/>
  <c r="C7349" i="4"/>
  <c r="C7350" i="4"/>
  <c r="C7351" i="4"/>
  <c r="C7352" i="4"/>
  <c r="C7353" i="4"/>
  <c r="C7354" i="4"/>
  <c r="C7355" i="4"/>
  <c r="C7356" i="4"/>
  <c r="C7357" i="4"/>
  <c r="C7358" i="4"/>
  <c r="C7359" i="4"/>
  <c r="C7360" i="4"/>
  <c r="C7361" i="4"/>
  <c r="C7362" i="4"/>
  <c r="C7363" i="4"/>
  <c r="C7364" i="4"/>
  <c r="C7365" i="4"/>
  <c r="C7366" i="4"/>
  <c r="C7367" i="4"/>
  <c r="C7368" i="4"/>
  <c r="C7369" i="4"/>
  <c r="C7370" i="4"/>
  <c r="C7371" i="4"/>
  <c r="C7372" i="4"/>
  <c r="C7373" i="4"/>
  <c r="C7374" i="4"/>
  <c r="C7375" i="4"/>
  <c r="C7376" i="4"/>
  <c r="C7377" i="4"/>
  <c r="C7378" i="4"/>
  <c r="C7379" i="4"/>
  <c r="C7380" i="4"/>
  <c r="C7381" i="4"/>
  <c r="C7382" i="4"/>
  <c r="C7383" i="4"/>
  <c r="C7384" i="4"/>
  <c r="C7385" i="4"/>
  <c r="C7386" i="4"/>
  <c r="C7387" i="4"/>
  <c r="C7388" i="4"/>
  <c r="C7389" i="4"/>
  <c r="C7390" i="4"/>
  <c r="C7391" i="4"/>
  <c r="C7392" i="4"/>
  <c r="C7393" i="4"/>
  <c r="C7394" i="4"/>
  <c r="C7395" i="4"/>
  <c r="C7396" i="4"/>
  <c r="C7397" i="4"/>
  <c r="C7398" i="4"/>
  <c r="C7399" i="4"/>
  <c r="C7400" i="4"/>
  <c r="C7401" i="4"/>
  <c r="C7402" i="4"/>
  <c r="C7403" i="4"/>
  <c r="C7404" i="4"/>
  <c r="C7405" i="4"/>
  <c r="C7406" i="4"/>
  <c r="C7407" i="4"/>
  <c r="C7408" i="4"/>
  <c r="C7409" i="4"/>
  <c r="C7410" i="4"/>
  <c r="C7411" i="4"/>
  <c r="C7412" i="4"/>
  <c r="C7413" i="4"/>
  <c r="C7414" i="4"/>
  <c r="C7415" i="4"/>
  <c r="C7416" i="4"/>
  <c r="C7417" i="4"/>
  <c r="C7418" i="4"/>
  <c r="C7419" i="4"/>
  <c r="C7420" i="4"/>
  <c r="C7421" i="4"/>
  <c r="C7422" i="4"/>
  <c r="C7423" i="4"/>
  <c r="C7424" i="4"/>
  <c r="C7425" i="4"/>
  <c r="C7426" i="4"/>
  <c r="C7427" i="4"/>
  <c r="C7428" i="4"/>
  <c r="C7429" i="4"/>
  <c r="C7430" i="4"/>
  <c r="C7431" i="4"/>
  <c r="C7432" i="4"/>
  <c r="C7433" i="4"/>
  <c r="C7434" i="4"/>
  <c r="C7435" i="4"/>
  <c r="C7436" i="4"/>
  <c r="C7437" i="4"/>
  <c r="C7438" i="4"/>
  <c r="C7439" i="4"/>
  <c r="C7440" i="4"/>
  <c r="C7441" i="4"/>
  <c r="C7442" i="4"/>
  <c r="C7443" i="4"/>
  <c r="C7444" i="4"/>
  <c r="C7445" i="4"/>
  <c r="C7446" i="4"/>
  <c r="C7447" i="4"/>
  <c r="C7448" i="4"/>
  <c r="C7449" i="4"/>
  <c r="C7450" i="4"/>
  <c r="C7451" i="4"/>
  <c r="C7452" i="4"/>
  <c r="C7453" i="4"/>
  <c r="C7454" i="4"/>
  <c r="C7455" i="4"/>
  <c r="C7456" i="4"/>
  <c r="C7457" i="4"/>
  <c r="C7458" i="4"/>
  <c r="C7459" i="4"/>
  <c r="C7460" i="4"/>
  <c r="C7461" i="4"/>
  <c r="C7462" i="4"/>
  <c r="C7463" i="4"/>
  <c r="C7464" i="4"/>
  <c r="C7465" i="4"/>
  <c r="C7466" i="4"/>
  <c r="C7467" i="4"/>
  <c r="C7468" i="4"/>
  <c r="C7469" i="4"/>
  <c r="C7470" i="4"/>
  <c r="C7471" i="4"/>
  <c r="C7472" i="4"/>
  <c r="C7473" i="4"/>
  <c r="C7474" i="4"/>
  <c r="C7475" i="4"/>
  <c r="C7476" i="4"/>
  <c r="C7477" i="4"/>
  <c r="C7478" i="4"/>
  <c r="C7479" i="4"/>
  <c r="C7480" i="4"/>
  <c r="C7481" i="4"/>
  <c r="C7482" i="4"/>
  <c r="C7483" i="4"/>
  <c r="C7484" i="4"/>
  <c r="C7485" i="4"/>
  <c r="C7486" i="4"/>
  <c r="C7487" i="4"/>
  <c r="C7488" i="4"/>
  <c r="C7489" i="4"/>
  <c r="C7490" i="4"/>
  <c r="C7491" i="4"/>
  <c r="C7492" i="4"/>
  <c r="C7493" i="4"/>
  <c r="C7494" i="4"/>
  <c r="C7495" i="4"/>
  <c r="C7496" i="4"/>
  <c r="C7497" i="4"/>
  <c r="C7498" i="4"/>
  <c r="C7499" i="4"/>
  <c r="C7500" i="4"/>
  <c r="C7501" i="4"/>
  <c r="C7502" i="4"/>
  <c r="C7503" i="4"/>
  <c r="C7504" i="4"/>
  <c r="C7505" i="4"/>
  <c r="C7506" i="4"/>
  <c r="C7507" i="4"/>
  <c r="C7508" i="4"/>
  <c r="C7509" i="4"/>
  <c r="C7510" i="4"/>
  <c r="C7511" i="4"/>
  <c r="C7512" i="4"/>
  <c r="C7513" i="4"/>
  <c r="C7514" i="4"/>
  <c r="C7515" i="4"/>
  <c r="C7516" i="4"/>
  <c r="C7517" i="4"/>
  <c r="C7518" i="4"/>
  <c r="C7519" i="4"/>
  <c r="C7520" i="4"/>
  <c r="C7521" i="4"/>
  <c r="C7522" i="4"/>
  <c r="C7523" i="4"/>
  <c r="C7524" i="4"/>
  <c r="C7525" i="4"/>
  <c r="C7526" i="4"/>
  <c r="C7527" i="4"/>
  <c r="C7528" i="4"/>
  <c r="C7529" i="4"/>
  <c r="C7530" i="4"/>
  <c r="C7531" i="4"/>
  <c r="C7532" i="4"/>
  <c r="C7533" i="4"/>
  <c r="C7534" i="4"/>
  <c r="C7535" i="4"/>
  <c r="C7536" i="4"/>
  <c r="C7537" i="4"/>
  <c r="C7538" i="4"/>
  <c r="C7539" i="4"/>
  <c r="C7540" i="4"/>
  <c r="C7541" i="4"/>
  <c r="C7542" i="4"/>
  <c r="C7543" i="4"/>
  <c r="C7544" i="4"/>
  <c r="C7545" i="4"/>
  <c r="C7546" i="4"/>
  <c r="C7547" i="4"/>
  <c r="C7548" i="4"/>
  <c r="C7549" i="4"/>
  <c r="C7550" i="4"/>
  <c r="C7551" i="4"/>
  <c r="C7552" i="4"/>
  <c r="C7553" i="4"/>
  <c r="C7554" i="4"/>
  <c r="C7555" i="4"/>
  <c r="C7556" i="4"/>
  <c r="C7557" i="4"/>
  <c r="C7558" i="4"/>
  <c r="C7559" i="4"/>
  <c r="C7560" i="4"/>
  <c r="C7561" i="4"/>
  <c r="C7562" i="4"/>
  <c r="C7563" i="4"/>
  <c r="C7564" i="4"/>
  <c r="C7565" i="4"/>
  <c r="C7566" i="4"/>
  <c r="C7567" i="4"/>
  <c r="C7568" i="4"/>
  <c r="C7569" i="4"/>
  <c r="C7570" i="4"/>
  <c r="C7571" i="4"/>
  <c r="C7572" i="4"/>
  <c r="C7573" i="4"/>
  <c r="C7574" i="4"/>
  <c r="C7575" i="4"/>
  <c r="C7576" i="4"/>
  <c r="C7577" i="4"/>
  <c r="C7578" i="4"/>
  <c r="C7579" i="4"/>
  <c r="C7580" i="4"/>
  <c r="C7581" i="4"/>
  <c r="C7582" i="4"/>
  <c r="C7583" i="4"/>
  <c r="C7584" i="4"/>
  <c r="C7585" i="4"/>
  <c r="C7586" i="4"/>
  <c r="C7587" i="4"/>
  <c r="C7588" i="4"/>
  <c r="C7589" i="4"/>
  <c r="C7590" i="4"/>
  <c r="C7591" i="4"/>
  <c r="C7592" i="4"/>
  <c r="C7593" i="4"/>
  <c r="C7594" i="4"/>
  <c r="C7595" i="4"/>
  <c r="C7596" i="4"/>
  <c r="C7597" i="4"/>
  <c r="C7598" i="4"/>
  <c r="C7599" i="4"/>
  <c r="C7600" i="4"/>
  <c r="C7601" i="4"/>
  <c r="C7602" i="4"/>
  <c r="C7603" i="4"/>
  <c r="C7604" i="4"/>
  <c r="C7605" i="4"/>
  <c r="C7606" i="4"/>
  <c r="C7607" i="4"/>
  <c r="C7608" i="4"/>
  <c r="C7609" i="4"/>
  <c r="C7610" i="4"/>
  <c r="C7611" i="4"/>
  <c r="C7612" i="4"/>
  <c r="C7613" i="4"/>
  <c r="C7614" i="4"/>
  <c r="C7615" i="4"/>
  <c r="C7616" i="4"/>
  <c r="C7617" i="4"/>
  <c r="C7618" i="4"/>
  <c r="C7619" i="4"/>
  <c r="C7620" i="4"/>
  <c r="C7621" i="4"/>
  <c r="C7622" i="4"/>
  <c r="C7623" i="4"/>
  <c r="C7624" i="4"/>
  <c r="C7625" i="4"/>
  <c r="C7626" i="4"/>
  <c r="C7627" i="4"/>
  <c r="C7628" i="4"/>
  <c r="C7629" i="4"/>
  <c r="C7630" i="4"/>
  <c r="C7631" i="4"/>
  <c r="C7632" i="4"/>
  <c r="C7633" i="4"/>
  <c r="C7634" i="4"/>
  <c r="C7635" i="4"/>
  <c r="C7636" i="4"/>
  <c r="C7637" i="4"/>
  <c r="C7638" i="4"/>
  <c r="C7639" i="4"/>
  <c r="C7640" i="4"/>
  <c r="C7641" i="4"/>
  <c r="C7642" i="4"/>
  <c r="C7643" i="4"/>
  <c r="C7644" i="4"/>
  <c r="C7645" i="4"/>
  <c r="C7646" i="4"/>
  <c r="C7647" i="4"/>
  <c r="C7648" i="4"/>
  <c r="C7649" i="4"/>
  <c r="C7650" i="4"/>
  <c r="C7651" i="4"/>
  <c r="C7652" i="4"/>
  <c r="C7653" i="4"/>
  <c r="C7654" i="4"/>
  <c r="C7655" i="4"/>
  <c r="C7656" i="4"/>
  <c r="C7657" i="4"/>
  <c r="C7658" i="4"/>
  <c r="C7659" i="4"/>
  <c r="C7660" i="4"/>
  <c r="C7661" i="4"/>
  <c r="C7662" i="4"/>
  <c r="C7663" i="4"/>
  <c r="C7664" i="4"/>
  <c r="C7665" i="4"/>
  <c r="C7666" i="4"/>
  <c r="C7667" i="4"/>
  <c r="C7668" i="4"/>
  <c r="C7669" i="4"/>
  <c r="C7670" i="4"/>
  <c r="C7671" i="4"/>
  <c r="C7672" i="4"/>
  <c r="C7673" i="4"/>
  <c r="C7674" i="4"/>
  <c r="C7675" i="4"/>
  <c r="C7676" i="4"/>
  <c r="C7677" i="4"/>
  <c r="C7678" i="4"/>
  <c r="C7679" i="4"/>
  <c r="C7680" i="4"/>
  <c r="C7681" i="4"/>
  <c r="C7682" i="4"/>
  <c r="C7683" i="4"/>
  <c r="C7684" i="4"/>
  <c r="C7685" i="4"/>
  <c r="C7686" i="4"/>
  <c r="C7687" i="4"/>
  <c r="C7688" i="4"/>
  <c r="C7689" i="4"/>
  <c r="C7690" i="4"/>
  <c r="C7691" i="4"/>
  <c r="C7692" i="4"/>
  <c r="C7693" i="4"/>
  <c r="C7694" i="4"/>
  <c r="C7695" i="4"/>
  <c r="C7696" i="4"/>
  <c r="C7697" i="4"/>
  <c r="C7698" i="4"/>
  <c r="C7699" i="4"/>
  <c r="C7700" i="4"/>
  <c r="C7701" i="4"/>
  <c r="C7702" i="4"/>
  <c r="C7703" i="4"/>
  <c r="C7704" i="4"/>
  <c r="C7705" i="4"/>
  <c r="C7706" i="4"/>
  <c r="C7707" i="4"/>
  <c r="C7708" i="4"/>
  <c r="C7709" i="4"/>
  <c r="C7710" i="4"/>
  <c r="C7711" i="4"/>
  <c r="C7712" i="4"/>
  <c r="C7713" i="4"/>
  <c r="C7714" i="4"/>
  <c r="C7715" i="4"/>
  <c r="C7716" i="4"/>
  <c r="C7717" i="4"/>
  <c r="C7718" i="4"/>
  <c r="C7719" i="4"/>
  <c r="C7720" i="4"/>
  <c r="C7721" i="4"/>
  <c r="C7722" i="4"/>
  <c r="C7723" i="4"/>
  <c r="C7724" i="4"/>
  <c r="C7725" i="4"/>
  <c r="C7726" i="4"/>
  <c r="C7727" i="4"/>
  <c r="C7728" i="4"/>
  <c r="C7729" i="4"/>
  <c r="C7730" i="4"/>
  <c r="C7731" i="4"/>
  <c r="C7732" i="4"/>
  <c r="C7733" i="4"/>
  <c r="C7734" i="4"/>
  <c r="C7735" i="4"/>
  <c r="C7736" i="4"/>
  <c r="C7737" i="4"/>
  <c r="C7738" i="4"/>
  <c r="C7739" i="4"/>
  <c r="C7740" i="4"/>
  <c r="C7741" i="4"/>
  <c r="C7742" i="4"/>
  <c r="C7743" i="4"/>
  <c r="C7744" i="4"/>
  <c r="C7745" i="4"/>
  <c r="C7746" i="4"/>
  <c r="C7747" i="4"/>
  <c r="C7748" i="4"/>
  <c r="C7749" i="4"/>
  <c r="C7750" i="4"/>
  <c r="C7751" i="4"/>
  <c r="C7752" i="4"/>
  <c r="C7753" i="4"/>
  <c r="C7754" i="4"/>
  <c r="C7755" i="4"/>
  <c r="C7756" i="4"/>
  <c r="C7757" i="4"/>
  <c r="C7758" i="4"/>
  <c r="C7759" i="4"/>
  <c r="C7760" i="4"/>
  <c r="C7761" i="4"/>
  <c r="C7762" i="4"/>
  <c r="C7763" i="4"/>
  <c r="C7764" i="4"/>
  <c r="C7765" i="4"/>
  <c r="C7766" i="4"/>
  <c r="C7767" i="4"/>
  <c r="C7768" i="4"/>
  <c r="C7769" i="4"/>
  <c r="C7770" i="4"/>
  <c r="C7771" i="4"/>
  <c r="C7772" i="4"/>
  <c r="C7773" i="4"/>
  <c r="C7774" i="4"/>
  <c r="C7775" i="4"/>
  <c r="C7776" i="4"/>
  <c r="C7777" i="4"/>
  <c r="C7778" i="4"/>
  <c r="C7779" i="4"/>
  <c r="C7780" i="4"/>
  <c r="C7781" i="4"/>
  <c r="C7782" i="4"/>
  <c r="C7783" i="4"/>
  <c r="C7784" i="4"/>
  <c r="C7785" i="4"/>
  <c r="C7786" i="4"/>
  <c r="C7787" i="4"/>
  <c r="C7788" i="4"/>
  <c r="C7789" i="4"/>
  <c r="C7790" i="4"/>
  <c r="C7791" i="4"/>
  <c r="C7792" i="4"/>
  <c r="C7793" i="4"/>
  <c r="C7794" i="4"/>
  <c r="C7795" i="4"/>
  <c r="C7796" i="4"/>
  <c r="C7797" i="4"/>
  <c r="C7798" i="4"/>
  <c r="C7799" i="4"/>
  <c r="C7800" i="4"/>
  <c r="C7801" i="4"/>
  <c r="C7802" i="4"/>
  <c r="C7803" i="4"/>
  <c r="C7804" i="4"/>
  <c r="C7805" i="4"/>
  <c r="C7806" i="4"/>
  <c r="C7807" i="4"/>
  <c r="C7808" i="4"/>
  <c r="C7809" i="4"/>
  <c r="C7810" i="4"/>
  <c r="C7811" i="4"/>
  <c r="C7812" i="4"/>
  <c r="C7813" i="4"/>
  <c r="C7814" i="4"/>
  <c r="C7815" i="4"/>
  <c r="C7816" i="4"/>
  <c r="C7817" i="4"/>
  <c r="C7818" i="4"/>
  <c r="C7819" i="4"/>
  <c r="C7820" i="4"/>
  <c r="C7821" i="4"/>
  <c r="C7822" i="4"/>
  <c r="C7823" i="4"/>
  <c r="C7824" i="4"/>
  <c r="C7825" i="4"/>
  <c r="C7826" i="4"/>
  <c r="C7827" i="4"/>
  <c r="C7828" i="4"/>
  <c r="C7829" i="4"/>
  <c r="C7830" i="4"/>
  <c r="C7831" i="4"/>
  <c r="C7832" i="4"/>
  <c r="C7833" i="4"/>
  <c r="C7834" i="4"/>
  <c r="C7835" i="4"/>
  <c r="C7836" i="4"/>
  <c r="C7837" i="4"/>
  <c r="C7838" i="4"/>
  <c r="C7839" i="4"/>
  <c r="C7840" i="4"/>
  <c r="C7841" i="4"/>
  <c r="C7842" i="4"/>
  <c r="C7843" i="4"/>
  <c r="C7844" i="4"/>
  <c r="C7845" i="4"/>
  <c r="C7846" i="4"/>
  <c r="C7847" i="4"/>
  <c r="C7848" i="4"/>
  <c r="C7849" i="4"/>
  <c r="C7850" i="4"/>
  <c r="C7851" i="4"/>
  <c r="C7852" i="4"/>
  <c r="C7853" i="4"/>
  <c r="C7854" i="4"/>
  <c r="C7855" i="4"/>
  <c r="C7856" i="4"/>
  <c r="C7857" i="4"/>
  <c r="C7858" i="4"/>
  <c r="C7859" i="4"/>
  <c r="C7860" i="4"/>
  <c r="C7861" i="4"/>
  <c r="C7862" i="4"/>
  <c r="C7863" i="4"/>
  <c r="C7864" i="4"/>
  <c r="C7865" i="4"/>
  <c r="C7866" i="4"/>
  <c r="C7867" i="4"/>
  <c r="C7868" i="4"/>
  <c r="C7869" i="4"/>
  <c r="C7870" i="4"/>
  <c r="C7871" i="4"/>
  <c r="C7872" i="4"/>
  <c r="C7873" i="4"/>
  <c r="C7874" i="4"/>
  <c r="C7875" i="4"/>
  <c r="C7876" i="4"/>
  <c r="C7877" i="4"/>
  <c r="C7878" i="4"/>
  <c r="C7879" i="4"/>
  <c r="C7880" i="4"/>
  <c r="C7881" i="4"/>
  <c r="C7882" i="4"/>
  <c r="C7883" i="4"/>
  <c r="C7884" i="4"/>
  <c r="C7885" i="4"/>
  <c r="C7886" i="4"/>
  <c r="C7887" i="4"/>
  <c r="C7888" i="4"/>
  <c r="C7889" i="4"/>
  <c r="C7890" i="4"/>
  <c r="C7891" i="4"/>
  <c r="C7892" i="4"/>
  <c r="C7893" i="4"/>
  <c r="C7894" i="4"/>
  <c r="C7895" i="4"/>
  <c r="C7896" i="4"/>
  <c r="C7897" i="4"/>
  <c r="C7898" i="4"/>
  <c r="C7899" i="4"/>
  <c r="C7900" i="4"/>
  <c r="C7901" i="4"/>
  <c r="C7902" i="4"/>
  <c r="C7903" i="4"/>
  <c r="C7904" i="4"/>
  <c r="C7905" i="4"/>
  <c r="C7906" i="4"/>
  <c r="C7907" i="4"/>
  <c r="C7908" i="4"/>
  <c r="C7909" i="4"/>
  <c r="C7910" i="4"/>
  <c r="C7911" i="4"/>
  <c r="C7912" i="4"/>
  <c r="C7913" i="4"/>
  <c r="C7914" i="4"/>
  <c r="C7915" i="4"/>
  <c r="C7916" i="4"/>
  <c r="C7917" i="4"/>
  <c r="C7918" i="4"/>
  <c r="C7919" i="4"/>
  <c r="C7920" i="4"/>
  <c r="C7921" i="4"/>
  <c r="C7922" i="4"/>
  <c r="C7923" i="4"/>
  <c r="C7924" i="4"/>
  <c r="C7925" i="4"/>
  <c r="C7926" i="4"/>
  <c r="C7927" i="4"/>
  <c r="C7928" i="4"/>
  <c r="C7929" i="4"/>
  <c r="C7930" i="4"/>
  <c r="C7931" i="4"/>
  <c r="C7932" i="4"/>
  <c r="C7933" i="4"/>
  <c r="C7934" i="4"/>
  <c r="C7935" i="4"/>
  <c r="C7936" i="4"/>
  <c r="C7937" i="4"/>
  <c r="C7938" i="4"/>
  <c r="C7939" i="4"/>
  <c r="C7940" i="4"/>
  <c r="C7941" i="4"/>
  <c r="C7942" i="4"/>
  <c r="C7943" i="4"/>
  <c r="C7944" i="4"/>
  <c r="C7945" i="4"/>
  <c r="C7946" i="4"/>
  <c r="C7947" i="4"/>
  <c r="C7948" i="4"/>
  <c r="C7949" i="4"/>
  <c r="C7950" i="4"/>
  <c r="C7951" i="4"/>
  <c r="C7952" i="4"/>
  <c r="C7953" i="4"/>
  <c r="C7954" i="4"/>
  <c r="C7955" i="4"/>
  <c r="C7956" i="4"/>
  <c r="C7957" i="4"/>
  <c r="C7958" i="4"/>
  <c r="C7959" i="4"/>
  <c r="C7960" i="4"/>
  <c r="C7961" i="4"/>
  <c r="C7962" i="4"/>
  <c r="C7963" i="4"/>
  <c r="C7964" i="4"/>
  <c r="C7965" i="4"/>
  <c r="C7966" i="4"/>
  <c r="C7967" i="4"/>
  <c r="C7968" i="4"/>
  <c r="C7969" i="4"/>
  <c r="C7970" i="4"/>
  <c r="C7971" i="4"/>
  <c r="C7972" i="4"/>
  <c r="C7973" i="4"/>
  <c r="C7974" i="4"/>
  <c r="C7975" i="4"/>
  <c r="C7976" i="4"/>
  <c r="C7977" i="4"/>
  <c r="C7978" i="4"/>
  <c r="C7979" i="4"/>
  <c r="C7980" i="4"/>
  <c r="C7981" i="4"/>
  <c r="C7982" i="4"/>
  <c r="C7983" i="4"/>
  <c r="C7984" i="4"/>
  <c r="C7985" i="4"/>
  <c r="C7986" i="4"/>
  <c r="C7987" i="4"/>
  <c r="C7988" i="4"/>
  <c r="C7989" i="4"/>
  <c r="C7990" i="4"/>
  <c r="C7991" i="4"/>
  <c r="C7992" i="4"/>
  <c r="C7993" i="4"/>
  <c r="C7994" i="4"/>
  <c r="C7995" i="4"/>
  <c r="C7996" i="4"/>
  <c r="C7997" i="4"/>
  <c r="C7998" i="4"/>
  <c r="C7999" i="4"/>
  <c r="C8000" i="4"/>
  <c r="C8001" i="4"/>
  <c r="C8002" i="4"/>
  <c r="C8003" i="4"/>
  <c r="C8004" i="4"/>
  <c r="C8005" i="4"/>
  <c r="C8006" i="4"/>
  <c r="C8007" i="4"/>
  <c r="C8008" i="4"/>
  <c r="C8009" i="4"/>
  <c r="C8010" i="4"/>
  <c r="C8011" i="4"/>
  <c r="C8012" i="4"/>
  <c r="C8013" i="4"/>
  <c r="C8014" i="4"/>
  <c r="C8015" i="4"/>
  <c r="C8016" i="4"/>
  <c r="C8017" i="4"/>
  <c r="C8018" i="4"/>
  <c r="C8019" i="4"/>
  <c r="C8020" i="4"/>
  <c r="C8021" i="4"/>
  <c r="C8022" i="4"/>
  <c r="C8023" i="4"/>
  <c r="C8024" i="4"/>
  <c r="C8025" i="4"/>
  <c r="C8026" i="4"/>
  <c r="C8027" i="4"/>
  <c r="C8028" i="4"/>
  <c r="C8029" i="4"/>
  <c r="C8030" i="4"/>
  <c r="C8031" i="4"/>
  <c r="C8032" i="4"/>
  <c r="C8033" i="4"/>
  <c r="C8034" i="4"/>
  <c r="C8035" i="4"/>
  <c r="C8036" i="4"/>
  <c r="C8037" i="4"/>
  <c r="C8038" i="4"/>
  <c r="C8039" i="4"/>
  <c r="C8040" i="4"/>
  <c r="C8041" i="4"/>
  <c r="C8042" i="4"/>
  <c r="C8043" i="4"/>
  <c r="C8044" i="4"/>
  <c r="C8045" i="4"/>
  <c r="C8046" i="4"/>
  <c r="C8047" i="4"/>
  <c r="C8048" i="4"/>
  <c r="C8049" i="4"/>
  <c r="C8050" i="4"/>
  <c r="C8051" i="4"/>
  <c r="C8052" i="4"/>
  <c r="C8053" i="4"/>
  <c r="C8054" i="4"/>
  <c r="C8055" i="4"/>
  <c r="C8056" i="4"/>
  <c r="C8057" i="4"/>
  <c r="C8058" i="4"/>
  <c r="C8059" i="4"/>
  <c r="C8060" i="4"/>
  <c r="C8061" i="4"/>
  <c r="C8062" i="4"/>
  <c r="C8063" i="4"/>
  <c r="C8064" i="4"/>
  <c r="C8065" i="4"/>
  <c r="C8066" i="4"/>
  <c r="C8067" i="4"/>
  <c r="C8068" i="4"/>
  <c r="C8069" i="4"/>
  <c r="C8070" i="4"/>
  <c r="C8071" i="4"/>
  <c r="C8072" i="4"/>
  <c r="C8073" i="4"/>
  <c r="C8074" i="4"/>
  <c r="C8075" i="4"/>
  <c r="C8076" i="4"/>
  <c r="C8077" i="4"/>
  <c r="C8078" i="4"/>
  <c r="C8079" i="4"/>
  <c r="C8080" i="4"/>
  <c r="C8081" i="4"/>
  <c r="C8082" i="4"/>
  <c r="C8083" i="4"/>
  <c r="C8084" i="4"/>
  <c r="C8085" i="4"/>
  <c r="C8086" i="4"/>
  <c r="C8087" i="4"/>
  <c r="C8088" i="4"/>
  <c r="C8089" i="4"/>
  <c r="C8090" i="4"/>
  <c r="C8091" i="4"/>
  <c r="C8092" i="4"/>
  <c r="C8093" i="4"/>
  <c r="C8094" i="4"/>
  <c r="C8095" i="4"/>
  <c r="C8096" i="4"/>
  <c r="C8097" i="4"/>
  <c r="C8098" i="4"/>
  <c r="C8099" i="4"/>
  <c r="C8100" i="4"/>
  <c r="C8101" i="4"/>
  <c r="C8102" i="4"/>
  <c r="C8103" i="4"/>
  <c r="C8104" i="4"/>
  <c r="C8105" i="4"/>
  <c r="C8106" i="4"/>
  <c r="C8107" i="4"/>
  <c r="C8108" i="4"/>
  <c r="C8109" i="4"/>
  <c r="C8110" i="4"/>
  <c r="C8111" i="4"/>
  <c r="C8112" i="4"/>
  <c r="C8113" i="4"/>
  <c r="C8114" i="4"/>
  <c r="C8115" i="4"/>
  <c r="C8116" i="4"/>
  <c r="C8117" i="4"/>
  <c r="C8118" i="4"/>
  <c r="C8119" i="4"/>
  <c r="C8120" i="4"/>
  <c r="C8121" i="4"/>
  <c r="C8122" i="4"/>
  <c r="C8123" i="4"/>
  <c r="C8124" i="4"/>
  <c r="C8125" i="4"/>
  <c r="C8126" i="4"/>
  <c r="C8127" i="4"/>
  <c r="C8128" i="4"/>
  <c r="C8129" i="4"/>
  <c r="C8130" i="4"/>
  <c r="C8131" i="4"/>
  <c r="C8132" i="4"/>
  <c r="C8133" i="4"/>
  <c r="C8134" i="4"/>
  <c r="C8135" i="4"/>
  <c r="C8136" i="4"/>
  <c r="C8137" i="4"/>
  <c r="C8138" i="4"/>
  <c r="C8139" i="4"/>
  <c r="C8140" i="4"/>
  <c r="C8141" i="4"/>
  <c r="C8142" i="4"/>
  <c r="C8143" i="4"/>
  <c r="C8144" i="4"/>
  <c r="C8145" i="4"/>
  <c r="C8146" i="4"/>
  <c r="C8147" i="4"/>
  <c r="C8148" i="4"/>
  <c r="C8149" i="4"/>
  <c r="C8150" i="4"/>
  <c r="C8151" i="4"/>
  <c r="C8152" i="4"/>
  <c r="C8153" i="4"/>
  <c r="C8154" i="4"/>
  <c r="C8155" i="4"/>
  <c r="C8156" i="4"/>
  <c r="C8157" i="4"/>
  <c r="C8158" i="4"/>
  <c r="C8159" i="4"/>
  <c r="C8160" i="4"/>
  <c r="C8161" i="4"/>
  <c r="C2592" i="4"/>
  <c r="H616" i="6"/>
  <c r="C14" i="5" l="1"/>
  <c r="D3" i="7"/>
  <c r="C3" i="7"/>
  <c r="D2" i="7"/>
  <c r="C2" i="7"/>
  <c r="D4" i="7"/>
  <c r="C4" i="7"/>
  <c r="B4" i="1"/>
  <c r="H4" i="7" s="1"/>
  <c r="G4" i="7" s="1"/>
  <c r="B3" i="1"/>
  <c r="H3" i="7" s="1"/>
  <c r="G3" i="7" s="1"/>
  <c r="E2" i="1"/>
  <c r="G2" i="1" s="1"/>
  <c r="E4" i="1"/>
  <c r="G4" i="1" s="1"/>
  <c r="B2" i="1"/>
  <c r="H2" i="7" s="1"/>
  <c r="C4" i="1"/>
  <c r="B4" i="7" s="1"/>
  <c r="E3" i="1"/>
  <c r="G3" i="1" s="1"/>
  <c r="C2" i="1"/>
  <c r="B2" i="7" s="1"/>
  <c r="C3" i="1"/>
  <c r="B3" i="7" s="1"/>
  <c r="F4" i="7" l="1"/>
  <c r="F3" i="7"/>
  <c r="G2" i="7"/>
  <c r="F2" i="7"/>
</calcChain>
</file>

<file path=xl/sharedStrings.xml><?xml version="1.0" encoding="utf-8"?>
<sst xmlns="http://schemas.openxmlformats.org/spreadsheetml/2006/main" count="6190" uniqueCount="5783">
  <si>
    <t>N° CLIENT</t>
  </si>
  <si>
    <t>N° COMMANDE</t>
  </si>
  <si>
    <t>DELAI</t>
  </si>
  <si>
    <t>N° ARC</t>
  </si>
  <si>
    <t>MONTANT HT</t>
  </si>
  <si>
    <t>TVA</t>
  </si>
  <si>
    <t>MONTANT TTC</t>
  </si>
  <si>
    <t>NOM SOCIETE</t>
  </si>
  <si>
    <t>ADRESSE1</t>
  </si>
  <si>
    <t>ADRESSE2</t>
  </si>
  <si>
    <t>code postal</t>
  </si>
  <si>
    <t>villes</t>
  </si>
  <si>
    <t>N° TELEPHONE</t>
  </si>
  <si>
    <t>N° FAX</t>
  </si>
  <si>
    <t>N°MOBILE</t>
  </si>
  <si>
    <t>RESPONSABLE</t>
  </si>
  <si>
    <t>EMAIL</t>
  </si>
  <si>
    <t>LIVRAISON</t>
  </si>
  <si>
    <t>ADRESSE 1</t>
  </si>
  <si>
    <t>ADRESSE 2</t>
  </si>
  <si>
    <t>ADRESSE 3</t>
  </si>
  <si>
    <t>EXPEDITION</t>
  </si>
  <si>
    <t>COMMENTAIRE</t>
  </si>
  <si>
    <t>B'ALU</t>
  </si>
  <si>
    <t>C.BENON</t>
  </si>
  <si>
    <t>T.PINET</t>
  </si>
  <si>
    <t>CHANTIER</t>
  </si>
  <si>
    <t>CL25</t>
  </si>
  <si>
    <t xml:space="preserve">MR MARTIN 07 50 81 60 46 </t>
  </si>
  <si>
    <t>CHRISTOPHE 06 85 06 50 69</t>
  </si>
  <si>
    <t>CONTACTER AVANT LIVRAISON</t>
  </si>
  <si>
    <t xml:space="preserve"> </t>
  </si>
  <si>
    <t>06 98 85 85 68</t>
  </si>
  <si>
    <t>CL136</t>
  </si>
  <si>
    <t>POSEUR 06 98 42 88 04</t>
  </si>
  <si>
    <t>06 71 31 10 05</t>
  </si>
  <si>
    <t>06 37 78 41 20</t>
  </si>
  <si>
    <t>PREVENIR UNE SEMAINE AVANT</t>
  </si>
  <si>
    <t>06 87 87 28 43</t>
  </si>
  <si>
    <t>CL373</t>
  </si>
  <si>
    <t>CL374</t>
  </si>
  <si>
    <t>PORTE</t>
  </si>
  <si>
    <t>VITRAGE</t>
  </si>
  <si>
    <t>FIXE</t>
  </si>
  <si>
    <t>VOLET ROULANT</t>
  </si>
  <si>
    <t>ALU</t>
  </si>
  <si>
    <t>CARTON</t>
  </si>
  <si>
    <t>OB1</t>
  </si>
  <si>
    <t>B1</t>
  </si>
  <si>
    <t>MM-9472</t>
  </si>
  <si>
    <t>2017-2585</t>
  </si>
  <si>
    <t>QUERAT</t>
  </si>
  <si>
    <t>B18-154</t>
  </si>
  <si>
    <t>2017-2586</t>
  </si>
  <si>
    <t>2017-2587</t>
  </si>
  <si>
    <t>2017-2588</t>
  </si>
  <si>
    <t>2017-2589</t>
  </si>
  <si>
    <t>2017-2590</t>
  </si>
  <si>
    <t>2017-2591</t>
  </si>
  <si>
    <t xml:space="preserve">BON LIVRAISON  </t>
  </si>
  <si>
    <t>ADRESSE CLIENT</t>
  </si>
  <si>
    <t>TEL:</t>
  </si>
  <si>
    <t>Code Client</t>
  </si>
  <si>
    <t>SEMAINE DE LIVRAISON</t>
  </si>
  <si>
    <t xml:space="preserve">N° de bon </t>
  </si>
  <si>
    <t>n°chantier</t>
  </si>
  <si>
    <t>date BL:</t>
  </si>
  <si>
    <t>n°  ARC</t>
  </si>
  <si>
    <t>CENTREUR</t>
  </si>
  <si>
    <t>DORMANT COULISSANT</t>
  </si>
  <si>
    <t>POIGNEE COULISSANT</t>
  </si>
  <si>
    <t>code</t>
  </si>
  <si>
    <t>CLIENT</t>
  </si>
  <si>
    <t>date de cde</t>
  </si>
  <si>
    <t>date de liv</t>
  </si>
  <si>
    <t>HT</t>
  </si>
  <si>
    <t>COMMERCIAL</t>
  </si>
  <si>
    <t>LIVRE LE</t>
  </si>
  <si>
    <t>DATE RECLAMATION</t>
  </si>
  <si>
    <t>CAUSE (B'ALU OU AUTRE)</t>
  </si>
  <si>
    <t>ELEMENT A REFAIRE</t>
  </si>
  <si>
    <t>ACTION</t>
  </si>
  <si>
    <t>CAUSE</t>
  </si>
  <si>
    <t>COÛT</t>
  </si>
  <si>
    <t>S21</t>
  </si>
  <si>
    <t>S22</t>
  </si>
  <si>
    <t>S26</t>
  </si>
  <si>
    <t>B18-212</t>
  </si>
  <si>
    <t>HAUGREL SAV</t>
  </si>
  <si>
    <t>S25</t>
  </si>
  <si>
    <t>B18-246</t>
  </si>
  <si>
    <t>LUDO DESCOMBES</t>
  </si>
  <si>
    <t>B18-247</t>
  </si>
  <si>
    <t>SCI LES MURIERS</t>
  </si>
  <si>
    <t>B18-248</t>
  </si>
  <si>
    <t>B18-249</t>
  </si>
  <si>
    <t>B18-250</t>
  </si>
  <si>
    <t>B18-251</t>
  </si>
  <si>
    <t>B18-252</t>
  </si>
  <si>
    <t>B18-253</t>
  </si>
  <si>
    <t>B18-254</t>
  </si>
  <si>
    <t>B18-255</t>
  </si>
  <si>
    <t>B18-256</t>
  </si>
  <si>
    <t>B18-257</t>
  </si>
  <si>
    <t>B18-258</t>
  </si>
  <si>
    <t>B18-259</t>
  </si>
  <si>
    <t>B18-260</t>
  </si>
  <si>
    <t>B18-261</t>
  </si>
  <si>
    <t>B18-262</t>
  </si>
  <si>
    <t>B18-263</t>
  </si>
  <si>
    <t>B18-264</t>
  </si>
  <si>
    <t>B18-265</t>
  </si>
  <si>
    <t>B18-266</t>
  </si>
  <si>
    <t>B18-267</t>
  </si>
  <si>
    <t>B18-268</t>
  </si>
  <si>
    <t>B18-269</t>
  </si>
  <si>
    <t>B18-270</t>
  </si>
  <si>
    <t>B18-271</t>
  </si>
  <si>
    <t>B18-272</t>
  </si>
  <si>
    <t>B18-273</t>
  </si>
  <si>
    <t>B18-274</t>
  </si>
  <si>
    <t>B18-275</t>
  </si>
  <si>
    <t>B18-276</t>
  </si>
  <si>
    <t>B18-277</t>
  </si>
  <si>
    <t>B18-278</t>
  </si>
  <si>
    <t>B18-279</t>
  </si>
  <si>
    <t>B18-280</t>
  </si>
  <si>
    <t>B18-281</t>
  </si>
  <si>
    <t>B18-282</t>
  </si>
  <si>
    <t>B18-283</t>
  </si>
  <si>
    <t>B18-284</t>
  </si>
  <si>
    <t>B18-285</t>
  </si>
  <si>
    <t>B18-286</t>
  </si>
  <si>
    <t>B18-287</t>
  </si>
  <si>
    <t>B18-288</t>
  </si>
  <si>
    <t>B18-289</t>
  </si>
  <si>
    <t>B18-290</t>
  </si>
  <si>
    <t>B18-291</t>
  </si>
  <si>
    <t>B18-292</t>
  </si>
  <si>
    <t>B18-293</t>
  </si>
  <si>
    <t>B18-294</t>
  </si>
  <si>
    <t>B18-295</t>
  </si>
  <si>
    <t>B18-296</t>
  </si>
  <si>
    <t>B18-297</t>
  </si>
  <si>
    <t>B18-298</t>
  </si>
  <si>
    <t>B18-299</t>
  </si>
  <si>
    <t>B18-300</t>
  </si>
  <si>
    <t>B18-301</t>
  </si>
  <si>
    <t>B18-302</t>
  </si>
  <si>
    <t>B18-303</t>
  </si>
  <si>
    <t>B18-304</t>
  </si>
  <si>
    <t>B18-305</t>
  </si>
  <si>
    <t>B18-306</t>
  </si>
  <si>
    <t>B18-307</t>
  </si>
  <si>
    <t>B18-308</t>
  </si>
  <si>
    <t>B18-309</t>
  </si>
  <si>
    <t>B18-310</t>
  </si>
  <si>
    <t>B18-311</t>
  </si>
  <si>
    <t>B18-312</t>
  </si>
  <si>
    <t>B18-313</t>
  </si>
  <si>
    <t>B18-314</t>
  </si>
  <si>
    <t>B18-315</t>
  </si>
  <si>
    <t>B18-316</t>
  </si>
  <si>
    <t>B18-317</t>
  </si>
  <si>
    <t>B18-318</t>
  </si>
  <si>
    <t>B18-319</t>
  </si>
  <si>
    <t>B18-320</t>
  </si>
  <si>
    <t>B18-321</t>
  </si>
  <si>
    <t>B18-322</t>
  </si>
  <si>
    <t>B18-323</t>
  </si>
  <si>
    <t>B18-324</t>
  </si>
  <si>
    <t>B18-325</t>
  </si>
  <si>
    <t>B18-326</t>
  </si>
  <si>
    <t>B18-327</t>
  </si>
  <si>
    <t>B18-328</t>
  </si>
  <si>
    <t>B18-329</t>
  </si>
  <si>
    <t>B18-330</t>
  </si>
  <si>
    <t>B18-331</t>
  </si>
  <si>
    <t>B18-332</t>
  </si>
  <si>
    <t>B18-333</t>
  </si>
  <si>
    <t>B18-334</t>
  </si>
  <si>
    <t>B18-335</t>
  </si>
  <si>
    <t>B18-336</t>
  </si>
  <si>
    <t>B18-337</t>
  </si>
  <si>
    <t>B18-338</t>
  </si>
  <si>
    <t>B18-339</t>
  </si>
  <si>
    <t>B18-340</t>
  </si>
  <si>
    <t>B18-341</t>
  </si>
  <si>
    <t>B18-342</t>
  </si>
  <si>
    <t>B18-343</t>
  </si>
  <si>
    <t>B18-344</t>
  </si>
  <si>
    <t>B18-345</t>
  </si>
  <si>
    <t>B18-346</t>
  </si>
  <si>
    <t>B18-347</t>
  </si>
  <si>
    <t>B18-348</t>
  </si>
  <si>
    <t>B18-349</t>
  </si>
  <si>
    <t>B18-350</t>
  </si>
  <si>
    <t>B18-351</t>
  </si>
  <si>
    <t>B18-352</t>
  </si>
  <si>
    <t>B18-353</t>
  </si>
  <si>
    <t>B18-354</t>
  </si>
  <si>
    <t>B18-355</t>
  </si>
  <si>
    <t>B18-356</t>
  </si>
  <si>
    <t>B18-357</t>
  </si>
  <si>
    <t>B18-358</t>
  </si>
  <si>
    <t>B18-359</t>
  </si>
  <si>
    <t>B18-360</t>
  </si>
  <si>
    <t>B18-361</t>
  </si>
  <si>
    <t>B18-362</t>
  </si>
  <si>
    <t>B18-363</t>
  </si>
  <si>
    <t>B18-364</t>
  </si>
  <si>
    <t>B18-365</t>
  </si>
  <si>
    <t>B18-366</t>
  </si>
  <si>
    <t>B18-367</t>
  </si>
  <si>
    <t>B18-368</t>
  </si>
  <si>
    <t>B18-369</t>
  </si>
  <si>
    <t>B18-370</t>
  </si>
  <si>
    <t>B18-371</t>
  </si>
  <si>
    <t>B18-372</t>
  </si>
  <si>
    <t>B18-373</t>
  </si>
  <si>
    <t>B18-374</t>
  </si>
  <si>
    <t>B18-375</t>
  </si>
  <si>
    <t>B18-376</t>
  </si>
  <si>
    <t>B18-377</t>
  </si>
  <si>
    <t>B18-378</t>
  </si>
  <si>
    <t>B18-379</t>
  </si>
  <si>
    <t>B18-380</t>
  </si>
  <si>
    <t>B18-381</t>
  </si>
  <si>
    <t>B18-382</t>
  </si>
  <si>
    <t>B18-383</t>
  </si>
  <si>
    <t>B18-384</t>
  </si>
  <si>
    <t>B18-385</t>
  </si>
  <si>
    <t>B18-386</t>
  </si>
  <si>
    <t>B18-387</t>
  </si>
  <si>
    <t>B18-388</t>
  </si>
  <si>
    <t>B18-389</t>
  </si>
  <si>
    <t>B18-390</t>
  </si>
  <si>
    <t>B18-391</t>
  </si>
  <si>
    <t>B18-392</t>
  </si>
  <si>
    <t>B18-393</t>
  </si>
  <si>
    <t>B18-394</t>
  </si>
  <si>
    <t>B18-395</t>
  </si>
  <si>
    <t>B18-396</t>
  </si>
  <si>
    <t>B18-397</t>
  </si>
  <si>
    <t>B18-398</t>
  </si>
  <si>
    <t>B18-399</t>
  </si>
  <si>
    <t>B18-400</t>
  </si>
  <si>
    <t>B18-401</t>
  </si>
  <si>
    <t>B18-402</t>
  </si>
  <si>
    <t>B18-403</t>
  </si>
  <si>
    <t>B18-404</t>
  </si>
  <si>
    <t>B18-405</t>
  </si>
  <si>
    <t>B18-406</t>
  </si>
  <si>
    <t>B18-407</t>
  </si>
  <si>
    <t>B18-408</t>
  </si>
  <si>
    <t>B18-409</t>
  </si>
  <si>
    <t>B18-410</t>
  </si>
  <si>
    <t>B18-411</t>
  </si>
  <si>
    <t>B18-412</t>
  </si>
  <si>
    <t>B18-413</t>
  </si>
  <si>
    <t>B18-414</t>
  </si>
  <si>
    <t>B18-415</t>
  </si>
  <si>
    <t>B18-416</t>
  </si>
  <si>
    <t>B18-417</t>
  </si>
  <si>
    <t>B18-418</t>
  </si>
  <si>
    <t>B18-419</t>
  </si>
  <si>
    <t>B18-420</t>
  </si>
  <si>
    <t>B18-421</t>
  </si>
  <si>
    <t>B18-422</t>
  </si>
  <si>
    <t>B18-423</t>
  </si>
  <si>
    <t>B18-424</t>
  </si>
  <si>
    <t>B18-425</t>
  </si>
  <si>
    <t>B18-426</t>
  </si>
  <si>
    <t>B18-427</t>
  </si>
  <si>
    <t>B18-428</t>
  </si>
  <si>
    <t>B18-429</t>
  </si>
  <si>
    <t>B18-430</t>
  </si>
  <si>
    <t>B18-431</t>
  </si>
  <si>
    <t>B18-432</t>
  </si>
  <si>
    <t>B18-433</t>
  </si>
  <si>
    <t>B18-434</t>
  </si>
  <si>
    <t>B18-435</t>
  </si>
  <si>
    <t>B18-436</t>
  </si>
  <si>
    <t>B18-437</t>
  </si>
  <si>
    <t>B18-438</t>
  </si>
  <si>
    <t>B18-439</t>
  </si>
  <si>
    <t>B18-440</t>
  </si>
  <si>
    <t>B18-441</t>
  </si>
  <si>
    <t>B18-442</t>
  </si>
  <si>
    <t>B18-443</t>
  </si>
  <si>
    <t>B18-444</t>
  </si>
  <si>
    <t>B18-445</t>
  </si>
  <si>
    <t>B18-446</t>
  </si>
  <si>
    <t>B18-447</t>
  </si>
  <si>
    <t>B18-448</t>
  </si>
  <si>
    <t>B18-449</t>
  </si>
  <si>
    <t>B18-450</t>
  </si>
  <si>
    <t>B18-451</t>
  </si>
  <si>
    <t>B18-452</t>
  </si>
  <si>
    <t>B18-453</t>
  </si>
  <si>
    <t>B18-454</t>
  </si>
  <si>
    <t>B18-455</t>
  </si>
  <si>
    <t>B18-456</t>
  </si>
  <si>
    <t>B18-457</t>
  </si>
  <si>
    <t>B18-458</t>
  </si>
  <si>
    <t>B18-459</t>
  </si>
  <si>
    <t>B18-460</t>
  </si>
  <si>
    <t>B18-461</t>
  </si>
  <si>
    <t>B18-462</t>
  </si>
  <si>
    <t>B18-463</t>
  </si>
  <si>
    <t>B18-464</t>
  </si>
  <si>
    <t>B18-465</t>
  </si>
  <si>
    <t>B18-466</t>
  </si>
  <si>
    <t>B18-467</t>
  </si>
  <si>
    <t>B18-468</t>
  </si>
  <si>
    <t>B18-469</t>
  </si>
  <si>
    <t>B18-470</t>
  </si>
  <si>
    <t>B18-471</t>
  </si>
  <si>
    <t>B18-472</t>
  </si>
  <si>
    <t>B18-473</t>
  </si>
  <si>
    <t>B18-474</t>
  </si>
  <si>
    <t>B18-475</t>
  </si>
  <si>
    <t>B18-476</t>
  </si>
  <si>
    <t>B18-477</t>
  </si>
  <si>
    <t>B18-478</t>
  </si>
  <si>
    <t>B18-479</t>
  </si>
  <si>
    <t>B18-480</t>
  </si>
  <si>
    <t>B18-481</t>
  </si>
  <si>
    <t>B18-482</t>
  </si>
  <si>
    <t>B18-483</t>
  </si>
  <si>
    <t>B18-484</t>
  </si>
  <si>
    <t>B18-485</t>
  </si>
  <si>
    <t>B18-486</t>
  </si>
  <si>
    <t>B18-487</t>
  </si>
  <si>
    <t>B18-488</t>
  </si>
  <si>
    <t>B18-489</t>
  </si>
  <si>
    <t>B18-490</t>
  </si>
  <si>
    <t>B18-491</t>
  </si>
  <si>
    <t>B18-492</t>
  </si>
  <si>
    <t>B18-493</t>
  </si>
  <si>
    <t>B18-494</t>
  </si>
  <si>
    <t>B18-495</t>
  </si>
  <si>
    <t>B18-496</t>
  </si>
  <si>
    <t>B18-497</t>
  </si>
  <si>
    <t>B18-498</t>
  </si>
  <si>
    <t>B18-499</t>
  </si>
  <si>
    <t>B18-500</t>
  </si>
  <si>
    <t>B18-501</t>
  </si>
  <si>
    <t>B18-502</t>
  </si>
  <si>
    <t>B18-503</t>
  </si>
  <si>
    <t>B18-504</t>
  </si>
  <si>
    <t>B18-505</t>
  </si>
  <si>
    <t>B18-506</t>
  </si>
  <si>
    <t>B18-507</t>
  </si>
  <si>
    <t>B18-508</t>
  </si>
  <si>
    <t>B18-509</t>
  </si>
  <si>
    <t>B18-510</t>
  </si>
  <si>
    <t>B18-511</t>
  </si>
  <si>
    <t>B18-512</t>
  </si>
  <si>
    <t>B18-513</t>
  </si>
  <si>
    <t>B18-514</t>
  </si>
  <si>
    <t>B18-515</t>
  </si>
  <si>
    <t>B18-516</t>
  </si>
  <si>
    <t>B18-517</t>
  </si>
  <si>
    <t>B18-518</t>
  </si>
  <si>
    <t>B18-519</t>
  </si>
  <si>
    <t>B18-520</t>
  </si>
  <si>
    <t>B18-521</t>
  </si>
  <si>
    <t>B18-522</t>
  </si>
  <si>
    <t>B18-523</t>
  </si>
  <si>
    <t>B18-524</t>
  </si>
  <si>
    <t>B18-525</t>
  </si>
  <si>
    <t>B18-526</t>
  </si>
  <si>
    <t>B18-527</t>
  </si>
  <si>
    <t>B18-528</t>
  </si>
  <si>
    <t>B18-529</t>
  </si>
  <si>
    <t>B18-530</t>
  </si>
  <si>
    <t>B18-531</t>
  </si>
  <si>
    <t>B18-532</t>
  </si>
  <si>
    <t>B18-533</t>
  </si>
  <si>
    <t>B18-534</t>
  </si>
  <si>
    <t>B18-535</t>
  </si>
  <si>
    <t>B18-536</t>
  </si>
  <si>
    <t>B18-537</t>
  </si>
  <si>
    <t>B18-538</t>
  </si>
  <si>
    <t>B18-539</t>
  </si>
  <si>
    <t>B18-540</t>
  </si>
  <si>
    <t>B18-541</t>
  </si>
  <si>
    <t>B18-542</t>
  </si>
  <si>
    <t>B18-543</t>
  </si>
  <si>
    <t>B18-544</t>
  </si>
  <si>
    <t>B18-545</t>
  </si>
  <si>
    <t>B18-546</t>
  </si>
  <si>
    <t>B18-547</t>
  </si>
  <si>
    <t>B18-548</t>
  </si>
  <si>
    <t>B18-549</t>
  </si>
  <si>
    <t>B18-550</t>
  </si>
  <si>
    <t>B18-551</t>
  </si>
  <si>
    <t>B18-552</t>
  </si>
  <si>
    <t>B18-553</t>
  </si>
  <si>
    <t>B18-554</t>
  </si>
  <si>
    <t>B18-555</t>
  </si>
  <si>
    <t>B18-556</t>
  </si>
  <si>
    <t>B18-557</t>
  </si>
  <si>
    <t>B18-558</t>
  </si>
  <si>
    <t>B18-559</t>
  </si>
  <si>
    <t>B18-560</t>
  </si>
  <si>
    <t>B18-561</t>
  </si>
  <si>
    <t>B18-562</t>
  </si>
  <si>
    <t>B18-563</t>
  </si>
  <si>
    <t>B18-564</t>
  </si>
  <si>
    <t>B18-565</t>
  </si>
  <si>
    <t>B18-566</t>
  </si>
  <si>
    <t>B18-567</t>
  </si>
  <si>
    <t>B18-568</t>
  </si>
  <si>
    <t>B18-569</t>
  </si>
  <si>
    <t>B18-570</t>
  </si>
  <si>
    <t>B18-571</t>
  </si>
  <si>
    <t>B18-572</t>
  </si>
  <si>
    <t>B18-573</t>
  </si>
  <si>
    <t>B18-574</t>
  </si>
  <si>
    <t>B18-575</t>
  </si>
  <si>
    <t>B18-576</t>
  </si>
  <si>
    <t>B18-577</t>
  </si>
  <si>
    <t>B18-578</t>
  </si>
  <si>
    <t>B18-579</t>
  </si>
  <si>
    <t>B18-580</t>
  </si>
  <si>
    <t>B18-581</t>
  </si>
  <si>
    <t>B18-582</t>
  </si>
  <si>
    <t>B18-583</t>
  </si>
  <si>
    <t>B18-584</t>
  </si>
  <si>
    <t>B18-585</t>
  </si>
  <si>
    <t>B18-586</t>
  </si>
  <si>
    <t>B18-587</t>
  </si>
  <si>
    <t>B18-588</t>
  </si>
  <si>
    <t>B18-589</t>
  </si>
  <si>
    <t>B18-590</t>
  </si>
  <si>
    <t>B18-591</t>
  </si>
  <si>
    <t>B18-592</t>
  </si>
  <si>
    <t>B18-593</t>
  </si>
  <si>
    <t>B18-594</t>
  </si>
  <si>
    <t>B18-595</t>
  </si>
  <si>
    <t>B18-596</t>
  </si>
  <si>
    <t>B18-597</t>
  </si>
  <si>
    <t>B18-598</t>
  </si>
  <si>
    <t>B18-599</t>
  </si>
  <si>
    <t>B18-600</t>
  </si>
  <si>
    <t>B18-601</t>
  </si>
  <si>
    <t>B18-602</t>
  </si>
  <si>
    <t>B18-603</t>
  </si>
  <si>
    <t>B18-604</t>
  </si>
  <si>
    <t>B18-605</t>
  </si>
  <si>
    <t>B18-606</t>
  </si>
  <si>
    <t>TOTAL =</t>
  </si>
  <si>
    <t>NUMERO CLIENT</t>
  </si>
  <si>
    <t>Numéro</t>
  </si>
  <si>
    <t>Délai</t>
  </si>
  <si>
    <t>Nom</t>
  </si>
  <si>
    <t>Couleur</t>
  </si>
  <si>
    <t>COULEUR</t>
  </si>
  <si>
    <t>7016S</t>
  </si>
  <si>
    <t>9016S</t>
  </si>
  <si>
    <t>9010B</t>
  </si>
  <si>
    <t>CP</t>
  </si>
  <si>
    <t>VILLE</t>
  </si>
  <si>
    <t>N°CLIENT</t>
  </si>
  <si>
    <t>Référence</t>
  </si>
  <si>
    <t>B18-607</t>
  </si>
  <si>
    <t>B18-608</t>
  </si>
  <si>
    <t>B18-609</t>
  </si>
  <si>
    <t>B18-610</t>
  </si>
  <si>
    <t>B18-611</t>
  </si>
  <si>
    <t>B18-612</t>
  </si>
  <si>
    <t>B18-613</t>
  </si>
  <si>
    <t>B18-614</t>
  </si>
  <si>
    <t>B18-615</t>
  </si>
  <si>
    <t>B18-616</t>
  </si>
  <si>
    <t>B18-617</t>
  </si>
  <si>
    <t>B18-618</t>
  </si>
  <si>
    <t>B18-619</t>
  </si>
  <si>
    <t>B18-620</t>
  </si>
  <si>
    <t>B18-621</t>
  </si>
  <si>
    <t>B18-622</t>
  </si>
  <si>
    <t>B18-623</t>
  </si>
  <si>
    <t>B18-624</t>
  </si>
  <si>
    <t>B18-625</t>
  </si>
  <si>
    <t>B18-626</t>
  </si>
  <si>
    <t>B18-627</t>
  </si>
  <si>
    <t>B18-628</t>
  </si>
  <si>
    <t>B18-629</t>
  </si>
  <si>
    <t>B18-630</t>
  </si>
  <si>
    <t>B18-631</t>
  </si>
  <si>
    <t>B18-632</t>
  </si>
  <si>
    <t>B18-633</t>
  </si>
  <si>
    <t>B18-634</t>
  </si>
  <si>
    <t>B18-635</t>
  </si>
  <si>
    <t>B18-636</t>
  </si>
  <si>
    <t>B18-637</t>
  </si>
  <si>
    <t>B18-638</t>
  </si>
  <si>
    <t>B18-639</t>
  </si>
  <si>
    <t>B18-640</t>
  </si>
  <si>
    <t>B18-641</t>
  </si>
  <si>
    <t>B18-642</t>
  </si>
  <si>
    <t>B18-643</t>
  </si>
  <si>
    <t>B18-644</t>
  </si>
  <si>
    <t>B18-645</t>
  </si>
  <si>
    <t>B18-646</t>
  </si>
  <si>
    <t>B18-647</t>
  </si>
  <si>
    <t>B18-648</t>
  </si>
  <si>
    <t>B18-649</t>
  </si>
  <si>
    <t>B18-650</t>
  </si>
  <si>
    <t>B18-651</t>
  </si>
  <si>
    <t>B18-652</t>
  </si>
  <si>
    <t>B18-653</t>
  </si>
  <si>
    <t>B18-654</t>
  </si>
  <si>
    <t>B18-655</t>
  </si>
  <si>
    <t>B18-656</t>
  </si>
  <si>
    <t>B18-657</t>
  </si>
  <si>
    <t>B18-658</t>
  </si>
  <si>
    <t>B18-659</t>
  </si>
  <si>
    <t>B18-660</t>
  </si>
  <si>
    <t>B18-661</t>
  </si>
  <si>
    <t>B18-662</t>
  </si>
  <si>
    <t>B18-663</t>
  </si>
  <si>
    <t>B18-664</t>
  </si>
  <si>
    <t>B18-665</t>
  </si>
  <si>
    <t>B18-666</t>
  </si>
  <si>
    <t>B18-667</t>
  </si>
  <si>
    <t>B18-668</t>
  </si>
  <si>
    <t>B18-669</t>
  </si>
  <si>
    <t>B18-670</t>
  </si>
  <si>
    <t>B18-671</t>
  </si>
  <si>
    <t>B18-672</t>
  </si>
  <si>
    <t>B18-673</t>
  </si>
  <si>
    <t>B18-674</t>
  </si>
  <si>
    <t>B18-675</t>
  </si>
  <si>
    <t>B18-676</t>
  </si>
  <si>
    <t>B18-677</t>
  </si>
  <si>
    <t>B18-678</t>
  </si>
  <si>
    <t>B18-679</t>
  </si>
  <si>
    <t>B18-680</t>
  </si>
  <si>
    <t>B18-681</t>
  </si>
  <si>
    <t>B18-682</t>
  </si>
  <si>
    <t>B18-683</t>
  </si>
  <si>
    <t>B18-684</t>
  </si>
  <si>
    <t>B18-685</t>
  </si>
  <si>
    <t>B18-686</t>
  </si>
  <si>
    <t>B18-687</t>
  </si>
  <si>
    <t>B18-688</t>
  </si>
  <si>
    <t>B18-689</t>
  </si>
  <si>
    <t>B18-690</t>
  </si>
  <si>
    <t>B18-691</t>
  </si>
  <si>
    <t>B18-692</t>
  </si>
  <si>
    <t>B18-693</t>
  </si>
  <si>
    <t>B18-694</t>
  </si>
  <si>
    <t>B18-695</t>
  </si>
  <si>
    <t>B18-696</t>
  </si>
  <si>
    <t>B18-697</t>
  </si>
  <si>
    <t>B18-698</t>
  </si>
  <si>
    <t>B18-699</t>
  </si>
  <si>
    <t>B18-700</t>
  </si>
  <si>
    <t>B18-701</t>
  </si>
  <si>
    <t>B18-702</t>
  </si>
  <si>
    <t>B18-703</t>
  </si>
  <si>
    <t>B18-704</t>
  </si>
  <si>
    <t>B18-705</t>
  </si>
  <si>
    <t>B18-706</t>
  </si>
  <si>
    <t>B18-707</t>
  </si>
  <si>
    <t>B18-708</t>
  </si>
  <si>
    <t>B18-709</t>
  </si>
  <si>
    <t>B18-710</t>
  </si>
  <si>
    <t>B18-711</t>
  </si>
  <si>
    <t>B18-712</t>
  </si>
  <si>
    <t>B18-713</t>
  </si>
  <si>
    <t>B18-714</t>
  </si>
  <si>
    <t>B18-715</t>
  </si>
  <si>
    <t>B18-716</t>
  </si>
  <si>
    <t>B18-717</t>
  </si>
  <si>
    <t>B18-718</t>
  </si>
  <si>
    <t>B18-719</t>
  </si>
  <si>
    <t>B18-720</t>
  </si>
  <si>
    <t>B18-721</t>
  </si>
  <si>
    <t>B18-722</t>
  </si>
  <si>
    <t>B18-723</t>
  </si>
  <si>
    <t>B18-724</t>
  </si>
  <si>
    <t>B18-725</t>
  </si>
  <si>
    <t>B18-726</t>
  </si>
  <si>
    <t>B18-727</t>
  </si>
  <si>
    <t>B18-728</t>
  </si>
  <si>
    <t>B18-729</t>
  </si>
  <si>
    <t>B18-730</t>
  </si>
  <si>
    <t>B18-731</t>
  </si>
  <si>
    <t>B18-732</t>
  </si>
  <si>
    <t>B18-733</t>
  </si>
  <si>
    <t>B18-734</t>
  </si>
  <si>
    <t>B18-735</t>
  </si>
  <si>
    <t>B18-736</t>
  </si>
  <si>
    <t>B18-737</t>
  </si>
  <si>
    <t>B18-738</t>
  </si>
  <si>
    <t>B18-739</t>
  </si>
  <si>
    <t>B18-740</t>
  </si>
  <si>
    <t>B18-741</t>
  </si>
  <si>
    <t>B18-742</t>
  </si>
  <si>
    <t>B18-743</t>
  </si>
  <si>
    <t>B18-744</t>
  </si>
  <si>
    <t>B18-745</t>
  </si>
  <si>
    <t>B18-746</t>
  </si>
  <si>
    <t>B18-747</t>
  </si>
  <si>
    <t>B18-748</t>
  </si>
  <si>
    <t>B18-749</t>
  </si>
  <si>
    <t>B18-750</t>
  </si>
  <si>
    <t>B18-751</t>
  </si>
  <si>
    <t>B18-752</t>
  </si>
  <si>
    <t>B18-753</t>
  </si>
  <si>
    <t>B18-754</t>
  </si>
  <si>
    <t>B18-755</t>
  </si>
  <si>
    <t>B18-756</t>
  </si>
  <si>
    <t>B18-757</t>
  </si>
  <si>
    <t>B18-758</t>
  </si>
  <si>
    <t>B18-759</t>
  </si>
  <si>
    <t>B18-760</t>
  </si>
  <si>
    <t>B18-761</t>
  </si>
  <si>
    <t>B18-762</t>
  </si>
  <si>
    <t>B18-763</t>
  </si>
  <si>
    <t>B18-764</t>
  </si>
  <si>
    <t>B18-765</t>
  </si>
  <si>
    <t>B18-766</t>
  </si>
  <si>
    <t>B18-767</t>
  </si>
  <si>
    <t>B18-768</t>
  </si>
  <si>
    <t>B18-769</t>
  </si>
  <si>
    <t>B18-770</t>
  </si>
  <si>
    <t>B18-771</t>
  </si>
  <si>
    <t>B18-772</t>
  </si>
  <si>
    <t>B18-773</t>
  </si>
  <si>
    <t>B18-774</t>
  </si>
  <si>
    <t>B18-775</t>
  </si>
  <si>
    <t>B18-776</t>
  </si>
  <si>
    <t>B18-777</t>
  </si>
  <si>
    <t>B18-778</t>
  </si>
  <si>
    <t>B18-779</t>
  </si>
  <si>
    <t>B18-780</t>
  </si>
  <si>
    <t>B18-781</t>
  </si>
  <si>
    <t>B18-782</t>
  </si>
  <si>
    <t>B18-783</t>
  </si>
  <si>
    <t>B18-784</t>
  </si>
  <si>
    <t>B18-785</t>
  </si>
  <si>
    <t>B18-786</t>
  </si>
  <si>
    <t>B18-787</t>
  </si>
  <si>
    <t>B18-788</t>
  </si>
  <si>
    <t>B18-789</t>
  </si>
  <si>
    <t>B18-790</t>
  </si>
  <si>
    <t>B18-791</t>
  </si>
  <si>
    <t>B18-792</t>
  </si>
  <si>
    <t>B18-793</t>
  </si>
  <si>
    <t>B18-794</t>
  </si>
  <si>
    <t>B18-795</t>
  </si>
  <si>
    <t>B18-796</t>
  </si>
  <si>
    <t>B18-797</t>
  </si>
  <si>
    <t>B18-798</t>
  </si>
  <si>
    <t>B18-799</t>
  </si>
  <si>
    <t>B18-800</t>
  </si>
  <si>
    <t>B18-801</t>
  </si>
  <si>
    <t>B18-802</t>
  </si>
  <si>
    <t>B18-803</t>
  </si>
  <si>
    <t>B18-804</t>
  </si>
  <si>
    <t>B18-805</t>
  </si>
  <si>
    <t>B18-806</t>
  </si>
  <si>
    <t>B18-807</t>
  </si>
  <si>
    <t>B18-808</t>
  </si>
  <si>
    <t>B18-809</t>
  </si>
  <si>
    <t>B18-810</t>
  </si>
  <si>
    <t>B18-811</t>
  </si>
  <si>
    <t>B18-812</t>
  </si>
  <si>
    <t>B18-813</t>
  </si>
  <si>
    <t>B18-814</t>
  </si>
  <si>
    <t>B18-815</t>
  </si>
  <si>
    <t>B18-816</t>
  </si>
  <si>
    <t>B18-817</t>
  </si>
  <si>
    <t>B18-818</t>
  </si>
  <si>
    <t>B18-819</t>
  </si>
  <si>
    <t>B18-820</t>
  </si>
  <si>
    <t>B18-821</t>
  </si>
  <si>
    <t>B18-822</t>
  </si>
  <si>
    <t>B18-823</t>
  </si>
  <si>
    <t>B18-824</t>
  </si>
  <si>
    <t>B18-825</t>
  </si>
  <si>
    <t>B18-826</t>
  </si>
  <si>
    <t>B18-827</t>
  </si>
  <si>
    <t>B18-828</t>
  </si>
  <si>
    <t>B18-829</t>
  </si>
  <si>
    <t>B18-830</t>
  </si>
  <si>
    <t>B18-831</t>
  </si>
  <si>
    <t>B18-832</t>
  </si>
  <si>
    <t>B18-833</t>
  </si>
  <si>
    <t>B18-834</t>
  </si>
  <si>
    <t>B18-835</t>
  </si>
  <si>
    <t>B18-836</t>
  </si>
  <si>
    <t>B18-837</t>
  </si>
  <si>
    <t>B18-838</t>
  </si>
  <si>
    <t>B18-839</t>
  </si>
  <si>
    <t>B18-840</t>
  </si>
  <si>
    <t>B18-841</t>
  </si>
  <si>
    <t>B18-842</t>
  </si>
  <si>
    <t>B18-843</t>
  </si>
  <si>
    <t>B18-844</t>
  </si>
  <si>
    <t>B18-845</t>
  </si>
  <si>
    <t>B18-846</t>
  </si>
  <si>
    <t>B18-847</t>
  </si>
  <si>
    <t>B18-848</t>
  </si>
  <si>
    <t>B18-849</t>
  </si>
  <si>
    <t>B18-850</t>
  </si>
  <si>
    <t>B18-851</t>
  </si>
  <si>
    <t>B18-852</t>
  </si>
  <si>
    <t>B18-853</t>
  </si>
  <si>
    <t>B18-854</t>
  </si>
  <si>
    <t>B18-855</t>
  </si>
  <si>
    <t>B18-856</t>
  </si>
  <si>
    <t>B18-857</t>
  </si>
  <si>
    <t>B18-858</t>
  </si>
  <si>
    <t>B18-859</t>
  </si>
  <si>
    <t>B18-860</t>
  </si>
  <si>
    <t>B18-861</t>
  </si>
  <si>
    <t>B18-862</t>
  </si>
  <si>
    <t>B18-863</t>
  </si>
  <si>
    <t>B18-864</t>
  </si>
  <si>
    <t>B18-865</t>
  </si>
  <si>
    <t>B18-866</t>
  </si>
  <si>
    <t>B18-867</t>
  </si>
  <si>
    <t>B18-868</t>
  </si>
  <si>
    <t>B18-869</t>
  </si>
  <si>
    <t>B18-870</t>
  </si>
  <si>
    <t>B18-871</t>
  </si>
  <si>
    <t>B18-872</t>
  </si>
  <si>
    <t>B18-873</t>
  </si>
  <si>
    <t>B18-874</t>
  </si>
  <si>
    <t>B18-875</t>
  </si>
  <si>
    <t>B18-876</t>
  </si>
  <si>
    <t>B18-877</t>
  </si>
  <si>
    <t>B18-878</t>
  </si>
  <si>
    <t>B18-879</t>
  </si>
  <si>
    <t>B18-880</t>
  </si>
  <si>
    <t>B18-881</t>
  </si>
  <si>
    <t>B18-882</t>
  </si>
  <si>
    <t>B18-883</t>
  </si>
  <si>
    <t>B18-884</t>
  </si>
  <si>
    <t>B18-885</t>
  </si>
  <si>
    <t>B18-886</t>
  </si>
  <si>
    <t>B18-887</t>
  </si>
  <si>
    <t>B18-888</t>
  </si>
  <si>
    <t>B18-889</t>
  </si>
  <si>
    <t>B18-890</t>
  </si>
  <si>
    <t>B18-891</t>
  </si>
  <si>
    <t>B18-892</t>
  </si>
  <si>
    <t>B18-893</t>
  </si>
  <si>
    <t>B18-894</t>
  </si>
  <si>
    <t>B18-895</t>
  </si>
  <si>
    <t>B18-896</t>
  </si>
  <si>
    <t>B18-897</t>
  </si>
  <si>
    <t>B18-898</t>
  </si>
  <si>
    <t>B18-899</t>
  </si>
  <si>
    <t>B18-900</t>
  </si>
  <si>
    <t>B18-901</t>
  </si>
  <si>
    <t>B18-902</t>
  </si>
  <si>
    <t>B18-903</t>
  </si>
  <si>
    <t>B18-904</t>
  </si>
  <si>
    <t>B18-905</t>
  </si>
  <si>
    <t>B18-906</t>
  </si>
  <si>
    <t>B18-907</t>
  </si>
  <si>
    <t>B18-908</t>
  </si>
  <si>
    <t>B18-909</t>
  </si>
  <si>
    <t>B18-910</t>
  </si>
  <si>
    <t>B18-911</t>
  </si>
  <si>
    <t>B18-912</t>
  </si>
  <si>
    <t>B18-913</t>
  </si>
  <si>
    <t>B18-914</t>
  </si>
  <si>
    <t>B18-915</t>
  </si>
  <si>
    <t>B18-916</t>
  </si>
  <si>
    <t>B18-917</t>
  </si>
  <si>
    <t>B18-918</t>
  </si>
  <si>
    <t>B18-919</t>
  </si>
  <si>
    <t>B18-920</t>
  </si>
  <si>
    <t>B18-921</t>
  </si>
  <si>
    <t>B18-922</t>
  </si>
  <si>
    <t>B18-923</t>
  </si>
  <si>
    <t>B18-924</t>
  </si>
  <si>
    <t>B18-925</t>
  </si>
  <si>
    <t>B18-926</t>
  </si>
  <si>
    <t>B18-927</t>
  </si>
  <si>
    <t>B18-928</t>
  </si>
  <si>
    <t>B18-929</t>
  </si>
  <si>
    <t>B18-930</t>
  </si>
  <si>
    <t>B18-931</t>
  </si>
  <si>
    <t>B18-932</t>
  </si>
  <si>
    <t>B18-933</t>
  </si>
  <si>
    <t>B18-934</t>
  </si>
  <si>
    <t>B18-935</t>
  </si>
  <si>
    <t>B18-936</t>
  </si>
  <si>
    <t>B18-937</t>
  </si>
  <si>
    <t>B18-938</t>
  </si>
  <si>
    <t>B18-939</t>
  </si>
  <si>
    <t>B18-940</t>
  </si>
  <si>
    <t>B18-941</t>
  </si>
  <si>
    <t>B18-942</t>
  </si>
  <si>
    <t>B18-943</t>
  </si>
  <si>
    <t>B18-944</t>
  </si>
  <si>
    <t>B18-945</t>
  </si>
  <si>
    <t>B18-946</t>
  </si>
  <si>
    <t>B18-947</t>
  </si>
  <si>
    <t>B18-948</t>
  </si>
  <si>
    <t>B18-949</t>
  </si>
  <si>
    <t>B18-950</t>
  </si>
  <si>
    <t>B18-951</t>
  </si>
  <si>
    <t>B18-952</t>
  </si>
  <si>
    <t>B18-953</t>
  </si>
  <si>
    <t>B18-954</t>
  </si>
  <si>
    <t>B18-955</t>
  </si>
  <si>
    <t>B18-956</t>
  </si>
  <si>
    <t>B18-957</t>
  </si>
  <si>
    <t>B18-958</t>
  </si>
  <si>
    <t>B18-959</t>
  </si>
  <si>
    <t>B18-960</t>
  </si>
  <si>
    <t>B18-961</t>
  </si>
  <si>
    <t>B18-962</t>
  </si>
  <si>
    <t>B18-963</t>
  </si>
  <si>
    <t>B18-964</t>
  </si>
  <si>
    <t>B18-965</t>
  </si>
  <si>
    <t>B18-966</t>
  </si>
  <si>
    <t>B18-967</t>
  </si>
  <si>
    <t>B18-968</t>
  </si>
  <si>
    <t>B18-969</t>
  </si>
  <si>
    <t>B18-970</t>
  </si>
  <si>
    <t>B18-971</t>
  </si>
  <si>
    <t>B18-972</t>
  </si>
  <si>
    <t>B18-973</t>
  </si>
  <si>
    <t>B18-974</t>
  </si>
  <si>
    <t>B18-975</t>
  </si>
  <si>
    <t>B18-976</t>
  </si>
  <si>
    <t>B18-977</t>
  </si>
  <si>
    <t>B18-978</t>
  </si>
  <si>
    <t>B18-979</t>
  </si>
  <si>
    <t>B18-980</t>
  </si>
  <si>
    <t>B18-981</t>
  </si>
  <si>
    <t>B18-982</t>
  </si>
  <si>
    <t>B18-983</t>
  </si>
  <si>
    <t>B18-984</t>
  </si>
  <si>
    <t>B18-985</t>
  </si>
  <si>
    <t>B18-986</t>
  </si>
  <si>
    <t>B18-987</t>
  </si>
  <si>
    <t>B18-988</t>
  </si>
  <si>
    <t>B18-989</t>
  </si>
  <si>
    <t>B18-990</t>
  </si>
  <si>
    <t>B18-991</t>
  </si>
  <si>
    <t>B18-992</t>
  </si>
  <si>
    <t>B18-993</t>
  </si>
  <si>
    <t>B18-994</t>
  </si>
  <si>
    <t>B18-995</t>
  </si>
  <si>
    <t>B18-996</t>
  </si>
  <si>
    <t>B18-997</t>
  </si>
  <si>
    <t>B18-998</t>
  </si>
  <si>
    <t>B18-999</t>
  </si>
  <si>
    <t>B18-1000</t>
  </si>
  <si>
    <t>B18-1001</t>
  </si>
  <si>
    <t>B18-1002</t>
  </si>
  <si>
    <t>B18-1003</t>
  </si>
  <si>
    <t>B18-1004</t>
  </si>
  <si>
    <t>B18-1005</t>
  </si>
  <si>
    <t>B18-1006</t>
  </si>
  <si>
    <t>B18-1007</t>
  </si>
  <si>
    <t>B18-1008</t>
  </si>
  <si>
    <t>B18-1009</t>
  </si>
  <si>
    <t>B18-1010</t>
  </si>
  <si>
    <t>B18-1011</t>
  </si>
  <si>
    <t>B18-1012</t>
  </si>
  <si>
    <t>B18-1013</t>
  </si>
  <si>
    <t>B18-1014</t>
  </si>
  <si>
    <t>B18-1015</t>
  </si>
  <si>
    <t>B18-1016</t>
  </si>
  <si>
    <t>B18-1017</t>
  </si>
  <si>
    <t>B18-1018</t>
  </si>
  <si>
    <t>B18-1019</t>
  </si>
  <si>
    <t>B18-1020</t>
  </si>
  <si>
    <t>B18-1021</t>
  </si>
  <si>
    <t>B18-1022</t>
  </si>
  <si>
    <t>B18-1023</t>
  </si>
  <si>
    <t>B18-1024</t>
  </si>
  <si>
    <t>B18-1025</t>
  </si>
  <si>
    <t>B18-1026</t>
  </si>
  <si>
    <t>B18-1027</t>
  </si>
  <si>
    <t>B18-1028</t>
  </si>
  <si>
    <t>B18-1029</t>
  </si>
  <si>
    <t>B18-1030</t>
  </si>
  <si>
    <t>B18-1031</t>
  </si>
  <si>
    <t>B18-1032</t>
  </si>
  <si>
    <t>B18-1033</t>
  </si>
  <si>
    <t>B18-1034</t>
  </si>
  <si>
    <t>B18-1035</t>
  </si>
  <si>
    <t>B18-1036</t>
  </si>
  <si>
    <t>B18-1037</t>
  </si>
  <si>
    <t>B18-1038</t>
  </si>
  <si>
    <t>B18-1039</t>
  </si>
  <si>
    <t>B18-1040</t>
  </si>
  <si>
    <t>B18-1041</t>
  </si>
  <si>
    <t>B18-1042</t>
  </si>
  <si>
    <t>B18-1043</t>
  </si>
  <si>
    <t>B18-1044</t>
  </si>
  <si>
    <t>B18-1045</t>
  </si>
  <si>
    <t>B18-1046</t>
  </si>
  <si>
    <t>B18-1047</t>
  </si>
  <si>
    <t>B18-1048</t>
  </si>
  <si>
    <t>B18-1049</t>
  </si>
  <si>
    <t>B18-1050</t>
  </si>
  <si>
    <t>B18-1051</t>
  </si>
  <si>
    <t>B18-1052</t>
  </si>
  <si>
    <t>B18-1053</t>
  </si>
  <si>
    <t>B18-1054</t>
  </si>
  <si>
    <t>B18-1055</t>
  </si>
  <si>
    <t>B18-1056</t>
  </si>
  <si>
    <t>B18-1057</t>
  </si>
  <si>
    <t>B18-1058</t>
  </si>
  <si>
    <t>B18-1059</t>
  </si>
  <si>
    <t>B18-1060</t>
  </si>
  <si>
    <t>B18-1061</t>
  </si>
  <si>
    <t>B18-1062</t>
  </si>
  <si>
    <t>B18-1063</t>
  </si>
  <si>
    <t>B18-1064</t>
  </si>
  <si>
    <t>B18-1065</t>
  </si>
  <si>
    <t>B18-1066</t>
  </si>
  <si>
    <t>B18-1067</t>
  </si>
  <si>
    <t>B18-1068</t>
  </si>
  <si>
    <t>B18-1069</t>
  </si>
  <si>
    <t>B18-1070</t>
  </si>
  <si>
    <t>B18-1071</t>
  </si>
  <si>
    <t>B18-1072</t>
  </si>
  <si>
    <t>B18-1073</t>
  </si>
  <si>
    <t>B18-1074</t>
  </si>
  <si>
    <t>B18-1075</t>
  </si>
  <si>
    <t>B18-1076</t>
  </si>
  <si>
    <t>B18-1077</t>
  </si>
  <si>
    <t>B18-1078</t>
  </si>
  <si>
    <t>B18-1079</t>
  </si>
  <si>
    <t>B18-1080</t>
  </si>
  <si>
    <t>B18-1081</t>
  </si>
  <si>
    <t>B18-1082</t>
  </si>
  <si>
    <t>B18-1083</t>
  </si>
  <si>
    <t>B18-1084</t>
  </si>
  <si>
    <t>B18-1085</t>
  </si>
  <si>
    <t>B18-1086</t>
  </si>
  <si>
    <t>B18-1087</t>
  </si>
  <si>
    <t>B18-1088</t>
  </si>
  <si>
    <t>B18-1089</t>
  </si>
  <si>
    <t>B18-1090</t>
  </si>
  <si>
    <t>B18-1091</t>
  </si>
  <si>
    <t>B18-1092</t>
  </si>
  <si>
    <t>B18-1093</t>
  </si>
  <si>
    <t>B18-1094</t>
  </si>
  <si>
    <t>B18-1095</t>
  </si>
  <si>
    <t>B18-1096</t>
  </si>
  <si>
    <t>B18-1097</t>
  </si>
  <si>
    <t>B18-1098</t>
  </si>
  <si>
    <t>B18-1099</t>
  </si>
  <si>
    <t>B18-1100</t>
  </si>
  <si>
    <t>B18-1101</t>
  </si>
  <si>
    <t>B18-1102</t>
  </si>
  <si>
    <t>B18-1103</t>
  </si>
  <si>
    <t>B18-1104</t>
  </si>
  <si>
    <t>B18-1105</t>
  </si>
  <si>
    <t>B18-1106</t>
  </si>
  <si>
    <t>B18-1107</t>
  </si>
  <si>
    <t>B18-1108</t>
  </si>
  <si>
    <t>B18-1109</t>
  </si>
  <si>
    <t>B18-1110</t>
  </si>
  <si>
    <t>B18-1111</t>
  </si>
  <si>
    <t>B18-1112</t>
  </si>
  <si>
    <t>B18-1113</t>
  </si>
  <si>
    <t>B18-1114</t>
  </si>
  <si>
    <t>B18-1115</t>
  </si>
  <si>
    <t>B18-1116</t>
  </si>
  <si>
    <t>B18-1117</t>
  </si>
  <si>
    <t>B18-1118</t>
  </si>
  <si>
    <t>B18-1119</t>
  </si>
  <si>
    <t>B18-1120</t>
  </si>
  <si>
    <t>B18-1121</t>
  </si>
  <si>
    <t>B18-1122</t>
  </si>
  <si>
    <t>B18-1123</t>
  </si>
  <si>
    <t>B18-1124</t>
  </si>
  <si>
    <t>B18-1125</t>
  </si>
  <si>
    <t>B18-1126</t>
  </si>
  <si>
    <t>B18-1127</t>
  </si>
  <si>
    <t>B18-1128</t>
  </si>
  <si>
    <t>B18-1129</t>
  </si>
  <si>
    <t>B18-1130</t>
  </si>
  <si>
    <t>B18-1131</t>
  </si>
  <si>
    <t>B18-1132</t>
  </si>
  <si>
    <t>B18-1133</t>
  </si>
  <si>
    <t>B18-1134</t>
  </si>
  <si>
    <t>B18-1135</t>
  </si>
  <si>
    <t>B18-1136</t>
  </si>
  <si>
    <t>B18-1137</t>
  </si>
  <si>
    <t>B18-1138</t>
  </si>
  <si>
    <t>B18-1139</t>
  </si>
  <si>
    <t>B18-1140</t>
  </si>
  <si>
    <t>B18-1141</t>
  </si>
  <si>
    <t>B18-1142</t>
  </si>
  <si>
    <t>B18-1143</t>
  </si>
  <si>
    <t>B18-1144</t>
  </si>
  <si>
    <t>B18-1145</t>
  </si>
  <si>
    <t>B18-1146</t>
  </si>
  <si>
    <t>B18-1147</t>
  </si>
  <si>
    <t>B18-1148</t>
  </si>
  <si>
    <t>B18-1149</t>
  </si>
  <si>
    <t>B18-1150</t>
  </si>
  <si>
    <t>B18-1151</t>
  </si>
  <si>
    <t>B18-1152</t>
  </si>
  <si>
    <t>B18-1153</t>
  </si>
  <si>
    <t>B18-1154</t>
  </si>
  <si>
    <t>B18-1155</t>
  </si>
  <si>
    <t>B18-1156</t>
  </si>
  <si>
    <t>B18-1157</t>
  </si>
  <si>
    <t>B18-1158</t>
  </si>
  <si>
    <t>B18-1159</t>
  </si>
  <si>
    <t>B18-1160</t>
  </si>
  <si>
    <t>B18-1161</t>
  </si>
  <si>
    <t>B18-1162</t>
  </si>
  <si>
    <t>B18-1163</t>
  </si>
  <si>
    <t>B18-1164</t>
  </si>
  <si>
    <t>B18-1165</t>
  </si>
  <si>
    <t>B18-1166</t>
  </si>
  <si>
    <t>B18-1167</t>
  </si>
  <si>
    <t>B18-1168</t>
  </si>
  <si>
    <t>B18-1169</t>
  </si>
  <si>
    <t>B18-1170</t>
  </si>
  <si>
    <t>B18-1171</t>
  </si>
  <si>
    <t>B18-1172</t>
  </si>
  <si>
    <t>B18-1173</t>
  </si>
  <si>
    <t>B18-1174</t>
  </si>
  <si>
    <t>B18-1175</t>
  </si>
  <si>
    <t>B18-1176</t>
  </si>
  <si>
    <t>B18-1177</t>
  </si>
  <si>
    <t>B18-1178</t>
  </si>
  <si>
    <t>B18-1179</t>
  </si>
  <si>
    <t>B18-1180</t>
  </si>
  <si>
    <t>B18-1181</t>
  </si>
  <si>
    <t>B18-1182</t>
  </si>
  <si>
    <t>B18-1183</t>
  </si>
  <si>
    <t>B18-1184</t>
  </si>
  <si>
    <t>B18-1185</t>
  </si>
  <si>
    <t>B18-1186</t>
  </si>
  <si>
    <t>B18-1187</t>
  </si>
  <si>
    <t>B18-1188</t>
  </si>
  <si>
    <t>B18-1189</t>
  </si>
  <si>
    <t>B18-1190</t>
  </si>
  <si>
    <t>B18-1191</t>
  </si>
  <si>
    <t>B18-1192</t>
  </si>
  <si>
    <t>B18-1193</t>
  </si>
  <si>
    <t>B18-1194</t>
  </si>
  <si>
    <t>B18-1195</t>
  </si>
  <si>
    <t>B18-1196</t>
  </si>
  <si>
    <t>B18-1197</t>
  </si>
  <si>
    <t>B18-1198</t>
  </si>
  <si>
    <t>B18-1199</t>
  </si>
  <si>
    <t>B18-1200</t>
  </si>
  <si>
    <t>B18-1201</t>
  </si>
  <si>
    <t>B18-1202</t>
  </si>
  <si>
    <t>B18-1203</t>
  </si>
  <si>
    <t>B18-1204</t>
  </si>
  <si>
    <t>B18-1205</t>
  </si>
  <si>
    <t>B18-1206</t>
  </si>
  <si>
    <t>B18-1207</t>
  </si>
  <si>
    <t>B18-1208</t>
  </si>
  <si>
    <t>B18-1209</t>
  </si>
  <si>
    <t>B18-1210</t>
  </si>
  <si>
    <t>B18-1211</t>
  </si>
  <si>
    <t>B18-1212</t>
  </si>
  <si>
    <t>B18-1213</t>
  </si>
  <si>
    <t>B18-1214</t>
  </si>
  <si>
    <t>B18-1215</t>
  </si>
  <si>
    <t>B18-1216</t>
  </si>
  <si>
    <t>B18-1217</t>
  </si>
  <si>
    <t>B18-1218</t>
  </si>
  <si>
    <t>B18-1219</t>
  </si>
  <si>
    <t>B18-1220</t>
  </si>
  <si>
    <t>B18-1221</t>
  </si>
  <si>
    <t>B18-1222</t>
  </si>
  <si>
    <t>B18-1223</t>
  </si>
  <si>
    <t>B18-1224</t>
  </si>
  <si>
    <t>B18-1225</t>
  </si>
  <si>
    <t>B18-1226</t>
  </si>
  <si>
    <t>B18-1227</t>
  </si>
  <si>
    <t>B18-1228</t>
  </si>
  <si>
    <t>B18-1229</t>
  </si>
  <si>
    <t>B18-1230</t>
  </si>
  <si>
    <t>B18-1231</t>
  </si>
  <si>
    <t>B18-1232</t>
  </si>
  <si>
    <t>B18-1233</t>
  </si>
  <si>
    <t>B18-1234</t>
  </si>
  <si>
    <t>B18-1235</t>
  </si>
  <si>
    <t>B18-1236</t>
  </si>
  <si>
    <t>B18-1237</t>
  </si>
  <si>
    <t>B18-1238</t>
  </si>
  <si>
    <t>B18-1239</t>
  </si>
  <si>
    <t>B18-1240</t>
  </si>
  <si>
    <t>B18-1241</t>
  </si>
  <si>
    <t>B18-1242</t>
  </si>
  <si>
    <t>B18-1243</t>
  </si>
  <si>
    <t>B18-1244</t>
  </si>
  <si>
    <t>B18-1245</t>
  </si>
  <si>
    <t>B18-1246</t>
  </si>
  <si>
    <t>B18-1247</t>
  </si>
  <si>
    <t>B18-1248</t>
  </si>
  <si>
    <t>B18-1249</t>
  </si>
  <si>
    <t>B18-1250</t>
  </si>
  <si>
    <t>B18-1251</t>
  </si>
  <si>
    <t>B18-1252</t>
  </si>
  <si>
    <t>B18-1253</t>
  </si>
  <si>
    <t>B18-1254</t>
  </si>
  <si>
    <t>B18-1255</t>
  </si>
  <si>
    <t>B18-1256</t>
  </si>
  <si>
    <t>B18-1257</t>
  </si>
  <si>
    <t>B18-1258</t>
  </si>
  <si>
    <t>B18-1259</t>
  </si>
  <si>
    <t>B18-1260</t>
  </si>
  <si>
    <t>B18-1261</t>
  </si>
  <si>
    <t>B18-1262</t>
  </si>
  <si>
    <t>B18-1263</t>
  </si>
  <si>
    <t>B18-1264</t>
  </si>
  <si>
    <t>B18-1265</t>
  </si>
  <si>
    <t>B18-1266</t>
  </si>
  <si>
    <t>B18-1267</t>
  </si>
  <si>
    <t>B18-1268</t>
  </si>
  <si>
    <t>B18-1269</t>
  </si>
  <si>
    <t>B18-1270</t>
  </si>
  <si>
    <t>B18-1271</t>
  </si>
  <si>
    <t>B18-1272</t>
  </si>
  <si>
    <t>B18-1273</t>
  </si>
  <si>
    <t>B18-1274</t>
  </si>
  <si>
    <t>B18-1275</t>
  </si>
  <si>
    <t>B18-1276</t>
  </si>
  <si>
    <t>B18-1277</t>
  </si>
  <si>
    <t>B18-1278</t>
  </si>
  <si>
    <t>B18-1279</t>
  </si>
  <si>
    <t>B18-1280</t>
  </si>
  <si>
    <t>B18-1281</t>
  </si>
  <si>
    <t>B18-1282</t>
  </si>
  <si>
    <t>B18-1283</t>
  </si>
  <si>
    <t>B18-1284</t>
  </si>
  <si>
    <t>B18-1285</t>
  </si>
  <si>
    <t>B18-1286</t>
  </si>
  <si>
    <t>B18-1287</t>
  </si>
  <si>
    <t>B18-1288</t>
  </si>
  <si>
    <t>B18-1289</t>
  </si>
  <si>
    <t>B18-1290</t>
  </si>
  <si>
    <t>B18-1291</t>
  </si>
  <si>
    <t>B18-1292</t>
  </si>
  <si>
    <t>B18-1293</t>
  </si>
  <si>
    <t>B18-1294</t>
  </si>
  <si>
    <t>B18-1295</t>
  </si>
  <si>
    <t>B18-1296</t>
  </si>
  <si>
    <t>B18-1297</t>
  </si>
  <si>
    <t>B18-1298</t>
  </si>
  <si>
    <t>B18-1299</t>
  </si>
  <si>
    <t>B18-1300</t>
  </si>
  <si>
    <t>B18-1301</t>
  </si>
  <si>
    <t>B18-1302</t>
  </si>
  <si>
    <t>B18-1303</t>
  </si>
  <si>
    <t>B18-1304</t>
  </si>
  <si>
    <t>B18-1305</t>
  </si>
  <si>
    <t>B18-1306</t>
  </si>
  <si>
    <t>B18-1307</t>
  </si>
  <si>
    <t>B18-1308</t>
  </si>
  <si>
    <t>B18-1309</t>
  </si>
  <si>
    <t>B18-1310</t>
  </si>
  <si>
    <t>B18-1311</t>
  </si>
  <si>
    <t>B18-1312</t>
  </si>
  <si>
    <t>B18-1313</t>
  </si>
  <si>
    <t>B18-1314</t>
  </si>
  <si>
    <t>B18-1315</t>
  </si>
  <si>
    <t>B18-1316</t>
  </si>
  <si>
    <t>B18-1317</t>
  </si>
  <si>
    <t>B18-1318</t>
  </si>
  <si>
    <t>B18-1319</t>
  </si>
  <si>
    <t>B18-1320</t>
  </si>
  <si>
    <t>B18-1321</t>
  </si>
  <si>
    <t>B18-1322</t>
  </si>
  <si>
    <t>B18-1323</t>
  </si>
  <si>
    <t>B18-1324</t>
  </si>
  <si>
    <t>B18-1325</t>
  </si>
  <si>
    <t>B18-1326</t>
  </si>
  <si>
    <t>B18-1327</t>
  </si>
  <si>
    <t>B18-1328</t>
  </si>
  <si>
    <t>B18-1329</t>
  </si>
  <si>
    <t>B18-1330</t>
  </si>
  <si>
    <t>B18-1331</t>
  </si>
  <si>
    <t>B18-1332</t>
  </si>
  <si>
    <t>B18-1333</t>
  </si>
  <si>
    <t>B18-1334</t>
  </si>
  <si>
    <t>B18-1335</t>
  </si>
  <si>
    <t>B18-1336</t>
  </si>
  <si>
    <t>B18-1337</t>
  </si>
  <si>
    <t>B18-1338</t>
  </si>
  <si>
    <t>B18-1339</t>
  </si>
  <si>
    <t>B18-1340</t>
  </si>
  <si>
    <t>B18-1341</t>
  </si>
  <si>
    <t>B18-1342</t>
  </si>
  <si>
    <t>B18-1343</t>
  </si>
  <si>
    <t>B18-1344</t>
  </si>
  <si>
    <t>B18-1345</t>
  </si>
  <si>
    <t>B18-1346</t>
  </si>
  <si>
    <t>B18-1347</t>
  </si>
  <si>
    <t>B18-1348</t>
  </si>
  <si>
    <t>B18-1349</t>
  </si>
  <si>
    <t>B18-1350</t>
  </si>
  <si>
    <t>B18-1351</t>
  </si>
  <si>
    <t>B18-1352</t>
  </si>
  <si>
    <t>B18-1353</t>
  </si>
  <si>
    <t>B18-1354</t>
  </si>
  <si>
    <t>B18-1355</t>
  </si>
  <si>
    <t>B18-1356</t>
  </si>
  <si>
    <t>B18-1357</t>
  </si>
  <si>
    <t>B18-1358</t>
  </si>
  <si>
    <t>B18-1359</t>
  </si>
  <si>
    <t>B18-1360</t>
  </si>
  <si>
    <t>B18-1361</t>
  </si>
  <si>
    <t>B18-1362</t>
  </si>
  <si>
    <t>B18-1363</t>
  </si>
  <si>
    <t>B18-1364</t>
  </si>
  <si>
    <t>B18-1365</t>
  </si>
  <si>
    <t>B18-1366</t>
  </si>
  <si>
    <t>B18-1367</t>
  </si>
  <si>
    <t>B18-1368</t>
  </si>
  <si>
    <t>B18-1369</t>
  </si>
  <si>
    <t>B18-1370</t>
  </si>
  <si>
    <t>B18-1371</t>
  </si>
  <si>
    <t>B18-1372</t>
  </si>
  <si>
    <t>B18-1373</t>
  </si>
  <si>
    <t>B18-1374</t>
  </si>
  <si>
    <t>B18-1375</t>
  </si>
  <si>
    <t>B18-1376</t>
  </si>
  <si>
    <t>B18-1377</t>
  </si>
  <si>
    <t>B18-1378</t>
  </si>
  <si>
    <t>B18-1379</t>
  </si>
  <si>
    <t>B18-1380</t>
  </si>
  <si>
    <t>B18-1381</t>
  </si>
  <si>
    <t>B18-1382</t>
  </si>
  <si>
    <t>B18-1383</t>
  </si>
  <si>
    <t>B18-1384</t>
  </si>
  <si>
    <t>B18-1385</t>
  </si>
  <si>
    <t>B18-1386</t>
  </si>
  <si>
    <t>B18-1387</t>
  </si>
  <si>
    <t>B18-1388</t>
  </si>
  <si>
    <t>B18-1389</t>
  </si>
  <si>
    <t>B18-1390</t>
  </si>
  <si>
    <t>B18-1391</t>
  </si>
  <si>
    <t>B18-1392</t>
  </si>
  <si>
    <t>B18-1393</t>
  </si>
  <si>
    <t>B18-1394</t>
  </si>
  <si>
    <t>B18-1395</t>
  </si>
  <si>
    <t>B18-1396</t>
  </si>
  <si>
    <t>B18-1397</t>
  </si>
  <si>
    <t>B18-1398</t>
  </si>
  <si>
    <t>B18-1399</t>
  </si>
  <si>
    <t>B18-1400</t>
  </si>
  <si>
    <t>B18-1401</t>
  </si>
  <si>
    <t>B18-1402</t>
  </si>
  <si>
    <t>B18-1403</t>
  </si>
  <si>
    <t>B18-1404</t>
  </si>
  <si>
    <t>B18-1405</t>
  </si>
  <si>
    <t>B18-1406</t>
  </si>
  <si>
    <t>B18-1407</t>
  </si>
  <si>
    <t>B18-1408</t>
  </si>
  <si>
    <t>B18-1409</t>
  </si>
  <si>
    <t>B18-1410</t>
  </si>
  <si>
    <t>B18-1411</t>
  </si>
  <si>
    <t>B18-1412</t>
  </si>
  <si>
    <t>B18-1413</t>
  </si>
  <si>
    <t>B18-1414</t>
  </si>
  <si>
    <t>B18-1415</t>
  </si>
  <si>
    <t>B18-1416</t>
  </si>
  <si>
    <t>B18-1417</t>
  </si>
  <si>
    <t>B18-1418</t>
  </si>
  <si>
    <t>B18-1419</t>
  </si>
  <si>
    <t>B18-1420</t>
  </si>
  <si>
    <t>B18-1421</t>
  </si>
  <si>
    <t>B18-1422</t>
  </si>
  <si>
    <t>B18-1423</t>
  </si>
  <si>
    <t>B18-1424</t>
  </si>
  <si>
    <t>B18-1425</t>
  </si>
  <si>
    <t>B18-1426</t>
  </si>
  <si>
    <t>B18-1427</t>
  </si>
  <si>
    <t>B18-1428</t>
  </si>
  <si>
    <t>B18-1429</t>
  </si>
  <si>
    <t>B18-1430</t>
  </si>
  <si>
    <t>B18-1431</t>
  </si>
  <si>
    <t>B18-1432</t>
  </si>
  <si>
    <t>B18-1433</t>
  </si>
  <si>
    <t>B18-1434</t>
  </si>
  <si>
    <t>B18-1435</t>
  </si>
  <si>
    <t>B18-1436</t>
  </si>
  <si>
    <t>B18-1437</t>
  </si>
  <si>
    <t>B18-1438</t>
  </si>
  <si>
    <t>B18-1439</t>
  </si>
  <si>
    <t>B18-1440</t>
  </si>
  <si>
    <t>B18-1441</t>
  </si>
  <si>
    <t>B18-1442</t>
  </si>
  <si>
    <t>B18-1443</t>
  </si>
  <si>
    <t>B18-1444</t>
  </si>
  <si>
    <t>B18-1445</t>
  </si>
  <si>
    <t>B18-1446</t>
  </si>
  <si>
    <t>B18-1447</t>
  </si>
  <si>
    <t>B18-1448</t>
  </si>
  <si>
    <t>B18-1449</t>
  </si>
  <si>
    <t>B18-1450</t>
  </si>
  <si>
    <t>B18-1451</t>
  </si>
  <si>
    <t>B18-1452</t>
  </si>
  <si>
    <t>B18-1453</t>
  </si>
  <si>
    <t>B18-1454</t>
  </si>
  <si>
    <t>B18-1455</t>
  </si>
  <si>
    <t>B18-1456</t>
  </si>
  <si>
    <t>B18-1457</t>
  </si>
  <si>
    <t>B18-1458</t>
  </si>
  <si>
    <t>B18-1459</t>
  </si>
  <si>
    <t>B18-1460</t>
  </si>
  <si>
    <t>B18-1461</t>
  </si>
  <si>
    <t>B18-1462</t>
  </si>
  <si>
    <t>B18-1463</t>
  </si>
  <si>
    <t>B18-1464</t>
  </si>
  <si>
    <t>B18-1465</t>
  </si>
  <si>
    <t>B18-1466</t>
  </si>
  <si>
    <t>B18-1467</t>
  </si>
  <si>
    <t>B18-1468</t>
  </si>
  <si>
    <t>B18-1469</t>
  </si>
  <si>
    <t>B18-1470</t>
  </si>
  <si>
    <t>B18-1471</t>
  </si>
  <si>
    <t>B18-1472</t>
  </si>
  <si>
    <t>B18-1473</t>
  </si>
  <si>
    <t>B18-1474</t>
  </si>
  <si>
    <t>B18-1475</t>
  </si>
  <si>
    <t>B18-1476</t>
  </si>
  <si>
    <t>B18-1477</t>
  </si>
  <si>
    <t>B18-1478</t>
  </si>
  <si>
    <t>B18-1479</t>
  </si>
  <si>
    <t>B18-1480</t>
  </si>
  <si>
    <t>B18-1481</t>
  </si>
  <si>
    <t>B18-1482</t>
  </si>
  <si>
    <t>B18-1483</t>
  </si>
  <si>
    <t>B18-1484</t>
  </si>
  <si>
    <t>B18-1485</t>
  </si>
  <si>
    <t>B18-1486</t>
  </si>
  <si>
    <t>B18-1487</t>
  </si>
  <si>
    <t>B18-1488</t>
  </si>
  <si>
    <t>B18-1489</t>
  </si>
  <si>
    <t>B18-1490</t>
  </si>
  <si>
    <t>B18-1491</t>
  </si>
  <si>
    <t>B18-1492</t>
  </si>
  <si>
    <t>B18-1493</t>
  </si>
  <si>
    <t>B18-1494</t>
  </si>
  <si>
    <t>B18-1495</t>
  </si>
  <si>
    <t>B18-1496</t>
  </si>
  <si>
    <t>B18-1497</t>
  </si>
  <si>
    <t>B18-1498</t>
  </si>
  <si>
    <t>B18-1499</t>
  </si>
  <si>
    <t>B18-1500</t>
  </si>
  <si>
    <t>B18-1501</t>
  </si>
  <si>
    <t>B18-1502</t>
  </si>
  <si>
    <t>B18-1503</t>
  </si>
  <si>
    <t>B18-1504</t>
  </si>
  <si>
    <t>B18-1505</t>
  </si>
  <si>
    <t>B18-1506</t>
  </si>
  <si>
    <t>B18-1507</t>
  </si>
  <si>
    <t>B18-1508</t>
  </si>
  <si>
    <t>B18-1509</t>
  </si>
  <si>
    <t>B18-1510</t>
  </si>
  <si>
    <t>B18-1511</t>
  </si>
  <si>
    <t>B18-1512</t>
  </si>
  <si>
    <t>B18-1513</t>
  </si>
  <si>
    <t>B18-1514</t>
  </si>
  <si>
    <t>B18-1515</t>
  </si>
  <si>
    <t>B18-1516</t>
  </si>
  <si>
    <t>B18-1517</t>
  </si>
  <si>
    <t>B18-1518</t>
  </si>
  <si>
    <t>B18-1519</t>
  </si>
  <si>
    <t>B18-1520</t>
  </si>
  <si>
    <t>B18-1521</t>
  </si>
  <si>
    <t>B18-1522</t>
  </si>
  <si>
    <t>B18-1523</t>
  </si>
  <si>
    <t>B18-1524</t>
  </si>
  <si>
    <t>B18-1525</t>
  </si>
  <si>
    <t>B18-1526</t>
  </si>
  <si>
    <t>B18-1527</t>
  </si>
  <si>
    <t>B18-1528</t>
  </si>
  <si>
    <t>B18-1529</t>
  </si>
  <si>
    <t>B18-1530</t>
  </si>
  <si>
    <t>B18-1531</t>
  </si>
  <si>
    <t>B18-1532</t>
  </si>
  <si>
    <t>B18-1533</t>
  </si>
  <si>
    <t>B18-1534</t>
  </si>
  <si>
    <t>B18-1535</t>
  </si>
  <si>
    <t>B18-1536</t>
  </si>
  <si>
    <t>B18-1537</t>
  </si>
  <si>
    <t>B18-1538</t>
  </si>
  <si>
    <t>B18-1539</t>
  </si>
  <si>
    <t>B18-1540</t>
  </si>
  <si>
    <t>B18-1541</t>
  </si>
  <si>
    <t>B18-1542</t>
  </si>
  <si>
    <t>B18-1543</t>
  </si>
  <si>
    <t>B18-1544</t>
  </si>
  <si>
    <t>B18-1545</t>
  </si>
  <si>
    <t>B18-1546</t>
  </si>
  <si>
    <t>B18-1547</t>
  </si>
  <si>
    <t>B18-1548</t>
  </si>
  <si>
    <t>B18-1549</t>
  </si>
  <si>
    <t>B18-1550</t>
  </si>
  <si>
    <t>B18-1551</t>
  </si>
  <si>
    <t>B18-1552</t>
  </si>
  <si>
    <t>B18-1553</t>
  </si>
  <si>
    <t>B18-1554</t>
  </si>
  <si>
    <t>B18-1555</t>
  </si>
  <si>
    <t>B18-1556</t>
  </si>
  <si>
    <t>B18-1557</t>
  </si>
  <si>
    <t>B18-1558</t>
  </si>
  <si>
    <t>B18-1559</t>
  </si>
  <si>
    <t>B18-1560</t>
  </si>
  <si>
    <t>B18-1561</t>
  </si>
  <si>
    <t>B18-1562</t>
  </si>
  <si>
    <t>B18-1563</t>
  </si>
  <si>
    <t>B18-1564</t>
  </si>
  <si>
    <t>B18-1565</t>
  </si>
  <si>
    <t>B18-1566</t>
  </si>
  <si>
    <t>B18-1567</t>
  </si>
  <si>
    <t>B18-1568</t>
  </si>
  <si>
    <t>B18-1569</t>
  </si>
  <si>
    <t>B18-1570</t>
  </si>
  <si>
    <t>B18-1571</t>
  </si>
  <si>
    <t>B18-1572</t>
  </si>
  <si>
    <t>B18-1573</t>
  </si>
  <si>
    <t>B18-1574</t>
  </si>
  <si>
    <t>B18-1575</t>
  </si>
  <si>
    <t>B18-1576</t>
  </si>
  <si>
    <t>B18-1577</t>
  </si>
  <si>
    <t>B18-1578</t>
  </si>
  <si>
    <t>B18-1579</t>
  </si>
  <si>
    <t>B18-1580</t>
  </si>
  <si>
    <t>B18-1581</t>
  </si>
  <si>
    <t>B18-1582</t>
  </si>
  <si>
    <t>B18-1583</t>
  </si>
  <si>
    <t>B18-1584</t>
  </si>
  <si>
    <t>B18-1585</t>
  </si>
  <si>
    <t>B18-1586</t>
  </si>
  <si>
    <t>B18-1587</t>
  </si>
  <si>
    <t>B18-1588</t>
  </si>
  <si>
    <t>B18-1589</t>
  </si>
  <si>
    <t>B18-1590</t>
  </si>
  <si>
    <t>B18-1591</t>
  </si>
  <si>
    <t>B18-1592</t>
  </si>
  <si>
    <t>B18-1593</t>
  </si>
  <si>
    <t>B18-1594</t>
  </si>
  <si>
    <t>B18-1595</t>
  </si>
  <si>
    <t>B18-1596</t>
  </si>
  <si>
    <t>B18-1597</t>
  </si>
  <si>
    <t>B18-1598</t>
  </si>
  <si>
    <t>B18-1599</t>
  </si>
  <si>
    <t>B18-1600</t>
  </si>
  <si>
    <t>B18-1601</t>
  </si>
  <si>
    <t>B18-1602</t>
  </si>
  <si>
    <t>B18-1603</t>
  </si>
  <si>
    <t>B18-1604</t>
  </si>
  <si>
    <t>B18-1605</t>
  </si>
  <si>
    <t>B18-1606</t>
  </si>
  <si>
    <t>B18-1607</t>
  </si>
  <si>
    <t>B18-1608</t>
  </si>
  <si>
    <t>B18-1609</t>
  </si>
  <si>
    <t>B18-1610</t>
  </si>
  <si>
    <t>B18-1611</t>
  </si>
  <si>
    <t>B18-1612</t>
  </si>
  <si>
    <t>B18-1613</t>
  </si>
  <si>
    <t>B18-1614</t>
  </si>
  <si>
    <t>B18-1615</t>
  </si>
  <si>
    <t>B18-1616</t>
  </si>
  <si>
    <t>B18-1617</t>
  </si>
  <si>
    <t>B18-1618</t>
  </si>
  <si>
    <t>B18-1619</t>
  </si>
  <si>
    <t>B18-1620</t>
  </si>
  <si>
    <t>B18-1621</t>
  </si>
  <si>
    <t>B18-1622</t>
  </si>
  <si>
    <t>B18-1623</t>
  </si>
  <si>
    <t>B18-1624</t>
  </si>
  <si>
    <t>B18-1625</t>
  </si>
  <si>
    <t>B18-1626</t>
  </si>
  <si>
    <t>B18-1627</t>
  </si>
  <si>
    <t>B18-1628</t>
  </si>
  <si>
    <t>B18-1629</t>
  </si>
  <si>
    <t>B18-1630</t>
  </si>
  <si>
    <t>B18-1631</t>
  </si>
  <si>
    <t>B18-1632</t>
  </si>
  <si>
    <t>B18-1633</t>
  </si>
  <si>
    <t>B18-1634</t>
  </si>
  <si>
    <t>B18-1635</t>
  </si>
  <si>
    <t>B18-1636</t>
  </si>
  <si>
    <t>B18-1637</t>
  </si>
  <si>
    <t>B18-1638</t>
  </si>
  <si>
    <t>B18-1639</t>
  </si>
  <si>
    <t>B18-1640</t>
  </si>
  <si>
    <t>B18-1641</t>
  </si>
  <si>
    <t>B18-1642</t>
  </si>
  <si>
    <t>B18-1643</t>
  </si>
  <si>
    <t>B18-1644</t>
  </si>
  <si>
    <t>B18-1645</t>
  </si>
  <si>
    <t>B18-1646</t>
  </si>
  <si>
    <t>B18-1647</t>
  </si>
  <si>
    <t>B18-1648</t>
  </si>
  <si>
    <t>B18-1649</t>
  </si>
  <si>
    <t>B18-1650</t>
  </si>
  <si>
    <t>B18-1651</t>
  </si>
  <si>
    <t>B18-1652</t>
  </si>
  <si>
    <t>B18-1653</t>
  </si>
  <si>
    <t>B18-1654</t>
  </si>
  <si>
    <t>B18-1655</t>
  </si>
  <si>
    <t>B18-1656</t>
  </si>
  <si>
    <t>B18-1657</t>
  </si>
  <si>
    <t>B18-1658</t>
  </si>
  <si>
    <t>B18-1659</t>
  </si>
  <si>
    <t>B18-1660</t>
  </si>
  <si>
    <t>B18-1661</t>
  </si>
  <si>
    <t>B18-1662</t>
  </si>
  <si>
    <t>B18-1663</t>
  </si>
  <si>
    <t>B18-1664</t>
  </si>
  <si>
    <t>B18-1665</t>
  </si>
  <si>
    <t>B18-1666</t>
  </si>
  <si>
    <t>B18-1667</t>
  </si>
  <si>
    <t>B18-1668</t>
  </si>
  <si>
    <t>B18-1669</t>
  </si>
  <si>
    <t>B18-1670</t>
  </si>
  <si>
    <t>B18-1671</t>
  </si>
  <si>
    <t>B18-1672</t>
  </si>
  <si>
    <t>B18-1673</t>
  </si>
  <si>
    <t>B18-1674</t>
  </si>
  <si>
    <t>B18-1675</t>
  </si>
  <si>
    <t>B18-1676</t>
  </si>
  <si>
    <t>B18-1677</t>
  </si>
  <si>
    <t>B18-1678</t>
  </si>
  <si>
    <t>B18-1679</t>
  </si>
  <si>
    <t>B18-1680</t>
  </si>
  <si>
    <t>B18-1681</t>
  </si>
  <si>
    <t>B18-1682</t>
  </si>
  <si>
    <t>B18-1683</t>
  </si>
  <si>
    <t>B18-1684</t>
  </si>
  <si>
    <t>B18-1685</t>
  </si>
  <si>
    <t>B18-1686</t>
  </si>
  <si>
    <t>B18-1687</t>
  </si>
  <si>
    <t>B18-1688</t>
  </si>
  <si>
    <t>B18-1689</t>
  </si>
  <si>
    <t>B18-1690</t>
  </si>
  <si>
    <t>B18-1691</t>
  </si>
  <si>
    <t>B18-1692</t>
  </si>
  <si>
    <t>B18-1693</t>
  </si>
  <si>
    <t>B18-1694</t>
  </si>
  <si>
    <t>B18-1695</t>
  </si>
  <si>
    <t>B18-1696</t>
  </si>
  <si>
    <t>B18-1697</t>
  </si>
  <si>
    <t>B18-1698</t>
  </si>
  <si>
    <t>B18-1699</t>
  </si>
  <si>
    <t>B18-1700</t>
  </si>
  <si>
    <t>B18-1701</t>
  </si>
  <si>
    <t>B18-1702</t>
  </si>
  <si>
    <t>B18-1703</t>
  </si>
  <si>
    <t>B18-1704</t>
  </si>
  <si>
    <t>B18-1705</t>
  </si>
  <si>
    <t>B18-1706</t>
  </si>
  <si>
    <t>B18-1707</t>
  </si>
  <si>
    <t>B18-1708</t>
  </si>
  <si>
    <t>B18-1709</t>
  </si>
  <si>
    <t>B18-1710</t>
  </si>
  <si>
    <t>B18-1711</t>
  </si>
  <si>
    <t>B18-1712</t>
  </si>
  <si>
    <t>B18-1713</t>
  </si>
  <si>
    <t>B18-1714</t>
  </si>
  <si>
    <t>B18-1715</t>
  </si>
  <si>
    <t>B18-1716</t>
  </si>
  <si>
    <t>B18-1717</t>
  </si>
  <si>
    <t>B18-1718</t>
  </si>
  <si>
    <t>B18-1719</t>
  </si>
  <si>
    <t>B18-1720</t>
  </si>
  <si>
    <t>B18-1721</t>
  </si>
  <si>
    <t>B18-1722</t>
  </si>
  <si>
    <t>B18-1723</t>
  </si>
  <si>
    <t>B18-1724</t>
  </si>
  <si>
    <t>B18-1725</t>
  </si>
  <si>
    <t>B18-1726</t>
  </si>
  <si>
    <t>B18-1727</t>
  </si>
  <si>
    <t>B18-1728</t>
  </si>
  <si>
    <t>B18-1729</t>
  </si>
  <si>
    <t>B18-1730</t>
  </si>
  <si>
    <t>B18-1731</t>
  </si>
  <si>
    <t>B18-1732</t>
  </si>
  <si>
    <t>B18-1733</t>
  </si>
  <si>
    <t>B18-1734</t>
  </si>
  <si>
    <t>B18-1735</t>
  </si>
  <si>
    <t>B18-1736</t>
  </si>
  <si>
    <t>B18-1737</t>
  </si>
  <si>
    <t>B18-1738</t>
  </si>
  <si>
    <t>B18-1739</t>
  </si>
  <si>
    <t>B18-1740</t>
  </si>
  <si>
    <t>B18-1741</t>
  </si>
  <si>
    <t>B18-1742</t>
  </si>
  <si>
    <t>B18-1743</t>
  </si>
  <si>
    <t>B18-1744</t>
  </si>
  <si>
    <t>B18-1745</t>
  </si>
  <si>
    <t>B18-1746</t>
  </si>
  <si>
    <t>B18-1747</t>
  </si>
  <si>
    <t>B18-1748</t>
  </si>
  <si>
    <t>B18-1749</t>
  </si>
  <si>
    <t>B18-1750</t>
  </si>
  <si>
    <t>B18-1751</t>
  </si>
  <si>
    <t>B18-1752</t>
  </si>
  <si>
    <t>B18-1753</t>
  </si>
  <si>
    <t>B18-1754</t>
  </si>
  <si>
    <t>B18-1755</t>
  </si>
  <si>
    <t>B18-1756</t>
  </si>
  <si>
    <t>B18-1757</t>
  </si>
  <si>
    <t>B18-1758</t>
  </si>
  <si>
    <t>B18-1759</t>
  </si>
  <si>
    <t>B18-1760</t>
  </si>
  <si>
    <t>B18-1761</t>
  </si>
  <si>
    <t>B18-1762</t>
  </si>
  <si>
    <t>B18-1763</t>
  </si>
  <si>
    <t>B18-1764</t>
  </si>
  <si>
    <t>B18-1765</t>
  </si>
  <si>
    <t>B18-1766</t>
  </si>
  <si>
    <t>B18-1767</t>
  </si>
  <si>
    <t>B18-1768</t>
  </si>
  <si>
    <t>B18-1769</t>
  </si>
  <si>
    <t>B18-1770</t>
  </si>
  <si>
    <t>B18-1771</t>
  </si>
  <si>
    <t>B18-1772</t>
  </si>
  <si>
    <t>B18-1773</t>
  </si>
  <si>
    <t>B18-1774</t>
  </si>
  <si>
    <t>B18-1775</t>
  </si>
  <si>
    <t>B18-1776</t>
  </si>
  <si>
    <t>B18-1777</t>
  </si>
  <si>
    <t>B18-1778</t>
  </si>
  <si>
    <t>B18-1779</t>
  </si>
  <si>
    <t>B18-1780</t>
  </si>
  <si>
    <t>B18-1781</t>
  </si>
  <si>
    <t>B18-1782</t>
  </si>
  <si>
    <t>B18-1783</t>
  </si>
  <si>
    <t>B18-1784</t>
  </si>
  <si>
    <t>B18-1785</t>
  </si>
  <si>
    <t>B18-1786</t>
  </si>
  <si>
    <t>B18-1787</t>
  </si>
  <si>
    <t>B18-1788</t>
  </si>
  <si>
    <t>B18-1789</t>
  </si>
  <si>
    <t>B18-1790</t>
  </si>
  <si>
    <t>B18-1791</t>
  </si>
  <si>
    <t>B18-1792</t>
  </si>
  <si>
    <t>B18-1793</t>
  </si>
  <si>
    <t>B18-1794</t>
  </si>
  <si>
    <t>B18-1795</t>
  </si>
  <si>
    <t>B18-1796</t>
  </si>
  <si>
    <t>B18-1797</t>
  </si>
  <si>
    <t>B18-1798</t>
  </si>
  <si>
    <t>B18-1799</t>
  </si>
  <si>
    <t>B18-1800</t>
  </si>
  <si>
    <t>B18-1801</t>
  </si>
  <si>
    <t>B18-1802</t>
  </si>
  <si>
    <t>B18-1803</t>
  </si>
  <si>
    <t>B18-1804</t>
  </si>
  <si>
    <t>B18-1805</t>
  </si>
  <si>
    <t>B18-1806</t>
  </si>
  <si>
    <t>B18-1807</t>
  </si>
  <si>
    <t>B18-1808</t>
  </si>
  <si>
    <t>B18-1809</t>
  </si>
  <si>
    <t>B18-1810</t>
  </si>
  <si>
    <t>B18-1811</t>
  </si>
  <si>
    <t>B18-1812</t>
  </si>
  <si>
    <t>B18-1813</t>
  </si>
  <si>
    <t>B18-1814</t>
  </si>
  <si>
    <t>B18-1815</t>
  </si>
  <si>
    <t>B18-1816</t>
  </si>
  <si>
    <t>B18-1817</t>
  </si>
  <si>
    <t>B18-1818</t>
  </si>
  <si>
    <t>B18-1819</t>
  </si>
  <si>
    <t>B18-1820</t>
  </si>
  <si>
    <t>B18-1821</t>
  </si>
  <si>
    <t>B18-1822</t>
  </si>
  <si>
    <t>B18-1823</t>
  </si>
  <si>
    <t>B18-1824</t>
  </si>
  <si>
    <t>B18-1825</t>
  </si>
  <si>
    <t>B18-1826</t>
  </si>
  <si>
    <t>B18-1827</t>
  </si>
  <si>
    <t>B18-1828</t>
  </si>
  <si>
    <t>B18-1829</t>
  </si>
  <si>
    <t>B18-1830</t>
  </si>
  <si>
    <t>B18-1831</t>
  </si>
  <si>
    <t>B18-1832</t>
  </si>
  <si>
    <t>B18-1833</t>
  </si>
  <si>
    <t>B18-1834</t>
  </si>
  <si>
    <t>B18-1835</t>
  </si>
  <si>
    <t>B18-1836</t>
  </si>
  <si>
    <t>B18-1837</t>
  </si>
  <si>
    <t>B18-1838</t>
  </si>
  <si>
    <t>B18-1839</t>
  </si>
  <si>
    <t>B18-1840</t>
  </si>
  <si>
    <t>B18-1841</t>
  </si>
  <si>
    <t>B18-1842</t>
  </si>
  <si>
    <t>B18-1843</t>
  </si>
  <si>
    <t>B18-1844</t>
  </si>
  <si>
    <t>B18-1845</t>
  </si>
  <si>
    <t>B18-1846</t>
  </si>
  <si>
    <t>B18-1847</t>
  </si>
  <si>
    <t>B18-1848</t>
  </si>
  <si>
    <t>B18-1849</t>
  </si>
  <si>
    <t>B18-1850</t>
  </si>
  <si>
    <t>B18-1851</t>
  </si>
  <si>
    <t>B18-1852</t>
  </si>
  <si>
    <t>B18-1853</t>
  </si>
  <si>
    <t>B18-1854</t>
  </si>
  <si>
    <t>B18-1855</t>
  </si>
  <si>
    <t>B18-1856</t>
  </si>
  <si>
    <t>B18-1857</t>
  </si>
  <si>
    <t>B18-1858</t>
  </si>
  <si>
    <t>B18-1859</t>
  </si>
  <si>
    <t>B18-1860</t>
  </si>
  <si>
    <t>B18-1861</t>
  </si>
  <si>
    <t>B18-1862</t>
  </si>
  <si>
    <t>B18-1863</t>
  </si>
  <si>
    <t>B18-1864</t>
  </si>
  <si>
    <t>B18-1865</t>
  </si>
  <si>
    <t>B18-1866</t>
  </si>
  <si>
    <t>B18-1867</t>
  </si>
  <si>
    <t>B18-1868</t>
  </si>
  <si>
    <t>B18-1869</t>
  </si>
  <si>
    <t>B18-1870</t>
  </si>
  <si>
    <t>B18-1871</t>
  </si>
  <si>
    <t>B18-1872</t>
  </si>
  <si>
    <t>B18-1873</t>
  </si>
  <si>
    <t>B18-1874</t>
  </si>
  <si>
    <t>B18-1875</t>
  </si>
  <si>
    <t>B18-1876</t>
  </si>
  <si>
    <t>B18-1877</t>
  </si>
  <si>
    <t>B18-1878</t>
  </si>
  <si>
    <t>B18-1879</t>
  </si>
  <si>
    <t>B18-1880</t>
  </si>
  <si>
    <t>B18-1881</t>
  </si>
  <si>
    <t>B18-1882</t>
  </si>
  <si>
    <t>B18-1883</t>
  </si>
  <si>
    <t>B18-1884</t>
  </si>
  <si>
    <t>B18-1885</t>
  </si>
  <si>
    <t>B18-1886</t>
  </si>
  <si>
    <t>B18-1887</t>
  </si>
  <si>
    <t>B18-1888</t>
  </si>
  <si>
    <t>B18-1889</t>
  </si>
  <si>
    <t>B18-1890</t>
  </si>
  <si>
    <t>B18-1891</t>
  </si>
  <si>
    <t>B18-1892</t>
  </si>
  <si>
    <t>B18-1893</t>
  </si>
  <si>
    <t>B18-1894</t>
  </si>
  <si>
    <t>B18-1895</t>
  </si>
  <si>
    <t>B18-1896</t>
  </si>
  <si>
    <t>B18-1897</t>
  </si>
  <si>
    <t>B18-1898</t>
  </si>
  <si>
    <t>B18-1899</t>
  </si>
  <si>
    <t>B18-1900</t>
  </si>
  <si>
    <t>B18-1901</t>
  </si>
  <si>
    <t>B18-1902</t>
  </si>
  <si>
    <t>B18-1903</t>
  </si>
  <si>
    <t>B18-1904</t>
  </si>
  <si>
    <t>B18-1905</t>
  </si>
  <si>
    <t>B18-1906</t>
  </si>
  <si>
    <t>B18-1907</t>
  </si>
  <si>
    <t>B18-1908</t>
  </si>
  <si>
    <t>B18-1909</t>
  </si>
  <si>
    <t>B18-1910</t>
  </si>
  <si>
    <t>B18-1911</t>
  </si>
  <si>
    <t>B18-1912</t>
  </si>
  <si>
    <t>B18-1913</t>
  </si>
  <si>
    <t>B18-1914</t>
  </si>
  <si>
    <t>B18-1915</t>
  </si>
  <si>
    <t>B18-1916</t>
  </si>
  <si>
    <t>B18-1917</t>
  </si>
  <si>
    <t>B18-1918</t>
  </si>
  <si>
    <t>B18-1919</t>
  </si>
  <si>
    <t>B18-1920</t>
  </si>
  <si>
    <t>B18-1921</t>
  </si>
  <si>
    <t>B18-1922</t>
  </si>
  <si>
    <t>B18-1923</t>
  </si>
  <si>
    <t>B18-1924</t>
  </si>
  <si>
    <t>B18-1925</t>
  </si>
  <si>
    <t>B18-1926</t>
  </si>
  <si>
    <t>B18-1927</t>
  </si>
  <si>
    <t>B18-1928</t>
  </si>
  <si>
    <t>B18-1929</t>
  </si>
  <si>
    <t>B18-1930</t>
  </si>
  <si>
    <t>B18-1931</t>
  </si>
  <si>
    <t>B18-1932</t>
  </si>
  <si>
    <t>B18-1933</t>
  </si>
  <si>
    <t>B18-1934</t>
  </si>
  <si>
    <t>B18-1935</t>
  </si>
  <si>
    <t>B18-1936</t>
  </si>
  <si>
    <t>B18-1937</t>
  </si>
  <si>
    <t>B18-1938</t>
  </si>
  <si>
    <t>B18-1939</t>
  </si>
  <si>
    <t>B18-1940</t>
  </si>
  <si>
    <t>B18-1941</t>
  </si>
  <si>
    <t>B18-1942</t>
  </si>
  <si>
    <t>B18-1943</t>
  </si>
  <si>
    <t>B18-1944</t>
  </si>
  <si>
    <t>B18-1945</t>
  </si>
  <si>
    <t>B18-1946</t>
  </si>
  <si>
    <t>B18-1947</t>
  </si>
  <si>
    <t>B18-1948</t>
  </si>
  <si>
    <t>B18-1949</t>
  </si>
  <si>
    <t>B18-1950</t>
  </si>
  <si>
    <t>B18-1951</t>
  </si>
  <si>
    <t>B18-1952</t>
  </si>
  <si>
    <t>B18-1953</t>
  </si>
  <si>
    <t>B18-1954</t>
  </si>
  <si>
    <t>B18-1955</t>
  </si>
  <si>
    <t>B18-1956</t>
  </si>
  <si>
    <t>B18-1957</t>
  </si>
  <si>
    <t>B18-1958</t>
  </si>
  <si>
    <t>B18-1959</t>
  </si>
  <si>
    <t>B18-1960</t>
  </si>
  <si>
    <t>B18-1961</t>
  </si>
  <si>
    <t>B18-1962</t>
  </si>
  <si>
    <t>B18-1963</t>
  </si>
  <si>
    <t>B18-1964</t>
  </si>
  <si>
    <t>B18-1965</t>
  </si>
  <si>
    <t>B18-1966</t>
  </si>
  <si>
    <t>B18-1967</t>
  </si>
  <si>
    <t>B18-1968</t>
  </si>
  <si>
    <t>B18-1969</t>
  </si>
  <si>
    <t>B18-1970</t>
  </si>
  <si>
    <t>B18-1971</t>
  </si>
  <si>
    <t>B18-1972</t>
  </si>
  <si>
    <t>B18-1973</t>
  </si>
  <si>
    <t>B18-1974</t>
  </si>
  <si>
    <t>B18-1975</t>
  </si>
  <si>
    <t>B18-1976</t>
  </si>
  <si>
    <t>B18-1977</t>
  </si>
  <si>
    <t>B18-1978</t>
  </si>
  <si>
    <t>B18-1979</t>
  </si>
  <si>
    <t>B18-1980</t>
  </si>
  <si>
    <t>B18-1981</t>
  </si>
  <si>
    <t>B18-1982</t>
  </si>
  <si>
    <t>B18-1983</t>
  </si>
  <si>
    <t>B18-1984</t>
  </si>
  <si>
    <t>B18-1985</t>
  </si>
  <si>
    <t>B18-1986</t>
  </si>
  <si>
    <t>B18-1987</t>
  </si>
  <si>
    <t>B18-1988</t>
  </si>
  <si>
    <t>B18-1989</t>
  </si>
  <si>
    <t>B18-1990</t>
  </si>
  <si>
    <t>B18-1991</t>
  </si>
  <si>
    <t>B18-1992</t>
  </si>
  <si>
    <t>B18-1993</t>
  </si>
  <si>
    <t>B18-1994</t>
  </si>
  <si>
    <t>B18-1995</t>
  </si>
  <si>
    <t>B18-1996</t>
  </si>
  <si>
    <t>B18-1997</t>
  </si>
  <si>
    <t>B18-1998</t>
  </si>
  <si>
    <t>B18-1999</t>
  </si>
  <si>
    <t>B18-2000</t>
  </si>
  <si>
    <t>B18-2001</t>
  </si>
  <si>
    <t>B18-2002</t>
  </si>
  <si>
    <t>B18-2003</t>
  </si>
  <si>
    <t>B18-2004</t>
  </si>
  <si>
    <t>B18-2005</t>
  </si>
  <si>
    <t>B18-2006</t>
  </si>
  <si>
    <t>B18-2007</t>
  </si>
  <si>
    <t>B18-2008</t>
  </si>
  <si>
    <t>B18-2009</t>
  </si>
  <si>
    <t>B18-2010</t>
  </si>
  <si>
    <t>B18-2011</t>
  </si>
  <si>
    <t>B18-2012</t>
  </si>
  <si>
    <t>B18-2013</t>
  </si>
  <si>
    <t>B18-2014</t>
  </si>
  <si>
    <t>B18-2015</t>
  </si>
  <si>
    <t>B18-2016</t>
  </si>
  <si>
    <t>B18-2017</t>
  </si>
  <si>
    <t>B18-2018</t>
  </si>
  <si>
    <t>B18-2019</t>
  </si>
  <si>
    <t>B18-2020</t>
  </si>
  <si>
    <t>B18-2021</t>
  </si>
  <si>
    <t>B18-2022</t>
  </si>
  <si>
    <t>B18-2023</t>
  </si>
  <si>
    <t>B18-2024</t>
  </si>
  <si>
    <t>B18-2025</t>
  </si>
  <si>
    <t>B18-2026</t>
  </si>
  <si>
    <t>B18-2027</t>
  </si>
  <si>
    <t>B18-2028</t>
  </si>
  <si>
    <t>B18-2029</t>
  </si>
  <si>
    <t>B18-2030</t>
  </si>
  <si>
    <t>B18-2031</t>
  </si>
  <si>
    <t>B18-2032</t>
  </si>
  <si>
    <t>B18-2033</t>
  </si>
  <si>
    <t>B18-2034</t>
  </si>
  <si>
    <t>B18-2035</t>
  </si>
  <si>
    <t>B18-2036</t>
  </si>
  <si>
    <t>B18-2037</t>
  </si>
  <si>
    <t>B18-2038</t>
  </si>
  <si>
    <t>B18-2039</t>
  </si>
  <si>
    <t>B18-2040</t>
  </si>
  <si>
    <t>B18-2041</t>
  </si>
  <si>
    <t>B18-2042</t>
  </si>
  <si>
    <t>B18-2043</t>
  </si>
  <si>
    <t>B18-2044</t>
  </si>
  <si>
    <t>B18-2045</t>
  </si>
  <si>
    <t>B18-2046</t>
  </si>
  <si>
    <t>B18-2047</t>
  </si>
  <si>
    <t>B18-2048</t>
  </si>
  <si>
    <t>B18-2049</t>
  </si>
  <si>
    <t>B18-2050</t>
  </si>
  <si>
    <t>B18-2051</t>
  </si>
  <si>
    <t>B18-2052</t>
  </si>
  <si>
    <t>B18-2053</t>
  </si>
  <si>
    <t>B18-2054</t>
  </si>
  <si>
    <t>B18-2055</t>
  </si>
  <si>
    <t>B18-2056</t>
  </si>
  <si>
    <t>B18-2057</t>
  </si>
  <si>
    <t>B18-2058</t>
  </si>
  <si>
    <t>B18-2059</t>
  </si>
  <si>
    <t>B18-2060</t>
  </si>
  <si>
    <t>B18-2061</t>
  </si>
  <si>
    <t>B18-2062</t>
  </si>
  <si>
    <t>B18-2063</t>
  </si>
  <si>
    <t>B18-2064</t>
  </si>
  <si>
    <t>B18-2065</t>
  </si>
  <si>
    <t>B18-2066</t>
  </si>
  <si>
    <t>B18-2067</t>
  </si>
  <si>
    <t>B18-2068</t>
  </si>
  <si>
    <t>B18-2069</t>
  </si>
  <si>
    <t>B18-2070</t>
  </si>
  <si>
    <t>B18-2071</t>
  </si>
  <si>
    <t>B18-2072</t>
  </si>
  <si>
    <t>B18-2073</t>
  </si>
  <si>
    <t>B18-2074</t>
  </si>
  <si>
    <t>B18-2075</t>
  </si>
  <si>
    <t>B18-2076</t>
  </si>
  <si>
    <t>B18-2077</t>
  </si>
  <si>
    <t>B18-2078</t>
  </si>
  <si>
    <t>B18-2079</t>
  </si>
  <si>
    <t>B18-2080</t>
  </si>
  <si>
    <t>B18-2081</t>
  </si>
  <si>
    <t>B18-2082</t>
  </si>
  <si>
    <t>B18-2083</t>
  </si>
  <si>
    <t>B18-2084</t>
  </si>
  <si>
    <t>B18-2085</t>
  </si>
  <si>
    <t>B18-2086</t>
  </si>
  <si>
    <t>B18-2087</t>
  </si>
  <si>
    <t>B18-2088</t>
  </si>
  <si>
    <t>B18-2089</t>
  </si>
  <si>
    <t>B18-2090</t>
  </si>
  <si>
    <t>B18-2091</t>
  </si>
  <si>
    <t>B18-2092</t>
  </si>
  <si>
    <t>B18-2093</t>
  </si>
  <si>
    <t>B18-2094</t>
  </si>
  <si>
    <t>B18-2095</t>
  </si>
  <si>
    <t>B18-2096</t>
  </si>
  <si>
    <t>B18-2097</t>
  </si>
  <si>
    <t>B18-2098</t>
  </si>
  <si>
    <t>B18-2099</t>
  </si>
  <si>
    <t>B18-2100</t>
  </si>
  <si>
    <t>B18-2101</t>
  </si>
  <si>
    <t>B18-2102</t>
  </si>
  <si>
    <t>B18-2103</t>
  </si>
  <si>
    <t>B18-2104</t>
  </si>
  <si>
    <t>B18-2105</t>
  </si>
  <si>
    <t>B18-2106</t>
  </si>
  <si>
    <t>B18-2107</t>
  </si>
  <si>
    <t>B18-2108</t>
  </si>
  <si>
    <t>B18-2109</t>
  </si>
  <si>
    <t>B18-2110</t>
  </si>
  <si>
    <t>B18-2111</t>
  </si>
  <si>
    <t>B18-2112</t>
  </si>
  <si>
    <t>B18-2113</t>
  </si>
  <si>
    <t>B18-2114</t>
  </si>
  <si>
    <t>B18-2115</t>
  </si>
  <si>
    <t>B18-2116</t>
  </si>
  <si>
    <t>B18-2117</t>
  </si>
  <si>
    <t>B18-2118</t>
  </si>
  <si>
    <t>B18-2119</t>
  </si>
  <si>
    <t>B18-2120</t>
  </si>
  <si>
    <t>B18-2121</t>
  </si>
  <si>
    <t>B18-2122</t>
  </si>
  <si>
    <t>B18-2123</t>
  </si>
  <si>
    <t>B18-2124</t>
  </si>
  <si>
    <t>B18-2125</t>
  </si>
  <si>
    <t>B18-2126</t>
  </si>
  <si>
    <t>B18-2127</t>
  </si>
  <si>
    <t>B18-2128</t>
  </si>
  <si>
    <t>B18-2129</t>
  </si>
  <si>
    <t>B18-2130</t>
  </si>
  <si>
    <t>B18-2131</t>
  </si>
  <si>
    <t>B18-2132</t>
  </si>
  <si>
    <t>B18-2133</t>
  </si>
  <si>
    <t>B18-2134</t>
  </si>
  <si>
    <t>B18-2135</t>
  </si>
  <si>
    <t>B18-2136</t>
  </si>
  <si>
    <t>B18-2137</t>
  </si>
  <si>
    <t>B18-2138</t>
  </si>
  <si>
    <t>B18-2139</t>
  </si>
  <si>
    <t>B18-2140</t>
  </si>
  <si>
    <t>B18-2141</t>
  </si>
  <si>
    <t>B18-2142</t>
  </si>
  <si>
    <t>B18-2143</t>
  </si>
  <si>
    <t>B18-2144</t>
  </si>
  <si>
    <t>B18-2145</t>
  </si>
  <si>
    <t>B18-2146</t>
  </si>
  <si>
    <t>B18-2147</t>
  </si>
  <si>
    <t>B18-2148</t>
  </si>
  <si>
    <t>B18-2149</t>
  </si>
  <si>
    <t>B18-2150</t>
  </si>
  <si>
    <t>B18-2151</t>
  </si>
  <si>
    <t>B18-2152</t>
  </si>
  <si>
    <t>B18-2153</t>
  </si>
  <si>
    <t>B18-2154</t>
  </si>
  <si>
    <t>B18-2155</t>
  </si>
  <si>
    <t>B18-2156</t>
  </si>
  <si>
    <t>B18-2157</t>
  </si>
  <si>
    <t>B18-2158</t>
  </si>
  <si>
    <t>B18-2159</t>
  </si>
  <si>
    <t>B18-2160</t>
  </si>
  <si>
    <t>B18-2161</t>
  </si>
  <si>
    <t>B18-2162</t>
  </si>
  <si>
    <t>B18-2163</t>
  </si>
  <si>
    <t>B18-2164</t>
  </si>
  <si>
    <t>B18-2165</t>
  </si>
  <si>
    <t>B18-2166</t>
  </si>
  <si>
    <t>B18-2167</t>
  </si>
  <si>
    <t>B18-2168</t>
  </si>
  <si>
    <t>B18-2169</t>
  </si>
  <si>
    <t>B18-2170</t>
  </si>
  <si>
    <t>B18-2171</t>
  </si>
  <si>
    <t>B18-2172</t>
  </si>
  <si>
    <t>B18-2173</t>
  </si>
  <si>
    <t>B18-2174</t>
  </si>
  <si>
    <t>B18-2175</t>
  </si>
  <si>
    <t>B18-2176</t>
  </si>
  <si>
    <t>B18-2177</t>
  </si>
  <si>
    <t>B18-2178</t>
  </si>
  <si>
    <t>B18-2179</t>
  </si>
  <si>
    <t>B18-2180</t>
  </si>
  <si>
    <t>B18-2181</t>
  </si>
  <si>
    <t>B18-2182</t>
  </si>
  <si>
    <t>B18-2183</t>
  </si>
  <si>
    <t>B18-2184</t>
  </si>
  <si>
    <t>B18-2185</t>
  </si>
  <si>
    <t>B18-2186</t>
  </si>
  <si>
    <t>B18-2187</t>
  </si>
  <si>
    <t>B18-2188</t>
  </si>
  <si>
    <t>B18-2189</t>
  </si>
  <si>
    <t>B18-2190</t>
  </si>
  <si>
    <t>B18-2191</t>
  </si>
  <si>
    <t>B18-2192</t>
  </si>
  <si>
    <t>B18-2193</t>
  </si>
  <si>
    <t>B18-2194</t>
  </si>
  <si>
    <t>B18-2195</t>
  </si>
  <si>
    <t>B18-2196</t>
  </si>
  <si>
    <t>B18-2197</t>
  </si>
  <si>
    <t>B18-2198</t>
  </si>
  <si>
    <t>B18-2199</t>
  </si>
  <si>
    <t>B18-2200</t>
  </si>
  <si>
    <t>B18-2201</t>
  </si>
  <si>
    <t>B18-2202</t>
  </si>
  <si>
    <t>B18-2203</t>
  </si>
  <si>
    <t>B18-2204</t>
  </si>
  <si>
    <t>B18-2205</t>
  </si>
  <si>
    <t>B18-2206</t>
  </si>
  <si>
    <t>B18-2207</t>
  </si>
  <si>
    <t>B18-2208</t>
  </si>
  <si>
    <t>B18-2209</t>
  </si>
  <si>
    <t>B18-2210</t>
  </si>
  <si>
    <t>B18-2211</t>
  </si>
  <si>
    <t>B18-2212</t>
  </si>
  <si>
    <t>B18-2213</t>
  </si>
  <si>
    <t>B18-2214</t>
  </si>
  <si>
    <t>B18-2215</t>
  </si>
  <si>
    <t>B18-2216</t>
  </si>
  <si>
    <t>B18-2217</t>
  </si>
  <si>
    <t>B18-2218</t>
  </si>
  <si>
    <t>B18-2219</t>
  </si>
  <si>
    <t>B18-2220</t>
  </si>
  <si>
    <t>B18-2221</t>
  </si>
  <si>
    <t>B18-2222</t>
  </si>
  <si>
    <t>B18-2223</t>
  </si>
  <si>
    <t>B18-2224</t>
  </si>
  <si>
    <t>B18-2225</t>
  </si>
  <si>
    <t>B18-2226</t>
  </si>
  <si>
    <t>B18-2227</t>
  </si>
  <si>
    <t>B18-2228</t>
  </si>
  <si>
    <t>B18-2229</t>
  </si>
  <si>
    <t>B18-2230</t>
  </si>
  <si>
    <t>B18-2231</t>
  </si>
  <si>
    <t>B18-2232</t>
  </si>
  <si>
    <t>B18-2233</t>
  </si>
  <si>
    <t>B18-2234</t>
  </si>
  <si>
    <t>B18-2235</t>
  </si>
  <si>
    <t>B18-2236</t>
  </si>
  <si>
    <t>B18-2237</t>
  </si>
  <si>
    <t>B18-2238</t>
  </si>
  <si>
    <t>B18-2239</t>
  </si>
  <si>
    <t>B18-2240</t>
  </si>
  <si>
    <t>B18-2241</t>
  </si>
  <si>
    <t>B18-2242</t>
  </si>
  <si>
    <t>B18-2243</t>
  </si>
  <si>
    <t>B18-2244</t>
  </si>
  <si>
    <t>B18-2245</t>
  </si>
  <si>
    <t>B18-2246</t>
  </si>
  <si>
    <t>B18-2247</t>
  </si>
  <si>
    <t>B18-2248</t>
  </si>
  <si>
    <t>B18-2249</t>
  </si>
  <si>
    <t>B18-2250</t>
  </si>
  <si>
    <t>B18-2251</t>
  </si>
  <si>
    <t>B18-2252</t>
  </si>
  <si>
    <t>B18-2253</t>
  </si>
  <si>
    <t>B18-2254</t>
  </si>
  <si>
    <t>B18-2255</t>
  </si>
  <si>
    <t>B18-2256</t>
  </si>
  <si>
    <t>B18-2257</t>
  </si>
  <si>
    <t>B18-2258</t>
  </si>
  <si>
    <t>B18-2259</t>
  </si>
  <si>
    <t>B18-2260</t>
  </si>
  <si>
    <t>B18-2261</t>
  </si>
  <si>
    <t>B18-2262</t>
  </si>
  <si>
    <t>B18-2263</t>
  </si>
  <si>
    <t>B18-2264</t>
  </si>
  <si>
    <t>B18-2265</t>
  </si>
  <si>
    <t>B18-2266</t>
  </si>
  <si>
    <t>B18-2267</t>
  </si>
  <si>
    <t>B18-2268</t>
  </si>
  <si>
    <t>B18-2269</t>
  </si>
  <si>
    <t>B18-2270</t>
  </si>
  <si>
    <t>B18-2271</t>
  </si>
  <si>
    <t>B18-2272</t>
  </si>
  <si>
    <t>B18-2273</t>
  </si>
  <si>
    <t>B18-2274</t>
  </si>
  <si>
    <t>B18-2275</t>
  </si>
  <si>
    <t>B18-2276</t>
  </si>
  <si>
    <t>B18-2277</t>
  </si>
  <si>
    <t>B18-2278</t>
  </si>
  <si>
    <t>B18-2279</t>
  </si>
  <si>
    <t>B18-2280</t>
  </si>
  <si>
    <t>B18-2281</t>
  </si>
  <si>
    <t>B18-2282</t>
  </si>
  <si>
    <t>B18-2283</t>
  </si>
  <si>
    <t>B18-2284</t>
  </si>
  <si>
    <t>B18-2285</t>
  </si>
  <si>
    <t>B18-2286</t>
  </si>
  <si>
    <t>B18-2287</t>
  </si>
  <si>
    <t>B18-2288</t>
  </si>
  <si>
    <t>B18-2289</t>
  </si>
  <si>
    <t>B18-2290</t>
  </si>
  <si>
    <t>B18-2291</t>
  </si>
  <si>
    <t>B18-2292</t>
  </si>
  <si>
    <t>B18-2293</t>
  </si>
  <si>
    <t>B18-2294</t>
  </si>
  <si>
    <t>B18-2295</t>
  </si>
  <si>
    <t>B18-2296</t>
  </si>
  <si>
    <t>B18-2297</t>
  </si>
  <si>
    <t>B18-2298</t>
  </si>
  <si>
    <t>B18-2299</t>
  </si>
  <si>
    <t>B18-2300</t>
  </si>
  <si>
    <t>B18-2301</t>
  </si>
  <si>
    <t>B18-2302</t>
  </si>
  <si>
    <t>B18-2303</t>
  </si>
  <si>
    <t>B18-2304</t>
  </si>
  <si>
    <t>B18-2305</t>
  </si>
  <si>
    <t>B18-2306</t>
  </si>
  <si>
    <t>B18-2307</t>
  </si>
  <si>
    <t>B18-2308</t>
  </si>
  <si>
    <t>B18-2309</t>
  </si>
  <si>
    <t>B18-2310</t>
  </si>
  <si>
    <t>B18-2311</t>
  </si>
  <si>
    <t>B18-2312</t>
  </si>
  <si>
    <t>B18-2313</t>
  </si>
  <si>
    <t>B18-2314</t>
  </si>
  <si>
    <t>B18-2315</t>
  </si>
  <si>
    <t>B18-2316</t>
  </si>
  <si>
    <t>B18-2317</t>
  </si>
  <si>
    <t>B18-2318</t>
  </si>
  <si>
    <t>B18-2319</t>
  </si>
  <si>
    <t>B18-2320</t>
  </si>
  <si>
    <t>B18-2321</t>
  </si>
  <si>
    <t>B18-2322</t>
  </si>
  <si>
    <t>B18-2323</t>
  </si>
  <si>
    <t>B18-2324</t>
  </si>
  <si>
    <t>B18-2325</t>
  </si>
  <si>
    <t>B18-2326</t>
  </si>
  <si>
    <t>B18-2327</t>
  </si>
  <si>
    <t>B18-2328</t>
  </si>
  <si>
    <t>B18-2329</t>
  </si>
  <si>
    <t>B18-2330</t>
  </si>
  <si>
    <t>B18-2331</t>
  </si>
  <si>
    <t>B18-2332</t>
  </si>
  <si>
    <t>B18-2333</t>
  </si>
  <si>
    <t>B18-2334</t>
  </si>
  <si>
    <t>B18-2335</t>
  </si>
  <si>
    <t>B18-2336</t>
  </si>
  <si>
    <t>B18-2337</t>
  </si>
  <si>
    <t>B18-2338</t>
  </si>
  <si>
    <t>B18-2339</t>
  </si>
  <si>
    <t>B18-2340</t>
  </si>
  <si>
    <t>B18-2341</t>
  </si>
  <si>
    <t>B18-2342</t>
  </si>
  <si>
    <t>B18-2343</t>
  </si>
  <si>
    <t>B18-2344</t>
  </si>
  <si>
    <t>B18-2345</t>
  </si>
  <si>
    <t>B18-2346</t>
  </si>
  <si>
    <t>B18-2347</t>
  </si>
  <si>
    <t>B18-2348</t>
  </si>
  <si>
    <t>B18-2349</t>
  </si>
  <si>
    <t>B18-2350</t>
  </si>
  <si>
    <t>B18-2351</t>
  </si>
  <si>
    <t>B18-2352</t>
  </si>
  <si>
    <t>B18-2353</t>
  </si>
  <si>
    <t>B18-2354</t>
  </si>
  <si>
    <t>B18-2355</t>
  </si>
  <si>
    <t>B18-2356</t>
  </si>
  <si>
    <t>B18-2357</t>
  </si>
  <si>
    <t>B18-2358</t>
  </si>
  <si>
    <t>B18-2359</t>
  </si>
  <si>
    <t>B18-2360</t>
  </si>
  <si>
    <t>B18-2361</t>
  </si>
  <si>
    <t>B18-2362</t>
  </si>
  <si>
    <t>B18-2363</t>
  </si>
  <si>
    <t>B18-2364</t>
  </si>
  <si>
    <t>B18-2365</t>
  </si>
  <si>
    <t>B18-2366</t>
  </si>
  <si>
    <t>B18-2367</t>
  </si>
  <si>
    <t>B18-2368</t>
  </si>
  <si>
    <t>B18-2369</t>
  </si>
  <si>
    <t>B18-2370</t>
  </si>
  <si>
    <t>B18-2371</t>
  </si>
  <si>
    <t>B18-2372</t>
  </si>
  <si>
    <t>B18-2373</t>
  </si>
  <si>
    <t>B18-2374</t>
  </si>
  <si>
    <t>B18-2375</t>
  </si>
  <si>
    <t>B18-2376</t>
  </si>
  <si>
    <t>B18-2377</t>
  </si>
  <si>
    <t>B18-2378</t>
  </si>
  <si>
    <t>B18-2379</t>
  </si>
  <si>
    <t>B18-2380</t>
  </si>
  <si>
    <t>B18-2381</t>
  </si>
  <si>
    <t>B18-2382</t>
  </si>
  <si>
    <t>B18-2383</t>
  </si>
  <si>
    <t>B18-2384</t>
  </si>
  <si>
    <t>B18-2385</t>
  </si>
  <si>
    <t>B18-2386</t>
  </si>
  <si>
    <t>B18-2387</t>
  </si>
  <si>
    <t>B18-2388</t>
  </si>
  <si>
    <t>B18-2389</t>
  </si>
  <si>
    <t>B18-2390</t>
  </si>
  <si>
    <t>B18-2391</t>
  </si>
  <si>
    <t>B18-2392</t>
  </si>
  <si>
    <t>B18-2393</t>
  </si>
  <si>
    <t>B18-2394</t>
  </si>
  <si>
    <t>B18-2395</t>
  </si>
  <si>
    <t>B18-2396</t>
  </si>
  <si>
    <t>B18-2397</t>
  </si>
  <si>
    <t>B18-2398</t>
  </si>
  <si>
    <t>B18-2399</t>
  </si>
  <si>
    <t>B18-2400</t>
  </si>
  <si>
    <t>B18-2401</t>
  </si>
  <si>
    <t>B18-2402</t>
  </si>
  <si>
    <t>B18-2403</t>
  </si>
  <si>
    <t>B18-2404</t>
  </si>
  <si>
    <t>B18-2405</t>
  </si>
  <si>
    <t>B18-2406</t>
  </si>
  <si>
    <t>B18-2407</t>
  </si>
  <si>
    <t>B18-2408</t>
  </si>
  <si>
    <t>B18-2409</t>
  </si>
  <si>
    <t>B18-2410</t>
  </si>
  <si>
    <t>B18-2411</t>
  </si>
  <si>
    <t>B18-2412</t>
  </si>
  <si>
    <t>B18-2413</t>
  </si>
  <si>
    <t>B18-2414</t>
  </si>
  <si>
    <t>B18-2415</t>
  </si>
  <si>
    <t>B18-2416</t>
  </si>
  <si>
    <t>B18-2417</t>
  </si>
  <si>
    <t>B18-2418</t>
  </si>
  <si>
    <t>B18-2419</t>
  </si>
  <si>
    <t>B18-2420</t>
  </si>
  <si>
    <t>B18-2421</t>
  </si>
  <si>
    <t>B18-2422</t>
  </si>
  <si>
    <t>B18-2423</t>
  </si>
  <si>
    <t>B18-2424</t>
  </si>
  <si>
    <t>B18-2425</t>
  </si>
  <si>
    <t>B18-2426</t>
  </si>
  <si>
    <t>B18-2427</t>
  </si>
  <si>
    <t>B18-2428</t>
  </si>
  <si>
    <t>B18-2429</t>
  </si>
  <si>
    <t>B18-2430</t>
  </si>
  <si>
    <t>B18-2431</t>
  </si>
  <si>
    <t>B18-2432</t>
  </si>
  <si>
    <t>B18-2433</t>
  </si>
  <si>
    <t>B18-2434</t>
  </si>
  <si>
    <t>B18-2435</t>
  </si>
  <si>
    <t>B18-2436</t>
  </si>
  <si>
    <t>B18-2437</t>
  </si>
  <si>
    <t>B18-2438</t>
  </si>
  <si>
    <t>B18-2439</t>
  </si>
  <si>
    <t>B18-2440</t>
  </si>
  <si>
    <t>B18-2441</t>
  </si>
  <si>
    <t>B18-2442</t>
  </si>
  <si>
    <t>B18-2443</t>
  </si>
  <si>
    <t>B18-2444</t>
  </si>
  <si>
    <t>B18-2445</t>
  </si>
  <si>
    <t>B18-2446</t>
  </si>
  <si>
    <t>B18-2447</t>
  </si>
  <si>
    <t>B18-2448</t>
  </si>
  <si>
    <t>B18-2449</t>
  </si>
  <si>
    <t>B18-2450</t>
  </si>
  <si>
    <t>B18-2451</t>
  </si>
  <si>
    <t>B18-2452</t>
  </si>
  <si>
    <t>B18-2453</t>
  </si>
  <si>
    <t>B18-2454</t>
  </si>
  <si>
    <t>B18-2455</t>
  </si>
  <si>
    <t>B18-2456</t>
  </si>
  <si>
    <t>B18-2457</t>
  </si>
  <si>
    <t>B18-2458</t>
  </si>
  <si>
    <t>B18-2459</t>
  </si>
  <si>
    <t>B18-2460</t>
  </si>
  <si>
    <t>B18-2461</t>
  </si>
  <si>
    <t>B18-2462</t>
  </si>
  <si>
    <t>B18-2463</t>
  </si>
  <si>
    <t>B18-2464</t>
  </si>
  <si>
    <t>B18-2465</t>
  </si>
  <si>
    <t>B18-2466</t>
  </si>
  <si>
    <t>B18-2467</t>
  </si>
  <si>
    <t>B18-2468</t>
  </si>
  <si>
    <t>B18-2469</t>
  </si>
  <si>
    <t>B18-2470</t>
  </si>
  <si>
    <t>B18-2471</t>
  </si>
  <si>
    <t>B18-2472</t>
  </si>
  <si>
    <t>B18-2473</t>
  </si>
  <si>
    <t>B18-2474</t>
  </si>
  <si>
    <t>B18-2475</t>
  </si>
  <si>
    <t>B18-2476</t>
  </si>
  <si>
    <t>B18-2477</t>
  </si>
  <si>
    <t>B18-2478</t>
  </si>
  <si>
    <t>B18-2479</t>
  </si>
  <si>
    <t>B18-2480</t>
  </si>
  <si>
    <t>B18-2481</t>
  </si>
  <si>
    <t>B18-2482</t>
  </si>
  <si>
    <t>B18-2483</t>
  </si>
  <si>
    <t>B18-2484</t>
  </si>
  <si>
    <t>B18-2485</t>
  </si>
  <si>
    <t>B18-2486</t>
  </si>
  <si>
    <t>B18-2487</t>
  </si>
  <si>
    <t>B18-2488</t>
  </si>
  <si>
    <t>B18-2489</t>
  </si>
  <si>
    <t>B18-2490</t>
  </si>
  <si>
    <t>B18-2491</t>
  </si>
  <si>
    <t>B18-2492</t>
  </si>
  <si>
    <t>B18-2493</t>
  </si>
  <si>
    <t>B18-2494</t>
  </si>
  <si>
    <t>B18-2495</t>
  </si>
  <si>
    <t>B18-2496</t>
  </si>
  <si>
    <t>B18-2497</t>
  </si>
  <si>
    <t>B18-2498</t>
  </si>
  <si>
    <t>B18-2499</t>
  </si>
  <si>
    <t>B18-2500</t>
  </si>
  <si>
    <t>B18-2501</t>
  </si>
  <si>
    <t>B18-2502</t>
  </si>
  <si>
    <t>B18-2503</t>
  </si>
  <si>
    <t>B18-2504</t>
  </si>
  <si>
    <t>B18-2505</t>
  </si>
  <si>
    <t>B18-2506</t>
  </si>
  <si>
    <t>B18-2507</t>
  </si>
  <si>
    <t>B18-2508</t>
  </si>
  <si>
    <t>B18-2509</t>
  </si>
  <si>
    <t>B18-2510</t>
  </si>
  <si>
    <t>B18-2511</t>
  </si>
  <si>
    <t>B18-2512</t>
  </si>
  <si>
    <t>B18-2513</t>
  </si>
  <si>
    <t>B18-2514</t>
  </si>
  <si>
    <t>B18-2515</t>
  </si>
  <si>
    <t>B18-2516</t>
  </si>
  <si>
    <t>B18-2517</t>
  </si>
  <si>
    <t>B18-2518</t>
  </si>
  <si>
    <t>B18-2519</t>
  </si>
  <si>
    <t>B18-2520</t>
  </si>
  <si>
    <t>B18-2521</t>
  </si>
  <si>
    <t>B18-2522</t>
  </si>
  <si>
    <t>B18-2523</t>
  </si>
  <si>
    <t>B18-2524</t>
  </si>
  <si>
    <t>B18-2525</t>
  </si>
  <si>
    <t>B18-2526</t>
  </si>
  <si>
    <t>B18-2527</t>
  </si>
  <si>
    <t>B18-2528</t>
  </si>
  <si>
    <t>B18-2529</t>
  </si>
  <si>
    <t>B18-2530</t>
  </si>
  <si>
    <t>B18-2531</t>
  </si>
  <si>
    <t>B18-2532</t>
  </si>
  <si>
    <t>B18-2533</t>
  </si>
  <si>
    <t>B18-2534</t>
  </si>
  <si>
    <t>B18-2535</t>
  </si>
  <si>
    <t>B18-2536</t>
  </si>
  <si>
    <t>B18-2537</t>
  </si>
  <si>
    <t>B18-2538</t>
  </si>
  <si>
    <t>B18-2539</t>
  </si>
  <si>
    <t>B18-2540</t>
  </si>
  <si>
    <t>B18-2541</t>
  </si>
  <si>
    <t>B18-2542</t>
  </si>
  <si>
    <t>B18-2543</t>
  </si>
  <si>
    <t>B18-2544</t>
  </si>
  <si>
    <t>B18-2545</t>
  </si>
  <si>
    <t>B18-2546</t>
  </si>
  <si>
    <t>B18-2547</t>
  </si>
  <si>
    <t>B18-2548</t>
  </si>
  <si>
    <t>B18-2549</t>
  </si>
  <si>
    <t>B18-2550</t>
  </si>
  <si>
    <t>B18-2551</t>
  </si>
  <si>
    <t>B18-2552</t>
  </si>
  <si>
    <t>B18-2553</t>
  </si>
  <si>
    <t>B18-2554</t>
  </si>
  <si>
    <t>B18-2555</t>
  </si>
  <si>
    <t>B18-2556</t>
  </si>
  <si>
    <t>B18-2557</t>
  </si>
  <si>
    <t>B18-2558</t>
  </si>
  <si>
    <t>B18-2559</t>
  </si>
  <si>
    <t>B18-2560</t>
  </si>
  <si>
    <t>B18-2561</t>
  </si>
  <si>
    <t>B18-2562</t>
  </si>
  <si>
    <t>B18-2563</t>
  </si>
  <si>
    <t>B18-2564</t>
  </si>
  <si>
    <t>B18-2565</t>
  </si>
  <si>
    <t>B18-2566</t>
  </si>
  <si>
    <t>B18-2567</t>
  </si>
  <si>
    <t>B18-2568</t>
  </si>
  <si>
    <t>B18-2569</t>
  </si>
  <si>
    <t>B18-2570</t>
  </si>
  <si>
    <t>B18-2571</t>
  </si>
  <si>
    <t>B18-2572</t>
  </si>
  <si>
    <t>B18-2573</t>
  </si>
  <si>
    <t>B18-2574</t>
  </si>
  <si>
    <t>B18-2575</t>
  </si>
  <si>
    <t>B18-2576</t>
  </si>
  <si>
    <t>B18-2577</t>
  </si>
  <si>
    <t>B18-2578</t>
  </si>
  <si>
    <t>B18-2579</t>
  </si>
  <si>
    <t>B18-2580</t>
  </si>
  <si>
    <t>B18-2581</t>
  </si>
  <si>
    <t>B18-2582</t>
  </si>
  <si>
    <t>B18-2583</t>
  </si>
  <si>
    <t>B18-2584</t>
  </si>
  <si>
    <t>B18-2585</t>
  </si>
  <si>
    <t>B18-2586</t>
  </si>
  <si>
    <t>B18-2587</t>
  </si>
  <si>
    <t>B18-2588</t>
  </si>
  <si>
    <t>B18-2589</t>
  </si>
  <si>
    <t>B18-2590</t>
  </si>
  <si>
    <t>B18-2591</t>
  </si>
  <si>
    <t>B18-2592</t>
  </si>
  <si>
    <t>B18-2593</t>
  </si>
  <si>
    <t>B18-2594</t>
  </si>
  <si>
    <t>B18-2595</t>
  </si>
  <si>
    <t>B18-2596</t>
  </si>
  <si>
    <t>B18-2597</t>
  </si>
  <si>
    <t>B18-2598</t>
  </si>
  <si>
    <t>B18-2599</t>
  </si>
  <si>
    <t>B18-2600</t>
  </si>
  <si>
    <t>B18-2601</t>
  </si>
  <si>
    <t>B18-2602</t>
  </si>
  <si>
    <t>B18-2603</t>
  </si>
  <si>
    <t>B18-2604</t>
  </si>
  <si>
    <t>B18-2605</t>
  </si>
  <si>
    <t>B18-2606</t>
  </si>
  <si>
    <t>B18-2607</t>
  </si>
  <si>
    <t>B18-2608</t>
  </si>
  <si>
    <t>B18-2609</t>
  </si>
  <si>
    <t>B18-2610</t>
  </si>
  <si>
    <t>B18-2611</t>
  </si>
  <si>
    <t>B18-2612</t>
  </si>
  <si>
    <t>B18-2613</t>
  </si>
  <si>
    <t>B18-2614</t>
  </si>
  <si>
    <t>B18-2615</t>
  </si>
  <si>
    <t>B18-2616</t>
  </si>
  <si>
    <t>B18-2617</t>
  </si>
  <si>
    <t>B18-2618</t>
  </si>
  <si>
    <t>B18-2619</t>
  </si>
  <si>
    <t>B18-2620</t>
  </si>
  <si>
    <t>B18-2621</t>
  </si>
  <si>
    <t>B18-2622</t>
  </si>
  <si>
    <t>B18-2623</t>
  </si>
  <si>
    <t>B18-2624</t>
  </si>
  <si>
    <t>B18-2625</t>
  </si>
  <si>
    <t>B18-2626</t>
  </si>
  <si>
    <t>B18-2627</t>
  </si>
  <si>
    <t>B18-2628</t>
  </si>
  <si>
    <t>B18-2629</t>
  </si>
  <si>
    <t>B18-2630</t>
  </si>
  <si>
    <t>B18-2631</t>
  </si>
  <si>
    <t>B18-2632</t>
  </si>
  <si>
    <t>B18-2633</t>
  </si>
  <si>
    <t>B18-2634</t>
  </si>
  <si>
    <t>B18-2635</t>
  </si>
  <si>
    <t>B18-2636</t>
  </si>
  <si>
    <t>B18-2637</t>
  </si>
  <si>
    <t>B18-2638</t>
  </si>
  <si>
    <t>B18-2639</t>
  </si>
  <si>
    <t>B18-2640</t>
  </si>
  <si>
    <t>B18-2641</t>
  </si>
  <si>
    <t>B18-2642</t>
  </si>
  <si>
    <t>B18-2643</t>
  </si>
  <si>
    <t>B18-2644</t>
  </si>
  <si>
    <t>B18-2645</t>
  </si>
  <si>
    <t>B18-2646</t>
  </si>
  <si>
    <t>B18-2647</t>
  </si>
  <si>
    <t>B18-2648</t>
  </si>
  <si>
    <t>B18-2649</t>
  </si>
  <si>
    <t>B18-2650</t>
  </si>
  <si>
    <t>B18-2651</t>
  </si>
  <si>
    <t>B18-2652</t>
  </si>
  <si>
    <t>B18-2653</t>
  </si>
  <si>
    <t>B18-2654</t>
  </si>
  <si>
    <t>B18-2655</t>
  </si>
  <si>
    <t>B18-2656</t>
  </si>
  <si>
    <t>B18-2657</t>
  </si>
  <si>
    <t>B18-2658</t>
  </si>
  <si>
    <t>B18-2659</t>
  </si>
  <si>
    <t>B18-2660</t>
  </si>
  <si>
    <t>B18-2661</t>
  </si>
  <si>
    <t>B18-2662</t>
  </si>
  <si>
    <t>B18-2663</t>
  </si>
  <si>
    <t>B18-2664</t>
  </si>
  <si>
    <t>B18-2665</t>
  </si>
  <si>
    <t>B18-2666</t>
  </si>
  <si>
    <t>B18-2667</t>
  </si>
  <si>
    <t>B18-2668</t>
  </si>
  <si>
    <t>B18-2669</t>
  </si>
  <si>
    <t>B18-2670</t>
  </si>
  <si>
    <t>B18-2671</t>
  </si>
  <si>
    <t>B18-2672</t>
  </si>
  <si>
    <t>B18-2673</t>
  </si>
  <si>
    <t>B18-2674</t>
  </si>
  <si>
    <t>B18-2675</t>
  </si>
  <si>
    <t>B18-2676</t>
  </si>
  <si>
    <t>B18-2677</t>
  </si>
  <si>
    <t>B18-2678</t>
  </si>
  <si>
    <t>B18-2679</t>
  </si>
  <si>
    <t>B18-2680</t>
  </si>
  <si>
    <t>B18-2681</t>
  </si>
  <si>
    <t>B18-2682</t>
  </si>
  <si>
    <t>B18-2683</t>
  </si>
  <si>
    <t>B18-2684</t>
  </si>
  <si>
    <t>B18-2685</t>
  </si>
  <si>
    <t>B18-2686</t>
  </si>
  <si>
    <t>B18-2687</t>
  </si>
  <si>
    <t>B18-2688</t>
  </si>
  <si>
    <t>B18-2689</t>
  </si>
  <si>
    <t>B18-2690</t>
  </si>
  <si>
    <t>B18-2691</t>
  </si>
  <si>
    <t>B18-2692</t>
  </si>
  <si>
    <t>B18-2693</t>
  </si>
  <si>
    <t>B18-2694</t>
  </si>
  <si>
    <t>B18-2695</t>
  </si>
  <si>
    <t>B18-2696</t>
  </si>
  <si>
    <t>B18-2697</t>
  </si>
  <si>
    <t>B18-2698</t>
  </si>
  <si>
    <t>B18-2699</t>
  </si>
  <si>
    <t>B18-2700</t>
  </si>
  <si>
    <t>B18-2701</t>
  </si>
  <si>
    <t>B18-2702</t>
  </si>
  <si>
    <t>B18-2703</t>
  </si>
  <si>
    <t>B18-2704</t>
  </si>
  <si>
    <t>B18-2705</t>
  </si>
  <si>
    <t>B18-2706</t>
  </si>
  <si>
    <t>B18-2707</t>
  </si>
  <si>
    <t>B18-2708</t>
  </si>
  <si>
    <t>B18-2709</t>
  </si>
  <si>
    <t>B18-2710</t>
  </si>
  <si>
    <t>B18-2711</t>
  </si>
  <si>
    <t>B18-2712</t>
  </si>
  <si>
    <t>B18-2713</t>
  </si>
  <si>
    <t>B18-2714</t>
  </si>
  <si>
    <t>B18-2715</t>
  </si>
  <si>
    <t>B18-2716</t>
  </si>
  <si>
    <t>B18-2717</t>
  </si>
  <si>
    <t>B18-2718</t>
  </si>
  <si>
    <t>B18-2719</t>
  </si>
  <si>
    <t>B18-2720</t>
  </si>
  <si>
    <t>B18-2721</t>
  </si>
  <si>
    <t>B18-2722</t>
  </si>
  <si>
    <t>B18-2723</t>
  </si>
  <si>
    <t>B18-2724</t>
  </si>
  <si>
    <t>B18-2725</t>
  </si>
  <si>
    <t>B18-2726</t>
  </si>
  <si>
    <t>B18-2727</t>
  </si>
  <si>
    <t>B18-2728</t>
  </si>
  <si>
    <t>B18-2729</t>
  </si>
  <si>
    <t>B18-2730</t>
  </si>
  <si>
    <t>B18-2731</t>
  </si>
  <si>
    <t>B18-2732</t>
  </si>
  <si>
    <t>B18-2733</t>
  </si>
  <si>
    <t>B18-2734</t>
  </si>
  <si>
    <t>B18-2735</t>
  </si>
  <si>
    <t>B18-2736</t>
  </si>
  <si>
    <t>B18-2737</t>
  </si>
  <si>
    <t>B18-2738</t>
  </si>
  <si>
    <t>B18-2739</t>
  </si>
  <si>
    <t>B18-2740</t>
  </si>
  <si>
    <t>B18-2741</t>
  </si>
  <si>
    <t>B18-2742</t>
  </si>
  <si>
    <t>B18-2743</t>
  </si>
  <si>
    <t>B18-2744</t>
  </si>
  <si>
    <t>B18-2745</t>
  </si>
  <si>
    <t>B18-2746</t>
  </si>
  <si>
    <t>B18-2747</t>
  </si>
  <si>
    <t>B18-2748</t>
  </si>
  <si>
    <t>B18-2749</t>
  </si>
  <si>
    <t>B18-2750</t>
  </si>
  <si>
    <t>B18-2751</t>
  </si>
  <si>
    <t>B18-2752</t>
  </si>
  <si>
    <t>B18-2753</t>
  </si>
  <si>
    <t>B18-2754</t>
  </si>
  <si>
    <t>B18-2755</t>
  </si>
  <si>
    <t>B18-2756</t>
  </si>
  <si>
    <t>B18-2757</t>
  </si>
  <si>
    <t>B18-2758</t>
  </si>
  <si>
    <t>B18-2759</t>
  </si>
  <si>
    <t>B18-2760</t>
  </si>
  <si>
    <t>B18-2761</t>
  </si>
  <si>
    <t>B18-2762</t>
  </si>
  <si>
    <t>B18-2763</t>
  </si>
  <si>
    <t>B18-2764</t>
  </si>
  <si>
    <t>B18-2765</t>
  </si>
  <si>
    <t>B18-2766</t>
  </si>
  <si>
    <t>B18-2767</t>
  </si>
  <si>
    <t>B18-2768</t>
  </si>
  <si>
    <t>B18-2769</t>
  </si>
  <si>
    <t>B18-2770</t>
  </si>
  <si>
    <t>B18-2771</t>
  </si>
  <si>
    <t>B18-2772</t>
  </si>
  <si>
    <t>B18-2773</t>
  </si>
  <si>
    <t>B18-2774</t>
  </si>
  <si>
    <t>B18-2775</t>
  </si>
  <si>
    <t>B18-2776</t>
  </si>
  <si>
    <t>B18-2777</t>
  </si>
  <si>
    <t>B18-2778</t>
  </si>
  <si>
    <t>B18-2779</t>
  </si>
  <si>
    <t>B18-2780</t>
  </si>
  <si>
    <t>B18-2781</t>
  </si>
  <si>
    <t>B18-2782</t>
  </si>
  <si>
    <t>B18-2783</t>
  </si>
  <si>
    <t>B18-2784</t>
  </si>
  <si>
    <t>B18-2785</t>
  </si>
  <si>
    <t>B18-2786</t>
  </si>
  <si>
    <t>B18-2787</t>
  </si>
  <si>
    <t>B18-2788</t>
  </si>
  <si>
    <t>B18-2789</t>
  </si>
  <si>
    <t>B18-2790</t>
  </si>
  <si>
    <t>B18-2791</t>
  </si>
  <si>
    <t>B18-2792</t>
  </si>
  <si>
    <t>B18-2793</t>
  </si>
  <si>
    <t>B18-2794</t>
  </si>
  <si>
    <t>B18-2795</t>
  </si>
  <si>
    <t>B18-2796</t>
  </si>
  <si>
    <t>B18-2797</t>
  </si>
  <si>
    <t>B18-2798</t>
  </si>
  <si>
    <t>B18-2799</t>
  </si>
  <si>
    <t>B18-2800</t>
  </si>
  <si>
    <t>B18-2801</t>
  </si>
  <si>
    <t>B18-2802</t>
  </si>
  <si>
    <t>B18-2803</t>
  </si>
  <si>
    <t>B18-2804</t>
  </si>
  <si>
    <t>B18-2805</t>
  </si>
  <si>
    <t>B18-2806</t>
  </si>
  <si>
    <t>B18-2807</t>
  </si>
  <si>
    <t>B18-2808</t>
  </si>
  <si>
    <t>B18-2809</t>
  </si>
  <si>
    <t>B18-2810</t>
  </si>
  <si>
    <t>B18-2811</t>
  </si>
  <si>
    <t>B18-2812</t>
  </si>
  <si>
    <t>B18-2813</t>
  </si>
  <si>
    <t>B18-2814</t>
  </si>
  <si>
    <t>B18-2815</t>
  </si>
  <si>
    <t>B18-2816</t>
  </si>
  <si>
    <t>B18-2817</t>
  </si>
  <si>
    <t>B18-2818</t>
  </si>
  <si>
    <t>B18-2819</t>
  </si>
  <si>
    <t>B18-2820</t>
  </si>
  <si>
    <t>B18-2821</t>
  </si>
  <si>
    <t>B18-2822</t>
  </si>
  <si>
    <t>B18-2823</t>
  </si>
  <si>
    <t>B18-2824</t>
  </si>
  <si>
    <t>B18-2825</t>
  </si>
  <si>
    <t>B18-2826</t>
  </si>
  <si>
    <t>B18-2827</t>
  </si>
  <si>
    <t>B18-2828</t>
  </si>
  <si>
    <t>B18-2829</t>
  </si>
  <si>
    <t>B18-2830</t>
  </si>
  <si>
    <t>B18-2831</t>
  </si>
  <si>
    <t>B18-2832</t>
  </si>
  <si>
    <t>B18-2833</t>
  </si>
  <si>
    <t>B18-2834</t>
  </si>
  <si>
    <t>B18-2835</t>
  </si>
  <si>
    <t>B18-2836</t>
  </si>
  <si>
    <t>B18-2837</t>
  </si>
  <si>
    <t>B18-2838</t>
  </si>
  <si>
    <t>B18-2839</t>
  </si>
  <si>
    <t>B18-2840</t>
  </si>
  <si>
    <t>B18-2841</t>
  </si>
  <si>
    <t>B18-2842</t>
  </si>
  <si>
    <t>B18-2843</t>
  </si>
  <si>
    <t>B18-2844</t>
  </si>
  <si>
    <t>B18-2845</t>
  </si>
  <si>
    <t>B18-2846</t>
  </si>
  <si>
    <t>B18-2847</t>
  </si>
  <si>
    <t>B18-2848</t>
  </si>
  <si>
    <t>B18-2849</t>
  </si>
  <si>
    <t>B18-2850</t>
  </si>
  <si>
    <t>B18-2851</t>
  </si>
  <si>
    <t>B18-2852</t>
  </si>
  <si>
    <t>B18-2853</t>
  </si>
  <si>
    <t>B18-2854</t>
  </si>
  <si>
    <t>B18-2855</t>
  </si>
  <si>
    <t>B18-2856</t>
  </si>
  <si>
    <t>B18-2857</t>
  </si>
  <si>
    <t>B18-2858</t>
  </si>
  <si>
    <t>B18-2859</t>
  </si>
  <si>
    <t>B18-2860</t>
  </si>
  <si>
    <t>B18-2861</t>
  </si>
  <si>
    <t>B18-2862</t>
  </si>
  <si>
    <t>B18-2863</t>
  </si>
  <si>
    <t>B18-2864</t>
  </si>
  <si>
    <t>B18-2865</t>
  </si>
  <si>
    <t>B18-2866</t>
  </si>
  <si>
    <t>B18-2867</t>
  </si>
  <si>
    <t>B18-2868</t>
  </si>
  <si>
    <t>B18-2869</t>
  </si>
  <si>
    <t>B18-2870</t>
  </si>
  <si>
    <t>B18-2871</t>
  </si>
  <si>
    <t>B18-2872</t>
  </si>
  <si>
    <t>B18-2873</t>
  </si>
  <si>
    <t>B18-2874</t>
  </si>
  <si>
    <t>B18-2875</t>
  </si>
  <si>
    <t>B18-2876</t>
  </si>
  <si>
    <t>B18-2877</t>
  </si>
  <si>
    <t>B18-2878</t>
  </si>
  <si>
    <t>B18-2879</t>
  </si>
  <si>
    <t>B18-2880</t>
  </si>
  <si>
    <t>B18-2881</t>
  </si>
  <si>
    <t>B18-2882</t>
  </si>
  <si>
    <t>B18-2883</t>
  </si>
  <si>
    <t>B18-2884</t>
  </si>
  <si>
    <t>B18-2885</t>
  </si>
  <si>
    <t>B18-2886</t>
  </si>
  <si>
    <t>B18-2887</t>
  </si>
  <si>
    <t>B18-2888</t>
  </si>
  <si>
    <t>B18-2889</t>
  </si>
  <si>
    <t>B18-2890</t>
  </si>
  <si>
    <t>B18-2891</t>
  </si>
  <si>
    <t>B18-2892</t>
  </si>
  <si>
    <t>B18-2893</t>
  </si>
  <si>
    <t>B18-2894</t>
  </si>
  <si>
    <t>B18-2895</t>
  </si>
  <si>
    <t>B18-2896</t>
  </si>
  <si>
    <t>B18-2897</t>
  </si>
  <si>
    <t>B18-2898</t>
  </si>
  <si>
    <t>B18-2899</t>
  </si>
  <si>
    <t>B18-2900</t>
  </si>
  <si>
    <t>B18-2901</t>
  </si>
  <si>
    <t>B18-2902</t>
  </si>
  <si>
    <t>B18-2903</t>
  </si>
  <si>
    <t>B18-2904</t>
  </si>
  <si>
    <t>B18-2905</t>
  </si>
  <si>
    <t>B18-2906</t>
  </si>
  <si>
    <t>B18-2907</t>
  </si>
  <si>
    <t>B18-2908</t>
  </si>
  <si>
    <t>B18-2909</t>
  </si>
  <si>
    <t>B18-2910</t>
  </si>
  <si>
    <t>B18-2911</t>
  </si>
  <si>
    <t>B18-2912</t>
  </si>
  <si>
    <t>B18-2913</t>
  </si>
  <si>
    <t>B18-2914</t>
  </si>
  <si>
    <t>B18-2915</t>
  </si>
  <si>
    <t>B18-2916</t>
  </si>
  <si>
    <t>B18-2917</t>
  </si>
  <si>
    <t>B18-2918</t>
  </si>
  <si>
    <t>B18-2919</t>
  </si>
  <si>
    <t>B18-2920</t>
  </si>
  <si>
    <t>B18-2921</t>
  </si>
  <si>
    <t>B18-2922</t>
  </si>
  <si>
    <t>B18-2923</t>
  </si>
  <si>
    <t>B18-2924</t>
  </si>
  <si>
    <t>B18-2925</t>
  </si>
  <si>
    <t>B18-2926</t>
  </si>
  <si>
    <t>B18-2927</t>
  </si>
  <si>
    <t>B18-2928</t>
  </si>
  <si>
    <t>B18-2929</t>
  </si>
  <si>
    <t>B18-2930</t>
  </si>
  <si>
    <t>B18-2931</t>
  </si>
  <si>
    <t>B18-2932</t>
  </si>
  <si>
    <t>B18-2933</t>
  </si>
  <si>
    <t>B18-2934</t>
  </si>
  <si>
    <t>B18-2935</t>
  </si>
  <si>
    <t>B18-2936</t>
  </si>
  <si>
    <t>B18-2937</t>
  </si>
  <si>
    <t>B18-2938</t>
  </si>
  <si>
    <t>B18-2939</t>
  </si>
  <si>
    <t>B18-2940</t>
  </si>
  <si>
    <t>B18-2941</t>
  </si>
  <si>
    <t>B18-2942</t>
  </si>
  <si>
    <t>B18-2943</t>
  </si>
  <si>
    <t>B18-2944</t>
  </si>
  <si>
    <t>B18-2945</t>
  </si>
  <si>
    <t>B18-2946</t>
  </si>
  <si>
    <t>B18-2947</t>
  </si>
  <si>
    <t>B18-2948</t>
  </si>
  <si>
    <t>B18-2949</t>
  </si>
  <si>
    <t>B18-2950</t>
  </si>
  <si>
    <t>B18-2951</t>
  </si>
  <si>
    <t>B18-2952</t>
  </si>
  <si>
    <t>B18-2953</t>
  </si>
  <si>
    <t>B18-2954</t>
  </si>
  <si>
    <t>B18-2955</t>
  </si>
  <si>
    <t>B18-2956</t>
  </si>
  <si>
    <t>B18-2957</t>
  </si>
  <si>
    <t>B18-2958</t>
  </si>
  <si>
    <t>B18-2959</t>
  </si>
  <si>
    <t>B18-2960</t>
  </si>
  <si>
    <t>B18-2961</t>
  </si>
  <si>
    <t>B18-2962</t>
  </si>
  <si>
    <t>B18-2963</t>
  </si>
  <si>
    <t>B18-2964</t>
  </si>
  <si>
    <t>B18-2965</t>
  </si>
  <si>
    <t>B18-2966</t>
  </si>
  <si>
    <t>B18-2967</t>
  </si>
  <si>
    <t>B18-2968</t>
  </si>
  <si>
    <t>B18-2969</t>
  </si>
  <si>
    <t>B18-2970</t>
  </si>
  <si>
    <t>B18-2971</t>
  </si>
  <si>
    <t>B18-2972</t>
  </si>
  <si>
    <t>B18-2973</t>
  </si>
  <si>
    <t>B18-2974</t>
  </si>
  <si>
    <t>B18-2975</t>
  </si>
  <si>
    <t>B18-2976</t>
  </si>
  <si>
    <t>B18-2977</t>
  </si>
  <si>
    <t>B18-2978</t>
  </si>
  <si>
    <t>B18-2979</t>
  </si>
  <si>
    <t>B18-2980</t>
  </si>
  <si>
    <t>B18-2981</t>
  </si>
  <si>
    <t>B18-2982</t>
  </si>
  <si>
    <t>B18-2983</t>
  </si>
  <si>
    <t>B18-2984</t>
  </si>
  <si>
    <t>B18-2985</t>
  </si>
  <si>
    <t>B18-2986</t>
  </si>
  <si>
    <t>B18-2987</t>
  </si>
  <si>
    <t>B18-2988</t>
  </si>
  <si>
    <t>B18-2989</t>
  </si>
  <si>
    <t>B18-2990</t>
  </si>
  <si>
    <t>B18-2991</t>
  </si>
  <si>
    <t>B18-2992</t>
  </si>
  <si>
    <t>B18-2993</t>
  </si>
  <si>
    <t>B18-2994</t>
  </si>
  <si>
    <t>B18-2995</t>
  </si>
  <si>
    <t>B18-2996</t>
  </si>
  <si>
    <t>B18-2997</t>
  </si>
  <si>
    <t>B18-2998</t>
  </si>
  <si>
    <t>B18-2999</t>
  </si>
  <si>
    <t>B18-3000</t>
  </si>
  <si>
    <t>B18-3001</t>
  </si>
  <si>
    <t>B18-3002</t>
  </si>
  <si>
    <t>B18-3003</t>
  </si>
  <si>
    <t>B18-3004</t>
  </si>
  <si>
    <t>B18-3005</t>
  </si>
  <si>
    <t>B18-3006</t>
  </si>
  <si>
    <t>B18-3007</t>
  </si>
  <si>
    <t>B18-3008</t>
  </si>
  <si>
    <t>B18-3009</t>
  </si>
  <si>
    <t>B18-3010</t>
  </si>
  <si>
    <t>B18-3011</t>
  </si>
  <si>
    <t>B18-3012</t>
  </si>
  <si>
    <t>B18-3013</t>
  </si>
  <si>
    <t>B18-3014</t>
  </si>
  <si>
    <t>B18-3015</t>
  </si>
  <si>
    <t>B18-3016</t>
  </si>
  <si>
    <t>B18-3017</t>
  </si>
  <si>
    <t>B18-3018</t>
  </si>
  <si>
    <t>B18-3019</t>
  </si>
  <si>
    <t>B18-3020</t>
  </si>
  <si>
    <t>B18-3021</t>
  </si>
  <si>
    <t>B18-3022</t>
  </si>
  <si>
    <t>B18-3023</t>
  </si>
  <si>
    <t>B18-3024</t>
  </si>
  <si>
    <t>B18-3025</t>
  </si>
  <si>
    <t>B18-3026</t>
  </si>
  <si>
    <t>B18-3027</t>
  </si>
  <si>
    <t>B18-3028</t>
  </si>
  <si>
    <t>B18-3029</t>
  </si>
  <si>
    <t>B18-3030</t>
  </si>
  <si>
    <t>B18-3031</t>
  </si>
  <si>
    <t>B18-3032</t>
  </si>
  <si>
    <t>B18-3033</t>
  </si>
  <si>
    <t>B18-3034</t>
  </si>
  <si>
    <t>B18-3035</t>
  </si>
  <si>
    <t>B18-3036</t>
  </si>
  <si>
    <t>B18-3037</t>
  </si>
  <si>
    <t>B18-3038</t>
  </si>
  <si>
    <t>B18-3039</t>
  </si>
  <si>
    <t>B18-3040</t>
  </si>
  <si>
    <t>B18-3041</t>
  </si>
  <si>
    <t>B18-3042</t>
  </si>
  <si>
    <t>B18-3043</t>
  </si>
  <si>
    <t>B18-3044</t>
  </si>
  <si>
    <t>B18-3045</t>
  </si>
  <si>
    <t>B18-3046</t>
  </si>
  <si>
    <t>B18-3047</t>
  </si>
  <si>
    <t>B18-3048</t>
  </si>
  <si>
    <t>B18-3049</t>
  </si>
  <si>
    <t>B18-3050</t>
  </si>
  <si>
    <t>B18-3051</t>
  </si>
  <si>
    <t>B18-3052</t>
  </si>
  <si>
    <t>B18-3053</t>
  </si>
  <si>
    <t>B18-3054</t>
  </si>
  <si>
    <t>B18-3055</t>
  </si>
  <si>
    <t>B18-3056</t>
  </si>
  <si>
    <t>B18-3057</t>
  </si>
  <si>
    <t>B18-3058</t>
  </si>
  <si>
    <t>B18-3059</t>
  </si>
  <si>
    <t>B18-3060</t>
  </si>
  <si>
    <t>B18-3061</t>
  </si>
  <si>
    <t>B18-3062</t>
  </si>
  <si>
    <t>B18-3063</t>
  </si>
  <si>
    <t>B18-3064</t>
  </si>
  <si>
    <t>B18-3065</t>
  </si>
  <si>
    <t>B18-3066</t>
  </si>
  <si>
    <t>B18-3067</t>
  </si>
  <si>
    <t>B18-3068</t>
  </si>
  <si>
    <t>B18-3069</t>
  </si>
  <si>
    <t>B18-3070</t>
  </si>
  <si>
    <t>B18-3071</t>
  </si>
  <si>
    <t>B18-3072</t>
  </si>
  <si>
    <t>B18-3073</t>
  </si>
  <si>
    <t>B18-3074</t>
  </si>
  <si>
    <t>B18-3075</t>
  </si>
  <si>
    <t>B18-3076</t>
  </si>
  <si>
    <t>B18-3077</t>
  </si>
  <si>
    <t>B18-3078</t>
  </si>
  <si>
    <t>B18-3079</t>
  </si>
  <si>
    <t>B18-3080</t>
  </si>
  <si>
    <t>B18-3081</t>
  </si>
  <si>
    <t>B18-3082</t>
  </si>
  <si>
    <t>B18-3083</t>
  </si>
  <si>
    <t>B18-3084</t>
  </si>
  <si>
    <t>B18-3085</t>
  </si>
  <si>
    <t>B18-3086</t>
  </si>
  <si>
    <t>B18-3087</t>
  </si>
  <si>
    <t>B18-3088</t>
  </si>
  <si>
    <t>B18-3089</t>
  </si>
  <si>
    <t>B18-3090</t>
  </si>
  <si>
    <t>B18-3091</t>
  </si>
  <si>
    <t>B18-3092</t>
  </si>
  <si>
    <t>B18-3093</t>
  </si>
  <si>
    <t>B18-3094</t>
  </si>
  <si>
    <t>B18-3095</t>
  </si>
  <si>
    <t>B18-3096</t>
  </si>
  <si>
    <t>B18-3097</t>
  </si>
  <si>
    <t>B18-3098</t>
  </si>
  <si>
    <t>B18-3099</t>
  </si>
  <si>
    <t>B18-3100</t>
  </si>
  <si>
    <t>B18-3101</t>
  </si>
  <si>
    <t>B18-3102</t>
  </si>
  <si>
    <t>B18-3103</t>
  </si>
  <si>
    <t>B18-3104</t>
  </si>
  <si>
    <t>B18-3105</t>
  </si>
  <si>
    <t>B18-3106</t>
  </si>
  <si>
    <t>B18-3107</t>
  </si>
  <si>
    <t>B18-3108</t>
  </si>
  <si>
    <t>B18-3109</t>
  </si>
  <si>
    <t>B18-3110</t>
  </si>
  <si>
    <t>B18-3111</t>
  </si>
  <si>
    <t>B18-3112</t>
  </si>
  <si>
    <t>B18-3113</t>
  </si>
  <si>
    <t>B18-3114</t>
  </si>
  <si>
    <t>B18-3115</t>
  </si>
  <si>
    <t>B18-3116</t>
  </si>
  <si>
    <t>B18-3117</t>
  </si>
  <si>
    <t>B18-3118</t>
  </si>
  <si>
    <t>B18-3119</t>
  </si>
  <si>
    <t>B18-3120</t>
  </si>
  <si>
    <t>B18-3121</t>
  </si>
  <si>
    <t>B18-3122</t>
  </si>
  <si>
    <t>B18-3123</t>
  </si>
  <si>
    <t>B18-3124</t>
  </si>
  <si>
    <t>B18-3125</t>
  </si>
  <si>
    <t>B18-3126</t>
  </si>
  <si>
    <t>B18-3127</t>
  </si>
  <si>
    <t>B18-3128</t>
  </si>
  <si>
    <t>B18-3129</t>
  </si>
  <si>
    <t>B18-3130</t>
  </si>
  <si>
    <t>B18-3131</t>
  </si>
  <si>
    <t>B18-3132</t>
  </si>
  <si>
    <t>B18-3133</t>
  </si>
  <si>
    <t>B18-3134</t>
  </si>
  <si>
    <t>B18-3135</t>
  </si>
  <si>
    <t>B18-3136</t>
  </si>
  <si>
    <t>B18-3137</t>
  </si>
  <si>
    <t>B18-3138</t>
  </si>
  <si>
    <t>B18-3139</t>
  </si>
  <si>
    <t>B18-3140</t>
  </si>
  <si>
    <t>B18-3141</t>
  </si>
  <si>
    <t>B18-3142</t>
  </si>
  <si>
    <t>B18-3143</t>
  </si>
  <si>
    <t>B18-3144</t>
  </si>
  <si>
    <t>B18-3145</t>
  </si>
  <si>
    <t>B18-3146</t>
  </si>
  <si>
    <t>B18-3147</t>
  </si>
  <si>
    <t>B18-3148</t>
  </si>
  <si>
    <t>B18-3149</t>
  </si>
  <si>
    <t>B18-3150</t>
  </si>
  <si>
    <t>B18-3151</t>
  </si>
  <si>
    <t>B18-3152</t>
  </si>
  <si>
    <t>B18-3153</t>
  </si>
  <si>
    <t>B18-3154</t>
  </si>
  <si>
    <t>B18-3155</t>
  </si>
  <si>
    <t>B18-3156</t>
  </si>
  <si>
    <t>B18-3157</t>
  </si>
  <si>
    <t>B18-3158</t>
  </si>
  <si>
    <t>B18-3159</t>
  </si>
  <si>
    <t>B18-3160</t>
  </si>
  <si>
    <t>B18-3161</t>
  </si>
  <si>
    <t>B18-3162</t>
  </si>
  <si>
    <t>B18-3163</t>
  </si>
  <si>
    <t>B18-3164</t>
  </si>
  <si>
    <t>B18-3165</t>
  </si>
  <si>
    <t>B18-3166</t>
  </si>
  <si>
    <t>B18-3167</t>
  </si>
  <si>
    <t>B18-3168</t>
  </si>
  <si>
    <t>B18-3169</t>
  </si>
  <si>
    <t>B18-3170</t>
  </si>
  <si>
    <t>B18-3171</t>
  </si>
  <si>
    <t>B18-3172</t>
  </si>
  <si>
    <t>B18-3173</t>
  </si>
  <si>
    <t>B18-3174</t>
  </si>
  <si>
    <t>B18-3175</t>
  </si>
  <si>
    <t>B18-3176</t>
  </si>
  <si>
    <t>B18-3177</t>
  </si>
  <si>
    <t>B18-3178</t>
  </si>
  <si>
    <t>B18-3179</t>
  </si>
  <si>
    <t>B18-3180</t>
  </si>
  <si>
    <t>B18-3181</t>
  </si>
  <si>
    <t>B18-3182</t>
  </si>
  <si>
    <t>B18-3183</t>
  </si>
  <si>
    <t>B18-3184</t>
  </si>
  <si>
    <t>B18-3185</t>
  </si>
  <si>
    <t>B18-3186</t>
  </si>
  <si>
    <t>B18-3187</t>
  </si>
  <si>
    <t>B18-3188</t>
  </si>
  <si>
    <t>B18-3189</t>
  </si>
  <si>
    <t>B18-3190</t>
  </si>
  <si>
    <t>B18-3191</t>
  </si>
  <si>
    <t>B18-3192</t>
  </si>
  <si>
    <t>B18-3193</t>
  </si>
  <si>
    <t>B18-3194</t>
  </si>
  <si>
    <t>B18-3195</t>
  </si>
  <si>
    <t>B18-3196</t>
  </si>
  <si>
    <t>B18-3197</t>
  </si>
  <si>
    <t>B18-3198</t>
  </si>
  <si>
    <t>B18-3199</t>
  </si>
  <si>
    <t>B18-3200</t>
  </si>
  <si>
    <t>B18-3201</t>
  </si>
  <si>
    <t>B18-3202</t>
  </si>
  <si>
    <t>B18-3203</t>
  </si>
  <si>
    <t>B18-3204</t>
  </si>
  <si>
    <t>B18-3205</t>
  </si>
  <si>
    <t>B18-3206</t>
  </si>
  <si>
    <t>B18-3207</t>
  </si>
  <si>
    <t>B18-3208</t>
  </si>
  <si>
    <t>B18-3209</t>
  </si>
  <si>
    <t>B18-3210</t>
  </si>
  <si>
    <t>B18-3211</t>
  </si>
  <si>
    <t>B18-3212</t>
  </si>
  <si>
    <t>B18-3213</t>
  </si>
  <si>
    <t>B18-3214</t>
  </si>
  <si>
    <t>B18-3215</t>
  </si>
  <si>
    <t>B18-3216</t>
  </si>
  <si>
    <t>B18-3217</t>
  </si>
  <si>
    <t>B18-3218</t>
  </si>
  <si>
    <t>B18-3219</t>
  </si>
  <si>
    <t>B18-3220</t>
  </si>
  <si>
    <t>B18-3221</t>
  </si>
  <si>
    <t>B18-3222</t>
  </si>
  <si>
    <t>B18-3223</t>
  </si>
  <si>
    <t>B18-3224</t>
  </si>
  <si>
    <t>B18-3225</t>
  </si>
  <si>
    <t>B18-3226</t>
  </si>
  <si>
    <t>B18-3227</t>
  </si>
  <si>
    <t>B18-3228</t>
  </si>
  <si>
    <t>B18-3229</t>
  </si>
  <si>
    <t>B18-3230</t>
  </si>
  <si>
    <t>B18-3231</t>
  </si>
  <si>
    <t>B18-3232</t>
  </si>
  <si>
    <t>B18-3233</t>
  </si>
  <si>
    <t>B18-3234</t>
  </si>
  <si>
    <t>B18-3235</t>
  </si>
  <si>
    <t>B18-3236</t>
  </si>
  <si>
    <t>B18-3237</t>
  </si>
  <si>
    <t>B18-3238</t>
  </si>
  <si>
    <t>B18-3239</t>
  </si>
  <si>
    <t>B18-3240</t>
  </si>
  <si>
    <t>B18-3241</t>
  </si>
  <si>
    <t>B18-3242</t>
  </si>
  <si>
    <t>B18-3243</t>
  </si>
  <si>
    <t>B18-3244</t>
  </si>
  <si>
    <t>B18-3245</t>
  </si>
  <si>
    <t>B18-3246</t>
  </si>
  <si>
    <t>B18-3247</t>
  </si>
  <si>
    <t>B18-3248</t>
  </si>
  <si>
    <t>B18-3249</t>
  </si>
  <si>
    <t>B18-3250</t>
  </si>
  <si>
    <t>B18-3251</t>
  </si>
  <si>
    <t>B18-3252</t>
  </si>
  <si>
    <t>B18-3253</t>
  </si>
  <si>
    <t>B18-3254</t>
  </si>
  <si>
    <t>B18-3255</t>
  </si>
  <si>
    <t>B18-3256</t>
  </si>
  <si>
    <t>B18-3257</t>
  </si>
  <si>
    <t>B18-3258</t>
  </si>
  <si>
    <t>B18-3259</t>
  </si>
  <si>
    <t>B18-3260</t>
  </si>
  <si>
    <t>B18-3261</t>
  </si>
  <si>
    <t>B18-3262</t>
  </si>
  <si>
    <t>B18-3263</t>
  </si>
  <si>
    <t>B18-3264</t>
  </si>
  <si>
    <t>B18-3265</t>
  </si>
  <si>
    <t>B18-3266</t>
  </si>
  <si>
    <t>B18-3267</t>
  </si>
  <si>
    <t>B18-3268</t>
  </si>
  <si>
    <t>B18-3269</t>
  </si>
  <si>
    <t>B18-3270</t>
  </si>
  <si>
    <t>B18-3271</t>
  </si>
  <si>
    <t>B18-3272</t>
  </si>
  <si>
    <t>B18-3273</t>
  </si>
  <si>
    <t>B18-3274</t>
  </si>
  <si>
    <t>B18-3275</t>
  </si>
  <si>
    <t>B18-3276</t>
  </si>
  <si>
    <t>B18-3277</t>
  </si>
  <si>
    <t>B18-3278</t>
  </si>
  <si>
    <t>B18-3279</t>
  </si>
  <si>
    <t>B18-3280</t>
  </si>
  <si>
    <t>B18-3281</t>
  </si>
  <si>
    <t>B18-3282</t>
  </si>
  <si>
    <t>B18-3283</t>
  </si>
  <si>
    <t>B18-3284</t>
  </si>
  <si>
    <t>B18-3285</t>
  </si>
  <si>
    <t>B18-3286</t>
  </si>
  <si>
    <t>B18-3287</t>
  </si>
  <si>
    <t>B18-3288</t>
  </si>
  <si>
    <t>B18-3289</t>
  </si>
  <si>
    <t>B18-3290</t>
  </si>
  <si>
    <t>B18-3291</t>
  </si>
  <si>
    <t>B18-3292</t>
  </si>
  <si>
    <t>B18-3293</t>
  </si>
  <si>
    <t>B18-3294</t>
  </si>
  <si>
    <t>B18-3295</t>
  </si>
  <si>
    <t>B18-3296</t>
  </si>
  <si>
    <t>B18-3297</t>
  </si>
  <si>
    <t>B18-3298</t>
  </si>
  <si>
    <t>B18-3299</t>
  </si>
  <si>
    <t>B18-3300</t>
  </si>
  <si>
    <t>B18-3301</t>
  </si>
  <si>
    <t>B18-3302</t>
  </si>
  <si>
    <t>B18-3303</t>
  </si>
  <si>
    <t>B18-3304</t>
  </si>
  <si>
    <t>B18-3305</t>
  </si>
  <si>
    <t>B18-3306</t>
  </si>
  <si>
    <t>B18-3307</t>
  </si>
  <si>
    <t>B18-3308</t>
  </si>
  <si>
    <t>B18-3309</t>
  </si>
  <si>
    <t>B18-3310</t>
  </si>
  <si>
    <t>B18-3311</t>
  </si>
  <si>
    <t>B18-3312</t>
  </si>
  <si>
    <t>B18-3313</t>
  </si>
  <si>
    <t>B18-3314</t>
  </si>
  <si>
    <t>B18-3315</t>
  </si>
  <si>
    <t>B18-3316</t>
  </si>
  <si>
    <t>B18-3317</t>
  </si>
  <si>
    <t>B18-3318</t>
  </si>
  <si>
    <t>B18-3319</t>
  </si>
  <si>
    <t>B18-3320</t>
  </si>
  <si>
    <t>B18-3321</t>
  </si>
  <si>
    <t>B18-3322</t>
  </si>
  <si>
    <t>B18-3323</t>
  </si>
  <si>
    <t>B18-3324</t>
  </si>
  <si>
    <t>B18-3325</t>
  </si>
  <si>
    <t>B18-3326</t>
  </si>
  <si>
    <t>B18-3327</t>
  </si>
  <si>
    <t>B18-3328</t>
  </si>
  <si>
    <t>B18-3329</t>
  </si>
  <si>
    <t>B18-3330</t>
  </si>
  <si>
    <t>B18-3331</t>
  </si>
  <si>
    <t>B18-3332</t>
  </si>
  <si>
    <t>B18-3333</t>
  </si>
  <si>
    <t>B18-3334</t>
  </si>
  <si>
    <t>B18-3335</t>
  </si>
  <si>
    <t>B18-3336</t>
  </si>
  <si>
    <t>B18-3337</t>
  </si>
  <si>
    <t>B18-3338</t>
  </si>
  <si>
    <t>B18-3339</t>
  </si>
  <si>
    <t>B18-3340</t>
  </si>
  <si>
    <t>B18-3341</t>
  </si>
  <si>
    <t>B18-3342</t>
  </si>
  <si>
    <t>B18-3343</t>
  </si>
  <si>
    <t>B18-3344</t>
  </si>
  <si>
    <t>B18-3345</t>
  </si>
  <si>
    <t>B18-3346</t>
  </si>
  <si>
    <t>B18-3347</t>
  </si>
  <si>
    <t>B18-3348</t>
  </si>
  <si>
    <t>B18-3349</t>
  </si>
  <si>
    <t>B18-3350</t>
  </si>
  <si>
    <t>B18-3351</t>
  </si>
  <si>
    <t>B18-3352</t>
  </si>
  <si>
    <t>B18-3353</t>
  </si>
  <si>
    <t>B18-3354</t>
  </si>
  <si>
    <t>B18-3355</t>
  </si>
  <si>
    <t>B18-3356</t>
  </si>
  <si>
    <t>B18-3357</t>
  </si>
  <si>
    <t>B18-3358</t>
  </si>
  <si>
    <t>B18-3359</t>
  </si>
  <si>
    <t>B18-3360</t>
  </si>
  <si>
    <t>B18-3361</t>
  </si>
  <si>
    <t>B18-3362</t>
  </si>
  <si>
    <t>B18-3363</t>
  </si>
  <si>
    <t>B18-3364</t>
  </si>
  <si>
    <t>B18-3365</t>
  </si>
  <si>
    <t>B18-3366</t>
  </si>
  <si>
    <t>B18-3367</t>
  </si>
  <si>
    <t>B18-3368</t>
  </si>
  <si>
    <t>B18-3369</t>
  </si>
  <si>
    <t>B18-3370</t>
  </si>
  <si>
    <t>B18-3371</t>
  </si>
  <si>
    <t>B18-3372</t>
  </si>
  <si>
    <t>B18-3373</t>
  </si>
  <si>
    <t>B18-3374</t>
  </si>
  <si>
    <t>B18-3375</t>
  </si>
  <si>
    <t>B18-3376</t>
  </si>
  <si>
    <t>B18-3377</t>
  </si>
  <si>
    <t>B18-3378</t>
  </si>
  <si>
    <t>B18-3379</t>
  </si>
  <si>
    <t>B18-3380</t>
  </si>
  <si>
    <t>B18-3381</t>
  </si>
  <si>
    <t>B18-3382</t>
  </si>
  <si>
    <t>B18-3383</t>
  </si>
  <si>
    <t>B18-3384</t>
  </si>
  <si>
    <t>B18-3385</t>
  </si>
  <si>
    <t>B18-3386</t>
  </si>
  <si>
    <t>B18-3387</t>
  </si>
  <si>
    <t>B18-3388</t>
  </si>
  <si>
    <t>B18-3389</t>
  </si>
  <si>
    <t>B18-3390</t>
  </si>
  <si>
    <t>B18-3391</t>
  </si>
  <si>
    <t>B18-3392</t>
  </si>
  <si>
    <t>B18-3393</t>
  </si>
  <si>
    <t>B18-3394</t>
  </si>
  <si>
    <t>B18-3395</t>
  </si>
  <si>
    <t>B18-3396</t>
  </si>
  <si>
    <t>B18-3397</t>
  </si>
  <si>
    <t>B18-3398</t>
  </si>
  <si>
    <t>B18-3399</t>
  </si>
  <si>
    <t>B18-3400</t>
  </si>
  <si>
    <t>B18-3401</t>
  </si>
  <si>
    <t>B18-3402</t>
  </si>
  <si>
    <t>B18-3403</t>
  </si>
  <si>
    <t>B18-3404</t>
  </si>
  <si>
    <t>B18-3405</t>
  </si>
  <si>
    <t>B18-3406</t>
  </si>
  <si>
    <t>B18-3407</t>
  </si>
  <si>
    <t>B18-3408</t>
  </si>
  <si>
    <t>B18-3409</t>
  </si>
  <si>
    <t>B18-3410</t>
  </si>
  <si>
    <t>B18-3411</t>
  </si>
  <si>
    <t>B18-3412</t>
  </si>
  <si>
    <t>B18-3413</t>
  </si>
  <si>
    <t>B18-3414</t>
  </si>
  <si>
    <t>B18-3415</t>
  </si>
  <si>
    <t>B18-3416</t>
  </si>
  <si>
    <t>B18-3417</t>
  </si>
  <si>
    <t>B18-3418</t>
  </si>
  <si>
    <t>B18-3419</t>
  </si>
  <si>
    <t>B18-3420</t>
  </si>
  <si>
    <t>B18-3421</t>
  </si>
  <si>
    <t>B18-3422</t>
  </si>
  <si>
    <t>B18-3423</t>
  </si>
  <si>
    <t>B18-3424</t>
  </si>
  <si>
    <t>B18-3425</t>
  </si>
  <si>
    <t>B18-3426</t>
  </si>
  <si>
    <t>B18-3427</t>
  </si>
  <si>
    <t>B18-3428</t>
  </si>
  <si>
    <t>B18-3429</t>
  </si>
  <si>
    <t>B18-3430</t>
  </si>
  <si>
    <t>B18-3431</t>
  </si>
  <si>
    <t>B18-3432</t>
  </si>
  <si>
    <t>B18-3433</t>
  </si>
  <si>
    <t>B18-3434</t>
  </si>
  <si>
    <t>B18-3435</t>
  </si>
  <si>
    <t>B18-3436</t>
  </si>
  <si>
    <t>B18-3437</t>
  </si>
  <si>
    <t>B18-3438</t>
  </si>
  <si>
    <t>B18-3439</t>
  </si>
  <si>
    <t>B18-3440</t>
  </si>
  <si>
    <t>B18-3441</t>
  </si>
  <si>
    <t>B18-3442</t>
  </si>
  <si>
    <t>B18-3443</t>
  </si>
  <si>
    <t>B18-3444</t>
  </si>
  <si>
    <t>B18-3445</t>
  </si>
  <si>
    <t>B18-3446</t>
  </si>
  <si>
    <t>B18-3447</t>
  </si>
  <si>
    <t>B18-3448</t>
  </si>
  <si>
    <t>B18-3449</t>
  </si>
  <si>
    <t>B18-3450</t>
  </si>
  <si>
    <t>B18-3451</t>
  </si>
  <si>
    <t>B18-3452</t>
  </si>
  <si>
    <t>B18-3453</t>
  </si>
  <si>
    <t>B18-3454</t>
  </si>
  <si>
    <t>B18-3455</t>
  </si>
  <si>
    <t>B18-3456</t>
  </si>
  <si>
    <t>B18-3457</t>
  </si>
  <si>
    <t>B18-3458</t>
  </si>
  <si>
    <t>B18-3459</t>
  </si>
  <si>
    <t>B18-3460</t>
  </si>
  <si>
    <t>B18-3461</t>
  </si>
  <si>
    <t>B18-3462</t>
  </si>
  <si>
    <t>B18-3463</t>
  </si>
  <si>
    <t>B18-3464</t>
  </si>
  <si>
    <t>B18-3465</t>
  </si>
  <si>
    <t>B18-3466</t>
  </si>
  <si>
    <t>B18-3467</t>
  </si>
  <si>
    <t>B18-3468</t>
  </si>
  <si>
    <t>B18-3469</t>
  </si>
  <si>
    <t>B18-3470</t>
  </si>
  <si>
    <t>B18-3471</t>
  </si>
  <si>
    <t>B18-3472</t>
  </si>
  <si>
    <t>B18-3473</t>
  </si>
  <si>
    <t>B18-3474</t>
  </si>
  <si>
    <t>B18-3475</t>
  </si>
  <si>
    <t>B18-3476</t>
  </si>
  <si>
    <t>B18-3477</t>
  </si>
  <si>
    <t>B18-3478</t>
  </si>
  <si>
    <t>B18-3479</t>
  </si>
  <si>
    <t>B18-3480</t>
  </si>
  <si>
    <t>B18-3481</t>
  </si>
  <si>
    <t>B18-3482</t>
  </si>
  <si>
    <t>B18-3483</t>
  </si>
  <si>
    <t>B18-3484</t>
  </si>
  <si>
    <t>B18-3485</t>
  </si>
  <si>
    <t>B18-3486</t>
  </si>
  <si>
    <t>B18-3487</t>
  </si>
  <si>
    <t>B18-3488</t>
  </si>
  <si>
    <t>B18-3489</t>
  </si>
  <si>
    <t>B18-3490</t>
  </si>
  <si>
    <t>B18-3491</t>
  </si>
  <si>
    <t>B18-3492</t>
  </si>
  <si>
    <t>B18-3493</t>
  </si>
  <si>
    <t>B18-3494</t>
  </si>
  <si>
    <t>B18-3495</t>
  </si>
  <si>
    <t>B18-3496</t>
  </si>
  <si>
    <t>B18-3497</t>
  </si>
  <si>
    <t>B18-3498</t>
  </si>
  <si>
    <t>B18-3499</t>
  </si>
  <si>
    <t>B18-3500</t>
  </si>
  <si>
    <t>B18-3501</t>
  </si>
  <si>
    <t>B18-3502</t>
  </si>
  <si>
    <t>B18-3503</t>
  </si>
  <si>
    <t>B18-3504</t>
  </si>
  <si>
    <t>B18-3505</t>
  </si>
  <si>
    <t>B18-3506</t>
  </si>
  <si>
    <t>B18-3507</t>
  </si>
  <si>
    <t>B18-3508</t>
  </si>
  <si>
    <t>B18-3509</t>
  </si>
  <si>
    <t>B18-3510</t>
  </si>
  <si>
    <t>B18-3511</t>
  </si>
  <si>
    <t>B18-3512</t>
  </si>
  <si>
    <t>B18-3513</t>
  </si>
  <si>
    <t>B18-3514</t>
  </si>
  <si>
    <t>B18-3515</t>
  </si>
  <si>
    <t>B18-3516</t>
  </si>
  <si>
    <t>B18-3517</t>
  </si>
  <si>
    <t>B18-3518</t>
  </si>
  <si>
    <t>B18-3519</t>
  </si>
  <si>
    <t>B18-3520</t>
  </si>
  <si>
    <t>B18-3521</t>
  </si>
  <si>
    <t>B18-3522</t>
  </si>
  <si>
    <t>B18-3523</t>
  </si>
  <si>
    <t>B18-3524</t>
  </si>
  <si>
    <t>B18-3525</t>
  </si>
  <si>
    <t>B18-3526</t>
  </si>
  <si>
    <t>B18-3527</t>
  </si>
  <si>
    <t>B18-3528</t>
  </si>
  <si>
    <t>B18-3529</t>
  </si>
  <si>
    <t>B18-3530</t>
  </si>
  <si>
    <t>B18-3531</t>
  </si>
  <si>
    <t>B18-3532</t>
  </si>
  <si>
    <t>B18-3533</t>
  </si>
  <si>
    <t>B18-3534</t>
  </si>
  <si>
    <t>B18-3535</t>
  </si>
  <si>
    <t>B18-3536</t>
  </si>
  <si>
    <t>B18-3537</t>
  </si>
  <si>
    <t>B18-3538</t>
  </si>
  <si>
    <t>B18-3539</t>
  </si>
  <si>
    <t>B18-3540</t>
  </si>
  <si>
    <t>B18-3541</t>
  </si>
  <si>
    <t>B18-3542</t>
  </si>
  <si>
    <t>B18-3543</t>
  </si>
  <si>
    <t>B18-3544</t>
  </si>
  <si>
    <t>B18-3545</t>
  </si>
  <si>
    <t>B18-3546</t>
  </si>
  <si>
    <t>B18-3547</t>
  </si>
  <si>
    <t>B18-3548</t>
  </si>
  <si>
    <t>B18-3549</t>
  </si>
  <si>
    <t>B18-3550</t>
  </si>
  <si>
    <t>B18-3551</t>
  </si>
  <si>
    <t>B18-3552</t>
  </si>
  <si>
    <t>B18-3553</t>
  </si>
  <si>
    <t>B18-3554</t>
  </si>
  <si>
    <t>B18-3555</t>
  </si>
  <si>
    <t>B18-3556</t>
  </si>
  <si>
    <t>B18-3557</t>
  </si>
  <si>
    <t>B18-3558</t>
  </si>
  <si>
    <t>B18-3559</t>
  </si>
  <si>
    <t>B18-3560</t>
  </si>
  <si>
    <t>B18-3561</t>
  </si>
  <si>
    <t>B18-3562</t>
  </si>
  <si>
    <t>B18-3563</t>
  </si>
  <si>
    <t>B18-3564</t>
  </si>
  <si>
    <t>B18-3565</t>
  </si>
  <si>
    <t>B18-3566</t>
  </si>
  <si>
    <t>B18-3567</t>
  </si>
  <si>
    <t>B18-3568</t>
  </si>
  <si>
    <t>B18-3569</t>
  </si>
  <si>
    <t>B18-3570</t>
  </si>
  <si>
    <t>B18-3571</t>
  </si>
  <si>
    <t>B18-3572</t>
  </si>
  <si>
    <t>B18-3573</t>
  </si>
  <si>
    <t>B18-3574</t>
  </si>
  <si>
    <t>B18-3575</t>
  </si>
  <si>
    <t>B18-3576</t>
  </si>
  <si>
    <t>B18-3577</t>
  </si>
  <si>
    <t>B18-3578</t>
  </si>
  <si>
    <t>B18-3579</t>
  </si>
  <si>
    <t>B18-3580</t>
  </si>
  <si>
    <t>B18-3581</t>
  </si>
  <si>
    <t>B18-3582</t>
  </si>
  <si>
    <t>B18-3583</t>
  </si>
  <si>
    <t>B18-3584</t>
  </si>
  <si>
    <t>B18-3585</t>
  </si>
  <si>
    <t>B18-3586</t>
  </si>
  <si>
    <t>B18-3587</t>
  </si>
  <si>
    <t>B18-3588</t>
  </si>
  <si>
    <t>B18-3589</t>
  </si>
  <si>
    <t>B18-3590</t>
  </si>
  <si>
    <t>B18-3591</t>
  </si>
  <si>
    <t>B18-3592</t>
  </si>
  <si>
    <t>B18-3593</t>
  </si>
  <si>
    <t>B18-3594</t>
  </si>
  <si>
    <t>B18-3595</t>
  </si>
  <si>
    <t>B18-3596</t>
  </si>
  <si>
    <t>B18-3597</t>
  </si>
  <si>
    <t>B18-3598</t>
  </si>
  <si>
    <t>B18-3599</t>
  </si>
  <si>
    <t>B18-3600</t>
  </si>
  <si>
    <t>B18-3601</t>
  </si>
  <si>
    <t>B18-3602</t>
  </si>
  <si>
    <t>B18-3603</t>
  </si>
  <si>
    <t>B18-3604</t>
  </si>
  <si>
    <t>B18-3605</t>
  </si>
  <si>
    <t>B18-3606</t>
  </si>
  <si>
    <t>B18-3607</t>
  </si>
  <si>
    <t>B18-3608</t>
  </si>
  <si>
    <t>B18-3609</t>
  </si>
  <si>
    <t>B18-3610</t>
  </si>
  <si>
    <t>B18-3611</t>
  </si>
  <si>
    <t>B18-3612</t>
  </si>
  <si>
    <t>B18-3613</t>
  </si>
  <si>
    <t>B18-3614</t>
  </si>
  <si>
    <t>B18-3615</t>
  </si>
  <si>
    <t>B18-3616</t>
  </si>
  <si>
    <t>B18-3617</t>
  </si>
  <si>
    <t>B18-3618</t>
  </si>
  <si>
    <t>B18-3619</t>
  </si>
  <si>
    <t>B18-3620</t>
  </si>
  <si>
    <t>B18-3621</t>
  </si>
  <si>
    <t>B18-3622</t>
  </si>
  <si>
    <t>B18-3623</t>
  </si>
  <si>
    <t>B18-3624</t>
  </si>
  <si>
    <t>B18-3625</t>
  </si>
  <si>
    <t>B18-3626</t>
  </si>
  <si>
    <t>B18-3627</t>
  </si>
  <si>
    <t>B18-3628</t>
  </si>
  <si>
    <t>B18-3629</t>
  </si>
  <si>
    <t>B18-3630</t>
  </si>
  <si>
    <t>B18-3631</t>
  </si>
  <si>
    <t>B18-3632</t>
  </si>
  <si>
    <t>B18-3633</t>
  </si>
  <si>
    <t>B18-3634</t>
  </si>
  <si>
    <t>B18-3635</t>
  </si>
  <si>
    <t>B18-3636</t>
  </si>
  <si>
    <t>B18-3637</t>
  </si>
  <si>
    <t>B18-3638</t>
  </si>
  <si>
    <t>B18-3639</t>
  </si>
  <si>
    <t>B18-3640</t>
  </si>
  <si>
    <t>B18-3641</t>
  </si>
  <si>
    <t>B18-3642</t>
  </si>
  <si>
    <t>B18-3643</t>
  </si>
  <si>
    <t>B18-3644</t>
  </si>
  <si>
    <t>B18-3645</t>
  </si>
  <si>
    <t>B18-3646</t>
  </si>
  <si>
    <t>B18-3647</t>
  </si>
  <si>
    <t>B18-3648</t>
  </si>
  <si>
    <t>B18-3649</t>
  </si>
  <si>
    <t>B18-3650</t>
  </si>
  <si>
    <t>B18-3651</t>
  </si>
  <si>
    <t>B18-3652</t>
  </si>
  <si>
    <t>B18-3653</t>
  </si>
  <si>
    <t>B18-3654</t>
  </si>
  <si>
    <t>B18-3655</t>
  </si>
  <si>
    <t>B18-3656</t>
  </si>
  <si>
    <t>B18-3657</t>
  </si>
  <si>
    <t>B18-3658</t>
  </si>
  <si>
    <t>B18-3659</t>
  </si>
  <si>
    <t>B18-3660</t>
  </si>
  <si>
    <t>B18-3661</t>
  </si>
  <si>
    <t>B18-3662</t>
  </si>
  <si>
    <t>B18-3663</t>
  </si>
  <si>
    <t>B18-3664</t>
  </si>
  <si>
    <t>B18-3665</t>
  </si>
  <si>
    <t>B18-3666</t>
  </si>
  <si>
    <t>B18-3667</t>
  </si>
  <si>
    <t>B18-3668</t>
  </si>
  <si>
    <t>B18-3669</t>
  </si>
  <si>
    <t>B18-3670</t>
  </si>
  <si>
    <t>B18-3671</t>
  </si>
  <si>
    <t>B18-3672</t>
  </si>
  <si>
    <t>B18-3673</t>
  </si>
  <si>
    <t>B18-3674</t>
  </si>
  <si>
    <t>B18-3675</t>
  </si>
  <si>
    <t>B18-3676</t>
  </si>
  <si>
    <t>B18-3677</t>
  </si>
  <si>
    <t>B18-3678</t>
  </si>
  <si>
    <t>B18-3679</t>
  </si>
  <si>
    <t>B18-3680</t>
  </si>
  <si>
    <t>B18-3681</t>
  </si>
  <si>
    <t>B18-3682</t>
  </si>
  <si>
    <t>B18-3683</t>
  </si>
  <si>
    <t>B18-3684</t>
  </si>
  <si>
    <t>B18-3685</t>
  </si>
  <si>
    <t>B18-3686</t>
  </si>
  <si>
    <t>B18-3687</t>
  </si>
  <si>
    <t>B18-3688</t>
  </si>
  <si>
    <t>B18-3689</t>
  </si>
  <si>
    <t>B18-3690</t>
  </si>
  <si>
    <t>B18-3691</t>
  </si>
  <si>
    <t>B18-3692</t>
  </si>
  <si>
    <t>B18-3693</t>
  </si>
  <si>
    <t>B18-3694</t>
  </si>
  <si>
    <t>B18-3695</t>
  </si>
  <si>
    <t>B18-3696</t>
  </si>
  <si>
    <t>B18-3697</t>
  </si>
  <si>
    <t>B18-3698</t>
  </si>
  <si>
    <t>B18-3699</t>
  </si>
  <si>
    <t>B18-3700</t>
  </si>
  <si>
    <t>B18-3701</t>
  </si>
  <si>
    <t>B18-3702</t>
  </si>
  <si>
    <t>B18-3703</t>
  </si>
  <si>
    <t>B18-3704</t>
  </si>
  <si>
    <t>B18-3705</t>
  </si>
  <si>
    <t>B18-3706</t>
  </si>
  <si>
    <t>B18-3707</t>
  </si>
  <si>
    <t>B18-3708</t>
  </si>
  <si>
    <t>B18-3709</t>
  </si>
  <si>
    <t>B18-3710</t>
  </si>
  <si>
    <t>B18-3711</t>
  </si>
  <si>
    <t>B18-3712</t>
  </si>
  <si>
    <t>B18-3713</t>
  </si>
  <si>
    <t>B18-3714</t>
  </si>
  <si>
    <t>B18-3715</t>
  </si>
  <si>
    <t>B18-3716</t>
  </si>
  <si>
    <t>B18-3717</t>
  </si>
  <si>
    <t>B18-3718</t>
  </si>
  <si>
    <t>B18-3719</t>
  </si>
  <si>
    <t>B18-3720</t>
  </si>
  <si>
    <t>B18-3721</t>
  </si>
  <si>
    <t>B18-3722</t>
  </si>
  <si>
    <t>B18-3723</t>
  </si>
  <si>
    <t>B18-3724</t>
  </si>
  <si>
    <t>B18-3725</t>
  </si>
  <si>
    <t>B18-3726</t>
  </si>
  <si>
    <t>B18-3727</t>
  </si>
  <si>
    <t>B18-3728</t>
  </si>
  <si>
    <t>B18-3729</t>
  </si>
  <si>
    <t>B18-3730</t>
  </si>
  <si>
    <t>B18-3731</t>
  </si>
  <si>
    <t>B18-3732</t>
  </si>
  <si>
    <t>B18-3733</t>
  </si>
  <si>
    <t>B18-3734</t>
  </si>
  <si>
    <t>B18-3735</t>
  </si>
  <si>
    <t>B18-3736</t>
  </si>
  <si>
    <t>B18-3737</t>
  </si>
  <si>
    <t>B18-3738</t>
  </si>
  <si>
    <t>B18-3739</t>
  </si>
  <si>
    <t>B18-3740</t>
  </si>
  <si>
    <t>B18-3741</t>
  </si>
  <si>
    <t>B18-3742</t>
  </si>
  <si>
    <t>B18-3743</t>
  </si>
  <si>
    <t>B18-3744</t>
  </si>
  <si>
    <t>B18-3745</t>
  </si>
  <si>
    <t>B18-3746</t>
  </si>
  <si>
    <t>B18-3747</t>
  </si>
  <si>
    <t>B18-3748</t>
  </si>
  <si>
    <t>B18-3749</t>
  </si>
  <si>
    <t>B18-3750</t>
  </si>
  <si>
    <t>B18-3751</t>
  </si>
  <si>
    <t>B18-3752</t>
  </si>
  <si>
    <t>B18-3753</t>
  </si>
  <si>
    <t>B18-3754</t>
  </si>
  <si>
    <t>B18-3755</t>
  </si>
  <si>
    <t>B18-3756</t>
  </si>
  <si>
    <t>B18-3757</t>
  </si>
  <si>
    <t>B18-3758</t>
  </si>
  <si>
    <t>B18-3759</t>
  </si>
  <si>
    <t>B18-3760</t>
  </si>
  <si>
    <t>B18-3761</t>
  </si>
  <si>
    <t>B18-3762</t>
  </si>
  <si>
    <t>B18-3763</t>
  </si>
  <si>
    <t>B18-3764</t>
  </si>
  <si>
    <t>B18-3765</t>
  </si>
  <si>
    <t>B18-3766</t>
  </si>
  <si>
    <t>B18-3767</t>
  </si>
  <si>
    <t>B18-3768</t>
  </si>
  <si>
    <t>B18-3769</t>
  </si>
  <si>
    <t>B18-3770</t>
  </si>
  <si>
    <t>B18-3771</t>
  </si>
  <si>
    <t>B18-3772</t>
  </si>
  <si>
    <t>B18-3773</t>
  </si>
  <si>
    <t>B18-3774</t>
  </si>
  <si>
    <t>B18-3775</t>
  </si>
  <si>
    <t>B18-3776</t>
  </si>
  <si>
    <t>B18-3777</t>
  </si>
  <si>
    <t>B18-3778</t>
  </si>
  <si>
    <t>B18-3779</t>
  </si>
  <si>
    <t>B18-3780</t>
  </si>
  <si>
    <t>B18-3781</t>
  </si>
  <si>
    <t>B18-3782</t>
  </si>
  <si>
    <t>B18-3783</t>
  </si>
  <si>
    <t>B18-3784</t>
  </si>
  <si>
    <t>B18-3785</t>
  </si>
  <si>
    <t>B18-3786</t>
  </si>
  <si>
    <t>B18-3787</t>
  </si>
  <si>
    <t>B18-3788</t>
  </si>
  <si>
    <t>B18-3789</t>
  </si>
  <si>
    <t>B18-3790</t>
  </si>
  <si>
    <t>B18-3791</t>
  </si>
  <si>
    <t>B18-3792</t>
  </si>
  <si>
    <t>B18-3793</t>
  </si>
  <si>
    <t>B18-3794</t>
  </si>
  <si>
    <t>B18-3795</t>
  </si>
  <si>
    <t>B18-3796</t>
  </si>
  <si>
    <t>B18-3797</t>
  </si>
  <si>
    <t>B18-3798</t>
  </si>
  <si>
    <t>B18-3799</t>
  </si>
  <si>
    <t>B18-3800</t>
  </si>
  <si>
    <t>B18-3801</t>
  </si>
  <si>
    <t>B18-3802</t>
  </si>
  <si>
    <t>B18-3803</t>
  </si>
  <si>
    <t>B18-3804</t>
  </si>
  <si>
    <t>B18-3805</t>
  </si>
  <si>
    <t>B18-3806</t>
  </si>
  <si>
    <t>B18-3807</t>
  </si>
  <si>
    <t>B18-3808</t>
  </si>
  <si>
    <t>B18-3809</t>
  </si>
  <si>
    <t>B18-3810</t>
  </si>
  <si>
    <t>B18-3811</t>
  </si>
  <si>
    <t>B18-3812</t>
  </si>
  <si>
    <t>B18-3813</t>
  </si>
  <si>
    <t>B18-3814</t>
  </si>
  <si>
    <t>B18-3815</t>
  </si>
  <si>
    <t>B18-3816</t>
  </si>
  <si>
    <t>B18-3817</t>
  </si>
  <si>
    <t>B18-3818</t>
  </si>
  <si>
    <t>B18-3819</t>
  </si>
  <si>
    <t>B18-3820</t>
  </si>
  <si>
    <t>B18-3821</t>
  </si>
  <si>
    <t>B18-3822</t>
  </si>
  <si>
    <t>B18-3823</t>
  </si>
  <si>
    <t>B18-3824</t>
  </si>
  <si>
    <t>B18-3825</t>
  </si>
  <si>
    <t>B18-3826</t>
  </si>
  <si>
    <t>B18-3827</t>
  </si>
  <si>
    <t>B18-3828</t>
  </si>
  <si>
    <t>B18-3829</t>
  </si>
  <si>
    <t>B18-3830</t>
  </si>
  <si>
    <t>B18-3831</t>
  </si>
  <si>
    <t>B18-3832</t>
  </si>
  <si>
    <t>B18-3833</t>
  </si>
  <si>
    <t>B18-3834</t>
  </si>
  <si>
    <t>B18-3835</t>
  </si>
  <si>
    <t>B18-3836</t>
  </si>
  <si>
    <t>B18-3837</t>
  </si>
  <si>
    <t>B18-3838</t>
  </si>
  <si>
    <t>B18-3839</t>
  </si>
  <si>
    <t>B18-3840</t>
  </si>
  <si>
    <t>B18-3841</t>
  </si>
  <si>
    <t>B18-3842</t>
  </si>
  <si>
    <t>B18-3843</t>
  </si>
  <si>
    <t>B18-3844</t>
  </si>
  <si>
    <t>B18-3845</t>
  </si>
  <si>
    <t>B18-3846</t>
  </si>
  <si>
    <t>B18-3847</t>
  </si>
  <si>
    <t>B18-3848</t>
  </si>
  <si>
    <t>B18-3849</t>
  </si>
  <si>
    <t>B18-3850</t>
  </si>
  <si>
    <t>B18-3851</t>
  </si>
  <si>
    <t>B18-3852</t>
  </si>
  <si>
    <t>B18-3853</t>
  </si>
  <si>
    <t>B18-3854</t>
  </si>
  <si>
    <t>B18-3855</t>
  </si>
  <si>
    <t>B18-3856</t>
  </si>
  <si>
    <t>B18-3857</t>
  </si>
  <si>
    <t>B18-3858</t>
  </si>
  <si>
    <t>B18-3859</t>
  </si>
  <si>
    <t>B18-3860</t>
  </si>
  <si>
    <t>B18-3861</t>
  </si>
  <si>
    <t>B18-3862</t>
  </si>
  <si>
    <t>B18-3863</t>
  </si>
  <si>
    <t>B18-3864</t>
  </si>
  <si>
    <t>B18-3865</t>
  </si>
  <si>
    <t>B18-3866</t>
  </si>
  <si>
    <t>B18-3867</t>
  </si>
  <si>
    <t>B18-3868</t>
  </si>
  <si>
    <t>B18-3869</t>
  </si>
  <si>
    <t>B18-3870</t>
  </si>
  <si>
    <t>B18-3871</t>
  </si>
  <si>
    <t>B18-3872</t>
  </si>
  <si>
    <t>B18-3873</t>
  </si>
  <si>
    <t>B18-3874</t>
  </si>
  <si>
    <t>B18-3875</t>
  </si>
  <si>
    <t>B18-3876</t>
  </si>
  <si>
    <t>B18-3877</t>
  </si>
  <si>
    <t>B18-3878</t>
  </si>
  <si>
    <t>B18-3879</t>
  </si>
  <si>
    <t>B18-3880</t>
  </si>
  <si>
    <t>B18-3881</t>
  </si>
  <si>
    <t>B18-3882</t>
  </si>
  <si>
    <t>B18-3883</t>
  </si>
  <si>
    <t>B18-3884</t>
  </si>
  <si>
    <t>B18-3885</t>
  </si>
  <si>
    <t>B18-3886</t>
  </si>
  <si>
    <t>B18-3887</t>
  </si>
  <si>
    <t>B18-3888</t>
  </si>
  <si>
    <t>B18-3889</t>
  </si>
  <si>
    <t>B18-3890</t>
  </si>
  <si>
    <t>B18-3891</t>
  </si>
  <si>
    <t>B18-3892</t>
  </si>
  <si>
    <t>B18-3893</t>
  </si>
  <si>
    <t>B18-3894</t>
  </si>
  <si>
    <t>B18-3895</t>
  </si>
  <si>
    <t>B18-3896</t>
  </si>
  <si>
    <t>B18-3897</t>
  </si>
  <si>
    <t>B18-3898</t>
  </si>
  <si>
    <t>B18-3899</t>
  </si>
  <si>
    <t>B18-3900</t>
  </si>
  <si>
    <t>B18-3901</t>
  </si>
  <si>
    <t>B18-3902</t>
  </si>
  <si>
    <t>B18-3903</t>
  </si>
  <si>
    <t>B18-3904</t>
  </si>
  <si>
    <t>B18-3905</t>
  </si>
  <si>
    <t>B18-3906</t>
  </si>
  <si>
    <t>B18-3907</t>
  </si>
  <si>
    <t>B18-3908</t>
  </si>
  <si>
    <t>B18-3909</t>
  </si>
  <si>
    <t>B18-3910</t>
  </si>
  <si>
    <t>B18-3911</t>
  </si>
  <si>
    <t>B18-3912</t>
  </si>
  <si>
    <t>B18-3913</t>
  </si>
  <si>
    <t>B18-3914</t>
  </si>
  <si>
    <t>B18-3915</t>
  </si>
  <si>
    <t>B18-3916</t>
  </si>
  <si>
    <t>B18-3917</t>
  </si>
  <si>
    <t>B18-3918</t>
  </si>
  <si>
    <t>B18-3919</t>
  </si>
  <si>
    <t>B18-3920</t>
  </si>
  <si>
    <t>B18-3921</t>
  </si>
  <si>
    <t>B18-3922</t>
  </si>
  <si>
    <t>B18-3923</t>
  </si>
  <si>
    <t>B18-3924</t>
  </si>
  <si>
    <t>B18-3925</t>
  </si>
  <si>
    <t>B18-3926</t>
  </si>
  <si>
    <t>B18-3927</t>
  </si>
  <si>
    <t>B18-3928</t>
  </si>
  <si>
    <t>B18-3929</t>
  </si>
  <si>
    <t>B18-3930</t>
  </si>
  <si>
    <t>B18-3931</t>
  </si>
  <si>
    <t>B18-3932</t>
  </si>
  <si>
    <t>B18-3933</t>
  </si>
  <si>
    <t>B18-3934</t>
  </si>
  <si>
    <t>B18-3935</t>
  </si>
  <si>
    <t>B18-3936</t>
  </si>
  <si>
    <t>B18-3937</t>
  </si>
  <si>
    <t>B18-3938</t>
  </si>
  <si>
    <t>B18-3939</t>
  </si>
  <si>
    <t>B18-3940</t>
  </si>
  <si>
    <t>B18-3941</t>
  </si>
  <si>
    <t>B18-3942</t>
  </si>
  <si>
    <t>B18-3943</t>
  </si>
  <si>
    <t>B18-3944</t>
  </si>
  <si>
    <t>B18-3945</t>
  </si>
  <si>
    <t>B18-3946</t>
  </si>
  <si>
    <t>B18-3947</t>
  </si>
  <si>
    <t>B18-3948</t>
  </si>
  <si>
    <t>B18-3949</t>
  </si>
  <si>
    <t>B18-3950</t>
  </si>
  <si>
    <t>B18-3951</t>
  </si>
  <si>
    <t>B18-3952</t>
  </si>
  <si>
    <t>B18-3953</t>
  </si>
  <si>
    <t>B18-3954</t>
  </si>
  <si>
    <t>B18-3955</t>
  </si>
  <si>
    <t>B18-3956</t>
  </si>
  <si>
    <t>B18-3957</t>
  </si>
  <si>
    <t>B18-3958</t>
  </si>
  <si>
    <t>B18-3959</t>
  </si>
  <si>
    <t>B18-3960</t>
  </si>
  <si>
    <t>B18-3961</t>
  </si>
  <si>
    <t>B18-3962</t>
  </si>
  <si>
    <t>B18-3963</t>
  </si>
  <si>
    <t>B18-3964</t>
  </si>
  <si>
    <t>B18-3965</t>
  </si>
  <si>
    <t>B18-3966</t>
  </si>
  <si>
    <t>B18-3967</t>
  </si>
  <si>
    <t>B18-3968</t>
  </si>
  <si>
    <t>B18-3969</t>
  </si>
  <si>
    <t>B18-3970</t>
  </si>
  <si>
    <t>B18-3971</t>
  </si>
  <si>
    <t>B18-3972</t>
  </si>
  <si>
    <t>B18-3973</t>
  </si>
  <si>
    <t>B18-3974</t>
  </si>
  <si>
    <t>B18-3975</t>
  </si>
  <si>
    <t>B18-3976</t>
  </si>
  <si>
    <t>B18-3977</t>
  </si>
  <si>
    <t>B18-3978</t>
  </si>
  <si>
    <t>B18-3979</t>
  </si>
  <si>
    <t>B18-3980</t>
  </si>
  <si>
    <t>B18-3981</t>
  </si>
  <si>
    <t>B18-3982</t>
  </si>
  <si>
    <t>B18-3983</t>
  </si>
  <si>
    <t>B18-3984</t>
  </si>
  <si>
    <t>B18-3985</t>
  </si>
  <si>
    <t>B18-3986</t>
  </si>
  <si>
    <t>B18-3987</t>
  </si>
  <si>
    <t>B18-3988</t>
  </si>
  <si>
    <t>B18-3989</t>
  </si>
  <si>
    <t>B18-3990</t>
  </si>
  <si>
    <t>B18-3991</t>
  </si>
  <si>
    <t>B18-3992</t>
  </si>
  <si>
    <t>B18-3993</t>
  </si>
  <si>
    <t>B18-3994</t>
  </si>
  <si>
    <t>B18-3995</t>
  </si>
  <si>
    <t>B18-3996</t>
  </si>
  <si>
    <t>B18-3997</t>
  </si>
  <si>
    <t>B18-3998</t>
  </si>
  <si>
    <t>B18-3999</t>
  </si>
  <si>
    <t>B18-4000</t>
  </si>
  <si>
    <t>B18-4001</t>
  </si>
  <si>
    <t>B18-4002</t>
  </si>
  <si>
    <t>B18-4003</t>
  </si>
  <si>
    <t>B18-4004</t>
  </si>
  <si>
    <t>B18-4005</t>
  </si>
  <si>
    <t>B18-4006</t>
  </si>
  <si>
    <t>B18-4007</t>
  </si>
  <si>
    <t>B18-4008</t>
  </si>
  <si>
    <t>B18-4009</t>
  </si>
  <si>
    <t>B18-4010</t>
  </si>
  <si>
    <t>B18-4011</t>
  </si>
  <si>
    <t>B18-4012</t>
  </si>
  <si>
    <t>B18-4013</t>
  </si>
  <si>
    <t>B18-4014</t>
  </si>
  <si>
    <t>B18-4015</t>
  </si>
  <si>
    <t>B18-4016</t>
  </si>
  <si>
    <t>B18-4017</t>
  </si>
  <si>
    <t>B18-4018</t>
  </si>
  <si>
    <t>B18-4019</t>
  </si>
  <si>
    <t>B18-4020</t>
  </si>
  <si>
    <t>B18-4021</t>
  </si>
  <si>
    <t>B18-4022</t>
  </si>
  <si>
    <t>B18-4023</t>
  </si>
  <si>
    <t>B18-4024</t>
  </si>
  <si>
    <t>B18-4025</t>
  </si>
  <si>
    <t>B18-4026</t>
  </si>
  <si>
    <t>B18-4027</t>
  </si>
  <si>
    <t>B18-4028</t>
  </si>
  <si>
    <t>B18-4029</t>
  </si>
  <si>
    <t>B18-4030</t>
  </si>
  <si>
    <t>B18-4031</t>
  </si>
  <si>
    <t>B18-4032</t>
  </si>
  <si>
    <t>B18-4033</t>
  </si>
  <si>
    <t>B18-4034</t>
  </si>
  <si>
    <t>B18-4035</t>
  </si>
  <si>
    <t>B18-4036</t>
  </si>
  <si>
    <t>B18-4037</t>
  </si>
  <si>
    <t>B18-4038</t>
  </si>
  <si>
    <t>B18-4039</t>
  </si>
  <si>
    <t>B18-4040</t>
  </si>
  <si>
    <t>B18-4041</t>
  </si>
  <si>
    <t>B18-4042</t>
  </si>
  <si>
    <t>B18-4043</t>
  </si>
  <si>
    <t>B18-4044</t>
  </si>
  <si>
    <t>B18-4045</t>
  </si>
  <si>
    <t>B18-4046</t>
  </si>
  <si>
    <t>B18-4047</t>
  </si>
  <si>
    <t>B18-4048</t>
  </si>
  <si>
    <t>B18-4049</t>
  </si>
  <si>
    <t>B18-4050</t>
  </si>
  <si>
    <t>B18-4051</t>
  </si>
  <si>
    <t>B18-4052</t>
  </si>
  <si>
    <t>B18-4053</t>
  </si>
  <si>
    <t>B18-4054</t>
  </si>
  <si>
    <t>B18-4055</t>
  </si>
  <si>
    <t>B18-4056</t>
  </si>
  <si>
    <t>B18-4057</t>
  </si>
  <si>
    <t>B18-4058</t>
  </si>
  <si>
    <t>B18-4059</t>
  </si>
  <si>
    <t>B18-4060</t>
  </si>
  <si>
    <t>B18-4061</t>
  </si>
  <si>
    <t>B18-4062</t>
  </si>
  <si>
    <t>B18-4063</t>
  </si>
  <si>
    <t>B18-4064</t>
  </si>
  <si>
    <t>B18-4065</t>
  </si>
  <si>
    <t>B18-4066</t>
  </si>
  <si>
    <t>B18-4067</t>
  </si>
  <si>
    <t>B18-4068</t>
  </si>
  <si>
    <t>B18-4069</t>
  </si>
  <si>
    <t>B18-4070</t>
  </si>
  <si>
    <t>B18-4071</t>
  </si>
  <si>
    <t>B18-4072</t>
  </si>
  <si>
    <t>B18-4073</t>
  </si>
  <si>
    <t>B18-4074</t>
  </si>
  <si>
    <t>B18-4075</t>
  </si>
  <si>
    <t>B18-4076</t>
  </si>
  <si>
    <t>B18-4077</t>
  </si>
  <si>
    <t>B18-4078</t>
  </si>
  <si>
    <t>B18-4079</t>
  </si>
  <si>
    <t>B18-4080</t>
  </si>
  <si>
    <t>B18-4081</t>
  </si>
  <si>
    <t>B18-4082</t>
  </si>
  <si>
    <t>B18-4083</t>
  </si>
  <si>
    <t>B18-4084</t>
  </si>
  <si>
    <t>B18-4085</t>
  </si>
  <si>
    <t>B18-4086</t>
  </si>
  <si>
    <t>B18-4087</t>
  </si>
  <si>
    <t>B18-4088</t>
  </si>
  <si>
    <t>B18-4089</t>
  </si>
  <si>
    <t>B18-4090</t>
  </si>
  <si>
    <t>B18-4091</t>
  </si>
  <si>
    <t>B18-4092</t>
  </si>
  <si>
    <t>B18-4093</t>
  </si>
  <si>
    <t>B18-4094</t>
  </si>
  <si>
    <t>B18-4095</t>
  </si>
  <si>
    <t>B18-4096</t>
  </si>
  <si>
    <t>B18-4097</t>
  </si>
  <si>
    <t>B18-4098</t>
  </si>
  <si>
    <t>B18-4099</t>
  </si>
  <si>
    <t>B18-4100</t>
  </si>
  <si>
    <t>B18-4101</t>
  </si>
  <si>
    <t>B18-4102</t>
  </si>
  <si>
    <t>B18-4103</t>
  </si>
  <si>
    <t>B18-4104</t>
  </si>
  <si>
    <t>B18-4105</t>
  </si>
  <si>
    <t>B18-4106</t>
  </si>
  <si>
    <t>B18-4107</t>
  </si>
  <si>
    <t>B18-4108</t>
  </si>
  <si>
    <t>B18-4109</t>
  </si>
  <si>
    <t>B18-4110</t>
  </si>
  <si>
    <t>B18-4111</t>
  </si>
  <si>
    <t>B18-4112</t>
  </si>
  <si>
    <t>B18-4113</t>
  </si>
  <si>
    <t>B18-4114</t>
  </si>
  <si>
    <t>B18-4115</t>
  </si>
  <si>
    <t>B18-4116</t>
  </si>
  <si>
    <t>B18-4117</t>
  </si>
  <si>
    <t>B18-4118</t>
  </si>
  <si>
    <t>B18-4119</t>
  </si>
  <si>
    <t>B18-4120</t>
  </si>
  <si>
    <t>B18-4121</t>
  </si>
  <si>
    <t>B18-4122</t>
  </si>
  <si>
    <t>B18-4123</t>
  </si>
  <si>
    <t>B18-4124</t>
  </si>
  <si>
    <t>B18-4125</t>
  </si>
  <si>
    <t>B18-4126</t>
  </si>
  <si>
    <t>B18-4127</t>
  </si>
  <si>
    <t>B18-4128</t>
  </si>
  <si>
    <t>B18-4129</t>
  </si>
  <si>
    <t>B18-4130</t>
  </si>
  <si>
    <t>B18-4131</t>
  </si>
  <si>
    <t>B18-4132</t>
  </si>
  <si>
    <t>B18-4133</t>
  </si>
  <si>
    <t>B18-4134</t>
  </si>
  <si>
    <t>B18-4135</t>
  </si>
  <si>
    <t>B18-4136</t>
  </si>
  <si>
    <t>B18-4137</t>
  </si>
  <si>
    <t>B18-4138</t>
  </si>
  <si>
    <t>B18-4139</t>
  </si>
  <si>
    <t>B18-4140</t>
  </si>
  <si>
    <t>B18-4141</t>
  </si>
  <si>
    <t>B18-4142</t>
  </si>
  <si>
    <t>B18-4143</t>
  </si>
  <si>
    <t>B18-4144</t>
  </si>
  <si>
    <t>B18-4145</t>
  </si>
  <si>
    <t>B18-4146</t>
  </si>
  <si>
    <t>B18-4147</t>
  </si>
  <si>
    <t>B18-4148</t>
  </si>
  <si>
    <t>B18-4149</t>
  </si>
  <si>
    <t>B18-4150</t>
  </si>
  <si>
    <t>B18-4151</t>
  </si>
  <si>
    <t>B18-4152</t>
  </si>
  <si>
    <t>B18-4153</t>
  </si>
  <si>
    <t>B18-4154</t>
  </si>
  <si>
    <t>B18-4155</t>
  </si>
  <si>
    <t>B18-4156</t>
  </si>
  <si>
    <t>B18-4157</t>
  </si>
  <si>
    <t>B18-4158</t>
  </si>
  <si>
    <t>B18-4159</t>
  </si>
  <si>
    <t>B18-4160</t>
  </si>
  <si>
    <t>B18-4161</t>
  </si>
  <si>
    <t>B18-4162</t>
  </si>
  <si>
    <t>B18-4163</t>
  </si>
  <si>
    <t>B18-4164</t>
  </si>
  <si>
    <t>B18-4165</t>
  </si>
  <si>
    <t>B18-4166</t>
  </si>
  <si>
    <t>B18-4167</t>
  </si>
  <si>
    <t>B18-4168</t>
  </si>
  <si>
    <t>B18-4169</t>
  </si>
  <si>
    <t>B18-4170</t>
  </si>
  <si>
    <t>B18-4171</t>
  </si>
  <si>
    <t>B18-4172</t>
  </si>
  <si>
    <t>B18-4173</t>
  </si>
  <si>
    <t>B18-4174</t>
  </si>
  <si>
    <t>B18-4175</t>
  </si>
  <si>
    <t>B18-4176</t>
  </si>
  <si>
    <t>B18-4177</t>
  </si>
  <si>
    <t>B18-4178</t>
  </si>
  <si>
    <t>B18-4179</t>
  </si>
  <si>
    <t>B18-4180</t>
  </si>
  <si>
    <t>B18-4181</t>
  </si>
  <si>
    <t>B18-4182</t>
  </si>
  <si>
    <t>B18-4183</t>
  </si>
  <si>
    <t>B18-4184</t>
  </si>
  <si>
    <t>B18-4185</t>
  </si>
  <si>
    <t>B18-4186</t>
  </si>
  <si>
    <t>B18-4187</t>
  </si>
  <si>
    <t>B18-4188</t>
  </si>
  <si>
    <t>B18-4189</t>
  </si>
  <si>
    <t>B18-4190</t>
  </si>
  <si>
    <t>B18-4191</t>
  </si>
  <si>
    <t>B18-4192</t>
  </si>
  <si>
    <t>B18-4193</t>
  </si>
  <si>
    <t>B18-4194</t>
  </si>
  <si>
    <t>B18-4195</t>
  </si>
  <si>
    <t>B18-4196</t>
  </si>
  <si>
    <t>B18-4197</t>
  </si>
  <si>
    <t>B18-4198</t>
  </si>
  <si>
    <t>B18-4199</t>
  </si>
  <si>
    <t>B18-4200</t>
  </si>
  <si>
    <t>B18-4201</t>
  </si>
  <si>
    <t>B18-4202</t>
  </si>
  <si>
    <t>B18-4203</t>
  </si>
  <si>
    <t>B18-4204</t>
  </si>
  <si>
    <t>B18-4205</t>
  </si>
  <si>
    <t>B18-4206</t>
  </si>
  <si>
    <t>B18-4207</t>
  </si>
  <si>
    <t>B18-4208</t>
  </si>
  <si>
    <t>B18-4209</t>
  </si>
  <si>
    <t>B18-4210</t>
  </si>
  <si>
    <t>B18-4211</t>
  </si>
  <si>
    <t>B18-4212</t>
  </si>
  <si>
    <t>B18-4213</t>
  </si>
  <si>
    <t>B18-4214</t>
  </si>
  <si>
    <t>B18-4215</t>
  </si>
  <si>
    <t>B18-4216</t>
  </si>
  <si>
    <t>B18-4217</t>
  </si>
  <si>
    <t>B18-4218</t>
  </si>
  <si>
    <t>B18-4219</t>
  </si>
  <si>
    <t>B18-4220</t>
  </si>
  <si>
    <t>B18-4221</t>
  </si>
  <si>
    <t>B18-4222</t>
  </si>
  <si>
    <t>B18-4223</t>
  </si>
  <si>
    <t>B18-4224</t>
  </si>
  <si>
    <t>B18-4225</t>
  </si>
  <si>
    <t>B18-4226</t>
  </si>
  <si>
    <t>B18-4227</t>
  </si>
  <si>
    <t>B18-4228</t>
  </si>
  <si>
    <t>B18-4229</t>
  </si>
  <si>
    <t>B18-4230</t>
  </si>
  <si>
    <t>B18-4231</t>
  </si>
  <si>
    <t>B18-4232</t>
  </si>
  <si>
    <t>B18-4233</t>
  </si>
  <si>
    <t>B18-4234</t>
  </si>
  <si>
    <t>B18-4235</t>
  </si>
  <si>
    <t>B18-4236</t>
  </si>
  <si>
    <t>B18-4237</t>
  </si>
  <si>
    <t>B18-4238</t>
  </si>
  <si>
    <t>B18-4239</t>
  </si>
  <si>
    <t>B18-4240</t>
  </si>
  <si>
    <t>B18-4241</t>
  </si>
  <si>
    <t>B18-4242</t>
  </si>
  <si>
    <t>B18-4243</t>
  </si>
  <si>
    <t>B18-4244</t>
  </si>
  <si>
    <t>B18-4245</t>
  </si>
  <si>
    <t>B18-4246</t>
  </si>
  <si>
    <t>B18-4247</t>
  </si>
  <si>
    <t>B18-4248</t>
  </si>
  <si>
    <t>B18-4249</t>
  </si>
  <si>
    <t>B18-4250</t>
  </si>
  <si>
    <t>B18-4251</t>
  </si>
  <si>
    <t>B18-4252</t>
  </si>
  <si>
    <t>B18-4253</t>
  </si>
  <si>
    <t>B18-4254</t>
  </si>
  <si>
    <t>B18-4255</t>
  </si>
  <si>
    <t>B18-4256</t>
  </si>
  <si>
    <t>B18-4257</t>
  </si>
  <si>
    <t>B18-4258</t>
  </si>
  <si>
    <t>B18-4259</t>
  </si>
  <si>
    <t>B18-4260</t>
  </si>
  <si>
    <t>B18-4261</t>
  </si>
  <si>
    <t>B18-4262</t>
  </si>
  <si>
    <t>B18-4263</t>
  </si>
  <si>
    <t>B18-4264</t>
  </si>
  <si>
    <t>B18-4265</t>
  </si>
  <si>
    <t>B18-4266</t>
  </si>
  <si>
    <t>B18-4267</t>
  </si>
  <si>
    <t>B18-4268</t>
  </si>
  <si>
    <t>B18-4269</t>
  </si>
  <si>
    <t>B18-4270</t>
  </si>
  <si>
    <t>B18-4271</t>
  </si>
  <si>
    <t>B18-4272</t>
  </si>
  <si>
    <t>B18-4273</t>
  </si>
  <si>
    <t>B18-4274</t>
  </si>
  <si>
    <t>B18-4275</t>
  </si>
  <si>
    <t>B18-4276</t>
  </si>
  <si>
    <t>B18-4277</t>
  </si>
  <si>
    <t>B18-4278</t>
  </si>
  <si>
    <t>B18-4279</t>
  </si>
  <si>
    <t>B18-4280</t>
  </si>
  <si>
    <t>B18-4281</t>
  </si>
  <si>
    <t>B18-4282</t>
  </si>
  <si>
    <t>B18-4283</t>
  </si>
  <si>
    <t>B18-4284</t>
  </si>
  <si>
    <t>B18-4285</t>
  </si>
  <si>
    <t>B18-4286</t>
  </si>
  <si>
    <t>B18-4287</t>
  </si>
  <si>
    <t>B18-4288</t>
  </si>
  <si>
    <t>B18-4289</t>
  </si>
  <si>
    <t>B18-4290</t>
  </si>
  <si>
    <t>B18-4291</t>
  </si>
  <si>
    <t>B18-4292</t>
  </si>
  <si>
    <t>B18-4293</t>
  </si>
  <si>
    <t>B18-4294</t>
  </si>
  <si>
    <t>B18-4295</t>
  </si>
  <si>
    <t>B18-4296</t>
  </si>
  <si>
    <t>B18-4297</t>
  </si>
  <si>
    <t>B18-4298</t>
  </si>
  <si>
    <t>B18-4299</t>
  </si>
  <si>
    <t>B18-4300</t>
  </si>
  <si>
    <t>B18-4301</t>
  </si>
  <si>
    <t>B18-4302</t>
  </si>
  <si>
    <t>B18-4303</t>
  </si>
  <si>
    <t>B18-4304</t>
  </si>
  <si>
    <t>B18-4305</t>
  </si>
  <si>
    <t>B18-4306</t>
  </si>
  <si>
    <t>B18-4307</t>
  </si>
  <si>
    <t>B18-4308</t>
  </si>
  <si>
    <t>B18-4309</t>
  </si>
  <si>
    <t>B18-4310</t>
  </si>
  <si>
    <t>B18-4311</t>
  </si>
  <si>
    <t>B18-4312</t>
  </si>
  <si>
    <t>B18-4313</t>
  </si>
  <si>
    <t>B18-4314</t>
  </si>
  <si>
    <t>B18-4315</t>
  </si>
  <si>
    <t>B18-4316</t>
  </si>
  <si>
    <t>B18-4317</t>
  </si>
  <si>
    <t>B18-4318</t>
  </si>
  <si>
    <t>B18-4319</t>
  </si>
  <si>
    <t>B18-4320</t>
  </si>
  <si>
    <t>B18-4321</t>
  </si>
  <si>
    <t>B18-4322</t>
  </si>
  <si>
    <t>B18-4323</t>
  </si>
  <si>
    <t>B18-4324</t>
  </si>
  <si>
    <t>B18-4325</t>
  </si>
  <si>
    <t>B18-4326</t>
  </si>
  <si>
    <t>B18-4327</t>
  </si>
  <si>
    <t>B18-4328</t>
  </si>
  <si>
    <t>B18-4329</t>
  </si>
  <si>
    <t>B18-4330</t>
  </si>
  <si>
    <t>B18-4331</t>
  </si>
  <si>
    <t>B18-4332</t>
  </si>
  <si>
    <t>B18-4333</t>
  </si>
  <si>
    <t>B18-4334</t>
  </si>
  <si>
    <t>B18-4335</t>
  </si>
  <si>
    <t>B18-4336</t>
  </si>
  <si>
    <t>B18-4337</t>
  </si>
  <si>
    <t>B18-4338</t>
  </si>
  <si>
    <t>B18-4339</t>
  </si>
  <si>
    <t>B18-4340</t>
  </si>
  <si>
    <t>B18-4341</t>
  </si>
  <si>
    <t>B18-4342</t>
  </si>
  <si>
    <t>B18-4343</t>
  </si>
  <si>
    <t>B18-4344</t>
  </si>
  <si>
    <t>B18-4345</t>
  </si>
  <si>
    <t>B18-4346</t>
  </si>
  <si>
    <t>B18-4347</t>
  </si>
  <si>
    <t>B18-4348</t>
  </si>
  <si>
    <t>B18-4349</t>
  </si>
  <si>
    <t>B18-4350</t>
  </si>
  <si>
    <t>B18-4351</t>
  </si>
  <si>
    <t>B18-4352</t>
  </si>
  <si>
    <t>B18-4353</t>
  </si>
  <si>
    <t>B18-4354</t>
  </si>
  <si>
    <t>B18-4355</t>
  </si>
  <si>
    <t>B18-4356</t>
  </si>
  <si>
    <t>B18-4357</t>
  </si>
  <si>
    <t>B18-4358</t>
  </si>
  <si>
    <t>B18-4359</t>
  </si>
  <si>
    <t>B18-4360</t>
  </si>
  <si>
    <t>B18-4361</t>
  </si>
  <si>
    <t>B18-4362</t>
  </si>
  <si>
    <t>B18-4363</t>
  </si>
  <si>
    <t>B18-4364</t>
  </si>
  <si>
    <t>B18-4365</t>
  </si>
  <si>
    <t>B18-4366</t>
  </si>
  <si>
    <t>B18-4367</t>
  </si>
  <si>
    <t>B18-4368</t>
  </si>
  <si>
    <t>B18-4369</t>
  </si>
  <si>
    <t>B18-4370</t>
  </si>
  <si>
    <t>B18-4371</t>
  </si>
  <si>
    <t>B18-4372</t>
  </si>
  <si>
    <t>B18-4373</t>
  </si>
  <si>
    <t>B18-4374</t>
  </si>
  <si>
    <t>B18-4375</t>
  </si>
  <si>
    <t>B18-4376</t>
  </si>
  <si>
    <t>B18-4377</t>
  </si>
  <si>
    <t>B18-4378</t>
  </si>
  <si>
    <t>B18-4379</t>
  </si>
  <si>
    <t>B18-4380</t>
  </si>
  <si>
    <t>B18-4381</t>
  </si>
  <si>
    <t>B18-4382</t>
  </si>
  <si>
    <t>B18-4383</t>
  </si>
  <si>
    <t>B18-4384</t>
  </si>
  <si>
    <t>B18-4385</t>
  </si>
  <si>
    <t>B18-4386</t>
  </si>
  <si>
    <t>B18-4387</t>
  </si>
  <si>
    <t>B18-4388</t>
  </si>
  <si>
    <t>B18-4389</t>
  </si>
  <si>
    <t>B18-4390</t>
  </si>
  <si>
    <t>B18-4391</t>
  </si>
  <si>
    <t>B18-4392</t>
  </si>
  <si>
    <t>B18-4393</t>
  </si>
  <si>
    <t>B18-4394</t>
  </si>
  <si>
    <t>B18-4395</t>
  </si>
  <si>
    <t>B18-4396</t>
  </si>
  <si>
    <t>B18-4397</t>
  </si>
  <si>
    <t>B18-4398</t>
  </si>
  <si>
    <t>B18-4399</t>
  </si>
  <si>
    <t>B18-4400</t>
  </si>
  <si>
    <t>B18-4401</t>
  </si>
  <si>
    <t>B18-4402</t>
  </si>
  <si>
    <t>B18-4403</t>
  </si>
  <si>
    <t>B18-4404</t>
  </si>
  <si>
    <t>B18-4405</t>
  </si>
  <si>
    <t>B18-4406</t>
  </si>
  <si>
    <t>B18-4407</t>
  </si>
  <si>
    <t>B18-4408</t>
  </si>
  <si>
    <t>B18-4409</t>
  </si>
  <si>
    <t>B18-4410</t>
  </si>
  <si>
    <t>B18-4411</t>
  </si>
  <si>
    <t>B18-4412</t>
  </si>
  <si>
    <t>B18-4413</t>
  </si>
  <si>
    <t>B18-4414</t>
  </si>
  <si>
    <t>B18-4415</t>
  </si>
  <si>
    <t>B18-4416</t>
  </si>
  <si>
    <t>B18-4417</t>
  </si>
  <si>
    <t>B18-4418</t>
  </si>
  <si>
    <t>B18-4419</t>
  </si>
  <si>
    <t>B18-4420</t>
  </si>
  <si>
    <t>B18-4421</t>
  </si>
  <si>
    <t>B18-4422</t>
  </si>
  <si>
    <t>B18-4423</t>
  </si>
  <si>
    <t>B18-4424</t>
  </si>
  <si>
    <t>B18-4425</t>
  </si>
  <si>
    <t>B18-4426</t>
  </si>
  <si>
    <t>B18-4427</t>
  </si>
  <si>
    <t>B18-4428</t>
  </si>
  <si>
    <t>B18-4429</t>
  </si>
  <si>
    <t>B18-4430</t>
  </si>
  <si>
    <t>B18-4431</t>
  </si>
  <si>
    <t>B18-4432</t>
  </si>
  <si>
    <t>B18-4433</t>
  </si>
  <si>
    <t>B18-4434</t>
  </si>
  <si>
    <t>B18-4435</t>
  </si>
  <si>
    <t>B18-4436</t>
  </si>
  <si>
    <t>B18-4437</t>
  </si>
  <si>
    <t>B18-4438</t>
  </si>
  <si>
    <t>B18-4439</t>
  </si>
  <si>
    <t>B18-4440</t>
  </si>
  <si>
    <t>B18-4441</t>
  </si>
  <si>
    <t>B18-4442</t>
  </si>
  <si>
    <t>B18-4443</t>
  </si>
  <si>
    <t>B18-4444</t>
  </si>
  <si>
    <t>B18-4445</t>
  </si>
  <si>
    <t>B18-4446</t>
  </si>
  <si>
    <t>B18-4447</t>
  </si>
  <si>
    <t>B18-4448</t>
  </si>
  <si>
    <t>B18-4449</t>
  </si>
  <si>
    <t>B18-4450</t>
  </si>
  <si>
    <t>B18-4451</t>
  </si>
  <si>
    <t>B18-4452</t>
  </si>
  <si>
    <t>B18-4453</t>
  </si>
  <si>
    <t>B18-4454</t>
  </si>
  <si>
    <t>B18-4455</t>
  </si>
  <si>
    <t>B18-4456</t>
  </si>
  <si>
    <t>B18-4457</t>
  </si>
  <si>
    <t>B18-4458</t>
  </si>
  <si>
    <t>B18-4459</t>
  </si>
  <si>
    <t>B18-4460</t>
  </si>
  <si>
    <t>B18-4461</t>
  </si>
  <si>
    <t>B18-4462</t>
  </si>
  <si>
    <t>B18-4463</t>
  </si>
  <si>
    <t>B18-4464</t>
  </si>
  <si>
    <t>B18-4465</t>
  </si>
  <si>
    <t>B18-4466</t>
  </si>
  <si>
    <t>B18-4467</t>
  </si>
  <si>
    <t>B18-4468</t>
  </si>
  <si>
    <t>B18-4469</t>
  </si>
  <si>
    <t>B18-4470</t>
  </si>
  <si>
    <t>B18-4471</t>
  </si>
  <si>
    <t>B18-4472</t>
  </si>
  <si>
    <t>B18-4473</t>
  </si>
  <si>
    <t>B18-4474</t>
  </si>
  <si>
    <t>B18-4475</t>
  </si>
  <si>
    <t>B18-4476</t>
  </si>
  <si>
    <t>B18-4477</t>
  </si>
  <si>
    <t>B18-4478</t>
  </si>
  <si>
    <t>B18-4479</t>
  </si>
  <si>
    <t>B18-4480</t>
  </si>
  <si>
    <t>B18-4481</t>
  </si>
  <si>
    <t>B18-4482</t>
  </si>
  <si>
    <t>B18-4483</t>
  </si>
  <si>
    <t>B18-4484</t>
  </si>
  <si>
    <t>B18-4485</t>
  </si>
  <si>
    <t>B18-4486</t>
  </si>
  <si>
    <t>B18-4487</t>
  </si>
  <si>
    <t>B18-4488</t>
  </si>
  <si>
    <t>B18-4489</t>
  </si>
  <si>
    <t>B18-4490</t>
  </si>
  <si>
    <t>B18-4491</t>
  </si>
  <si>
    <t>B18-4492</t>
  </si>
  <si>
    <t>B18-4493</t>
  </si>
  <si>
    <t>B18-4494</t>
  </si>
  <si>
    <t>B18-4495</t>
  </si>
  <si>
    <t>B18-4496</t>
  </si>
  <si>
    <t>B18-4497</t>
  </si>
  <si>
    <t>B18-4498</t>
  </si>
  <si>
    <t>B18-4499</t>
  </si>
  <si>
    <t>B18-4500</t>
  </si>
  <si>
    <t>B18-4501</t>
  </si>
  <si>
    <t>B18-4502</t>
  </si>
  <si>
    <t>B18-4503</t>
  </si>
  <si>
    <t>B18-4504</t>
  </si>
  <si>
    <t>B18-4505</t>
  </si>
  <si>
    <t>B18-4506</t>
  </si>
  <si>
    <t>B18-4507</t>
  </si>
  <si>
    <t>B18-4508</t>
  </si>
  <si>
    <t>B18-4509</t>
  </si>
  <si>
    <t>B18-4510</t>
  </si>
  <si>
    <t>B18-4511</t>
  </si>
  <si>
    <t>B18-4512</t>
  </si>
  <si>
    <t>B18-4513</t>
  </si>
  <si>
    <t>B18-4514</t>
  </si>
  <si>
    <t>B18-4515</t>
  </si>
  <si>
    <t>B18-4516</t>
  </si>
  <si>
    <t>B18-4517</t>
  </si>
  <si>
    <t>B18-4518</t>
  </si>
  <si>
    <t>B18-4519</t>
  </si>
  <si>
    <t>B18-4520</t>
  </si>
  <si>
    <t>B18-4521</t>
  </si>
  <si>
    <t>B18-4522</t>
  </si>
  <si>
    <t>B18-4523</t>
  </si>
  <si>
    <t>B18-4524</t>
  </si>
  <si>
    <t>B18-4525</t>
  </si>
  <si>
    <t>B18-4526</t>
  </si>
  <si>
    <t>B18-4527</t>
  </si>
  <si>
    <t>B18-4528</t>
  </si>
  <si>
    <t>B18-4529</t>
  </si>
  <si>
    <t>B18-4530</t>
  </si>
  <si>
    <t>B18-4531</t>
  </si>
  <si>
    <t>B18-4532</t>
  </si>
  <si>
    <t>B18-4533</t>
  </si>
  <si>
    <t>B18-4534</t>
  </si>
  <si>
    <t>B18-4535</t>
  </si>
  <si>
    <t>B18-4536</t>
  </si>
  <si>
    <t>B18-4537</t>
  </si>
  <si>
    <t>B18-4538</t>
  </si>
  <si>
    <t>B18-4539</t>
  </si>
  <si>
    <t>B18-4540</t>
  </si>
  <si>
    <t>B18-4541</t>
  </si>
  <si>
    <t>B18-4542</t>
  </si>
  <si>
    <t>B18-4543</t>
  </si>
  <si>
    <t>B18-4544</t>
  </si>
  <si>
    <t>B18-4545</t>
  </si>
  <si>
    <t>B18-4546</t>
  </si>
  <si>
    <t>B18-4547</t>
  </si>
  <si>
    <t>B18-4548</t>
  </si>
  <si>
    <t>B18-4549</t>
  </si>
  <si>
    <t>B18-4550</t>
  </si>
  <si>
    <t>B18-4551</t>
  </si>
  <si>
    <t>B18-4552</t>
  </si>
  <si>
    <t>B18-4553</t>
  </si>
  <si>
    <t>B18-4554</t>
  </si>
  <si>
    <t>B18-4555</t>
  </si>
  <si>
    <t>B18-4556</t>
  </si>
  <si>
    <t>B18-4557</t>
  </si>
  <si>
    <t>B18-4558</t>
  </si>
  <si>
    <t>B18-4559</t>
  </si>
  <si>
    <t>B18-4560</t>
  </si>
  <si>
    <t>B18-4561</t>
  </si>
  <si>
    <t>B18-4562</t>
  </si>
  <si>
    <t>B18-4563</t>
  </si>
  <si>
    <t>B18-4564</t>
  </si>
  <si>
    <t>B18-4565</t>
  </si>
  <si>
    <t>B18-4566</t>
  </si>
  <si>
    <t>B18-4567</t>
  </si>
  <si>
    <t>B18-4568</t>
  </si>
  <si>
    <t>B18-4569</t>
  </si>
  <si>
    <t>B18-4570</t>
  </si>
  <si>
    <t>B18-4571</t>
  </si>
  <si>
    <t>B18-4572</t>
  </si>
  <si>
    <t>B18-4573</t>
  </si>
  <si>
    <t>B18-4574</t>
  </si>
  <si>
    <t>B18-4575</t>
  </si>
  <si>
    <t>B18-4576</t>
  </si>
  <si>
    <t>B18-4577</t>
  </si>
  <si>
    <t>B18-4578</t>
  </si>
  <si>
    <t>B18-4579</t>
  </si>
  <si>
    <t>B18-4580</t>
  </si>
  <si>
    <t>B18-4581</t>
  </si>
  <si>
    <t>B18-4582</t>
  </si>
  <si>
    <t>B18-4583</t>
  </si>
  <si>
    <t>B18-4584</t>
  </si>
  <si>
    <t>B18-4585</t>
  </si>
  <si>
    <t>B18-4586</t>
  </si>
  <si>
    <t>B18-4587</t>
  </si>
  <si>
    <t>B18-4588</t>
  </si>
  <si>
    <t>B18-4589</t>
  </si>
  <si>
    <t>B18-4590</t>
  </si>
  <si>
    <t>B18-4591</t>
  </si>
  <si>
    <t>B18-4592</t>
  </si>
  <si>
    <t>B18-4593</t>
  </si>
  <si>
    <t>B18-4594</t>
  </si>
  <si>
    <t>B18-4595</t>
  </si>
  <si>
    <t>B18-4596</t>
  </si>
  <si>
    <t>B18-4597</t>
  </si>
  <si>
    <t>B18-4598</t>
  </si>
  <si>
    <t>B18-4599</t>
  </si>
  <si>
    <t>B18-4600</t>
  </si>
  <si>
    <t>B18-4601</t>
  </si>
  <si>
    <t>B18-4602</t>
  </si>
  <si>
    <t>B18-4603</t>
  </si>
  <si>
    <t>B18-4604</t>
  </si>
  <si>
    <t>B18-4605</t>
  </si>
  <si>
    <t>B18-4606</t>
  </si>
  <si>
    <t>B18-4607</t>
  </si>
  <si>
    <t>B18-4608</t>
  </si>
  <si>
    <t>B18-4609</t>
  </si>
  <si>
    <t>B18-4610</t>
  </si>
  <si>
    <t>B18-4611</t>
  </si>
  <si>
    <t>B18-4612</t>
  </si>
  <si>
    <t>B18-4613</t>
  </si>
  <si>
    <t>B18-4614</t>
  </si>
  <si>
    <t>B18-4615</t>
  </si>
  <si>
    <t>B18-4616</t>
  </si>
  <si>
    <t>B18-4617</t>
  </si>
  <si>
    <t>B18-4618</t>
  </si>
  <si>
    <t>B18-4619</t>
  </si>
  <si>
    <t>B18-4620</t>
  </si>
  <si>
    <t>B18-4621</t>
  </si>
  <si>
    <t>B18-4622</t>
  </si>
  <si>
    <t>B18-4623</t>
  </si>
  <si>
    <t>B18-4624</t>
  </si>
  <si>
    <t>B18-4625</t>
  </si>
  <si>
    <t>B18-4626</t>
  </si>
  <si>
    <t>B18-4627</t>
  </si>
  <si>
    <t>B18-4628</t>
  </si>
  <si>
    <t>B18-4629</t>
  </si>
  <si>
    <t>B18-4630</t>
  </si>
  <si>
    <t>B18-4631</t>
  </si>
  <si>
    <t>B18-4632</t>
  </si>
  <si>
    <t>B18-4633</t>
  </si>
  <si>
    <t>B18-4634</t>
  </si>
  <si>
    <t>B18-4635</t>
  </si>
  <si>
    <t>B18-4636</t>
  </si>
  <si>
    <t>B18-4637</t>
  </si>
  <si>
    <t>B18-4638</t>
  </si>
  <si>
    <t>B18-4639</t>
  </si>
  <si>
    <t>B18-4640</t>
  </si>
  <si>
    <t>B18-4641</t>
  </si>
  <si>
    <t>B18-4642</t>
  </si>
  <si>
    <t>B18-4643</t>
  </si>
  <si>
    <t>B18-4644</t>
  </si>
  <si>
    <t>B18-4645</t>
  </si>
  <si>
    <t>B18-4646</t>
  </si>
  <si>
    <t>B18-4647</t>
  </si>
  <si>
    <t>B18-4648</t>
  </si>
  <si>
    <t>B18-4649</t>
  </si>
  <si>
    <t>B18-4650</t>
  </si>
  <si>
    <t>B18-4651</t>
  </si>
  <si>
    <t>B18-4652</t>
  </si>
  <si>
    <t>B18-4653</t>
  </si>
  <si>
    <t>B18-4654</t>
  </si>
  <si>
    <t>B18-4655</t>
  </si>
  <si>
    <t>B18-4656</t>
  </si>
  <si>
    <t>B18-4657</t>
  </si>
  <si>
    <t>B18-4658</t>
  </si>
  <si>
    <t>B18-4659</t>
  </si>
  <si>
    <t>B18-4660</t>
  </si>
  <si>
    <t>B18-4661</t>
  </si>
  <si>
    <t>B18-4662</t>
  </si>
  <si>
    <t>B18-4663</t>
  </si>
  <si>
    <t>B18-4664</t>
  </si>
  <si>
    <t>B18-4665</t>
  </si>
  <si>
    <t>B18-4666</t>
  </si>
  <si>
    <t>B18-4667</t>
  </si>
  <si>
    <t>B18-4668</t>
  </si>
  <si>
    <t>B18-4669</t>
  </si>
  <si>
    <t>B18-4670</t>
  </si>
  <si>
    <t>B18-4671</t>
  </si>
  <si>
    <t>B18-4672</t>
  </si>
  <si>
    <t>B18-4673</t>
  </si>
  <si>
    <t>B18-4674</t>
  </si>
  <si>
    <t>B18-4675</t>
  </si>
  <si>
    <t>B18-4676</t>
  </si>
  <si>
    <t>B18-4677</t>
  </si>
  <si>
    <t>B18-4678</t>
  </si>
  <si>
    <t>B18-4679</t>
  </si>
  <si>
    <t>B18-4680</t>
  </si>
  <si>
    <t>B18-4681</t>
  </si>
  <si>
    <t>B18-4682</t>
  </si>
  <si>
    <t>B18-4683</t>
  </si>
  <si>
    <t>B18-4684</t>
  </si>
  <si>
    <t>B18-4685</t>
  </si>
  <si>
    <t>B18-4686</t>
  </si>
  <si>
    <t>B18-4687</t>
  </si>
  <si>
    <t>B18-4688</t>
  </si>
  <si>
    <t>B18-4689</t>
  </si>
  <si>
    <t>B18-4690</t>
  </si>
  <si>
    <t>B18-4691</t>
  </si>
  <si>
    <t>B18-4692</t>
  </si>
  <si>
    <t>B18-4693</t>
  </si>
  <si>
    <t>B18-4694</t>
  </si>
  <si>
    <t>B18-4695</t>
  </si>
  <si>
    <t>B18-4696</t>
  </si>
  <si>
    <t>B18-4697</t>
  </si>
  <si>
    <t>B18-4698</t>
  </si>
  <si>
    <t>B18-4699</t>
  </si>
  <si>
    <t>B18-4700</t>
  </si>
  <si>
    <t>B18-4701</t>
  </si>
  <si>
    <t>B18-4702</t>
  </si>
  <si>
    <t>B18-4703</t>
  </si>
  <si>
    <t>B18-4704</t>
  </si>
  <si>
    <t>B18-4705</t>
  </si>
  <si>
    <t>B18-4706</t>
  </si>
  <si>
    <t>B18-4707</t>
  </si>
  <si>
    <t>B18-4708</t>
  </si>
  <si>
    <t>B18-4709</t>
  </si>
  <si>
    <t>B18-4710</t>
  </si>
  <si>
    <t>B18-4711</t>
  </si>
  <si>
    <t>B18-4712</t>
  </si>
  <si>
    <t>B18-4713</t>
  </si>
  <si>
    <t>B18-4714</t>
  </si>
  <si>
    <t>B18-4715</t>
  </si>
  <si>
    <t>B18-4716</t>
  </si>
  <si>
    <t>B18-4717</t>
  </si>
  <si>
    <t>B18-4718</t>
  </si>
  <si>
    <t>B18-4719</t>
  </si>
  <si>
    <t>B18-4720</t>
  </si>
  <si>
    <t>B18-4721</t>
  </si>
  <si>
    <t>B18-4722</t>
  </si>
  <si>
    <t>B18-4723</t>
  </si>
  <si>
    <t>B18-4724</t>
  </si>
  <si>
    <t>B18-4725</t>
  </si>
  <si>
    <t>B18-4726</t>
  </si>
  <si>
    <t>B18-4727</t>
  </si>
  <si>
    <t>B18-4728</t>
  </si>
  <si>
    <t>B18-4729</t>
  </si>
  <si>
    <t>B18-4730</t>
  </si>
  <si>
    <t>B18-4731</t>
  </si>
  <si>
    <t>B18-4732</t>
  </si>
  <si>
    <t>B18-4733</t>
  </si>
  <si>
    <t>B18-4734</t>
  </si>
  <si>
    <t>B18-4735</t>
  </si>
  <si>
    <t>B18-4736</t>
  </si>
  <si>
    <t>B18-4737</t>
  </si>
  <si>
    <t>B18-4738</t>
  </si>
  <si>
    <t>B18-4739</t>
  </si>
  <si>
    <t>B18-4740</t>
  </si>
  <si>
    <t>B18-4741</t>
  </si>
  <si>
    <t>B18-4742</t>
  </si>
  <si>
    <t>B18-4743</t>
  </si>
  <si>
    <t>B18-4744</t>
  </si>
  <si>
    <t>B18-4745</t>
  </si>
  <si>
    <t>B18-4746</t>
  </si>
  <si>
    <t>B18-4747</t>
  </si>
  <si>
    <t>B18-4748</t>
  </si>
  <si>
    <t>B18-4749</t>
  </si>
  <si>
    <t>B18-4750</t>
  </si>
  <si>
    <t>B18-4751</t>
  </si>
  <si>
    <t>B18-4752</t>
  </si>
  <si>
    <t>B18-4753</t>
  </si>
  <si>
    <t>B18-4754</t>
  </si>
  <si>
    <t>B18-4755</t>
  </si>
  <si>
    <t>B18-4756</t>
  </si>
  <si>
    <t>B18-4757</t>
  </si>
  <si>
    <t>B18-4758</t>
  </si>
  <si>
    <t>B18-4759</t>
  </si>
  <si>
    <t>B18-4760</t>
  </si>
  <si>
    <t>B18-4761</t>
  </si>
  <si>
    <t>B18-4762</t>
  </si>
  <si>
    <t>B18-4763</t>
  </si>
  <si>
    <t>B18-4764</t>
  </si>
  <si>
    <t>B18-4765</t>
  </si>
  <si>
    <t>B18-4766</t>
  </si>
  <si>
    <t>B18-4767</t>
  </si>
  <si>
    <t>B18-4768</t>
  </si>
  <si>
    <t>B18-4769</t>
  </si>
  <si>
    <t>B18-4770</t>
  </si>
  <si>
    <t>B18-4771</t>
  </si>
  <si>
    <t>B18-4772</t>
  </si>
  <si>
    <t>B18-4773</t>
  </si>
  <si>
    <t>B18-4774</t>
  </si>
  <si>
    <t>B18-4775</t>
  </si>
  <si>
    <t>B18-4776</t>
  </si>
  <si>
    <t>B18-4777</t>
  </si>
  <si>
    <t>B18-4778</t>
  </si>
  <si>
    <t>B18-4779</t>
  </si>
  <si>
    <t>B18-4780</t>
  </si>
  <si>
    <t>B18-4781</t>
  </si>
  <si>
    <t>B18-4782</t>
  </si>
  <si>
    <t>B18-4783</t>
  </si>
  <si>
    <t>B18-4784</t>
  </si>
  <si>
    <t>B18-4785</t>
  </si>
  <si>
    <t>B18-4786</t>
  </si>
  <si>
    <t>B18-4787</t>
  </si>
  <si>
    <t>B18-4788</t>
  </si>
  <si>
    <t>B18-4789</t>
  </si>
  <si>
    <t>B18-4790</t>
  </si>
  <si>
    <t>B18-4791</t>
  </si>
  <si>
    <t>B18-4792</t>
  </si>
  <si>
    <t>B18-4793</t>
  </si>
  <si>
    <t>B18-4794</t>
  </si>
  <si>
    <t>B18-4795</t>
  </si>
  <si>
    <t>B18-4796</t>
  </si>
  <si>
    <t>B18-4797</t>
  </si>
  <si>
    <t>B18-4798</t>
  </si>
  <si>
    <t>B18-4799</t>
  </si>
  <si>
    <t>B18-4800</t>
  </si>
  <si>
    <t>B18-4801</t>
  </si>
  <si>
    <t>B18-4802</t>
  </si>
  <si>
    <t>B18-4803</t>
  </si>
  <si>
    <t>B18-4804</t>
  </si>
  <si>
    <t>B18-4805</t>
  </si>
  <si>
    <t>B18-4806</t>
  </si>
  <si>
    <t>B18-4807</t>
  </si>
  <si>
    <t>B18-4808</t>
  </si>
  <si>
    <t>B18-4809</t>
  </si>
  <si>
    <t>B18-4810</t>
  </si>
  <si>
    <t>B18-4811</t>
  </si>
  <si>
    <t>B18-4812</t>
  </si>
  <si>
    <t>B18-4813</t>
  </si>
  <si>
    <t>B18-4814</t>
  </si>
  <si>
    <t>B18-4815</t>
  </si>
  <si>
    <t>B18-4816</t>
  </si>
  <si>
    <t>B18-4817</t>
  </si>
  <si>
    <t>B18-4818</t>
  </si>
  <si>
    <t>B18-4819</t>
  </si>
  <si>
    <t>B18-4820</t>
  </si>
  <si>
    <t>B18-4821</t>
  </si>
  <si>
    <t>B18-4822</t>
  </si>
  <si>
    <t>B18-4823</t>
  </si>
  <si>
    <t>B18-4824</t>
  </si>
  <si>
    <t>B18-4825</t>
  </si>
  <si>
    <t>B18-4826</t>
  </si>
  <si>
    <t>B18-4827</t>
  </si>
  <si>
    <t>B18-4828</t>
  </si>
  <si>
    <t>B18-4829</t>
  </si>
  <si>
    <t>B18-4830</t>
  </si>
  <si>
    <t>B18-4831</t>
  </si>
  <si>
    <t>B18-4832</t>
  </si>
  <si>
    <t>B18-4833</t>
  </si>
  <si>
    <t>B18-4834</t>
  </si>
  <si>
    <t>B18-4835</t>
  </si>
  <si>
    <t>B18-4836</t>
  </si>
  <si>
    <t>B18-4837</t>
  </si>
  <si>
    <t>B18-4838</t>
  </si>
  <si>
    <t>B18-4839</t>
  </si>
  <si>
    <t>B18-4840</t>
  </si>
  <si>
    <t>B18-4841</t>
  </si>
  <si>
    <t>B18-4842</t>
  </si>
  <si>
    <t>B18-4843</t>
  </si>
  <si>
    <t>B18-4844</t>
  </si>
  <si>
    <t>B18-4845</t>
  </si>
  <si>
    <t>B18-4846</t>
  </si>
  <si>
    <t>B18-4847</t>
  </si>
  <si>
    <t>B18-4848</t>
  </si>
  <si>
    <t>B18-4849</t>
  </si>
  <si>
    <t>B18-4850</t>
  </si>
  <si>
    <t>B18-4851</t>
  </si>
  <si>
    <t>B18-4852</t>
  </si>
  <si>
    <t>B18-4853</t>
  </si>
  <si>
    <t>B18-4854</t>
  </si>
  <si>
    <t>B18-4855</t>
  </si>
  <si>
    <t>B18-4856</t>
  </si>
  <si>
    <t>B18-4857</t>
  </si>
  <si>
    <t>B18-4858</t>
  </si>
  <si>
    <t>B18-4859</t>
  </si>
  <si>
    <t>B18-4860</t>
  </si>
  <si>
    <t>B18-4861</t>
  </si>
  <si>
    <t>B18-4862</t>
  </si>
  <si>
    <t>B18-4863</t>
  </si>
  <si>
    <t>B18-4864</t>
  </si>
  <si>
    <t>B18-4865</t>
  </si>
  <si>
    <t>B18-4866</t>
  </si>
  <si>
    <t>B18-4867</t>
  </si>
  <si>
    <t>B18-4868</t>
  </si>
  <si>
    <t>B18-4869</t>
  </si>
  <si>
    <t>B18-4870</t>
  </si>
  <si>
    <t>B18-4871</t>
  </si>
  <si>
    <t>B18-4872</t>
  </si>
  <si>
    <t>B18-4873</t>
  </si>
  <si>
    <t>B18-4874</t>
  </si>
  <si>
    <t>B18-4875</t>
  </si>
  <si>
    <t>B18-4876</t>
  </si>
  <si>
    <t>B18-4877</t>
  </si>
  <si>
    <t>B18-4878</t>
  </si>
  <si>
    <t>B18-4879</t>
  </si>
  <si>
    <t>B18-4880</t>
  </si>
  <si>
    <t>B18-4881</t>
  </si>
  <si>
    <t>B18-4882</t>
  </si>
  <si>
    <t>B18-4883</t>
  </si>
  <si>
    <t>B18-4884</t>
  </si>
  <si>
    <t>B18-4885</t>
  </si>
  <si>
    <t>B18-4886</t>
  </si>
  <si>
    <t>B18-4887</t>
  </si>
  <si>
    <t>B18-4888</t>
  </si>
  <si>
    <t>B18-4889</t>
  </si>
  <si>
    <t>B18-4890</t>
  </si>
  <si>
    <t>B18-4891</t>
  </si>
  <si>
    <t>B18-4892</t>
  </si>
  <si>
    <t>B18-4893</t>
  </si>
  <si>
    <t>B18-4894</t>
  </si>
  <si>
    <t>B18-4895</t>
  </si>
  <si>
    <t>B18-4896</t>
  </si>
  <si>
    <t>B18-4897</t>
  </si>
  <si>
    <t>B18-4898</t>
  </si>
  <si>
    <t>B18-4899</t>
  </si>
  <si>
    <t>B18-4900</t>
  </si>
  <si>
    <t>B18-4901</t>
  </si>
  <si>
    <t>B18-4902</t>
  </si>
  <si>
    <t>B18-4903</t>
  </si>
  <si>
    <t>B18-4904</t>
  </si>
  <si>
    <t>B18-4905</t>
  </si>
  <si>
    <t>B18-4906</t>
  </si>
  <si>
    <t>B18-4907</t>
  </si>
  <si>
    <t>B18-4908</t>
  </si>
  <si>
    <t>B18-4909</t>
  </si>
  <si>
    <t>B18-4910</t>
  </si>
  <si>
    <t>B18-4911</t>
  </si>
  <si>
    <t>B18-4912</t>
  </si>
  <si>
    <t>B18-4913</t>
  </si>
  <si>
    <t>B18-4914</t>
  </si>
  <si>
    <t>B18-4915</t>
  </si>
  <si>
    <t>B18-4916</t>
  </si>
  <si>
    <t>B18-4917</t>
  </si>
  <si>
    <t>B18-4918</t>
  </si>
  <si>
    <t>B18-4919</t>
  </si>
  <si>
    <t>B18-4920</t>
  </si>
  <si>
    <t>B18-4921</t>
  </si>
  <si>
    <t>B18-4922</t>
  </si>
  <si>
    <t>B18-4923</t>
  </si>
  <si>
    <t>B18-4924</t>
  </si>
  <si>
    <t>B18-4925</t>
  </si>
  <si>
    <t>B18-4926</t>
  </si>
  <si>
    <t>B18-4927</t>
  </si>
  <si>
    <t>B18-4928</t>
  </si>
  <si>
    <t>B18-4929</t>
  </si>
  <si>
    <t>B18-4930</t>
  </si>
  <si>
    <t>B18-4931</t>
  </si>
  <si>
    <t>B18-4932</t>
  </si>
  <si>
    <t>B18-4933</t>
  </si>
  <si>
    <t>B18-4934</t>
  </si>
  <si>
    <t>B18-4935</t>
  </si>
  <si>
    <t>B18-4936</t>
  </si>
  <si>
    <t>B18-4937</t>
  </si>
  <si>
    <t>B18-4938</t>
  </si>
  <si>
    <t>B18-4939</t>
  </si>
  <si>
    <t>B18-4940</t>
  </si>
  <si>
    <t>B18-4941</t>
  </si>
  <si>
    <t>B18-4942</t>
  </si>
  <si>
    <t>B18-4943</t>
  </si>
  <si>
    <t>B18-4944</t>
  </si>
  <si>
    <t>B18-4945</t>
  </si>
  <si>
    <t>B18-4946</t>
  </si>
  <si>
    <t>B18-4947</t>
  </si>
  <si>
    <t>B18-4948</t>
  </si>
  <si>
    <t>B18-4949</t>
  </si>
  <si>
    <t>B18-4950</t>
  </si>
  <si>
    <t>B18-4951</t>
  </si>
  <si>
    <t>B18-4952</t>
  </si>
  <si>
    <t>B18-4953</t>
  </si>
  <si>
    <t>B18-4954</t>
  </si>
  <si>
    <t>B18-4955</t>
  </si>
  <si>
    <t>B18-4956</t>
  </si>
  <si>
    <t>B18-4957</t>
  </si>
  <si>
    <t>B18-4958</t>
  </si>
  <si>
    <t>B18-4959</t>
  </si>
  <si>
    <t>B18-4960</t>
  </si>
  <si>
    <t>B18-4961</t>
  </si>
  <si>
    <t>B18-4962</t>
  </si>
  <si>
    <t>B18-4963</t>
  </si>
  <si>
    <t>B18-4964</t>
  </si>
  <si>
    <t>B18-4965</t>
  </si>
  <si>
    <t>B18-4966</t>
  </si>
  <si>
    <t>B18-4967</t>
  </si>
  <si>
    <t>B18-4968</t>
  </si>
  <si>
    <t>B18-4969</t>
  </si>
  <si>
    <t>B18-4970</t>
  </si>
  <si>
    <t>B18-4971</t>
  </si>
  <si>
    <t>B18-4972</t>
  </si>
  <si>
    <t>B18-4973</t>
  </si>
  <si>
    <t>B18-4974</t>
  </si>
  <si>
    <t>B18-4975</t>
  </si>
  <si>
    <t>B18-4976</t>
  </si>
  <si>
    <t>B18-4977</t>
  </si>
  <si>
    <t>B18-4978</t>
  </si>
  <si>
    <t>B18-4979</t>
  </si>
  <si>
    <t>B18-4980</t>
  </si>
  <si>
    <t>B18-4981</t>
  </si>
  <si>
    <t>B18-4982</t>
  </si>
  <si>
    <t>B18-4983</t>
  </si>
  <si>
    <t>B18-4984</t>
  </si>
  <si>
    <t>B18-4985</t>
  </si>
  <si>
    <t>B18-4986</t>
  </si>
  <si>
    <t>B18-4987</t>
  </si>
  <si>
    <t>B18-4988</t>
  </si>
  <si>
    <t>B18-4989</t>
  </si>
  <si>
    <t>B18-4990</t>
  </si>
  <si>
    <t>B18-4991</t>
  </si>
  <si>
    <t>B18-4992</t>
  </si>
  <si>
    <t>B18-4993</t>
  </si>
  <si>
    <t>B18-4994</t>
  </si>
  <si>
    <t>B18-4995</t>
  </si>
  <si>
    <t>B18-4996</t>
  </si>
  <si>
    <t>B18-4997</t>
  </si>
  <si>
    <t>B18-4998</t>
  </si>
  <si>
    <t>B18-4999</t>
  </si>
  <si>
    <t>B18-5000</t>
  </si>
  <si>
    <t>B18-5001</t>
  </si>
  <si>
    <t>B18-5002</t>
  </si>
  <si>
    <t>B18-5003</t>
  </si>
  <si>
    <t>B18-5004</t>
  </si>
  <si>
    <t>B18-5005</t>
  </si>
  <si>
    <t>B18-5006</t>
  </si>
  <si>
    <t>B18-5007</t>
  </si>
  <si>
    <t>B18-5008</t>
  </si>
  <si>
    <t>B18-5009</t>
  </si>
  <si>
    <t>B18-5010</t>
  </si>
  <si>
    <t>B18-5011</t>
  </si>
  <si>
    <t>B18-5012</t>
  </si>
  <si>
    <t>B18-5013</t>
  </si>
  <si>
    <t>B18-5014</t>
  </si>
  <si>
    <t>B18-5015</t>
  </si>
  <si>
    <t>B18-5016</t>
  </si>
  <si>
    <t>B18-5017</t>
  </si>
  <si>
    <t>B18-5018</t>
  </si>
  <si>
    <t>B18-5019</t>
  </si>
  <si>
    <t>B18-5020</t>
  </si>
  <si>
    <t>B18-5021</t>
  </si>
  <si>
    <t>B18-5022</t>
  </si>
  <si>
    <t>B18-5023</t>
  </si>
  <si>
    <t>B18-5024</t>
  </si>
  <si>
    <t>B18-5025</t>
  </si>
  <si>
    <t>B18-5026</t>
  </si>
  <si>
    <t>B18-5027</t>
  </si>
  <si>
    <t>B18-5028</t>
  </si>
  <si>
    <t>B18-5029</t>
  </si>
  <si>
    <t>B18-5030</t>
  </si>
  <si>
    <t>B18-5031</t>
  </si>
  <si>
    <t>B18-5032</t>
  </si>
  <si>
    <t>B18-5033</t>
  </si>
  <si>
    <t>B18-5034</t>
  </si>
  <si>
    <t>B18-5035</t>
  </si>
  <si>
    <t>B18-5036</t>
  </si>
  <si>
    <t>B18-5037</t>
  </si>
  <si>
    <t>B18-5038</t>
  </si>
  <si>
    <t>B18-5039</t>
  </si>
  <si>
    <t>B18-5040</t>
  </si>
  <si>
    <t>B18-5041</t>
  </si>
  <si>
    <t>B18-5042</t>
  </si>
  <si>
    <t>B18-5043</t>
  </si>
  <si>
    <t>B18-5044</t>
  </si>
  <si>
    <t>B18-5045</t>
  </si>
  <si>
    <t>B18-5046</t>
  </si>
  <si>
    <t>B18-5047</t>
  </si>
  <si>
    <t>B18-5048</t>
  </si>
  <si>
    <t>B18-5049</t>
  </si>
  <si>
    <t>B18-5050</t>
  </si>
  <si>
    <t>B18-5051</t>
  </si>
  <si>
    <t>B18-5052</t>
  </si>
  <si>
    <t>B18-5053</t>
  </si>
  <si>
    <t>B18-5054</t>
  </si>
  <si>
    <t>B18-5055</t>
  </si>
  <si>
    <t>B18-5056</t>
  </si>
  <si>
    <t>B18-5057</t>
  </si>
  <si>
    <t>B18-5058</t>
  </si>
  <si>
    <t>B18-5059</t>
  </si>
  <si>
    <t>B18-5060</t>
  </si>
  <si>
    <t>B18-5061</t>
  </si>
  <si>
    <t>B18-5062</t>
  </si>
  <si>
    <t>B18-5063</t>
  </si>
  <si>
    <t>B18-5064</t>
  </si>
  <si>
    <t>B18-5065</t>
  </si>
  <si>
    <t>B18-5066</t>
  </si>
  <si>
    <t>B18-5067</t>
  </si>
  <si>
    <t>B18-5068</t>
  </si>
  <si>
    <t>B18-5069</t>
  </si>
  <si>
    <t>B18-5070</t>
  </si>
  <si>
    <t>B18-5071</t>
  </si>
  <si>
    <t>B18-5072</t>
  </si>
  <si>
    <t>B18-5073</t>
  </si>
  <si>
    <t>B18-5074</t>
  </si>
  <si>
    <t>B18-5075</t>
  </si>
  <si>
    <t>B18-5076</t>
  </si>
  <si>
    <t>B18-5077</t>
  </si>
  <si>
    <t>B18-5078</t>
  </si>
  <si>
    <t>B18-5079</t>
  </si>
  <si>
    <t>B18-5080</t>
  </si>
  <si>
    <t>B18-5081</t>
  </si>
  <si>
    <t>B18-5082</t>
  </si>
  <si>
    <t>B18-5083</t>
  </si>
  <si>
    <t>B18-5084</t>
  </si>
  <si>
    <t>B18-5085</t>
  </si>
  <si>
    <t>B18-5086</t>
  </si>
  <si>
    <t>B18-5087</t>
  </si>
  <si>
    <t>B18-5088</t>
  </si>
  <si>
    <t>B18-5089</t>
  </si>
  <si>
    <t>B18-5090</t>
  </si>
  <si>
    <t>B18-5091</t>
  </si>
  <si>
    <t>B18-5092</t>
  </si>
  <si>
    <t>B18-5093</t>
  </si>
  <si>
    <t>B18-5094</t>
  </si>
  <si>
    <t>B18-5095</t>
  </si>
  <si>
    <t>B18-5096</t>
  </si>
  <si>
    <t>B18-5097</t>
  </si>
  <si>
    <t>B18-5098</t>
  </si>
  <si>
    <t>B18-5099</t>
  </si>
  <si>
    <t>B18-5100</t>
  </si>
  <si>
    <t>B18-5101</t>
  </si>
  <si>
    <t>B18-5102</t>
  </si>
  <si>
    <t>B18-5103</t>
  </si>
  <si>
    <t>B18-5104</t>
  </si>
  <si>
    <t>B18-5105</t>
  </si>
  <si>
    <t>B18-5106</t>
  </si>
  <si>
    <t>B18-5107</t>
  </si>
  <si>
    <t>B18-5108</t>
  </si>
  <si>
    <t>B18-5109</t>
  </si>
  <si>
    <t>B18-5110</t>
  </si>
  <si>
    <t>B18-5111</t>
  </si>
  <si>
    <t>B18-5112</t>
  </si>
  <si>
    <t>B18-5113</t>
  </si>
  <si>
    <t>B18-5114</t>
  </si>
  <si>
    <t>B18-5115</t>
  </si>
  <si>
    <t>B18-5116</t>
  </si>
  <si>
    <t>B18-5117</t>
  </si>
  <si>
    <t>B18-5118</t>
  </si>
  <si>
    <t>B18-5119</t>
  </si>
  <si>
    <t>B18-5120</t>
  </si>
  <si>
    <t>B18-5121</t>
  </si>
  <si>
    <t>B18-5122</t>
  </si>
  <si>
    <t>B18-5123</t>
  </si>
  <si>
    <t>B18-5124</t>
  </si>
  <si>
    <t>B18-5125</t>
  </si>
  <si>
    <t>B18-5126</t>
  </si>
  <si>
    <t>B18-5127</t>
  </si>
  <si>
    <t>B18-5128</t>
  </si>
  <si>
    <t>B18-5129</t>
  </si>
  <si>
    <t>B18-5130</t>
  </si>
  <si>
    <t>B18-5131</t>
  </si>
  <si>
    <t>B18-5132</t>
  </si>
  <si>
    <t>B18-5133</t>
  </si>
  <si>
    <t>B18-5134</t>
  </si>
  <si>
    <t>B18-5135</t>
  </si>
  <si>
    <t>B18-5136</t>
  </si>
  <si>
    <t>B18-5137</t>
  </si>
  <si>
    <t>B18-5138</t>
  </si>
  <si>
    <t>B18-5139</t>
  </si>
  <si>
    <t>B18-5140</t>
  </si>
  <si>
    <t>B18-5141</t>
  </si>
  <si>
    <t>B18-5142</t>
  </si>
  <si>
    <t>B18-5143</t>
  </si>
  <si>
    <t>B18-5144</t>
  </si>
  <si>
    <t>B18-5145</t>
  </si>
  <si>
    <t>B18-5146</t>
  </si>
  <si>
    <t>B18-5147</t>
  </si>
  <si>
    <t>B18-5148</t>
  </si>
  <si>
    <t>B18-5149</t>
  </si>
  <si>
    <t>B18-5150</t>
  </si>
  <si>
    <t>B18-5151</t>
  </si>
  <si>
    <t>B18-5152</t>
  </si>
  <si>
    <t>B18-5153</t>
  </si>
  <si>
    <t>B18-5154</t>
  </si>
  <si>
    <t>B18-5155</t>
  </si>
  <si>
    <t>B18-5156</t>
  </si>
  <si>
    <t>B18-5157</t>
  </si>
  <si>
    <t>B18-5158</t>
  </si>
  <si>
    <t>B18-5159</t>
  </si>
  <si>
    <t>B18-5160</t>
  </si>
  <si>
    <t>B18-5161</t>
  </si>
  <si>
    <t>B18-5162</t>
  </si>
  <si>
    <t>B18-5163</t>
  </si>
  <si>
    <t>B18-5164</t>
  </si>
  <si>
    <t>B18-5165</t>
  </si>
  <si>
    <t>B18-5166</t>
  </si>
  <si>
    <t>B18-5167</t>
  </si>
  <si>
    <t>B18-5168</t>
  </si>
  <si>
    <t>B18-5169</t>
  </si>
  <si>
    <t>B18-5170</t>
  </si>
  <si>
    <t>B18-5171</t>
  </si>
  <si>
    <t>B18-5172</t>
  </si>
  <si>
    <t>B18-5173</t>
  </si>
  <si>
    <t>B18-5174</t>
  </si>
  <si>
    <t>B18-5175</t>
  </si>
  <si>
    <t>B18-5176</t>
  </si>
  <si>
    <t>B18-5177</t>
  </si>
  <si>
    <t>B18-5178</t>
  </si>
  <si>
    <t>B18-5179</t>
  </si>
  <si>
    <t>B18-5180</t>
  </si>
  <si>
    <t>B18-5181</t>
  </si>
  <si>
    <t>B18-5182</t>
  </si>
  <si>
    <t>B18-5183</t>
  </si>
  <si>
    <t>B18-5184</t>
  </si>
  <si>
    <t>B18-5185</t>
  </si>
  <si>
    <t>B18-5186</t>
  </si>
  <si>
    <t>B18-5187</t>
  </si>
  <si>
    <t>B18-5188</t>
  </si>
  <si>
    <t>B18-5189</t>
  </si>
  <si>
    <t>B18-5190</t>
  </si>
  <si>
    <t>B18-5191</t>
  </si>
  <si>
    <t>B18-5192</t>
  </si>
  <si>
    <t>B18-5193</t>
  </si>
  <si>
    <t>B18-5194</t>
  </si>
  <si>
    <t>B18-5195</t>
  </si>
  <si>
    <t>B18-5196</t>
  </si>
  <si>
    <t>B18-5197</t>
  </si>
  <si>
    <t>B18-5198</t>
  </si>
  <si>
    <t>B18-5199</t>
  </si>
  <si>
    <t>B18-5200</t>
  </si>
  <si>
    <t>B18-5201</t>
  </si>
  <si>
    <t>B18-5202</t>
  </si>
  <si>
    <t>B18-5203</t>
  </si>
  <si>
    <t>B18-5204</t>
  </si>
  <si>
    <t>B18-5205</t>
  </si>
  <si>
    <t>B18-5206</t>
  </si>
  <si>
    <t>B18-5207</t>
  </si>
  <si>
    <t>B18-5208</t>
  </si>
  <si>
    <t>B18-5209</t>
  </si>
  <si>
    <t>B18-5210</t>
  </si>
  <si>
    <t>B18-5211</t>
  </si>
  <si>
    <t>B18-5212</t>
  </si>
  <si>
    <t>B18-5213</t>
  </si>
  <si>
    <t>B18-5214</t>
  </si>
  <si>
    <t>B18-5215</t>
  </si>
  <si>
    <t>B18-5216</t>
  </si>
  <si>
    <t>B18-5217</t>
  </si>
  <si>
    <t>B18-5218</t>
  </si>
  <si>
    <t>B18-5219</t>
  </si>
  <si>
    <t>B18-5220</t>
  </si>
  <si>
    <t>B18-5221</t>
  </si>
  <si>
    <t>B18-5222</t>
  </si>
  <si>
    <t>B18-5223</t>
  </si>
  <si>
    <t>B18-5224</t>
  </si>
  <si>
    <t>B18-5225</t>
  </si>
  <si>
    <t>B18-5226</t>
  </si>
  <si>
    <t>B18-5227</t>
  </si>
  <si>
    <t>B18-5228</t>
  </si>
  <si>
    <t>B18-5229</t>
  </si>
  <si>
    <t>B18-5230</t>
  </si>
  <si>
    <t>B18-5231</t>
  </si>
  <si>
    <t>B18-5232</t>
  </si>
  <si>
    <t>B18-5233</t>
  </si>
  <si>
    <t>B18-5234</t>
  </si>
  <si>
    <t>B18-5235</t>
  </si>
  <si>
    <t>B18-5236</t>
  </si>
  <si>
    <t>B18-5237</t>
  </si>
  <si>
    <t>B18-5238</t>
  </si>
  <si>
    <t>B18-5239</t>
  </si>
  <si>
    <t>B18-5240</t>
  </si>
  <si>
    <t>B18-5241</t>
  </si>
  <si>
    <t>B18-5242</t>
  </si>
  <si>
    <t>B18-5243</t>
  </si>
  <si>
    <t>B18-5244</t>
  </si>
  <si>
    <t>B18-5245</t>
  </si>
  <si>
    <t>B18-5246</t>
  </si>
  <si>
    <t>B18-5247</t>
  </si>
  <si>
    <t>B18-5248</t>
  </si>
  <si>
    <t>B18-5249</t>
  </si>
  <si>
    <t>B18-5250</t>
  </si>
  <si>
    <t>B18-5251</t>
  </si>
  <si>
    <t>B18-5252</t>
  </si>
  <si>
    <t>B18-5253</t>
  </si>
  <si>
    <t>B18-5254</t>
  </si>
  <si>
    <t>B18-5255</t>
  </si>
  <si>
    <t>B18-5256</t>
  </si>
  <si>
    <t>B18-5257</t>
  </si>
  <si>
    <t>B18-5258</t>
  </si>
  <si>
    <t>B18-5259</t>
  </si>
  <si>
    <t>B18-5260</t>
  </si>
  <si>
    <t>B18-5261</t>
  </si>
  <si>
    <t>B18-5262</t>
  </si>
  <si>
    <t>B18-5263</t>
  </si>
  <si>
    <t>B18-5264</t>
  </si>
  <si>
    <t>B18-5265</t>
  </si>
  <si>
    <t>B18-5266</t>
  </si>
  <si>
    <t>B18-5267</t>
  </si>
  <si>
    <t>B18-5268</t>
  </si>
  <si>
    <t>B18-5269</t>
  </si>
  <si>
    <t>B18-5270</t>
  </si>
  <si>
    <t>B18-5271</t>
  </si>
  <si>
    <t>B18-5272</t>
  </si>
  <si>
    <t>B18-5273</t>
  </si>
  <si>
    <t>B18-5274</t>
  </si>
  <si>
    <t>B18-5275</t>
  </si>
  <si>
    <t>B18-5276</t>
  </si>
  <si>
    <t>B18-5277</t>
  </si>
  <si>
    <t>B18-5278</t>
  </si>
  <si>
    <t>B18-5279</t>
  </si>
  <si>
    <t>B18-5280</t>
  </si>
  <si>
    <t>B18-5281</t>
  </si>
  <si>
    <t>B18-5282</t>
  </si>
  <si>
    <t>B18-5283</t>
  </si>
  <si>
    <t>B18-5284</t>
  </si>
  <si>
    <t>B18-5285</t>
  </si>
  <si>
    <t>B18-5286</t>
  </si>
  <si>
    <t>B18-5287</t>
  </si>
  <si>
    <t>B18-5288</t>
  </si>
  <si>
    <t>B18-5289</t>
  </si>
  <si>
    <t>B18-5290</t>
  </si>
  <si>
    <t>B18-5291</t>
  </si>
  <si>
    <t>B18-5292</t>
  </si>
  <si>
    <t>B18-5293</t>
  </si>
  <si>
    <t>B18-5294</t>
  </si>
  <si>
    <t>B18-5295</t>
  </si>
  <si>
    <t>B18-5296</t>
  </si>
  <si>
    <t>B18-5297</t>
  </si>
  <si>
    <t>B18-5298</t>
  </si>
  <si>
    <t>B18-5299</t>
  </si>
  <si>
    <t>B18-5300</t>
  </si>
  <si>
    <t>B18-5301</t>
  </si>
  <si>
    <t>B18-5302</t>
  </si>
  <si>
    <t>B18-5303</t>
  </si>
  <si>
    <t>B18-5304</t>
  </si>
  <si>
    <t>B18-5305</t>
  </si>
  <si>
    <t>B18-5306</t>
  </si>
  <si>
    <t>B18-5307</t>
  </si>
  <si>
    <t>B18-5308</t>
  </si>
  <si>
    <t>B18-5309</t>
  </si>
  <si>
    <t>B18-5310</t>
  </si>
  <si>
    <t>B18-5311</t>
  </si>
  <si>
    <t>B18-5312</t>
  </si>
  <si>
    <t>B18-5313</t>
  </si>
  <si>
    <t>B18-5314</t>
  </si>
  <si>
    <t>B18-5315</t>
  </si>
  <si>
    <t>B18-5316</t>
  </si>
  <si>
    <t>B18-5317</t>
  </si>
  <si>
    <t>B18-5318</t>
  </si>
  <si>
    <t>B18-5319</t>
  </si>
  <si>
    <t>B18-5320</t>
  </si>
  <si>
    <t>B18-5321</t>
  </si>
  <si>
    <t>B18-5322</t>
  </si>
  <si>
    <t>B18-5323</t>
  </si>
  <si>
    <t>B18-5324</t>
  </si>
  <si>
    <t>B18-5325</t>
  </si>
  <si>
    <t>B18-5326</t>
  </si>
  <si>
    <t>B18-5327</t>
  </si>
  <si>
    <t>B18-5328</t>
  </si>
  <si>
    <t>B18-5329</t>
  </si>
  <si>
    <t>B18-5330</t>
  </si>
  <si>
    <t>B18-5331</t>
  </si>
  <si>
    <t>B18-5332</t>
  </si>
  <si>
    <t>B18-5333</t>
  </si>
  <si>
    <t>B18-5334</t>
  </si>
  <si>
    <t>B18-5335</t>
  </si>
  <si>
    <t>B18-5336</t>
  </si>
  <si>
    <t>B18-5337</t>
  </si>
  <si>
    <t>B18-5338</t>
  </si>
  <si>
    <t>B18-5339</t>
  </si>
  <si>
    <t>B18-5340</t>
  </si>
  <si>
    <t>B18-5341</t>
  </si>
  <si>
    <t>B18-5342</t>
  </si>
  <si>
    <t>B18-5343</t>
  </si>
  <si>
    <t>B18-5344</t>
  </si>
  <si>
    <t>B18-5345</t>
  </si>
  <si>
    <t>B18-5346</t>
  </si>
  <si>
    <t>B18-5347</t>
  </si>
  <si>
    <t>B18-5348</t>
  </si>
  <si>
    <t>B18-5349</t>
  </si>
  <si>
    <t>B18-5350</t>
  </si>
  <si>
    <t>B18-5351</t>
  </si>
  <si>
    <t>B18-5352</t>
  </si>
  <si>
    <t>B18-5353</t>
  </si>
  <si>
    <t>B18-5354</t>
  </si>
  <si>
    <t>B18-5355</t>
  </si>
  <si>
    <t>B18-5356</t>
  </si>
  <si>
    <t>B18-5357</t>
  </si>
  <si>
    <t>B18-5358</t>
  </si>
  <si>
    <t>B18-5359</t>
  </si>
  <si>
    <t>B18-5360</t>
  </si>
  <si>
    <t>B18-5361</t>
  </si>
  <si>
    <t>B18-5362</t>
  </si>
  <si>
    <t>B18-5363</t>
  </si>
  <si>
    <t>B18-5364</t>
  </si>
  <si>
    <t>B18-5365</t>
  </si>
  <si>
    <t>B18-5366</t>
  </si>
  <si>
    <t>B18-5367</t>
  </si>
  <si>
    <t>B18-5368</t>
  </si>
  <si>
    <t>B18-5369</t>
  </si>
  <si>
    <t>B18-5370</t>
  </si>
  <si>
    <t>B18-5371</t>
  </si>
  <si>
    <t>B18-5372</t>
  </si>
  <si>
    <t>B18-5373</t>
  </si>
  <si>
    <t>B18-5374</t>
  </si>
  <si>
    <t>B18-5375</t>
  </si>
  <si>
    <t>B18-5376</t>
  </si>
  <si>
    <t>B18-5377</t>
  </si>
  <si>
    <t>B18-5378</t>
  </si>
  <si>
    <t>B18-5379</t>
  </si>
  <si>
    <t>B18-5380</t>
  </si>
  <si>
    <t>B18-5381</t>
  </si>
  <si>
    <t>B18-5382</t>
  </si>
  <si>
    <t>B18-5383</t>
  </si>
  <si>
    <t>B18-5384</t>
  </si>
  <si>
    <t>B18-5385</t>
  </si>
  <si>
    <t>B18-5386</t>
  </si>
  <si>
    <t>B18-5387</t>
  </si>
  <si>
    <t>B18-5388</t>
  </si>
  <si>
    <t>B18-5389</t>
  </si>
  <si>
    <t>B18-5390</t>
  </si>
  <si>
    <t>B18-5391</t>
  </si>
  <si>
    <t>B18-5392</t>
  </si>
  <si>
    <t>B18-5393</t>
  </si>
  <si>
    <t>B18-5394</t>
  </si>
  <si>
    <t>B18-5395</t>
  </si>
  <si>
    <t>B18-5396</t>
  </si>
  <si>
    <t>B18-5397</t>
  </si>
  <si>
    <t>B18-5398</t>
  </si>
  <si>
    <t>B18-5399</t>
  </si>
  <si>
    <t>B18-5400</t>
  </si>
  <si>
    <t>B18-5401</t>
  </si>
  <si>
    <t>B18-5402</t>
  </si>
  <si>
    <t>B18-5403</t>
  </si>
  <si>
    <t>B18-5404</t>
  </si>
  <si>
    <t>B18-5405</t>
  </si>
  <si>
    <t>B18-5406</t>
  </si>
  <si>
    <t>B18-5407</t>
  </si>
  <si>
    <t>B18-5408</t>
  </si>
  <si>
    <t>B18-5409</t>
  </si>
  <si>
    <t>B18-5410</t>
  </si>
  <si>
    <t>B18-5411</t>
  </si>
  <si>
    <t>B18-5412</t>
  </si>
  <si>
    <t>B18-5413</t>
  </si>
  <si>
    <t>B18-5414</t>
  </si>
  <si>
    <t>B18-5415</t>
  </si>
  <si>
    <t>B18-5416</t>
  </si>
  <si>
    <t>B18-5417</t>
  </si>
  <si>
    <t>B18-5418</t>
  </si>
  <si>
    <t>B18-5419</t>
  </si>
  <si>
    <t>B18-5420</t>
  </si>
  <si>
    <t>B18-5421</t>
  </si>
  <si>
    <t>B18-5422</t>
  </si>
  <si>
    <t>B18-5423</t>
  </si>
  <si>
    <t>B18-5424</t>
  </si>
  <si>
    <t>B18-5425</t>
  </si>
  <si>
    <t>B18-5426</t>
  </si>
  <si>
    <t>B18-5427</t>
  </si>
  <si>
    <t>B18-5428</t>
  </si>
  <si>
    <t>B18-5429</t>
  </si>
  <si>
    <t>B18-5430</t>
  </si>
  <si>
    <t>B18-5431</t>
  </si>
  <si>
    <t>B18-5432</t>
  </si>
  <si>
    <t>B18-5433</t>
  </si>
  <si>
    <t>B18-5434</t>
  </si>
  <si>
    <t>B18-5435</t>
  </si>
  <si>
    <t>B18-5436</t>
  </si>
  <si>
    <t>B18-5437</t>
  </si>
  <si>
    <t>B18-5438</t>
  </si>
  <si>
    <t>B18-5439</t>
  </si>
  <si>
    <t>B18-5440</t>
  </si>
  <si>
    <t>B18-5441</t>
  </si>
  <si>
    <t>B18-5442</t>
  </si>
  <si>
    <t>B18-5443</t>
  </si>
  <si>
    <t>B18-5444</t>
  </si>
  <si>
    <t>B18-5445</t>
  </si>
  <si>
    <t>B18-5446</t>
  </si>
  <si>
    <t>B18-5447</t>
  </si>
  <si>
    <t>B18-5448</t>
  </si>
  <si>
    <t>B18-5449</t>
  </si>
  <si>
    <t>B18-5450</t>
  </si>
  <si>
    <t>B18-5451</t>
  </si>
  <si>
    <t>B18-5452</t>
  </si>
  <si>
    <t>B18-5453</t>
  </si>
  <si>
    <t>B18-5454</t>
  </si>
  <si>
    <t>B18-5455</t>
  </si>
  <si>
    <t>B18-5456</t>
  </si>
  <si>
    <t>B18-5457</t>
  </si>
  <si>
    <t>B18-5458</t>
  </si>
  <si>
    <t>B18-5459</t>
  </si>
  <si>
    <t>B18-5460</t>
  </si>
  <si>
    <t>B18-5461</t>
  </si>
  <si>
    <t>B18-5462</t>
  </si>
  <si>
    <t>B18-5463</t>
  </si>
  <si>
    <t>B18-5464</t>
  </si>
  <si>
    <t>B18-5465</t>
  </si>
  <si>
    <t>B18-5466</t>
  </si>
  <si>
    <t>B18-5467</t>
  </si>
  <si>
    <t>B18-5468</t>
  </si>
  <si>
    <t>B18-5469</t>
  </si>
  <si>
    <t>B18-5470</t>
  </si>
  <si>
    <t>B18-5471</t>
  </si>
  <si>
    <t>B18-5472</t>
  </si>
  <si>
    <t>B18-5473</t>
  </si>
  <si>
    <t>B18-5474</t>
  </si>
  <si>
    <t>B18-5475</t>
  </si>
  <si>
    <t>B18-5476</t>
  </si>
  <si>
    <t>B18-5477</t>
  </si>
  <si>
    <t>B18-5478</t>
  </si>
  <si>
    <t>B18-5479</t>
  </si>
  <si>
    <t>B18-5480</t>
  </si>
  <si>
    <t>B18-5481</t>
  </si>
  <si>
    <t>B18-5482</t>
  </si>
  <si>
    <t>B18-5483</t>
  </si>
  <si>
    <t>B18-5484</t>
  </si>
  <si>
    <t>B18-5485</t>
  </si>
  <si>
    <t>B18-5486</t>
  </si>
  <si>
    <t>B18-5487</t>
  </si>
  <si>
    <t>B18-5488</t>
  </si>
  <si>
    <t>B18-5489</t>
  </si>
  <si>
    <t>B18-5490</t>
  </si>
  <si>
    <t>B18-5491</t>
  </si>
  <si>
    <t>B18-5492</t>
  </si>
  <si>
    <t>B18-5493</t>
  </si>
  <si>
    <t>B18-5494</t>
  </si>
  <si>
    <t>B18-5495</t>
  </si>
  <si>
    <t>B18-5496</t>
  </si>
  <si>
    <t>B18-5497</t>
  </si>
  <si>
    <t>B18-5498</t>
  </si>
  <si>
    <t>B18-5499</t>
  </si>
  <si>
    <t>B18-5500</t>
  </si>
  <si>
    <t>B18-5501</t>
  </si>
  <si>
    <t>B18-5502</t>
  </si>
  <si>
    <t>B18-5503</t>
  </si>
  <si>
    <t>B18-5504</t>
  </si>
  <si>
    <t>B18-5505</t>
  </si>
  <si>
    <t>B18-5506</t>
  </si>
  <si>
    <t>B18-5507</t>
  </si>
  <si>
    <t>B18-5508</t>
  </si>
  <si>
    <t>B18-5509</t>
  </si>
  <si>
    <t>B18-5510</t>
  </si>
  <si>
    <t>B18-5511</t>
  </si>
  <si>
    <t>B18-5512</t>
  </si>
  <si>
    <t>B18-5513</t>
  </si>
  <si>
    <t>B18-5514</t>
  </si>
  <si>
    <t>B18-5515</t>
  </si>
  <si>
    <t>B18-5516</t>
  </si>
  <si>
    <t>B18-5517</t>
  </si>
  <si>
    <t>B18-5518</t>
  </si>
  <si>
    <t>B18-5519</t>
  </si>
  <si>
    <t>B18-5520</t>
  </si>
  <si>
    <t>B18-5521</t>
  </si>
  <si>
    <t>B18-5522</t>
  </si>
  <si>
    <t>B18-5523</t>
  </si>
  <si>
    <t>B18-5524</t>
  </si>
  <si>
    <t>B18-5525</t>
  </si>
  <si>
    <t>B18-5526</t>
  </si>
  <si>
    <t>B18-5527</t>
  </si>
  <si>
    <t>B18-5528</t>
  </si>
  <si>
    <t>B18-5529</t>
  </si>
  <si>
    <t>B18-5530</t>
  </si>
  <si>
    <t>B18-5531</t>
  </si>
  <si>
    <t>B18-5532</t>
  </si>
  <si>
    <t>B18-5533</t>
  </si>
  <si>
    <t>B18-5534</t>
  </si>
  <si>
    <t>B18-5535</t>
  </si>
  <si>
    <t>B18-5536</t>
  </si>
  <si>
    <t>B18-5537</t>
  </si>
  <si>
    <t>B18-5538</t>
  </si>
  <si>
    <t>B18-5539</t>
  </si>
  <si>
    <t>B18-5540</t>
  </si>
  <si>
    <t>B18-5541</t>
  </si>
  <si>
    <t>B18-5542</t>
  </si>
  <si>
    <t>B18-5543</t>
  </si>
  <si>
    <t>B18-5544</t>
  </si>
  <si>
    <t>B18-5545</t>
  </si>
  <si>
    <t>B18-5546</t>
  </si>
  <si>
    <t>B18-5547</t>
  </si>
  <si>
    <t>B18-5548</t>
  </si>
  <si>
    <t>B18-5549</t>
  </si>
  <si>
    <t>B18-5550</t>
  </si>
  <si>
    <t>B18-5551</t>
  </si>
  <si>
    <t>B18-5552</t>
  </si>
  <si>
    <t>B18-5553</t>
  </si>
  <si>
    <t>B18-5554</t>
  </si>
  <si>
    <t>B18-5555</t>
  </si>
  <si>
    <t>B18-5556</t>
  </si>
  <si>
    <t>B18-5557</t>
  </si>
  <si>
    <t>B18-5558</t>
  </si>
  <si>
    <t>B18-5559</t>
  </si>
  <si>
    <t>B18-5560</t>
  </si>
  <si>
    <t>B18-5561</t>
  </si>
  <si>
    <t>B18-5562</t>
  </si>
  <si>
    <t>B18-5563</t>
  </si>
  <si>
    <t>B18-5564</t>
  </si>
  <si>
    <t>B18-5565</t>
  </si>
  <si>
    <t>B18-5566</t>
  </si>
  <si>
    <t>B18-5567</t>
  </si>
  <si>
    <t>B18-5568</t>
  </si>
  <si>
    <t>B18-5569</t>
  </si>
  <si>
    <t>B18-5570</t>
  </si>
  <si>
    <t>B18-5571</t>
  </si>
  <si>
    <t>B18-5572</t>
  </si>
  <si>
    <t>B18-5573</t>
  </si>
  <si>
    <t>B18-5574</t>
  </si>
  <si>
    <t>B18-5575</t>
  </si>
  <si>
    <t>B18-5576</t>
  </si>
  <si>
    <t>B18-5577</t>
  </si>
  <si>
    <t>B18-5578</t>
  </si>
  <si>
    <t>B18-5579</t>
  </si>
  <si>
    <t>B18-5580</t>
  </si>
  <si>
    <t>B18-5581</t>
  </si>
  <si>
    <t>B18-5582</t>
  </si>
  <si>
    <t>B18-5583</t>
  </si>
  <si>
    <t>B18-5584</t>
  </si>
  <si>
    <t>B18-5585</t>
  </si>
  <si>
    <t>B18-5586</t>
  </si>
  <si>
    <t>B18-5587</t>
  </si>
  <si>
    <t>B18-5588</t>
  </si>
  <si>
    <t>B18-5589</t>
  </si>
  <si>
    <t>B18-5590</t>
  </si>
  <si>
    <t>B18-5591</t>
  </si>
  <si>
    <t>B18-5592</t>
  </si>
  <si>
    <t>B18-5593</t>
  </si>
  <si>
    <t>B18-5594</t>
  </si>
  <si>
    <t>B18-5595</t>
  </si>
  <si>
    <t>B18-5596</t>
  </si>
  <si>
    <t>B18-5597</t>
  </si>
  <si>
    <t>B18-5598</t>
  </si>
  <si>
    <t>B18-5599</t>
  </si>
  <si>
    <t>B18-5600</t>
  </si>
  <si>
    <t>B18-5601</t>
  </si>
  <si>
    <t>B18-5602</t>
  </si>
  <si>
    <t>B18-5603</t>
  </si>
  <si>
    <t>B18-5604</t>
  </si>
  <si>
    <t>B18-5605</t>
  </si>
  <si>
    <t>B18-5606</t>
  </si>
  <si>
    <t>B18-5607</t>
  </si>
  <si>
    <t>B18-5608</t>
  </si>
  <si>
    <t>B18-5609</t>
  </si>
  <si>
    <t>B18-5610</t>
  </si>
  <si>
    <t>B18-5611</t>
  </si>
  <si>
    <t>B18-5612</t>
  </si>
  <si>
    <t>B18-5613</t>
  </si>
  <si>
    <t>B18-5614</t>
  </si>
  <si>
    <t>B18-5615</t>
  </si>
  <si>
    <t>B18-5616</t>
  </si>
  <si>
    <t>B18-5617</t>
  </si>
  <si>
    <t>B18-5618</t>
  </si>
  <si>
    <t>B18-5619</t>
  </si>
  <si>
    <t>B18-5620</t>
  </si>
  <si>
    <t>B18-5621</t>
  </si>
  <si>
    <t>B18-5622</t>
  </si>
  <si>
    <t>B18-5623</t>
  </si>
  <si>
    <t>B18-5624</t>
  </si>
  <si>
    <t>B18-5625</t>
  </si>
  <si>
    <t>B18-5626</t>
  </si>
  <si>
    <t>B18-5627</t>
  </si>
  <si>
    <t>B18-5628</t>
  </si>
  <si>
    <t>B18-5629</t>
  </si>
  <si>
    <t>B18-5630</t>
  </si>
  <si>
    <t>B18-5631</t>
  </si>
  <si>
    <t>B18-5632</t>
  </si>
  <si>
    <t>B18-5633</t>
  </si>
  <si>
    <t>B18-5634</t>
  </si>
  <si>
    <t>B18-5635</t>
  </si>
  <si>
    <t>B18-5636</t>
  </si>
  <si>
    <t>B18-5637</t>
  </si>
  <si>
    <t>B18-5638</t>
  </si>
  <si>
    <t>B18-5639</t>
  </si>
  <si>
    <t>B18-5640</t>
  </si>
  <si>
    <t>B18-5641</t>
  </si>
  <si>
    <t>B18-5642</t>
  </si>
  <si>
    <t>B18-5643</t>
  </si>
  <si>
    <t>B18-5644</t>
  </si>
  <si>
    <t>B18-5645</t>
  </si>
  <si>
    <t>B18-5646</t>
  </si>
  <si>
    <t>B18-5647</t>
  </si>
  <si>
    <t>B18-5648</t>
  </si>
  <si>
    <t>B18-5649</t>
  </si>
  <si>
    <t>B18-5650</t>
  </si>
  <si>
    <t>B18-5651</t>
  </si>
  <si>
    <t>B18-5652</t>
  </si>
  <si>
    <t>B18-5653</t>
  </si>
  <si>
    <t>B18-5654</t>
  </si>
  <si>
    <t>B18-5655</t>
  </si>
  <si>
    <t>B18-5656</t>
  </si>
  <si>
    <t>B18-5657</t>
  </si>
  <si>
    <t>B18-5658</t>
  </si>
  <si>
    <t>B18-5659</t>
  </si>
  <si>
    <t>B18-5660</t>
  </si>
  <si>
    <t>B18-5661</t>
  </si>
  <si>
    <t>B18-5662</t>
  </si>
  <si>
    <t>B18-5663</t>
  </si>
  <si>
    <t>B18-5664</t>
  </si>
  <si>
    <t>B18-5665</t>
  </si>
  <si>
    <t>B18-5666</t>
  </si>
  <si>
    <t>B18-5667</t>
  </si>
  <si>
    <t>B18-5668</t>
  </si>
  <si>
    <t>B18-5669</t>
  </si>
  <si>
    <t>B18-5670</t>
  </si>
  <si>
    <t>B18-5671</t>
  </si>
  <si>
    <t>B18-5672</t>
  </si>
  <si>
    <t>B18-5673</t>
  </si>
  <si>
    <t>B18-5674</t>
  </si>
  <si>
    <t>B18-5675</t>
  </si>
  <si>
    <t>B18-5676</t>
  </si>
  <si>
    <t>B18-5677</t>
  </si>
  <si>
    <t>B18-5678</t>
  </si>
  <si>
    <t>B18-5679</t>
  </si>
  <si>
    <t>B18-5680</t>
  </si>
  <si>
    <t>B18-5681</t>
  </si>
  <si>
    <t>B18-5682</t>
  </si>
  <si>
    <t>B18-5683</t>
  </si>
  <si>
    <t>B18-5684</t>
  </si>
  <si>
    <t>B18-5685</t>
  </si>
  <si>
    <t>B18-5686</t>
  </si>
  <si>
    <t>B18-5687</t>
  </si>
  <si>
    <t>B18-5688</t>
  </si>
  <si>
    <t>B18-5689</t>
  </si>
  <si>
    <t>B18-5690</t>
  </si>
  <si>
    <t>B18-5691</t>
  </si>
  <si>
    <t>B18-5692</t>
  </si>
  <si>
    <t>B18-5693</t>
  </si>
  <si>
    <t>B18-5694</t>
  </si>
  <si>
    <t>B18-5695</t>
  </si>
  <si>
    <t>B18-5696</t>
  </si>
  <si>
    <t>B18-5697</t>
  </si>
  <si>
    <t>B18-5698</t>
  </si>
  <si>
    <t>B18-5699</t>
  </si>
  <si>
    <t>B18-5700</t>
  </si>
  <si>
    <t>B18-5701</t>
  </si>
  <si>
    <t>B18-5702</t>
  </si>
  <si>
    <t>B18-5703</t>
  </si>
  <si>
    <t>B18-5704</t>
  </si>
  <si>
    <t>B18-5705</t>
  </si>
  <si>
    <t>B18-5706</t>
  </si>
  <si>
    <t>B18-5707</t>
  </si>
  <si>
    <t>B18-5708</t>
  </si>
  <si>
    <t>B18-5709</t>
  </si>
  <si>
    <t>B18-5710</t>
  </si>
  <si>
    <t>B18-5711</t>
  </si>
  <si>
    <t>B18-5712</t>
  </si>
  <si>
    <t>B18-5713</t>
  </si>
  <si>
    <t>B18-5714</t>
  </si>
  <si>
    <t>B18-5715</t>
  </si>
  <si>
    <t>B18-5716</t>
  </si>
  <si>
    <t>B18-5717</t>
  </si>
  <si>
    <t>B18-5718</t>
  </si>
  <si>
    <t>B18-5719</t>
  </si>
  <si>
    <t>B18-5720</t>
  </si>
  <si>
    <t>B18-5721</t>
  </si>
  <si>
    <t>B18-5722</t>
  </si>
  <si>
    <t>B18-5723</t>
  </si>
  <si>
    <t>B18-5724</t>
  </si>
  <si>
    <t>B18-5725</t>
  </si>
  <si>
    <t>B18-5726</t>
  </si>
  <si>
    <t>B18-5727</t>
  </si>
  <si>
    <t>B18-5728</t>
  </si>
  <si>
    <t>B18-5729</t>
  </si>
  <si>
    <t>B18-5730</t>
  </si>
  <si>
    <t>B18-5731</t>
  </si>
  <si>
    <t>B18-5732</t>
  </si>
  <si>
    <t>B18-5733</t>
  </si>
  <si>
    <t>B18-5734</t>
  </si>
  <si>
    <t>B18-5735</t>
  </si>
  <si>
    <t>B18-5736</t>
  </si>
  <si>
    <t>B18-5737</t>
  </si>
  <si>
    <t>B18-5738</t>
  </si>
  <si>
    <t>B18-5739</t>
  </si>
  <si>
    <t>B18-5740</t>
  </si>
  <si>
    <t>B18-5741</t>
  </si>
  <si>
    <t>B18-5742</t>
  </si>
  <si>
    <t>B18-5743</t>
  </si>
  <si>
    <t>B18-5744</t>
  </si>
  <si>
    <t>B18-5745</t>
  </si>
  <si>
    <t>B18-5746</t>
  </si>
  <si>
    <t>B18-5747</t>
  </si>
  <si>
    <t>B18-5748</t>
  </si>
  <si>
    <t>B18-5749</t>
  </si>
  <si>
    <t>B18-5750</t>
  </si>
  <si>
    <t>B18-5751</t>
  </si>
  <si>
    <t>B18-5752</t>
  </si>
  <si>
    <t>B18-5753</t>
  </si>
  <si>
    <t>B18-5754</t>
  </si>
  <si>
    <t>B18-5755</t>
  </si>
  <si>
    <t>B18-5756</t>
  </si>
  <si>
    <t>B18-5757</t>
  </si>
  <si>
    <t>B18-5758</t>
  </si>
  <si>
    <t>B18-5759</t>
  </si>
  <si>
    <t>B18-5760</t>
  </si>
  <si>
    <t>B18-5761</t>
  </si>
  <si>
    <t>B18-5762</t>
  </si>
  <si>
    <t>B18-5763</t>
  </si>
  <si>
    <t>B18-5764</t>
  </si>
  <si>
    <t>B18-5765</t>
  </si>
  <si>
    <t>B18-5766</t>
  </si>
  <si>
    <t>B18-5767</t>
  </si>
  <si>
    <t>B18-5768</t>
  </si>
  <si>
    <t>B18-5769</t>
  </si>
  <si>
    <t>B18-5770</t>
  </si>
  <si>
    <t>B18-5771</t>
  </si>
  <si>
    <t>B18-5772</t>
  </si>
  <si>
    <t>B18-5773</t>
  </si>
  <si>
    <t>B18-5774</t>
  </si>
  <si>
    <t>B18-5775</t>
  </si>
  <si>
    <t>B18-5776</t>
  </si>
  <si>
    <t>B18-5777</t>
  </si>
  <si>
    <t>B18-5778</t>
  </si>
  <si>
    <t>B18-5779</t>
  </si>
  <si>
    <t>B18-5780</t>
  </si>
  <si>
    <t>B18-5781</t>
  </si>
  <si>
    <t>B18-5782</t>
  </si>
  <si>
    <t>B18-5783</t>
  </si>
  <si>
    <t>B18-5784</t>
  </si>
  <si>
    <t>B18-5785</t>
  </si>
  <si>
    <t>B18-5786</t>
  </si>
  <si>
    <t>B18-5787</t>
  </si>
  <si>
    <t>B18-5788</t>
  </si>
  <si>
    <t>B18-5789</t>
  </si>
  <si>
    <t>B18-5790</t>
  </si>
  <si>
    <t>B18-5791</t>
  </si>
  <si>
    <t>B18-5792</t>
  </si>
  <si>
    <t>B18-5793</t>
  </si>
  <si>
    <t>B18-5794</t>
  </si>
  <si>
    <t>B18-5795</t>
  </si>
  <si>
    <t>B18-5796</t>
  </si>
  <si>
    <t>B18-5797</t>
  </si>
  <si>
    <t>B18-5798</t>
  </si>
  <si>
    <t>B18-5799</t>
  </si>
  <si>
    <t>B18-5800</t>
  </si>
  <si>
    <t>B18-5801</t>
  </si>
  <si>
    <t>B18-5802</t>
  </si>
  <si>
    <t>B18-5803</t>
  </si>
  <si>
    <t>B18-5804</t>
  </si>
  <si>
    <t>B18-5805</t>
  </si>
  <si>
    <t>B18-5806</t>
  </si>
  <si>
    <t>B18-5807</t>
  </si>
  <si>
    <t>B18-5808</t>
  </si>
  <si>
    <t>B18-5809</t>
  </si>
  <si>
    <t>B18-5810</t>
  </si>
  <si>
    <t>B18-5811</t>
  </si>
  <si>
    <t>B18-5812</t>
  </si>
  <si>
    <t>B18-5813</t>
  </si>
  <si>
    <t>B18-5814</t>
  </si>
  <si>
    <t>B18-5815</t>
  </si>
  <si>
    <t>B18-5816</t>
  </si>
  <si>
    <t>B18-5817</t>
  </si>
  <si>
    <t>B18-5818</t>
  </si>
  <si>
    <t>B18-5819</t>
  </si>
  <si>
    <t>B18-5820</t>
  </si>
  <si>
    <t>B18-5821</t>
  </si>
  <si>
    <t>B18-5822</t>
  </si>
  <si>
    <t>9010S</t>
  </si>
  <si>
    <t>9007S</t>
  </si>
  <si>
    <t>7022S</t>
  </si>
  <si>
    <t>7035S</t>
  </si>
  <si>
    <t>7030S</t>
  </si>
  <si>
    <t>7031S</t>
  </si>
  <si>
    <t>7016P</t>
  </si>
  <si>
    <t>9005S</t>
  </si>
  <si>
    <t>9005P</t>
  </si>
  <si>
    <t>FMARS</t>
  </si>
  <si>
    <t>AS1</t>
  </si>
  <si>
    <t>AS171 OR</t>
  </si>
  <si>
    <t>FN100</t>
  </si>
  <si>
    <t>LQ BRONZE 1247S</t>
  </si>
  <si>
    <t>NO4I</t>
  </si>
  <si>
    <t>IVOIRE 100</t>
  </si>
  <si>
    <t>MARRON 8014S</t>
  </si>
  <si>
    <t>FACTURATION</t>
  </si>
  <si>
    <t>N°                    CHANTIER</t>
  </si>
  <si>
    <t>REF CHANTIER:</t>
  </si>
  <si>
    <t>Date de livraison:</t>
  </si>
  <si>
    <t>Date création dossier:</t>
  </si>
  <si>
    <t>BLANC 9016S</t>
  </si>
  <si>
    <t>N° Client</t>
  </si>
  <si>
    <t>N° Tel:</t>
  </si>
  <si>
    <t>ADRESSE LIVRAISON</t>
  </si>
  <si>
    <t>N° Fax:</t>
  </si>
  <si>
    <t>Mode Reglement:</t>
  </si>
  <si>
    <t>N° FACTURE</t>
  </si>
  <si>
    <t>Date Règlement</t>
  </si>
  <si>
    <t>CHEQUE</t>
  </si>
  <si>
    <t>Adresses</t>
  </si>
  <si>
    <t>N° Mobile:</t>
  </si>
  <si>
    <t>Montant HT</t>
  </si>
  <si>
    <t>Montant TTC</t>
  </si>
  <si>
    <t>mail:</t>
  </si>
  <si>
    <t>COMMANDE LE:</t>
  </si>
  <si>
    <t>RECEPTIONNE LE</t>
  </si>
  <si>
    <t>Commercial</t>
  </si>
  <si>
    <t>Mois commission</t>
  </si>
  <si>
    <t>Montant</t>
  </si>
  <si>
    <t>ACCESSOIRES</t>
  </si>
  <si>
    <t>OBSERVATION:</t>
  </si>
  <si>
    <t>PLIAGES + PX</t>
  </si>
  <si>
    <t>N°CHANTIER</t>
  </si>
  <si>
    <t>Nombre:</t>
  </si>
  <si>
    <t>Carton préparation</t>
  </si>
  <si>
    <t>Sachet préparation</t>
  </si>
  <si>
    <t>Longueur préparation</t>
  </si>
  <si>
    <t>N° Tel</t>
  </si>
  <si>
    <t>ACCESSOIRE</t>
  </si>
  <si>
    <t>NOMBRE OU LONGUEUR</t>
  </si>
  <si>
    <t>DETAILS CHASSIS</t>
  </si>
  <si>
    <t>GACHE ZAMACK</t>
  </si>
  <si>
    <t>OUVRANT COULISSANT</t>
  </si>
  <si>
    <t>Mail:</t>
  </si>
  <si>
    <t>GACHE OSIRIS</t>
  </si>
  <si>
    <t>ENSEMBLE</t>
  </si>
  <si>
    <t>GACHE CONTACT</t>
  </si>
  <si>
    <t>CACHE USINAGE</t>
  </si>
  <si>
    <t>OF1</t>
  </si>
  <si>
    <t>EQUERRE POSE APPLIQUE</t>
  </si>
  <si>
    <t>OB2</t>
  </si>
  <si>
    <t>CALE</t>
  </si>
  <si>
    <t>OF2</t>
  </si>
  <si>
    <t>CLAMEAU + ECROU</t>
  </si>
  <si>
    <t>PF1</t>
  </si>
  <si>
    <t>PF2</t>
  </si>
  <si>
    <t>FACE AVANT</t>
  </si>
  <si>
    <t>BEQUILLE SIMPLE FENETRE</t>
  </si>
  <si>
    <t>BEQUILLE DOUBLE PORTE</t>
  </si>
  <si>
    <t>DORMANT PORTE</t>
  </si>
  <si>
    <t>JOINT VITRAGE</t>
  </si>
  <si>
    <t>OUVRANT PORTE</t>
  </si>
  <si>
    <t>SUPPORT CALE VITRAGE</t>
  </si>
  <si>
    <t>ACCESSOIRES VR</t>
  </si>
  <si>
    <t>BUSETTE</t>
  </si>
  <si>
    <t>CLES</t>
  </si>
  <si>
    <t>POIGNEE AUSTRAL</t>
  </si>
  <si>
    <t>POIGNEE AILERON</t>
  </si>
  <si>
    <t xml:space="preserve">                                                                                                                                </t>
  </si>
  <si>
    <t>longueur</t>
  </si>
  <si>
    <t>PROFILES</t>
  </si>
  <si>
    <t>NOMBRE</t>
  </si>
  <si>
    <t>REF41</t>
  </si>
  <si>
    <t>DEBITE</t>
  </si>
  <si>
    <t>RELIQUAT</t>
  </si>
  <si>
    <t>NOM CLIENT</t>
  </si>
  <si>
    <t>JOUR ENLEVEMENT / LIVRAISON</t>
  </si>
  <si>
    <t>MENUISERIES</t>
  </si>
  <si>
    <t>----------------------------------------------------------SEMAINE 21----------------------------------------------------------</t>
  </si>
  <si>
    <t>REF42</t>
  </si>
  <si>
    <t>MM-9475</t>
  </si>
  <si>
    <t>MM-9476</t>
  </si>
  <si>
    <t>----------------------------------------------------------SEMAINE 22----------------------------------------------------------</t>
  </si>
  <si>
    <t>REF43</t>
  </si>
  <si>
    <t>MM-9478</t>
  </si>
  <si>
    <t>Nom chantier</t>
  </si>
  <si>
    <t>p27</t>
  </si>
  <si>
    <t>Reporté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</si>
</sst>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0000"/>
    <numFmt numFmtId="165" formatCode="0#&quot; &quot;##&quot; &quot;##&quot; &quot;##&quot; &quot;##"/>
    <numFmt numFmtId="166" formatCode="[&gt;=3000000000000]#&quot; &quot;##&quot; &quot;##&quot; &quot;##&quot; &quot;###&quot; &quot;###&quot; | &quot;##;#&quot; &quot;##&quot; &quot;##&quot; &quot;##&quot; &quot;###&quot; &quot;###"/>
    <numFmt numFmtId="167" formatCode="[$-40C]d\-mmm\-yy;@"/>
    <numFmt numFmtId="168" formatCode="#,##0.00\ &quot;€&quot;"/>
  </numFmts>
  <fonts count="5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u/>
      <sz val="11"/>
      <color theme="10"/>
      <name val="Calibri"/>
      <family val="2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name val="Calibri"/>
      <family val="2"/>
    </font>
    <font>
      <strike/>
      <sz val="9"/>
      <name val="Calibri"/>
      <family val="2"/>
      <scheme val="minor"/>
    </font>
    <font>
      <strike/>
      <u/>
      <sz val="9"/>
      <color theme="10"/>
      <name val="Calibri"/>
      <family val="2"/>
    </font>
    <font>
      <strike/>
      <sz val="9"/>
      <color theme="1"/>
      <name val="Calibri"/>
      <family val="2"/>
      <scheme val="minor"/>
    </font>
    <font>
      <strike/>
      <u/>
      <sz val="11"/>
      <color theme="10"/>
      <name val="Calibri"/>
      <family val="2"/>
    </font>
    <font>
      <strike/>
      <sz val="9"/>
      <color rgb="FFFF0000"/>
      <name val="Calibri"/>
      <family val="2"/>
      <scheme val="minor"/>
    </font>
    <font>
      <strike/>
      <u/>
      <sz val="11"/>
      <color rgb="FFFF0000"/>
      <name val="Calibri"/>
      <family val="2"/>
    </font>
    <font>
      <strike/>
      <sz val="11"/>
      <name val="Calibri"/>
      <family val="2"/>
    </font>
    <font>
      <sz val="9"/>
      <color rgb="FFFF0000"/>
      <name val="Calibri"/>
      <family val="2"/>
      <scheme val="minor"/>
    </font>
    <font>
      <u/>
      <sz val="11"/>
      <color rgb="FFFF0000"/>
      <name val="Calibri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20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6"/>
      <color rgb="FFFF0000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name val="Calibri"/>
      <family val="2"/>
    </font>
    <font>
      <i/>
      <sz val="12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</font>
    <font>
      <sz val="2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name val="Calibri Light"/>
      <family val="1"/>
      <scheme val="major"/>
    </font>
    <font>
      <b/>
      <sz val="10"/>
      <name val="Calibri"/>
      <family val="2"/>
      <scheme val="minor"/>
    </font>
    <font>
      <b/>
      <sz val="10"/>
      <name val="Calibri Light"/>
      <family val="1"/>
      <scheme val="major"/>
    </font>
    <font>
      <sz val="10"/>
      <name val="Calibri Light"/>
      <family val="1"/>
      <scheme val="major"/>
    </font>
  </fonts>
  <fills count="7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21" fillId="0" borderId="0"/>
    <xf numFmtId="0" fontId="23" fillId="0" borderId="0" applyNumberFormat="0" applyFill="0" applyBorder="0" applyAlignment="0" applyProtection="0"/>
    <xf numFmtId="0" fontId="21" fillId="0" borderId="0"/>
  </cellStyleXfs>
  <cellXfs count="57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7" fillId="0" borderId="0" xfId="5" applyFont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164" fontId="9" fillId="0" borderId="0" xfId="0" applyNumberFormat="1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0" fontId="6" fillId="0" borderId="0" xfId="5" applyFont="1" applyAlignment="1" applyProtection="1">
      <alignment horizontal="center" vertical="center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center"/>
    </xf>
    <xf numFmtId="0" fontId="6" fillId="0" borderId="0" xfId="5" applyAlignment="1" applyProtection="1">
      <alignment horizontal="center" vertical="center"/>
    </xf>
    <xf numFmtId="0" fontId="9" fillId="0" borderId="0" xfId="0" applyFont="1" applyAlignment="1">
      <alignment horizontal="center"/>
    </xf>
    <xf numFmtId="164" fontId="10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0" fontId="11" fillId="0" borderId="0" xfId="5" applyFont="1" applyAlignment="1" applyProtection="1">
      <alignment horizontal="center" vertical="center"/>
    </xf>
    <xf numFmtId="0" fontId="10" fillId="0" borderId="0" xfId="0" applyFont="1"/>
    <xf numFmtId="0" fontId="9" fillId="0" borderId="0" xfId="0" applyFont="1" applyAlignment="1">
      <alignment horizontal="center" vertical="center" wrapText="1"/>
    </xf>
    <xf numFmtId="0" fontId="6" fillId="0" borderId="0" xfId="5" applyFont="1" applyAlignment="1" applyProtection="1">
      <alignment horizontal="center" vertical="center" wrapText="1"/>
    </xf>
    <xf numFmtId="0" fontId="6" fillId="0" borderId="0" xfId="5" applyAlignment="1" applyProtection="1">
      <alignment horizontal="center" vertical="center" wrapText="1"/>
    </xf>
    <xf numFmtId="165" fontId="6" fillId="0" borderId="0" xfId="5" applyNumberFormat="1" applyAlignment="1" applyProtection="1">
      <alignment horizontal="center" vertical="center"/>
    </xf>
    <xf numFmtId="0" fontId="12" fillId="0" borderId="0" xfId="0" applyFont="1" applyFill="1" applyAlignment="1">
      <alignment horizontal="center" vertical="center"/>
    </xf>
    <xf numFmtId="164" fontId="12" fillId="0" borderId="0" xfId="0" applyNumberFormat="1" applyFont="1" applyFill="1" applyAlignment="1">
      <alignment horizontal="center" vertical="center"/>
    </xf>
    <xf numFmtId="165" fontId="12" fillId="0" borderId="0" xfId="0" applyNumberFormat="1" applyFont="1" applyFill="1" applyAlignment="1">
      <alignment horizontal="center" vertical="center"/>
    </xf>
    <xf numFmtId="0" fontId="13" fillId="0" borderId="0" xfId="5" applyFont="1" applyAlignment="1" applyProtection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0" fontId="12" fillId="0" borderId="0" xfId="0" applyFont="1" applyFill="1"/>
    <xf numFmtId="0" fontId="15" fillId="0" borderId="0" xfId="5" applyFont="1" applyAlignment="1" applyProtection="1">
      <alignment horizontal="center" vertical="center"/>
    </xf>
    <xf numFmtId="0" fontId="14" fillId="0" borderId="0" xfId="0" applyFont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0" applyFont="1"/>
    <xf numFmtId="0" fontId="14" fillId="3" borderId="0" xfId="0" applyFont="1" applyFill="1" applyAlignment="1">
      <alignment horizontal="center" vertical="center"/>
    </xf>
    <xf numFmtId="0" fontId="16" fillId="0" borderId="0" xfId="0" applyFont="1"/>
    <xf numFmtId="0" fontId="14" fillId="0" borderId="0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64" fontId="16" fillId="0" borderId="0" xfId="0" applyNumberFormat="1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/>
    </xf>
    <xf numFmtId="165" fontId="14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wrapText="1"/>
    </xf>
    <xf numFmtId="0" fontId="12" fillId="0" borderId="0" xfId="0" applyFont="1"/>
    <xf numFmtId="164" fontId="12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horizontal="center" vertical="center"/>
    </xf>
    <xf numFmtId="165" fontId="14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4" fillId="0" borderId="0" xfId="0" applyFont="1" applyBorder="1"/>
    <xf numFmtId="0" fontId="10" fillId="0" borderId="0" xfId="0" applyFont="1" applyAlignment="1">
      <alignment horizontal="center"/>
    </xf>
    <xf numFmtId="165" fontId="9" fillId="0" borderId="0" xfId="0" applyNumberFormat="1" applyFont="1" applyAlignment="1">
      <alignment horizontal="center" vertical="center" wrapText="1"/>
    </xf>
    <xf numFmtId="0" fontId="17" fillId="0" borderId="0" xfId="5" applyFont="1" applyAlignment="1" applyProtection="1">
      <alignment horizontal="center" vertical="center"/>
    </xf>
    <xf numFmtId="0" fontId="18" fillId="0" borderId="0" xfId="5" applyFont="1" applyAlignment="1" applyProtection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64" fontId="19" fillId="0" borderId="0" xfId="0" applyNumberFormat="1" applyFont="1" applyAlignment="1">
      <alignment horizontal="center" vertical="center"/>
    </xf>
    <xf numFmtId="165" fontId="19" fillId="0" borderId="0" xfId="0" applyNumberFormat="1" applyFont="1" applyAlignment="1">
      <alignment horizontal="center" vertical="center"/>
    </xf>
    <xf numFmtId="0" fontId="20" fillId="0" borderId="0" xfId="5" applyFont="1" applyAlignment="1" applyProtection="1">
      <alignment horizontal="center" vertical="center"/>
    </xf>
    <xf numFmtId="0" fontId="19" fillId="0" borderId="0" xfId="0" applyFont="1"/>
    <xf numFmtId="0" fontId="12" fillId="0" borderId="0" xfId="0" applyFont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3" fontId="9" fillId="0" borderId="0" xfId="0" applyNumberFormat="1" applyFont="1" applyAlignment="1">
      <alignment horizontal="center" vertical="center"/>
    </xf>
    <xf numFmtId="0" fontId="22" fillId="0" borderId="0" xfId="6" applyFont="1"/>
    <xf numFmtId="0" fontId="1" fillId="0" borderId="0" xfId="0" applyFont="1"/>
    <xf numFmtId="164" fontId="26" fillId="0" borderId="10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/>
    </xf>
    <xf numFmtId="0" fontId="22" fillId="4" borderId="13" xfId="6" applyFont="1" applyFill="1" applyBorder="1" applyAlignment="1">
      <alignment horizontal="center"/>
    </xf>
    <xf numFmtId="0" fontId="22" fillId="4" borderId="4" xfId="6" applyFont="1" applyFill="1" applyBorder="1" applyAlignment="1">
      <alignment horizontal="center" wrapText="1"/>
    </xf>
    <xf numFmtId="0" fontId="22" fillId="4" borderId="4" xfId="6" applyFont="1" applyFill="1" applyBorder="1" applyAlignment="1">
      <alignment horizontal="center"/>
    </xf>
    <xf numFmtId="0" fontId="1" fillId="0" borderId="0" xfId="0" applyFont="1" applyAlignment="1">
      <alignment horizontal="right" vertical="center"/>
    </xf>
    <xf numFmtId="11" fontId="27" fillId="0" borderId="13" xfId="6" applyNumberFormat="1" applyFont="1" applyBorder="1" applyAlignment="1">
      <alignment horizontal="center" vertical="center"/>
    </xf>
    <xf numFmtId="0" fontId="27" fillId="0" borderId="13" xfId="6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0" xfId="0" applyAlignment="1"/>
    <xf numFmtId="0" fontId="28" fillId="0" borderId="0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11" fontId="3" fillId="0" borderId="2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 vertical="center"/>
    </xf>
    <xf numFmtId="0" fontId="29" fillId="0" borderId="0" xfId="0" applyFont="1" applyBorder="1" applyAlignment="1">
      <alignment vertical="center" wrapText="1"/>
    </xf>
    <xf numFmtId="0" fontId="0" fillId="0" borderId="13" xfId="0" applyBorder="1" applyAlignment="1">
      <alignment horizontal="center" vertical="center"/>
    </xf>
    <xf numFmtId="14" fontId="30" fillId="0" borderId="13" xfId="0" applyNumberFormat="1" applyFont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vertical="center"/>
    </xf>
    <xf numFmtId="0" fontId="26" fillId="0" borderId="14" xfId="0" applyFont="1" applyBorder="1" applyAlignment="1">
      <alignment horizontal="center" vertical="center" wrapText="1"/>
    </xf>
    <xf numFmtId="49" fontId="29" fillId="0" borderId="14" xfId="0" applyNumberFormat="1" applyFont="1" applyBorder="1" applyAlignment="1">
      <alignment horizontal="center" vertical="center"/>
    </xf>
    <xf numFmtId="11" fontId="0" fillId="0" borderId="0" xfId="0" applyNumberFormat="1"/>
    <xf numFmtId="0" fontId="22" fillId="0" borderId="1" xfId="6" applyFont="1" applyFill="1" applyBorder="1" applyAlignment="1">
      <alignment horizontal="center" vertical="center"/>
    </xf>
    <xf numFmtId="0" fontId="31" fillId="0" borderId="18" xfId="6" applyFont="1" applyFill="1" applyBorder="1" applyAlignment="1">
      <alignment horizontal="center" vertical="center" wrapText="1"/>
    </xf>
    <xf numFmtId="0" fontId="31" fillId="0" borderId="19" xfId="6" applyFont="1" applyFill="1" applyBorder="1" applyAlignment="1">
      <alignment horizontal="center" vertical="center"/>
    </xf>
    <xf numFmtId="0" fontId="0" fillId="0" borderId="22" xfId="0" applyBorder="1" applyAlignment="1"/>
    <xf numFmtId="0" fontId="31" fillId="0" borderId="22" xfId="6" applyFont="1" applyFill="1" applyBorder="1" applyAlignment="1">
      <alignment horizontal="center" vertical="center" wrapText="1"/>
    </xf>
    <xf numFmtId="0" fontId="31" fillId="0" borderId="8" xfId="6" applyFont="1" applyFill="1" applyBorder="1" applyAlignment="1">
      <alignment horizontal="center" vertical="center"/>
    </xf>
    <xf numFmtId="11" fontId="1" fillId="0" borderId="0" xfId="0" applyNumberFormat="1" applyFont="1"/>
    <xf numFmtId="0" fontId="1" fillId="0" borderId="0" xfId="0" applyFont="1" applyAlignment="1">
      <alignment horizontal="center"/>
    </xf>
    <xf numFmtId="0" fontId="26" fillId="0" borderId="8" xfId="0" applyFont="1" applyBorder="1" applyAlignment="1">
      <alignment horizontal="center" vertical="center"/>
    </xf>
    <xf numFmtId="0" fontId="26" fillId="0" borderId="24" xfId="0" applyFont="1" applyBorder="1" applyAlignment="1">
      <alignment horizontal="center"/>
    </xf>
    <xf numFmtId="0" fontId="0" fillId="0" borderId="0" xfId="0" applyBorder="1" applyAlignment="1"/>
    <xf numFmtId="0" fontId="33" fillId="0" borderId="0" xfId="0" applyFont="1"/>
    <xf numFmtId="0" fontId="26" fillId="0" borderId="0" xfId="0" applyFont="1" applyBorder="1" applyAlignment="1">
      <alignment vertical="center" wrapText="1"/>
    </xf>
    <xf numFmtId="0" fontId="0" fillId="0" borderId="0" xfId="0" applyBorder="1"/>
    <xf numFmtId="0" fontId="35" fillId="0" borderId="0" xfId="0" applyFont="1" applyBorder="1" applyAlignment="1">
      <alignment horizontal="center" vertical="center"/>
    </xf>
    <xf numFmtId="0" fontId="26" fillId="0" borderId="0" xfId="0" applyFont="1" applyBorder="1" applyAlignment="1"/>
    <xf numFmtId="0" fontId="34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/>
    </xf>
    <xf numFmtId="0" fontId="1" fillId="0" borderId="0" xfId="0" applyFont="1" applyBorder="1"/>
    <xf numFmtId="0" fontId="0" fillId="0" borderId="0" xfId="0" applyBorder="1" applyAlignment="1">
      <alignment vertical="center"/>
    </xf>
    <xf numFmtId="0" fontId="0" fillId="0" borderId="0" xfId="0" applyFill="1" applyBorder="1"/>
    <xf numFmtId="0" fontId="40" fillId="0" borderId="0" xfId="0" applyFont="1" applyBorder="1" applyAlignment="1">
      <alignment horizontal="center" vertical="center"/>
    </xf>
    <xf numFmtId="0" fontId="0" fillId="0" borderId="0" xfId="0" applyFont="1"/>
    <xf numFmtId="0" fontId="26" fillId="0" borderId="0" xfId="0" applyFont="1" applyFill="1" applyBorder="1"/>
    <xf numFmtId="0" fontId="26" fillId="0" borderId="0" xfId="0" applyFont="1" applyFill="1" applyBorder="1" applyAlignment="1"/>
    <xf numFmtId="0" fontId="26" fillId="0" borderId="0" xfId="0" applyFont="1" applyBorder="1"/>
    <xf numFmtId="0" fontId="41" fillId="0" borderId="0" xfId="0" applyFont="1" applyFill="1" applyBorder="1" applyAlignment="1"/>
    <xf numFmtId="0" fontId="2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ont="1" applyFill="1" applyBorder="1" applyAlignment="1"/>
    <xf numFmtId="0" fontId="0" fillId="0" borderId="0" xfId="0" applyFont="1" applyBorder="1" applyAlignment="1">
      <alignment vertical="center"/>
    </xf>
    <xf numFmtId="0" fontId="0" fillId="0" borderId="0" xfId="0" applyFont="1" applyBorder="1"/>
    <xf numFmtId="0" fontId="1" fillId="0" borderId="0" xfId="0" applyFont="1" applyAlignment="1">
      <alignment textRotation="45"/>
    </xf>
    <xf numFmtId="0" fontId="1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 wrapText="1"/>
    </xf>
    <xf numFmtId="167" fontId="29" fillId="0" borderId="13" xfId="0" applyNumberFormat="1" applyFont="1" applyBorder="1" applyAlignment="1">
      <alignment horizontal="center" vertical="center"/>
    </xf>
    <xf numFmtId="44" fontId="29" fillId="0" borderId="13" xfId="2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9" fontId="1" fillId="0" borderId="0" xfId="3" applyNumberFormat="1" applyFont="1" applyAlignment="1">
      <alignment horizontal="center" vertical="center"/>
    </xf>
    <xf numFmtId="167" fontId="29" fillId="0" borderId="0" xfId="0" applyNumberFormat="1" applyFont="1" applyAlignment="1">
      <alignment horizontal="center" vertical="center"/>
    </xf>
    <xf numFmtId="167" fontId="29" fillId="0" borderId="13" xfId="0" applyNumberFormat="1" applyFont="1" applyBorder="1" applyAlignment="1">
      <alignment horizontal="center" vertical="center" wrapText="1"/>
    </xf>
    <xf numFmtId="44" fontId="29" fillId="0" borderId="13" xfId="2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44" fontId="29" fillId="0" borderId="13" xfId="2" applyFont="1" applyBorder="1" applyAlignment="1">
      <alignment vertical="center"/>
    </xf>
    <xf numFmtId="168" fontId="0" fillId="0" borderId="13" xfId="0" applyNumberFormat="1" applyFont="1" applyBorder="1" applyAlignment="1">
      <alignment horizontal="center" vertical="center"/>
    </xf>
    <xf numFmtId="14" fontId="29" fillId="0" borderId="0" xfId="0" applyNumberFormat="1" applyFont="1" applyAlignment="1">
      <alignment horizontal="center" vertical="center"/>
    </xf>
    <xf numFmtId="14" fontId="1" fillId="0" borderId="0" xfId="3" applyNumberFormat="1" applyFont="1" applyAlignment="1">
      <alignment horizontal="center" vertical="center"/>
    </xf>
    <xf numFmtId="14" fontId="29" fillId="0" borderId="0" xfId="0" applyNumberFormat="1" applyFont="1" applyBorder="1" applyAlignment="1">
      <alignment horizontal="center" vertical="center"/>
    </xf>
    <xf numFmtId="16" fontId="29" fillId="0" borderId="0" xfId="0" applyNumberFormat="1" applyFont="1" applyAlignment="1">
      <alignment horizontal="center" vertical="center" wrapText="1"/>
    </xf>
    <xf numFmtId="44" fontId="1" fillId="0" borderId="0" xfId="0" applyNumberFormat="1" applyFont="1"/>
    <xf numFmtId="44" fontId="0" fillId="0" borderId="13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44" fontId="29" fillId="0" borderId="0" xfId="0" applyNumberFormat="1" applyFont="1" applyAlignment="1">
      <alignment horizontal="center" vertical="center"/>
    </xf>
    <xf numFmtId="44" fontId="1" fillId="0" borderId="0" xfId="0" applyNumberFormat="1" applyFont="1" applyAlignment="1">
      <alignment horizontal="center" vertical="center"/>
    </xf>
    <xf numFmtId="0" fontId="29" fillId="0" borderId="14" xfId="0" applyFont="1" applyBorder="1" applyAlignment="1">
      <alignment horizontal="center" vertical="center" wrapText="1"/>
    </xf>
    <xf numFmtId="167" fontId="29" fillId="0" borderId="14" xfId="0" applyNumberFormat="1" applyFont="1" applyBorder="1" applyAlignment="1">
      <alignment horizontal="center" vertical="center"/>
    </xf>
    <xf numFmtId="44" fontId="29" fillId="0" borderId="14" xfId="2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 wrapText="1"/>
    </xf>
    <xf numFmtId="167" fontId="29" fillId="0" borderId="6" xfId="0" applyNumberFormat="1" applyFont="1" applyBorder="1" applyAlignment="1">
      <alignment horizontal="center" vertical="center"/>
    </xf>
    <xf numFmtId="44" fontId="29" fillId="0" borderId="6" xfId="2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167" fontId="29" fillId="0" borderId="0" xfId="0" applyNumberFormat="1" applyFont="1" applyBorder="1" applyAlignment="1">
      <alignment horizontal="center" vertical="center"/>
    </xf>
    <xf numFmtId="44" fontId="29" fillId="0" borderId="0" xfId="2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9" fillId="0" borderId="0" xfId="0" applyFont="1" applyBorder="1" applyAlignment="1"/>
    <xf numFmtId="0" fontId="29" fillId="0" borderId="0" xfId="0" applyFont="1" applyAlignment="1"/>
    <xf numFmtId="44" fontId="29" fillId="0" borderId="0" xfId="2" applyFont="1" applyAlignment="1">
      <alignment horizontal="center" vertical="center"/>
    </xf>
    <xf numFmtId="44" fontId="29" fillId="0" borderId="34" xfId="2" applyFont="1" applyBorder="1" applyAlignment="1">
      <alignment horizontal="center" vertical="center"/>
    </xf>
    <xf numFmtId="44" fontId="1" fillId="0" borderId="35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8" fontId="0" fillId="2" borderId="1" xfId="0" applyNumberFormat="1" applyFill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4" fillId="0" borderId="0" xfId="4" applyAlignment="1" applyProtection="1">
      <alignment horizontal="center" vertical="center"/>
    </xf>
    <xf numFmtId="0" fontId="29" fillId="5" borderId="13" xfId="0" applyFont="1" applyFill="1" applyBorder="1" applyAlignment="1">
      <alignment horizontal="center" vertical="center"/>
    </xf>
    <xf numFmtId="0" fontId="29" fillId="5" borderId="14" xfId="0" applyFont="1" applyFill="1" applyBorder="1" applyAlignment="1">
      <alignment horizontal="center" vertical="center"/>
    </xf>
    <xf numFmtId="0" fontId="29" fillId="5" borderId="6" xfId="0" applyFont="1" applyFill="1" applyBorder="1" applyAlignment="1">
      <alignment horizontal="center" vertical="center"/>
    </xf>
    <xf numFmtId="0" fontId="29" fillId="5" borderId="0" xfId="0" applyFont="1" applyFill="1" applyBorder="1" applyAlignment="1">
      <alignment horizontal="center" vertical="center"/>
    </xf>
    <xf numFmtId="0" fontId="29" fillId="5" borderId="0" xfId="0" applyFont="1" applyFill="1" applyBorder="1" applyAlignment="1"/>
    <xf numFmtId="0" fontId="29" fillId="5" borderId="0" xfId="0" applyFont="1" applyFill="1" applyAlignment="1"/>
    <xf numFmtId="0" fontId="1" fillId="0" borderId="18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/>
    <xf numFmtId="0" fontId="29" fillId="0" borderId="23" xfId="0" applyFont="1" applyBorder="1" applyAlignment="1">
      <alignment vertical="center"/>
    </xf>
    <xf numFmtId="0" fontId="29" fillId="0" borderId="23" xfId="0" applyFont="1" applyBorder="1" applyAlignment="1"/>
    <xf numFmtId="0" fontId="1" fillId="0" borderId="22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22" xfId="0" applyFont="1" applyBorder="1" applyAlignment="1">
      <alignment vertical="center"/>
    </xf>
    <xf numFmtId="0" fontId="1" fillId="0" borderId="22" xfId="0" applyFont="1" applyBorder="1"/>
    <xf numFmtId="0" fontId="1" fillId="0" borderId="23" xfId="0" applyFont="1" applyBorder="1"/>
    <xf numFmtId="0" fontId="1" fillId="0" borderId="22" xfId="0" applyFont="1" applyBorder="1" applyAlignment="1"/>
    <xf numFmtId="0" fontId="1" fillId="0" borderId="25" xfId="0" applyFont="1" applyBorder="1"/>
    <xf numFmtId="0" fontId="1" fillId="0" borderId="26" xfId="0" applyFont="1" applyBorder="1"/>
    <xf numFmtId="0" fontId="1" fillId="0" borderId="27" xfId="0" applyFont="1" applyBorder="1"/>
    <xf numFmtId="0" fontId="47" fillId="0" borderId="0" xfId="0" applyFont="1" applyBorder="1" applyAlignment="1">
      <alignment vertical="center"/>
    </xf>
    <xf numFmtId="0" fontId="47" fillId="0" borderId="18" xfId="0" applyFont="1" applyBorder="1" applyAlignment="1">
      <alignment vertical="center"/>
    </xf>
    <xf numFmtId="0" fontId="47" fillId="0" borderId="20" xfId="0" applyFont="1" applyBorder="1" applyAlignment="1">
      <alignment vertical="center"/>
    </xf>
    <xf numFmtId="0" fontId="1" fillId="0" borderId="20" xfId="0" applyFont="1" applyBorder="1" applyAlignment="1"/>
    <xf numFmtId="0" fontId="1" fillId="0" borderId="21" xfId="0" applyFont="1" applyBorder="1" applyAlignment="1"/>
    <xf numFmtId="0" fontId="47" fillId="0" borderId="22" xfId="0" applyFont="1" applyBorder="1" applyAlignment="1">
      <alignment vertical="center"/>
    </xf>
    <xf numFmtId="0" fontId="1" fillId="0" borderId="23" xfId="0" applyFont="1" applyBorder="1" applyAlignment="1"/>
    <xf numFmtId="14" fontId="1" fillId="0" borderId="0" xfId="0" applyNumberFormat="1" applyFont="1" applyBorder="1" applyAlignment="1">
      <alignment vertical="center"/>
    </xf>
    <xf numFmtId="0" fontId="47" fillId="0" borderId="25" xfId="0" applyFont="1" applyBorder="1" applyAlignment="1">
      <alignment vertical="center"/>
    </xf>
    <xf numFmtId="0" fontId="47" fillId="0" borderId="26" xfId="0" applyFont="1" applyBorder="1" applyAlignment="1">
      <alignment vertical="center"/>
    </xf>
    <xf numFmtId="0" fontId="1" fillId="0" borderId="26" xfId="0" applyFont="1" applyBorder="1" applyAlignment="1"/>
    <xf numFmtId="0" fontId="1" fillId="0" borderId="27" xfId="0" applyFont="1" applyBorder="1" applyAlignment="1"/>
    <xf numFmtId="0" fontId="42" fillId="0" borderId="42" xfId="0" applyFont="1" applyBorder="1" applyAlignment="1" applyProtection="1">
      <alignment vertical="center"/>
      <protection hidden="1"/>
    </xf>
    <xf numFmtId="0" fontId="42" fillId="0" borderId="45" xfId="0" applyFont="1" applyBorder="1" applyAlignment="1" applyProtection="1">
      <alignment vertical="center"/>
      <protection hidden="1"/>
    </xf>
    <xf numFmtId="0" fontId="42" fillId="0" borderId="48" xfId="0" applyFont="1" applyBorder="1" applyAlignment="1" applyProtection="1">
      <alignment vertical="center"/>
      <protection hidden="1"/>
    </xf>
    <xf numFmtId="0" fontId="0" fillId="0" borderId="22" xfId="0" applyBorder="1" applyAlignment="1">
      <alignment vertical="center"/>
    </xf>
    <xf numFmtId="0" fontId="0" fillId="0" borderId="0" xfId="0" applyNumberFormat="1" applyFont="1" applyFill="1" applyBorder="1" applyAlignment="1" applyProtection="1"/>
    <xf numFmtId="0" fontId="0" fillId="0" borderId="13" xfId="0" applyBorder="1"/>
    <xf numFmtId="0" fontId="0" fillId="0" borderId="22" xfId="0" applyBorder="1"/>
    <xf numFmtId="0" fontId="0" fillId="0" borderId="23" xfId="0" applyBorder="1"/>
    <xf numFmtId="0" fontId="0" fillId="0" borderId="3" xfId="0" applyBorder="1" applyAlignment="1"/>
    <xf numFmtId="0" fontId="0" fillId="0" borderId="25" xfId="0" applyBorder="1" applyAlignment="1">
      <alignment vertical="center" wrapText="1"/>
    </xf>
    <xf numFmtId="0" fontId="0" fillId="0" borderId="26" xfId="0" applyBorder="1"/>
    <xf numFmtId="0" fontId="0" fillId="0" borderId="27" xfId="0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vertical="center"/>
    </xf>
    <xf numFmtId="0" fontId="0" fillId="0" borderId="13" xfId="0" applyBorder="1" applyAlignment="1">
      <alignment vertical="top"/>
    </xf>
    <xf numFmtId="0" fontId="0" fillId="0" borderId="13" xfId="0" applyBorder="1" applyAlignment="1">
      <alignment horizontal="left" vertical="top"/>
    </xf>
    <xf numFmtId="14" fontId="0" fillId="0" borderId="0" xfId="0" applyNumberFormat="1" applyBorder="1" applyAlignment="1">
      <alignment vertical="center"/>
    </xf>
    <xf numFmtId="0" fontId="0" fillId="0" borderId="14" xfId="0" applyBorder="1" applyAlignment="1"/>
    <xf numFmtId="0" fontId="0" fillId="0" borderId="5" xfId="0" applyBorder="1" applyAlignment="1"/>
    <xf numFmtId="0" fontId="0" fillId="0" borderId="7" xfId="0" applyBorder="1" applyAlignment="1"/>
    <xf numFmtId="0" fontId="0" fillId="0" borderId="50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37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8" xfId="0" applyBorder="1" applyAlignment="1"/>
    <xf numFmtId="0" fontId="0" fillId="0" borderId="10" xfId="0" applyBorder="1" applyAlignment="1"/>
    <xf numFmtId="0" fontId="0" fillId="0" borderId="12" xfId="0" applyBorder="1" applyAlignment="1"/>
    <xf numFmtId="0" fontId="0" fillId="0" borderId="25" xfId="0" applyNumberFormat="1" applyFont="1" applyBorder="1" applyAlignment="1">
      <alignment horizontal="center" vertical="center" wrapText="1"/>
    </xf>
    <xf numFmtId="49" fontId="52" fillId="0" borderId="0" xfId="8" applyNumberFormat="1" applyFont="1" applyFill="1" applyBorder="1" applyAlignment="1">
      <alignment vertical="center" wrapText="1"/>
    </xf>
    <xf numFmtId="0" fontId="21" fillId="0" borderId="0" xfId="8" applyFont="1"/>
    <xf numFmtId="0" fontId="53" fillId="0" borderId="34" xfId="8" applyFont="1" applyBorder="1" applyAlignment="1">
      <alignment horizontal="center" vertical="center"/>
    </xf>
    <xf numFmtId="0" fontId="53" fillId="0" borderId="35" xfId="8" applyFont="1" applyBorder="1" applyAlignment="1">
      <alignment horizontal="center" vertical="center"/>
    </xf>
    <xf numFmtId="0" fontId="53" fillId="0" borderId="1" xfId="8" applyFont="1" applyBorder="1" applyAlignment="1">
      <alignment horizontal="center" vertical="center"/>
    </xf>
    <xf numFmtId="0" fontId="53" fillId="0" borderId="51" xfId="8" applyFont="1" applyBorder="1" applyAlignment="1">
      <alignment horizontal="center" vertical="center"/>
    </xf>
    <xf numFmtId="0" fontId="53" fillId="0" borderId="52" xfId="8" applyFont="1" applyBorder="1" applyAlignment="1">
      <alignment horizontal="center" vertical="center"/>
    </xf>
    <xf numFmtId="0" fontId="54" fillId="0" borderId="0" xfId="8" applyFont="1" applyBorder="1" applyAlignment="1">
      <alignment horizontal="center" vertical="center"/>
    </xf>
    <xf numFmtId="0" fontId="55" fillId="0" borderId="0" xfId="8" applyFont="1" applyAlignment="1">
      <alignment horizontal="center" vertical="center"/>
    </xf>
    <xf numFmtId="0" fontId="22" fillId="0" borderId="54" xfId="8" applyFont="1" applyBorder="1"/>
    <xf numFmtId="0" fontId="22" fillId="0" borderId="10" xfId="8" applyFont="1" applyBorder="1"/>
    <xf numFmtId="0" fontId="53" fillId="0" borderId="55" xfId="8" applyFont="1" applyBorder="1" applyAlignment="1">
      <alignment horizontal="center" vertical="center" wrapText="1"/>
    </xf>
    <xf numFmtId="0" fontId="22" fillId="0" borderId="43" xfId="8" applyFont="1" applyFill="1" applyBorder="1" applyAlignment="1">
      <alignment horizontal="center" vertical="center" wrapText="1"/>
    </xf>
    <xf numFmtId="0" fontId="22" fillId="0" borderId="13" xfId="8" applyFont="1" applyFill="1" applyBorder="1" applyAlignment="1">
      <alignment horizontal="center" vertical="center" wrapText="1"/>
    </xf>
    <xf numFmtId="0" fontId="21" fillId="0" borderId="0" xfId="8" applyFont="1" applyBorder="1"/>
    <xf numFmtId="0" fontId="22" fillId="0" borderId="54" xfId="8" applyFont="1" applyBorder="1" applyAlignment="1">
      <alignment horizontal="center" vertical="center" wrapText="1"/>
    </xf>
    <xf numFmtId="0" fontId="22" fillId="0" borderId="28" xfId="8" applyFont="1" applyBorder="1" applyAlignment="1">
      <alignment horizontal="center" vertical="center" wrapText="1"/>
    </xf>
    <xf numFmtId="0" fontId="22" fillId="0" borderId="43" xfId="8" applyFont="1" applyBorder="1"/>
    <xf numFmtId="0" fontId="22" fillId="0" borderId="2" xfId="8" applyFont="1" applyBorder="1"/>
    <xf numFmtId="0" fontId="22" fillId="0" borderId="2" xfId="8" applyFont="1" applyBorder="1" applyAlignment="1">
      <alignment horizontal="center" wrapText="1"/>
    </xf>
    <xf numFmtId="49" fontId="53" fillId="0" borderId="55" xfId="8" applyNumberFormat="1" applyFont="1" applyBorder="1" applyAlignment="1">
      <alignment horizontal="center" vertical="center" wrapText="1"/>
    </xf>
    <xf numFmtId="49" fontId="22" fillId="0" borderId="43" xfId="8" applyNumberFormat="1" applyFont="1" applyBorder="1" applyAlignment="1">
      <alignment horizontal="center" vertical="center" wrapText="1"/>
    </xf>
    <xf numFmtId="49" fontId="22" fillId="0" borderId="13" xfId="8" applyNumberFormat="1" applyFont="1" applyBorder="1" applyAlignment="1">
      <alignment horizontal="center" vertical="center" wrapText="1"/>
    </xf>
    <xf numFmtId="0" fontId="22" fillId="0" borderId="43" xfId="8" applyFont="1" applyBorder="1" applyAlignment="1">
      <alignment horizontal="center" vertical="center" wrapText="1"/>
    </xf>
    <xf numFmtId="0" fontId="22" fillId="0" borderId="13" xfId="8" applyFont="1" applyBorder="1" applyAlignment="1">
      <alignment horizontal="center" vertical="center" wrapText="1"/>
    </xf>
    <xf numFmtId="0" fontId="22" fillId="0" borderId="43" xfId="8" applyFont="1" applyFill="1" applyBorder="1"/>
    <xf numFmtId="0" fontId="22" fillId="0" borderId="2" xfId="8" applyFont="1" applyFill="1" applyBorder="1"/>
    <xf numFmtId="0" fontId="53" fillId="0" borderId="55" xfId="8" applyFont="1" applyFill="1" applyBorder="1" applyAlignment="1">
      <alignment horizontal="center" vertical="center" wrapText="1"/>
    </xf>
    <xf numFmtId="0" fontId="21" fillId="0" borderId="0" xfId="8" applyFont="1" applyFill="1" applyBorder="1"/>
    <xf numFmtId="0" fontId="21" fillId="0" borderId="0" xfId="8" applyFont="1" applyFill="1"/>
    <xf numFmtId="0" fontId="22" fillId="0" borderId="46" xfId="8" applyFont="1" applyBorder="1"/>
    <xf numFmtId="0" fontId="22" fillId="0" borderId="29" xfId="8" applyFont="1" applyBorder="1"/>
    <xf numFmtId="0" fontId="53" fillId="0" borderId="57" xfId="8" applyFont="1" applyBorder="1" applyAlignment="1">
      <alignment horizontal="center" vertical="center" wrapText="1"/>
    </xf>
    <xf numFmtId="0" fontId="22" fillId="0" borderId="46" xfId="8" applyFont="1" applyBorder="1" applyAlignment="1">
      <alignment horizontal="center" vertical="center" wrapText="1"/>
    </xf>
    <xf numFmtId="0" fontId="22" fillId="0" borderId="58" xfId="8" applyFont="1" applyBorder="1" applyAlignment="1">
      <alignment horizontal="center" vertical="center" wrapText="1"/>
    </xf>
    <xf numFmtId="0" fontId="22" fillId="0" borderId="13" xfId="8" applyFont="1" applyBorder="1" applyAlignment="1">
      <alignment horizontal="center" vertical="center" wrapText="1"/>
    </xf>
    <xf numFmtId="0" fontId="22" fillId="0" borderId="58" xfId="8" applyFont="1" applyBorder="1" applyAlignment="1">
      <alignment horizontal="center" vertical="center" wrapText="1"/>
    </xf>
    <xf numFmtId="0" fontId="53" fillId="0" borderId="51" xfId="8" applyFont="1" applyBorder="1" applyAlignment="1">
      <alignment horizontal="center" vertical="center"/>
    </xf>
    <xf numFmtId="0" fontId="22" fillId="0" borderId="28" xfId="8" applyFont="1" applyBorder="1" applyAlignment="1">
      <alignment horizontal="center" vertical="center" wrapText="1"/>
    </xf>
    <xf numFmtId="9" fontId="0" fillId="0" borderId="0" xfId="3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168" fontId="0" fillId="0" borderId="0" xfId="0" applyNumberFormat="1" applyFont="1" applyBorder="1" applyAlignment="1">
      <alignment horizontal="center" vertical="center"/>
    </xf>
    <xf numFmtId="44" fontId="0" fillId="0" borderId="0" xfId="0" applyNumberFormat="1" applyFont="1" applyBorder="1" applyAlignment="1">
      <alignment horizontal="center" vertical="center"/>
    </xf>
    <xf numFmtId="44" fontId="1" fillId="0" borderId="0" xfId="0" applyNumberFormat="1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/>
    <xf numFmtId="0" fontId="33" fillId="0" borderId="0" xfId="0" applyFont="1" applyBorder="1"/>
    <xf numFmtId="49" fontId="31" fillId="0" borderId="0" xfId="0" applyNumberFormat="1" applyFont="1" applyBorder="1" applyAlignment="1">
      <alignment horizontal="center" vertical="center"/>
    </xf>
    <xf numFmtId="49" fontId="31" fillId="0" borderId="0" xfId="0" applyNumberFormat="1" applyFont="1" applyBorder="1" applyAlignment="1">
      <alignment horizontal="center" vertical="center" wrapText="1"/>
    </xf>
    <xf numFmtId="49" fontId="38" fillId="0" borderId="0" xfId="0" applyNumberFormat="1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 wrapText="1"/>
    </xf>
    <xf numFmtId="49" fontId="26" fillId="0" borderId="0" xfId="0" applyNumberFormat="1" applyFont="1" applyBorder="1" applyAlignment="1">
      <alignment horizontal="center" vertical="center" wrapText="1"/>
    </xf>
    <xf numFmtId="49" fontId="26" fillId="0" borderId="0" xfId="0" applyNumberFormat="1" applyFont="1" applyBorder="1" applyAlignment="1">
      <alignment horizontal="center" vertical="center"/>
    </xf>
    <xf numFmtId="49" fontId="31" fillId="0" borderId="0" xfId="0" applyNumberFormat="1" applyFont="1" applyFill="1" applyBorder="1" applyAlignment="1">
      <alignment horizontal="center" vertical="center" wrapText="1"/>
    </xf>
    <xf numFmtId="49" fontId="31" fillId="0" borderId="0" xfId="0" applyNumberFormat="1" applyFont="1" applyFill="1" applyBorder="1" applyAlignment="1">
      <alignment horizontal="center" vertical="center"/>
    </xf>
    <xf numFmtId="7" fontId="29" fillId="0" borderId="13" xfId="2" applyNumberFormat="1" applyFont="1" applyBorder="1" applyAlignment="1">
      <alignment horizontal="center" vertical="center"/>
    </xf>
    <xf numFmtId="0" fontId="29" fillId="6" borderId="15" xfId="0" applyFont="1" applyFill="1" applyBorder="1" applyAlignment="1">
      <alignment vertical="center"/>
    </xf>
    <xf numFmtId="0" fontId="29" fillId="6" borderId="16" xfId="0" applyFont="1" applyFill="1" applyBorder="1" applyAlignment="1">
      <alignment horizontal="center" vertical="center" wrapText="1"/>
    </xf>
    <xf numFmtId="167" fontId="29" fillId="6" borderId="16" xfId="0" applyNumberFormat="1" applyFont="1" applyFill="1" applyBorder="1" applyAlignment="1">
      <alignment horizontal="center" vertical="center" wrapText="1"/>
    </xf>
    <xf numFmtId="44" fontId="29" fillId="6" borderId="16" xfId="2" applyFont="1" applyFill="1" applyBorder="1" applyAlignment="1">
      <alignment horizontal="center" vertical="center" wrapText="1"/>
    </xf>
    <xf numFmtId="0" fontId="33" fillId="6" borderId="17" xfId="0" applyFont="1" applyFill="1" applyBorder="1" applyAlignment="1">
      <alignment horizontal="center" vertical="center" wrapText="1"/>
    </xf>
    <xf numFmtId="0" fontId="29" fillId="6" borderId="33" xfId="0" applyFont="1" applyFill="1" applyBorder="1" applyAlignment="1">
      <alignment horizontal="center" vertical="center"/>
    </xf>
    <xf numFmtId="0" fontId="0" fillId="0" borderId="0" xfId="0"/>
    <xf numFmtId="0" fontId="26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/>
    </xf>
    <xf numFmtId="0" fontId="34" fillId="0" borderId="0" xfId="0" applyFont="1" applyBorder="1" applyAlignment="1">
      <alignment horizontal="center" vertical="center"/>
    </xf>
    <xf numFmtId="49" fontId="31" fillId="0" borderId="22" xfId="6" applyNumberFormat="1" applyFont="1" applyFill="1" applyBorder="1" applyAlignment="1">
      <alignment horizontal="center" vertical="center" wrapText="1"/>
    </xf>
    <xf numFmtId="49" fontId="31" fillId="0" borderId="0" xfId="6" applyNumberFormat="1" applyFont="1" applyFill="1" applyBorder="1" applyAlignment="1">
      <alignment horizontal="center" vertical="center" wrapText="1"/>
    </xf>
    <xf numFmtId="49" fontId="31" fillId="0" borderId="23" xfId="6" applyNumberFormat="1" applyFont="1" applyFill="1" applyBorder="1" applyAlignment="1">
      <alignment horizontal="center" vertical="center" wrapText="1"/>
    </xf>
    <xf numFmtId="0" fontId="31" fillId="0" borderId="22" xfId="6" applyFont="1" applyFill="1" applyBorder="1" applyAlignment="1">
      <alignment horizontal="center" vertical="center" wrapText="1"/>
    </xf>
    <xf numFmtId="0" fontId="31" fillId="0" borderId="0" xfId="6" applyFont="1" applyFill="1" applyBorder="1" applyAlignment="1">
      <alignment horizontal="center" vertical="center" wrapText="1"/>
    </xf>
    <xf numFmtId="0" fontId="31" fillId="0" borderId="23" xfId="6" applyFont="1" applyFill="1" applyBorder="1" applyAlignment="1">
      <alignment horizontal="center" vertical="center" wrapText="1"/>
    </xf>
    <xf numFmtId="0" fontId="31" fillId="0" borderId="25" xfId="6" applyFont="1" applyFill="1" applyBorder="1" applyAlignment="1">
      <alignment horizontal="center" vertical="center" wrapText="1"/>
    </xf>
    <xf numFmtId="0" fontId="31" fillId="0" borderId="26" xfId="6" applyFont="1" applyFill="1" applyBorder="1" applyAlignment="1">
      <alignment horizontal="center" vertical="center" wrapText="1"/>
    </xf>
    <xf numFmtId="0" fontId="31" fillId="0" borderId="27" xfId="6" applyFont="1" applyFill="1" applyBorder="1" applyAlignment="1">
      <alignment horizontal="center" vertical="center" wrapText="1"/>
    </xf>
    <xf numFmtId="166" fontId="25" fillId="0" borderId="2" xfId="0" applyNumberFormat="1" applyFont="1" applyBorder="1" applyAlignment="1">
      <alignment horizontal="center" vertical="center" wrapText="1"/>
    </xf>
    <xf numFmtId="166" fontId="25" fillId="0" borderId="3" xfId="0" applyNumberFormat="1" applyFont="1" applyBorder="1" applyAlignment="1">
      <alignment horizontal="center" vertical="center" wrapText="1"/>
    </xf>
    <xf numFmtId="166" fontId="25" fillId="0" borderId="4" xfId="0" applyNumberFormat="1" applyFont="1" applyBorder="1" applyAlignment="1">
      <alignment horizontal="center" vertical="center" wrapText="1"/>
    </xf>
    <xf numFmtId="166" fontId="26" fillId="0" borderId="5" xfId="0" applyNumberFormat="1" applyFont="1" applyBorder="1" applyAlignment="1">
      <alignment horizontal="center" vertical="center" wrapText="1"/>
    </xf>
    <xf numFmtId="166" fontId="26" fillId="0" borderId="6" xfId="0" applyNumberFormat="1" applyFont="1" applyBorder="1" applyAlignment="1">
      <alignment horizontal="center" vertical="center" wrapText="1"/>
    </xf>
    <xf numFmtId="166" fontId="26" fillId="0" borderId="7" xfId="0" applyNumberFormat="1" applyFont="1" applyBorder="1" applyAlignment="1">
      <alignment horizontal="center" vertical="center" wrapText="1"/>
    </xf>
    <xf numFmtId="166" fontId="26" fillId="0" borderId="8" xfId="0" applyNumberFormat="1" applyFont="1" applyBorder="1" applyAlignment="1">
      <alignment horizontal="center" vertical="center" wrapText="1"/>
    </xf>
    <xf numFmtId="166" fontId="26" fillId="0" borderId="0" xfId="0" applyNumberFormat="1" applyFont="1" applyBorder="1" applyAlignment="1">
      <alignment horizontal="center" vertical="center" wrapText="1"/>
    </xf>
    <xf numFmtId="166" fontId="26" fillId="0" borderId="9" xfId="0" applyNumberFormat="1" applyFont="1" applyBorder="1" applyAlignment="1">
      <alignment horizontal="center" vertical="center" wrapText="1"/>
    </xf>
    <xf numFmtId="166" fontId="26" fillId="0" borderId="10" xfId="0" applyNumberFormat="1" applyFont="1" applyBorder="1" applyAlignment="1">
      <alignment horizontal="center" vertical="center" wrapText="1"/>
    </xf>
    <xf numFmtId="166" fontId="26" fillId="0" borderId="11" xfId="0" applyNumberFormat="1" applyFont="1" applyBorder="1" applyAlignment="1">
      <alignment horizontal="center" vertical="center" wrapText="1"/>
    </xf>
    <xf numFmtId="166" fontId="26" fillId="0" borderId="1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2" fillId="0" borderId="15" xfId="6" applyFont="1" applyFill="1" applyBorder="1" applyAlignment="1">
      <alignment horizontal="center" vertical="center"/>
    </xf>
    <xf numFmtId="0" fontId="22" fillId="0" borderId="16" xfId="6" applyFont="1" applyFill="1" applyBorder="1" applyAlignment="1">
      <alignment horizontal="center" vertical="center"/>
    </xf>
    <xf numFmtId="0" fontId="22" fillId="0" borderId="17" xfId="6" applyFont="1" applyFill="1" applyBorder="1" applyAlignment="1">
      <alignment horizontal="center" vertical="center"/>
    </xf>
    <xf numFmtId="11" fontId="31" fillId="0" borderId="18" xfId="6" applyNumberFormat="1" applyFont="1" applyFill="1" applyBorder="1" applyAlignment="1">
      <alignment horizontal="center" vertical="center" wrapText="1"/>
    </xf>
    <xf numFmtId="11" fontId="31" fillId="0" borderId="20" xfId="6" applyNumberFormat="1" applyFont="1" applyFill="1" applyBorder="1" applyAlignment="1">
      <alignment horizontal="center" vertical="center" wrapText="1"/>
    </xf>
    <xf numFmtId="11" fontId="31" fillId="0" borderId="21" xfId="6" applyNumberFormat="1" applyFont="1" applyFill="1" applyBorder="1" applyAlignment="1">
      <alignment horizontal="center" vertical="center" wrapText="1"/>
    </xf>
    <xf numFmtId="11" fontId="31" fillId="0" borderId="22" xfId="6" applyNumberFormat="1" applyFont="1" applyFill="1" applyBorder="1" applyAlignment="1">
      <alignment horizontal="center" vertical="center" wrapText="1"/>
    </xf>
    <xf numFmtId="11" fontId="31" fillId="0" borderId="0" xfId="6" applyNumberFormat="1" applyFont="1" applyFill="1" applyBorder="1" applyAlignment="1">
      <alignment horizontal="center" vertical="center" wrapText="1"/>
    </xf>
    <xf numFmtId="11" fontId="31" fillId="0" borderId="23" xfId="6" applyNumberFormat="1" applyFont="1" applyFill="1" applyBorder="1" applyAlignment="1">
      <alignment horizontal="center" vertical="center" wrapText="1"/>
    </xf>
    <xf numFmtId="49" fontId="32" fillId="0" borderId="22" xfId="6" applyNumberFormat="1" applyFont="1" applyFill="1" applyBorder="1" applyAlignment="1">
      <alignment horizontal="center" vertical="center" wrapText="1"/>
    </xf>
    <xf numFmtId="49" fontId="32" fillId="0" borderId="0" xfId="6" applyNumberFormat="1" applyFont="1" applyFill="1" applyBorder="1" applyAlignment="1">
      <alignment horizontal="center" vertical="center" wrapText="1"/>
    </xf>
    <xf numFmtId="49" fontId="32" fillId="0" borderId="23" xfId="6" applyNumberFormat="1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26" fillId="0" borderId="12" xfId="0" applyFont="1" applyBorder="1" applyAlignment="1">
      <alignment horizontal="left" vertical="center" wrapText="1"/>
    </xf>
    <xf numFmtId="0" fontId="24" fillId="0" borderId="0" xfId="7" applyFont="1" applyAlignment="1">
      <alignment horizontal="center" vertical="center"/>
    </xf>
    <xf numFmtId="0" fontId="25" fillId="0" borderId="2" xfId="0" applyFont="1" applyBorder="1" applyAlignment="1">
      <alignment horizontal="center"/>
    </xf>
    <xf numFmtId="0" fontId="25" fillId="0" borderId="3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4" fontId="26" fillId="0" borderId="5" xfId="0" applyNumberFormat="1" applyFont="1" applyBorder="1" applyAlignment="1">
      <alignment horizontal="center" vertical="center" wrapText="1"/>
    </xf>
    <xf numFmtId="4" fontId="26" fillId="0" borderId="6" xfId="0" applyNumberFormat="1" applyFont="1" applyBorder="1" applyAlignment="1">
      <alignment horizontal="center" vertical="center" wrapText="1"/>
    </xf>
    <xf numFmtId="4" fontId="26" fillId="0" borderId="7" xfId="0" applyNumberFormat="1" applyFont="1" applyBorder="1" applyAlignment="1">
      <alignment horizontal="center" vertical="center" wrapText="1"/>
    </xf>
    <xf numFmtId="43" fontId="0" fillId="0" borderId="8" xfId="1" applyFont="1" applyBorder="1" applyAlignment="1">
      <alignment horizontal="center" vertical="center"/>
    </xf>
    <xf numFmtId="43" fontId="1" fillId="0" borderId="0" xfId="1" applyFont="1" applyBorder="1" applyAlignment="1">
      <alignment horizontal="center" vertical="center"/>
    </xf>
    <xf numFmtId="43" fontId="1" fillId="0" borderId="9" xfId="1" applyFont="1" applyBorder="1" applyAlignment="1">
      <alignment horizontal="center" vertical="center"/>
    </xf>
    <xf numFmtId="164" fontId="26" fillId="0" borderId="8" xfId="1" applyNumberFormat="1" applyFont="1" applyBorder="1" applyAlignment="1">
      <alignment horizontal="center" vertical="center"/>
    </xf>
    <xf numFmtId="164" fontId="26" fillId="0" borderId="0" xfId="1" applyNumberFormat="1" applyFont="1" applyBorder="1" applyAlignment="1">
      <alignment horizontal="center" vertical="center"/>
    </xf>
    <xf numFmtId="164" fontId="26" fillId="0" borderId="9" xfId="1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6" xfId="0" applyFont="1" applyBorder="1" applyAlignment="1">
      <alignment wrapText="1"/>
    </xf>
    <xf numFmtId="0" fontId="26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2" fillId="0" borderId="18" xfId="0" applyFont="1" applyBorder="1" applyAlignment="1">
      <alignment horizontal="center" vertical="center"/>
    </xf>
    <xf numFmtId="0" fontId="42" fillId="0" borderId="20" xfId="0" applyFont="1" applyBorder="1" applyAlignment="1">
      <alignment horizontal="center" vertical="center"/>
    </xf>
    <xf numFmtId="0" fontId="42" fillId="0" borderId="22" xfId="0" applyFont="1" applyBorder="1" applyAlignment="1">
      <alignment horizontal="center" vertical="center"/>
    </xf>
    <xf numFmtId="0" fontId="42" fillId="0" borderId="0" xfId="0" applyFont="1" applyBorder="1" applyAlignment="1">
      <alignment horizontal="center" vertical="center"/>
    </xf>
    <xf numFmtId="49" fontId="27" fillId="0" borderId="20" xfId="0" applyNumberFormat="1" applyFont="1" applyBorder="1" applyAlignment="1">
      <alignment horizontal="center" vertical="center"/>
    </xf>
    <xf numFmtId="49" fontId="27" fillId="0" borderId="21" xfId="0" applyNumberFormat="1" applyFont="1" applyBorder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49" fontId="27" fillId="0" borderId="23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42" fillId="0" borderId="2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165" fontId="1" fillId="0" borderId="20" xfId="0" applyNumberFormat="1" applyFont="1" applyBorder="1" applyAlignment="1">
      <alignment horizontal="center" vertical="center"/>
    </xf>
    <xf numFmtId="165" fontId="1" fillId="0" borderId="21" xfId="0" applyNumberFormat="1" applyFont="1" applyBorder="1" applyAlignment="1">
      <alignment horizontal="center" vertical="center"/>
    </xf>
    <xf numFmtId="0" fontId="43" fillId="0" borderId="36" xfId="0" applyFont="1" applyBorder="1" applyAlignment="1">
      <alignment horizontal="center" vertical="center"/>
    </xf>
    <xf numFmtId="0" fontId="44" fillId="0" borderId="22" xfId="0" applyFont="1" applyBorder="1" applyAlignment="1">
      <alignment horizontal="center" vertical="center" wrapText="1"/>
    </xf>
    <xf numFmtId="0" fontId="44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14" fontId="45" fillId="0" borderId="0" xfId="0" applyNumberFormat="1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164" fontId="1" fillId="0" borderId="25" xfId="0" applyNumberFormat="1" applyFont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46" fillId="0" borderId="18" xfId="0" applyFont="1" applyBorder="1" applyAlignment="1">
      <alignment horizontal="center" vertical="center"/>
    </xf>
    <xf numFmtId="0" fontId="46" fillId="0" borderId="20" xfId="0" applyFont="1" applyBorder="1" applyAlignment="1">
      <alignment horizontal="center" vertical="center"/>
    </xf>
    <xf numFmtId="0" fontId="46" fillId="0" borderId="21" xfId="0" applyFont="1" applyBorder="1" applyAlignment="1">
      <alignment horizontal="center" vertical="center"/>
    </xf>
    <xf numFmtId="0" fontId="46" fillId="0" borderId="22" xfId="0" applyFont="1" applyBorder="1" applyAlignment="1">
      <alignment horizontal="center" vertical="center"/>
    </xf>
    <xf numFmtId="0" fontId="46" fillId="0" borderId="0" xfId="0" applyFont="1" applyBorder="1" applyAlignment="1">
      <alignment horizontal="center" vertical="center"/>
    </xf>
    <xf numFmtId="0" fontId="46" fillId="0" borderId="23" xfId="0" applyFont="1" applyBorder="1" applyAlignment="1">
      <alignment horizontal="center" vertical="center"/>
    </xf>
    <xf numFmtId="0" fontId="46" fillId="0" borderId="25" xfId="0" applyFont="1" applyBorder="1" applyAlignment="1">
      <alignment horizontal="center" vertical="center"/>
    </xf>
    <xf numFmtId="0" fontId="46" fillId="0" borderId="26" xfId="0" applyFont="1" applyBorder="1" applyAlignment="1">
      <alignment horizontal="center" vertical="center"/>
    </xf>
    <xf numFmtId="0" fontId="46" fillId="0" borderId="2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29" fillId="0" borderId="20" xfId="0" applyFont="1" applyBorder="1" applyAlignment="1">
      <alignment horizontal="center" vertical="center"/>
    </xf>
    <xf numFmtId="0" fontId="29" fillId="0" borderId="21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5" fontId="1" fillId="0" borderId="0" xfId="0" applyNumberFormat="1" applyFont="1" applyBorder="1" applyAlignment="1">
      <alignment horizontal="center" vertical="center"/>
    </xf>
    <xf numFmtId="165" fontId="1" fillId="0" borderId="23" xfId="0" applyNumberFormat="1" applyFont="1" applyBorder="1" applyAlignment="1">
      <alignment horizontal="center" vertical="center"/>
    </xf>
    <xf numFmtId="0" fontId="27" fillId="0" borderId="0" xfId="0" applyFont="1" applyBorder="1" applyAlignment="1">
      <alignment horizontal="center"/>
    </xf>
    <xf numFmtId="0" fontId="27" fillId="0" borderId="23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1" fillId="0" borderId="0" xfId="5" applyFont="1" applyFill="1" applyBorder="1" applyAlignment="1" applyProtection="1">
      <alignment horizontal="center" vertical="top"/>
    </xf>
    <xf numFmtId="0" fontId="11" fillId="0" borderId="23" xfId="5" applyFont="1" applyFill="1" applyBorder="1" applyAlignment="1" applyProtection="1">
      <alignment horizontal="center" vertical="top"/>
    </xf>
    <xf numFmtId="0" fontId="1" fillId="0" borderId="18" xfId="0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14" fontId="1" fillId="0" borderId="21" xfId="0" applyNumberFormat="1" applyFont="1" applyBorder="1" applyAlignment="1">
      <alignment horizontal="center" vertical="center"/>
    </xf>
    <xf numFmtId="14" fontId="1" fillId="0" borderId="25" xfId="0" applyNumberFormat="1" applyFont="1" applyBorder="1" applyAlignment="1">
      <alignment horizontal="center" vertical="center"/>
    </xf>
    <xf numFmtId="14" fontId="1" fillId="0" borderId="27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44" fontId="1" fillId="0" borderId="18" xfId="0" applyNumberFormat="1" applyFont="1" applyBorder="1" applyAlignment="1">
      <alignment horizontal="center" vertical="center"/>
    </xf>
    <xf numFmtId="44" fontId="1" fillId="0" borderId="21" xfId="0" applyNumberFormat="1" applyFont="1" applyBorder="1" applyAlignment="1">
      <alignment horizontal="center" vertical="center"/>
    </xf>
    <xf numFmtId="44" fontId="1" fillId="0" borderId="25" xfId="0" applyNumberFormat="1" applyFont="1" applyBorder="1" applyAlignment="1">
      <alignment horizontal="center" vertical="center"/>
    </xf>
    <xf numFmtId="44" fontId="1" fillId="0" borderId="27" xfId="0" applyNumberFormat="1" applyFont="1" applyBorder="1" applyAlignment="1">
      <alignment horizontal="center" vertical="center"/>
    </xf>
    <xf numFmtId="44" fontId="1" fillId="0" borderId="18" xfId="2" applyFont="1" applyBorder="1" applyAlignment="1">
      <alignment horizontal="center" vertical="center"/>
    </xf>
    <xf numFmtId="44" fontId="1" fillId="0" borderId="21" xfId="2" applyFont="1" applyBorder="1" applyAlignment="1">
      <alignment horizontal="center" vertical="center"/>
    </xf>
    <xf numFmtId="44" fontId="1" fillId="0" borderId="25" xfId="2" applyFont="1" applyBorder="1" applyAlignment="1">
      <alignment horizontal="center" vertical="center"/>
    </xf>
    <xf numFmtId="44" fontId="1" fillId="0" borderId="27" xfId="2" applyFont="1" applyBorder="1" applyAlignment="1">
      <alignment horizontal="center" vertical="center"/>
    </xf>
    <xf numFmtId="44" fontId="1" fillId="0" borderId="31" xfId="0" applyNumberFormat="1" applyFont="1" applyBorder="1" applyAlignment="1">
      <alignment horizontal="center" vertical="center"/>
    </xf>
    <xf numFmtId="44" fontId="1" fillId="0" borderId="32" xfId="0" applyNumberFormat="1" applyFont="1" applyBorder="1" applyAlignment="1">
      <alignment horizontal="center" vertical="center"/>
    </xf>
    <xf numFmtId="44" fontId="1" fillId="0" borderId="31" xfId="2" applyFont="1" applyBorder="1" applyAlignment="1">
      <alignment horizontal="center" vertical="center"/>
    </xf>
    <xf numFmtId="44" fontId="1" fillId="0" borderId="32" xfId="2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26" fillId="0" borderId="31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/>
    </xf>
    <xf numFmtId="0" fontId="0" fillId="0" borderId="36" xfId="0" applyBorder="1"/>
    <xf numFmtId="0" fontId="0" fillId="0" borderId="20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0" xfId="0" applyBorder="1" applyAlignment="1">
      <alignment vertical="center"/>
    </xf>
    <xf numFmtId="49" fontId="48" fillId="0" borderId="20" xfId="0" applyNumberFormat="1" applyFont="1" applyBorder="1" applyAlignment="1">
      <alignment horizontal="center" vertical="center"/>
    </xf>
    <xf numFmtId="0" fontId="48" fillId="0" borderId="21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0" fontId="49" fillId="0" borderId="36" xfId="0" applyFont="1" applyBorder="1" applyAlignment="1">
      <alignment horizontal="center" vertical="center"/>
    </xf>
    <xf numFmtId="0" fontId="50" fillId="0" borderId="22" xfId="0" applyFont="1" applyBorder="1" applyAlignment="1">
      <alignment horizontal="center" vertical="center" wrapText="1"/>
    </xf>
    <xf numFmtId="0" fontId="50" fillId="0" borderId="23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4" fontId="44" fillId="0" borderId="0" xfId="0" applyNumberFormat="1" applyFont="1" applyBorder="1" applyAlignment="1">
      <alignment horizontal="center" vertical="center"/>
    </xf>
    <xf numFmtId="0" fontId="44" fillId="0" borderId="23" xfId="0" applyFont="1" applyBorder="1" applyAlignment="1">
      <alignment horizontal="center" vertical="center"/>
    </xf>
    <xf numFmtId="0" fontId="44" fillId="0" borderId="26" xfId="0" applyFont="1" applyBorder="1" applyAlignment="1">
      <alignment horizontal="center" vertical="center"/>
    </xf>
    <xf numFmtId="0" fontId="44" fillId="0" borderId="27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9" xfId="0" applyFont="1" applyBorder="1" applyAlignment="1">
      <alignment horizontal="center" vertical="center"/>
    </xf>
    <xf numFmtId="0" fontId="42" fillId="0" borderId="25" xfId="0" applyFont="1" applyBorder="1" applyAlignment="1">
      <alignment horizontal="center" vertical="center"/>
    </xf>
    <xf numFmtId="0" fontId="42" fillId="0" borderId="49" xfId="0" applyFont="1" applyBorder="1" applyAlignment="1">
      <alignment horizontal="center" vertical="center"/>
    </xf>
    <xf numFmtId="0" fontId="26" fillId="0" borderId="19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8" xfId="0" applyFont="1" applyBorder="1" applyAlignment="1">
      <alignment horizontal="left" vertical="center"/>
    </xf>
    <xf numFmtId="0" fontId="26" fillId="0" borderId="23" xfId="0" applyFont="1" applyBorder="1" applyAlignment="1">
      <alignment horizontal="left" vertical="center"/>
    </xf>
    <xf numFmtId="0" fontId="26" fillId="0" borderId="24" xfId="0" applyFont="1" applyBorder="1" applyAlignment="1">
      <alignment horizontal="left" vertical="center"/>
    </xf>
    <xf numFmtId="0" fontId="26" fillId="0" borderId="27" xfId="0" applyFont="1" applyBorder="1" applyAlignment="1">
      <alignment horizontal="left" vertical="center"/>
    </xf>
    <xf numFmtId="0" fontId="26" fillId="0" borderId="40" xfId="0" applyFont="1" applyBorder="1" applyAlignment="1" applyProtection="1">
      <alignment horizontal="center" vertical="center"/>
      <protection hidden="1"/>
    </xf>
    <xf numFmtId="0" fontId="26" fillId="0" borderId="41" xfId="0" applyFont="1" applyBorder="1" applyAlignment="1" applyProtection="1">
      <alignment horizontal="center" vertical="center"/>
      <protection hidden="1"/>
    </xf>
    <xf numFmtId="0" fontId="51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26" fillId="0" borderId="43" xfId="0" applyFont="1" applyBorder="1" applyAlignment="1" applyProtection="1">
      <alignment horizontal="center" vertical="center"/>
      <protection hidden="1"/>
    </xf>
    <xf numFmtId="0" fontId="26" fillId="0" borderId="44" xfId="0" applyFont="1" applyBorder="1" applyAlignment="1" applyProtection="1">
      <alignment horizontal="center" vertical="center"/>
      <protection hidden="1"/>
    </xf>
    <xf numFmtId="0" fontId="26" fillId="0" borderId="46" xfId="0" applyFont="1" applyBorder="1" applyAlignment="1" applyProtection="1">
      <alignment horizontal="center" vertical="center"/>
      <protection hidden="1"/>
    </xf>
    <xf numFmtId="0" fontId="26" fillId="0" borderId="47" xfId="0" applyFont="1" applyBorder="1" applyAlignment="1" applyProtection="1">
      <alignment horizontal="center" vertical="center"/>
      <protection hidden="1"/>
    </xf>
    <xf numFmtId="0" fontId="47" fillId="0" borderId="20" xfId="0" applyNumberFormat="1" applyFont="1" applyFill="1" applyBorder="1" applyAlignment="1" applyProtection="1">
      <alignment horizontal="center" vertical="center"/>
      <protection locked="0"/>
    </xf>
    <xf numFmtId="0" fontId="47" fillId="0" borderId="2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165" fontId="0" fillId="0" borderId="0" xfId="0" applyNumberFormat="1" applyBorder="1" applyAlignment="1">
      <alignment horizontal="center" vertical="center" wrapText="1"/>
    </xf>
    <xf numFmtId="165" fontId="0" fillId="0" borderId="23" xfId="0" applyNumberForma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0" fontId="0" fillId="0" borderId="27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14" fontId="0" fillId="0" borderId="27" xfId="0" applyNumberFormat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165" fontId="0" fillId="0" borderId="20" xfId="0" applyNumberFormat="1" applyBorder="1" applyAlignment="1">
      <alignment horizontal="center" vertical="center"/>
    </xf>
    <xf numFmtId="165" fontId="0" fillId="0" borderId="21" xfId="0" applyNumberForma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42" fillId="0" borderId="37" xfId="0" applyFont="1" applyBorder="1" applyAlignment="1">
      <alignment horizontal="center" vertical="center"/>
    </xf>
    <xf numFmtId="0" fontId="42" fillId="0" borderId="38" xfId="0" applyFont="1" applyBorder="1" applyAlignment="1">
      <alignment horizontal="center" vertical="center"/>
    </xf>
    <xf numFmtId="0" fontId="22" fillId="0" borderId="2" xfId="8" applyFont="1" applyBorder="1" applyAlignment="1">
      <alignment horizontal="center" vertical="center" wrapText="1"/>
    </xf>
    <xf numFmtId="0" fontId="22" fillId="0" borderId="4" xfId="8" applyFont="1" applyBorder="1" applyAlignment="1">
      <alignment horizontal="center" vertical="center" wrapText="1"/>
    </xf>
    <xf numFmtId="0" fontId="22" fillId="0" borderId="13" xfId="8" applyFont="1" applyBorder="1" applyAlignment="1">
      <alignment horizontal="center" vertical="center" wrapText="1"/>
    </xf>
    <xf numFmtId="0" fontId="22" fillId="0" borderId="44" xfId="8" applyFont="1" applyBorder="1" applyAlignment="1">
      <alignment horizontal="center" vertical="center" wrapText="1"/>
    </xf>
    <xf numFmtId="0" fontId="22" fillId="0" borderId="29" xfId="8" applyFont="1" applyBorder="1" applyAlignment="1">
      <alignment horizontal="center" vertical="center" wrapText="1"/>
    </xf>
    <xf numFmtId="0" fontId="22" fillId="0" borderId="30" xfId="8" applyFont="1" applyBorder="1" applyAlignment="1">
      <alignment horizontal="center" vertical="center" wrapText="1"/>
    </xf>
    <xf numFmtId="0" fontId="22" fillId="0" borderId="58" xfId="8" applyFont="1" applyBorder="1" applyAlignment="1">
      <alignment horizontal="center" vertical="center" wrapText="1"/>
    </xf>
    <xf numFmtId="0" fontId="22" fillId="0" borderId="47" xfId="8" applyFont="1" applyBorder="1" applyAlignment="1">
      <alignment horizontal="center" vertical="center" wrapText="1"/>
    </xf>
    <xf numFmtId="0" fontId="22" fillId="0" borderId="45" xfId="8" applyFont="1" applyBorder="1" applyAlignment="1">
      <alignment horizontal="center" vertical="center" wrapText="1"/>
    </xf>
    <xf numFmtId="0" fontId="22" fillId="0" borderId="2" xfId="8" applyFont="1" applyFill="1" applyBorder="1" applyAlignment="1">
      <alignment horizontal="center" vertical="center" wrapText="1"/>
    </xf>
    <xf numFmtId="0" fontId="22" fillId="0" borderId="45" xfId="8" applyFont="1" applyFill="1" applyBorder="1" applyAlignment="1">
      <alignment horizontal="center" vertical="center" wrapText="1"/>
    </xf>
    <xf numFmtId="49" fontId="22" fillId="0" borderId="2" xfId="8" applyNumberFormat="1" applyFont="1" applyBorder="1" applyAlignment="1">
      <alignment horizontal="center" vertical="center" wrapText="1"/>
    </xf>
    <xf numFmtId="49" fontId="22" fillId="0" borderId="4" xfId="8" applyNumberFormat="1" applyFont="1" applyBorder="1" applyAlignment="1">
      <alignment horizontal="center" vertical="center" wrapText="1"/>
    </xf>
    <xf numFmtId="49" fontId="22" fillId="0" borderId="45" xfId="8" applyNumberFormat="1" applyFont="1" applyBorder="1" applyAlignment="1">
      <alignment horizontal="center" vertical="center" wrapText="1"/>
    </xf>
    <xf numFmtId="0" fontId="22" fillId="0" borderId="28" xfId="8" applyFont="1" applyBorder="1" applyAlignment="1">
      <alignment horizontal="center" vertical="center" wrapText="1"/>
    </xf>
    <xf numFmtId="0" fontId="22" fillId="0" borderId="56" xfId="8" applyFont="1" applyBorder="1" applyAlignment="1">
      <alignment horizontal="center" vertical="center" wrapText="1"/>
    </xf>
    <xf numFmtId="49" fontId="52" fillId="0" borderId="26" xfId="8" applyNumberFormat="1" applyFont="1" applyFill="1" applyBorder="1" applyAlignment="1">
      <alignment horizontal="center" vertical="center" wrapText="1"/>
    </xf>
    <xf numFmtId="0" fontId="53" fillId="0" borderId="53" xfId="8" applyFont="1" applyBorder="1" applyAlignment="1">
      <alignment horizontal="center" vertical="center"/>
    </xf>
    <xf numFmtId="0" fontId="53" fillId="0" borderId="51" xfId="8" applyFont="1" applyBorder="1" applyAlignment="1">
      <alignment horizontal="center" vertical="center"/>
    </xf>
    <xf numFmtId="0" fontId="53" fillId="0" borderId="52" xfId="8" applyFont="1" applyBorder="1" applyAlignment="1">
      <alignment horizontal="center" vertical="center" wrapText="1"/>
    </xf>
    <xf numFmtId="0" fontId="53" fillId="0" borderId="35" xfId="8" applyFont="1" applyBorder="1" applyAlignment="1">
      <alignment horizontal="center" vertical="center" wrapText="1"/>
    </xf>
  </cellXfs>
  <cellStyles count="9">
    <cellStyle name="Lien hypertexte" xfId="4" builtinId="8"/>
    <cellStyle name="Lien hypertexte 2" xfId="5"/>
    <cellStyle name="Milliers" xfId="1" builtinId="3"/>
    <cellStyle name="Monétaire" xfId="2" builtinId="4"/>
    <cellStyle name="Normal" xfId="0" builtinId="0"/>
    <cellStyle name="Normal 2" xfId="6"/>
    <cellStyle name="Normal 3" xfId="8"/>
    <cellStyle name="Pourcentage" xfId="3" builtinId="5"/>
    <cellStyle name="Titre 2" xfId="7"/>
  </cellStyles>
  <dxfs count="1">
    <dxf>
      <fill>
        <patternFill patternType="solid">
          <fgColor rgb="FFFFC000"/>
          <bgColor rgb="FF000000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15</xdr:row>
      <xdr:rowOff>19051</xdr:rowOff>
    </xdr:from>
    <xdr:to>
      <xdr:col>10</xdr:col>
      <xdr:colOff>9525</xdr:colOff>
      <xdr:row>16</xdr:row>
      <xdr:rowOff>171450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6C3CD0AC-B58B-4B31-9B42-068F9A2CA975}"/>
            </a:ext>
          </a:extLst>
        </xdr:cNvPr>
        <xdr:cNvCxnSpPr/>
      </xdr:nvCxnSpPr>
      <xdr:spPr>
        <a:xfrm flipV="1">
          <a:off x="7981950" y="3457576"/>
          <a:ext cx="1000125" cy="3428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0</xdr:col>
      <xdr:colOff>28575</xdr:colOff>
      <xdr:row>25</xdr:row>
      <xdr:rowOff>76200</xdr:rowOff>
    </xdr:from>
    <xdr:ext cx="4981575" cy="1838324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CC932D08-7EE5-436A-9071-8050658F34BE}"/>
            </a:ext>
          </a:extLst>
        </xdr:cNvPr>
        <xdr:cNvSpPr txBox="1"/>
      </xdr:nvSpPr>
      <xdr:spPr>
        <a:xfrm>
          <a:off x="28575" y="5438775"/>
          <a:ext cx="4981575" cy="18383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endParaRPr lang="fr-FR" sz="1600"/>
        </a:p>
      </xdr:txBody>
    </xdr:sp>
    <xdr:clientData/>
  </xdr:oneCellAnchor>
  <xdr:twoCellAnchor>
    <xdr:from>
      <xdr:col>9</xdr:col>
      <xdr:colOff>438150</xdr:colOff>
      <xdr:row>29</xdr:row>
      <xdr:rowOff>54768</xdr:rowOff>
    </xdr:from>
    <xdr:to>
      <xdr:col>15</xdr:col>
      <xdr:colOff>1190626</xdr:colOff>
      <xdr:row>40</xdr:row>
      <xdr:rowOff>142874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92CCE495-4306-4BE8-847A-2F9E37834FEE}"/>
            </a:ext>
          </a:extLst>
        </xdr:cNvPr>
        <xdr:cNvGrpSpPr/>
      </xdr:nvGrpSpPr>
      <xdr:grpSpPr>
        <a:xfrm>
          <a:off x="8427244" y="6210299"/>
          <a:ext cx="6527007" cy="2397919"/>
          <a:chOff x="8415338" y="6555580"/>
          <a:chExt cx="6527007" cy="2397919"/>
        </a:xfrm>
      </xdr:grpSpPr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A2FAE361-91EF-4011-A098-70552CF428C5}"/>
              </a:ext>
            </a:extLst>
          </xdr:cNvPr>
          <xdr:cNvSpPr/>
        </xdr:nvSpPr>
        <xdr:spPr>
          <a:xfrm>
            <a:off x="8415338" y="6555580"/>
            <a:ext cx="6527007" cy="2397919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t"/>
          <a:lstStyle/>
          <a:p>
            <a:pPr algn="l"/>
            <a:r>
              <a:rPr lang="fr-FR" sz="1400" b="1" u="sng" baseline="0">
                <a:solidFill>
                  <a:sysClr val="windowText" lastClr="000000"/>
                </a:solidFill>
              </a:rPr>
              <a:t>Détails :</a:t>
            </a:r>
          </a:p>
          <a:p>
            <a:pPr algn="l"/>
            <a:endParaRPr lang="fr-FR" sz="1400" b="1" baseline="0">
              <a:solidFill>
                <a:sysClr val="windowText" lastClr="000000"/>
              </a:solidFill>
            </a:endParaRPr>
          </a:p>
          <a:p>
            <a:pPr algn="l"/>
            <a:endParaRPr lang="fr-FR" sz="1400" b="1" baseline="0">
              <a:solidFill>
                <a:sysClr val="windowText" lastClr="000000"/>
              </a:solidFill>
            </a:endParaRPr>
          </a:p>
          <a:p>
            <a:pPr algn="l"/>
            <a:endParaRPr lang="fr-FR" sz="1400" b="1" baseline="0">
              <a:solidFill>
                <a:sysClr val="windowText" lastClr="000000"/>
              </a:solidFill>
            </a:endParaRPr>
          </a:p>
          <a:p>
            <a:pPr algn="l"/>
            <a:endParaRPr lang="fr-FR" sz="1400" b="1" baseline="0">
              <a:solidFill>
                <a:sysClr val="windowText" lastClr="000000"/>
              </a:solidFill>
            </a:endParaRPr>
          </a:p>
          <a:p>
            <a:pPr algn="l"/>
            <a:endParaRPr lang="fr-FR" sz="1400" b="1" baseline="0">
              <a:solidFill>
                <a:sysClr val="windowText" lastClr="000000"/>
              </a:solidFill>
            </a:endParaRPr>
          </a:p>
          <a:p>
            <a:pPr algn="l"/>
            <a:endParaRPr lang="fr-FR" sz="1400" b="1" baseline="0">
              <a:solidFill>
                <a:sysClr val="windowText" lastClr="000000"/>
              </a:solidFill>
            </a:endParaRPr>
          </a:p>
          <a:p>
            <a:pPr algn="l"/>
            <a:endParaRPr lang="fr-FR" sz="1400" b="1" baseline="0">
              <a:solidFill>
                <a:sysClr val="windowText" lastClr="000000"/>
              </a:solidFill>
            </a:endParaRPr>
          </a:p>
          <a:p>
            <a:pPr algn="l"/>
            <a:endParaRPr lang="fr-FR" sz="1400" b="1" baseline="0">
              <a:solidFill>
                <a:sysClr val="windowText" lastClr="000000"/>
              </a:solidFill>
            </a:endParaRPr>
          </a:p>
          <a:p>
            <a:pPr algn="l"/>
            <a:endParaRPr lang="fr-FR" sz="1400" b="1" baseline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4B5249FE-E2FF-4E47-8E63-430ED5EAC2C7}"/>
              </a:ext>
            </a:extLst>
          </xdr:cNvPr>
          <xdr:cNvSpPr/>
        </xdr:nvSpPr>
        <xdr:spPr>
          <a:xfrm>
            <a:off x="8491538" y="7008019"/>
            <a:ext cx="171450" cy="161925"/>
          </a:xfrm>
          <a:prstGeom prst="rect">
            <a:avLst/>
          </a:prstGeom>
          <a:solidFill>
            <a:schemeClr val="bg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EAD22913-787D-4E74-AAE4-746171E8B511}"/>
              </a:ext>
            </a:extLst>
          </xdr:cNvPr>
          <xdr:cNvSpPr/>
        </xdr:nvSpPr>
        <xdr:spPr>
          <a:xfrm>
            <a:off x="8491538" y="7379494"/>
            <a:ext cx="171450" cy="161925"/>
          </a:xfrm>
          <a:prstGeom prst="rect">
            <a:avLst/>
          </a:prstGeom>
          <a:solidFill>
            <a:schemeClr val="bg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3B7559A2-7156-4AE5-80FC-1A656C08797E}"/>
              </a:ext>
            </a:extLst>
          </xdr:cNvPr>
          <xdr:cNvSpPr/>
        </xdr:nvSpPr>
        <xdr:spPr>
          <a:xfrm>
            <a:off x="8491538" y="8093869"/>
            <a:ext cx="171450" cy="161925"/>
          </a:xfrm>
          <a:prstGeom prst="rect">
            <a:avLst/>
          </a:prstGeom>
          <a:solidFill>
            <a:schemeClr val="bg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24A5EB9B-354D-4824-8C2C-780A437B1A9D}"/>
              </a:ext>
            </a:extLst>
          </xdr:cNvPr>
          <xdr:cNvSpPr/>
        </xdr:nvSpPr>
        <xdr:spPr>
          <a:xfrm>
            <a:off x="8501063" y="8484394"/>
            <a:ext cx="171450" cy="161925"/>
          </a:xfrm>
          <a:prstGeom prst="rect">
            <a:avLst/>
          </a:prstGeom>
          <a:solidFill>
            <a:schemeClr val="bg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84A39791-B92C-4E08-AB06-D1B1FCA1D2B0}"/>
              </a:ext>
            </a:extLst>
          </xdr:cNvPr>
          <xdr:cNvSpPr/>
        </xdr:nvSpPr>
        <xdr:spPr>
          <a:xfrm>
            <a:off x="8491538" y="7741444"/>
            <a:ext cx="171450" cy="159544"/>
          </a:xfrm>
          <a:prstGeom prst="rect">
            <a:avLst/>
          </a:prstGeom>
          <a:solidFill>
            <a:schemeClr val="bg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9</xdr:col>
      <xdr:colOff>423862</xdr:colOff>
      <xdr:row>41</xdr:row>
      <xdr:rowOff>83344</xdr:rowOff>
    </xdr:from>
    <xdr:to>
      <xdr:col>15</xdr:col>
      <xdr:colOff>1176338</xdr:colOff>
      <xdr:row>47</xdr:row>
      <xdr:rowOff>69056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44C28E55-9D26-4C34-8623-1BC62AA6ACC7}"/>
            </a:ext>
          </a:extLst>
        </xdr:cNvPr>
        <xdr:cNvSpPr/>
      </xdr:nvSpPr>
      <xdr:spPr>
        <a:xfrm>
          <a:off x="8396287" y="8712994"/>
          <a:ext cx="6524626" cy="1138237"/>
        </a:xfrm>
        <a:prstGeom prst="rect">
          <a:avLst/>
        </a:prstGeom>
        <a:solidFill>
          <a:schemeClr val="bg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400" b="1" u="sng" baseline="0">
              <a:solidFill>
                <a:sysClr val="windowText" lastClr="000000"/>
              </a:solidFill>
            </a:rPr>
            <a:t> </a:t>
          </a:r>
        </a:p>
        <a:p>
          <a:pPr algn="l"/>
          <a:endParaRPr lang="fr-FR" sz="1400" b="1" baseline="0">
            <a:solidFill>
              <a:sysClr val="windowText" lastClr="000000"/>
            </a:solidFill>
          </a:endParaRPr>
        </a:p>
        <a:p>
          <a:pPr algn="l"/>
          <a:endParaRPr lang="fr-FR" sz="1400" b="1" baseline="0">
            <a:solidFill>
              <a:sysClr val="windowText" lastClr="000000"/>
            </a:solidFill>
          </a:endParaRPr>
        </a:p>
        <a:p>
          <a:pPr algn="l"/>
          <a:endParaRPr lang="fr-FR" sz="1400" b="1" baseline="0">
            <a:solidFill>
              <a:sysClr val="windowText" lastClr="000000"/>
            </a:solidFill>
          </a:endParaRPr>
        </a:p>
        <a:p>
          <a:pPr algn="l"/>
          <a:endParaRPr lang="fr-FR" sz="1400" b="1" baseline="0">
            <a:solidFill>
              <a:sysClr val="windowText" lastClr="000000"/>
            </a:solidFill>
          </a:endParaRPr>
        </a:p>
        <a:p>
          <a:pPr algn="l"/>
          <a:endParaRPr lang="fr-FR" sz="1400" b="1" baseline="0">
            <a:solidFill>
              <a:sysClr val="windowText" lastClr="000000"/>
            </a:solidFill>
          </a:endParaRPr>
        </a:p>
        <a:p>
          <a:pPr algn="l"/>
          <a:endParaRPr lang="fr-FR" sz="1400" b="1" baseline="0">
            <a:solidFill>
              <a:sysClr val="windowText" lastClr="000000"/>
            </a:solidFill>
          </a:endParaRPr>
        </a:p>
        <a:p>
          <a:pPr algn="l"/>
          <a:endParaRPr lang="fr-FR" sz="1400" b="1" baseline="0">
            <a:solidFill>
              <a:sysClr val="windowText" lastClr="000000"/>
            </a:solidFill>
          </a:endParaRPr>
        </a:p>
        <a:p>
          <a:pPr algn="l"/>
          <a:endParaRPr lang="fr-FR" sz="1400" b="1" baseline="0">
            <a:solidFill>
              <a:sysClr val="windowText" lastClr="000000"/>
            </a:solidFill>
          </a:endParaRPr>
        </a:p>
        <a:p>
          <a:pPr algn="l"/>
          <a:endParaRPr lang="fr-FR" sz="1400" b="1" baseline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14</xdr:row>
      <xdr:rowOff>19051</xdr:rowOff>
    </xdr:from>
    <xdr:to>
      <xdr:col>10</xdr:col>
      <xdr:colOff>9525</xdr:colOff>
      <xdr:row>15</xdr:row>
      <xdr:rowOff>171450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00A2231F-F291-4FA0-8B6C-ECF413638D34}"/>
            </a:ext>
          </a:extLst>
        </xdr:cNvPr>
        <xdr:cNvCxnSpPr/>
      </xdr:nvCxnSpPr>
      <xdr:spPr>
        <a:xfrm flipV="1">
          <a:off x="8029575" y="2895601"/>
          <a:ext cx="971550" cy="3428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942975</xdr:colOff>
      <xdr:row>27</xdr:row>
      <xdr:rowOff>38100</xdr:rowOff>
    </xdr:from>
    <xdr:to>
      <xdr:col>15</xdr:col>
      <xdr:colOff>828675</xdr:colOff>
      <xdr:row>29</xdr:row>
      <xdr:rowOff>161925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373FE291-1FDE-4A02-916D-3779874AB7AF}"/>
            </a:ext>
          </a:extLst>
        </xdr:cNvPr>
        <xdr:cNvSpPr/>
      </xdr:nvSpPr>
      <xdr:spPr>
        <a:xfrm>
          <a:off x="8001000" y="5448300"/>
          <a:ext cx="6477000" cy="523875"/>
        </a:xfrm>
        <a:prstGeom prst="rect">
          <a:avLst/>
        </a:prstGeom>
        <a:solidFill>
          <a:schemeClr val="bg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COLIS CHÂSSIS </a:t>
          </a:r>
          <a:r>
            <a:rPr lang="fr-FR" sz="1400">
              <a:solidFill>
                <a:sysClr val="windowText" lastClr="000000"/>
              </a:solidFill>
            </a:rPr>
            <a:t>:  CJ </a:t>
          </a:r>
          <a:r>
            <a:rPr lang="fr-FR" sz="1400">
              <a:solidFill>
                <a:sysClr val="windowText" lastClr="000000"/>
              </a:solidFill>
              <a:sym typeface="Wingdings"/>
            </a:rPr>
            <a:t> Bavette  Tube</a:t>
          </a:r>
          <a:r>
            <a:rPr lang="fr-FR" sz="1400" baseline="0">
              <a:solidFill>
                <a:sysClr val="windowText" lastClr="000000"/>
              </a:solidFill>
              <a:sym typeface="Wingdings"/>
            </a:rPr>
            <a:t>  Plat  Tapée  Corniere   Tôle 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9525</xdr:colOff>
      <xdr:row>34</xdr:row>
      <xdr:rowOff>123825</xdr:rowOff>
    </xdr:from>
    <xdr:to>
      <xdr:col>12</xdr:col>
      <xdr:colOff>9525</xdr:colOff>
      <xdr:row>36</xdr:row>
      <xdr:rowOff>133350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55E272DB-3819-4FF3-8FAD-1B1B25D2DE26}"/>
            </a:ext>
          </a:extLst>
        </xdr:cNvPr>
        <xdr:cNvSpPr/>
      </xdr:nvSpPr>
      <xdr:spPr>
        <a:xfrm>
          <a:off x="8029575" y="6829425"/>
          <a:ext cx="3171825" cy="400050"/>
        </a:xfrm>
        <a:prstGeom prst="rect">
          <a:avLst/>
        </a:prstGeom>
        <a:solidFill>
          <a:schemeClr val="bg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FR" sz="1400">
              <a:solidFill>
                <a:sysClr val="windowText" lastClr="000000"/>
              </a:solidFill>
            </a:rPr>
            <a:t>Colis</a:t>
          </a:r>
          <a:r>
            <a:rPr lang="fr-FR" sz="1400" baseline="0">
              <a:solidFill>
                <a:sysClr val="windowText" lastClr="000000"/>
              </a:solidFill>
            </a:rPr>
            <a:t> Volet Roulant  </a:t>
          </a:r>
          <a:r>
            <a:rPr lang="fr-FR" sz="1400" baseline="0">
              <a:solidFill>
                <a:sysClr val="windowText" lastClr="000000"/>
              </a:solidFill>
              <a:sym typeface="Wingdings"/>
            </a:rPr>
            <a:t>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152400</xdr:colOff>
      <xdr:row>31</xdr:row>
      <xdr:rowOff>19050</xdr:rowOff>
    </xdr:from>
    <xdr:to>
      <xdr:col>15</xdr:col>
      <xdr:colOff>885825</xdr:colOff>
      <xdr:row>33</xdr:row>
      <xdr:rowOff>95250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30C41702-560D-443A-93F1-FFD2C332E9B4}"/>
            </a:ext>
          </a:extLst>
        </xdr:cNvPr>
        <xdr:cNvSpPr/>
      </xdr:nvSpPr>
      <xdr:spPr>
        <a:xfrm>
          <a:off x="11344275" y="6210300"/>
          <a:ext cx="3190875" cy="400050"/>
        </a:xfrm>
        <a:prstGeom prst="rect">
          <a:avLst/>
        </a:prstGeom>
        <a:solidFill>
          <a:schemeClr val="bg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FR" sz="1400">
              <a:solidFill>
                <a:sysClr val="windowText" lastClr="000000"/>
              </a:solidFill>
            </a:rPr>
            <a:t>Colis</a:t>
          </a:r>
          <a:r>
            <a:rPr lang="fr-FR" sz="1400" baseline="0">
              <a:solidFill>
                <a:sysClr val="windowText" lastClr="000000"/>
              </a:solidFill>
            </a:rPr>
            <a:t> Panneau  </a:t>
          </a:r>
          <a:r>
            <a:rPr lang="fr-FR" sz="1400" baseline="0">
              <a:solidFill>
                <a:sysClr val="windowText" lastClr="000000"/>
              </a:solidFill>
              <a:sym typeface="Wingdings"/>
            </a:rPr>
            <a:t>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46</xdr:row>
      <xdr:rowOff>180975</xdr:rowOff>
    </xdr:from>
    <xdr:to>
      <xdr:col>4</xdr:col>
      <xdr:colOff>9525</xdr:colOff>
      <xdr:row>51</xdr:row>
      <xdr:rowOff>142875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6D66270-8F9A-4663-BC7C-A5F85B0B7C5A}"/>
            </a:ext>
          </a:extLst>
        </xdr:cNvPr>
        <xdr:cNvSpPr/>
      </xdr:nvSpPr>
      <xdr:spPr>
        <a:xfrm>
          <a:off x="0" y="9220200"/>
          <a:ext cx="3638550" cy="91440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CONTRÔLE</a:t>
          </a:r>
          <a:r>
            <a:rPr lang="fr-FR" sz="1100" baseline="0">
              <a:solidFill>
                <a:sysClr val="windowText" lastClr="000000"/>
              </a:solidFill>
            </a:rPr>
            <a:t> CHARGEMENT FAIT PAR :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9524</xdr:colOff>
      <xdr:row>31</xdr:row>
      <xdr:rowOff>28575</xdr:rowOff>
    </xdr:from>
    <xdr:to>
      <xdr:col>12</xdr:col>
      <xdr:colOff>0</xdr:colOff>
      <xdr:row>33</xdr:row>
      <xdr:rowOff>85725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3FB96EB2-4570-4395-BE7F-556C5957912B}"/>
            </a:ext>
          </a:extLst>
        </xdr:cNvPr>
        <xdr:cNvSpPr/>
      </xdr:nvSpPr>
      <xdr:spPr>
        <a:xfrm>
          <a:off x="8029574" y="6219825"/>
          <a:ext cx="3162301" cy="38100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FR" sz="1400">
              <a:solidFill>
                <a:sysClr val="windowText" lastClr="000000"/>
              </a:solidFill>
            </a:rPr>
            <a:t>VITRÉ</a:t>
          </a:r>
          <a:r>
            <a:rPr lang="fr-FR" sz="1400" baseline="0">
              <a:solidFill>
                <a:sysClr val="windowText" lastClr="000000"/>
              </a:solidFill>
            </a:rPr>
            <a:t>  </a:t>
          </a:r>
          <a:r>
            <a:rPr lang="fr-FR" sz="1400" baseline="0">
              <a:solidFill>
                <a:sysClr val="windowText" lastClr="000000"/>
              </a:solidFill>
              <a:sym typeface="Wingdings"/>
            </a:rPr>
            <a:t>  NON VITRÉ  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828675</xdr:colOff>
      <xdr:row>37</xdr:row>
      <xdr:rowOff>200024</xdr:rowOff>
    </xdr:from>
    <xdr:to>
      <xdr:col>13</xdr:col>
      <xdr:colOff>781050</xdr:colOff>
      <xdr:row>45</xdr:row>
      <xdr:rowOff>171450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D26E9059-7D8D-4B77-8A02-81EE068190EF}"/>
            </a:ext>
          </a:extLst>
        </xdr:cNvPr>
        <xdr:cNvSpPr/>
      </xdr:nvSpPr>
      <xdr:spPr>
        <a:xfrm>
          <a:off x="9820275" y="7486649"/>
          <a:ext cx="2971800" cy="1533526"/>
        </a:xfrm>
        <a:prstGeom prst="rect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COLISAGE PRÉ PARÉ</a:t>
          </a:r>
          <a:r>
            <a:rPr lang="fr-FR" sz="1100" b="1" baseline="0">
              <a:solidFill>
                <a:sysClr val="windowText" lastClr="000000"/>
              </a:solidFill>
            </a:rPr>
            <a:t> PAR :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714374</xdr:colOff>
      <xdr:row>47</xdr:row>
      <xdr:rowOff>38100</xdr:rowOff>
    </xdr:from>
    <xdr:to>
      <xdr:col>15</xdr:col>
      <xdr:colOff>657225</xdr:colOff>
      <xdr:row>52</xdr:row>
      <xdr:rowOff>19050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B5C65245-8D49-43DB-BC7F-ED2EEEE51EE0}"/>
            </a:ext>
          </a:extLst>
        </xdr:cNvPr>
        <xdr:cNvSpPr/>
      </xdr:nvSpPr>
      <xdr:spPr>
        <a:xfrm>
          <a:off x="7772399" y="9267825"/>
          <a:ext cx="6534151" cy="933450"/>
        </a:xfrm>
        <a:prstGeom prst="rect">
          <a:avLst/>
        </a:prstGeom>
        <a:solidFill>
          <a:schemeClr val="bg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RESTE</a:t>
          </a:r>
          <a:r>
            <a:rPr lang="fr-FR" sz="1400" b="1" baseline="0">
              <a:solidFill>
                <a:sysClr val="windowText" lastClr="000000"/>
              </a:solidFill>
            </a:rPr>
            <a:t> À LIVRER :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</xdr:col>
      <xdr:colOff>409574</xdr:colOff>
      <xdr:row>48</xdr:row>
      <xdr:rowOff>133350</xdr:rowOff>
    </xdr:from>
    <xdr:to>
      <xdr:col>15</xdr:col>
      <xdr:colOff>552449</xdr:colOff>
      <xdr:row>51</xdr:row>
      <xdr:rowOff>95250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784AB177-A8C1-41A2-9404-652633733397}"/>
            </a:ext>
          </a:extLst>
        </xdr:cNvPr>
        <xdr:cNvSpPr/>
      </xdr:nvSpPr>
      <xdr:spPr>
        <a:xfrm>
          <a:off x="12420599" y="9553575"/>
          <a:ext cx="1781175" cy="53340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COMPLET</a:t>
          </a:r>
          <a:r>
            <a:rPr lang="fr-FR" sz="2000" baseline="0">
              <a:solidFill>
                <a:sysClr val="windowText" lastClr="000000"/>
              </a:solidFill>
            </a:rPr>
            <a:t>  </a:t>
          </a:r>
          <a:r>
            <a:rPr lang="fr-FR" sz="2000" baseline="0">
              <a:solidFill>
                <a:sysClr val="windowText" lastClr="000000"/>
              </a:solidFill>
              <a:sym typeface="Wingdings"/>
            </a:rPr>
            <a:t></a:t>
          </a:r>
          <a:endParaRPr lang="fr-FR" sz="2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171450</xdr:colOff>
      <xdr:row>34</xdr:row>
      <xdr:rowOff>123825</xdr:rowOff>
    </xdr:from>
    <xdr:to>
      <xdr:col>15</xdr:col>
      <xdr:colOff>876300</xdr:colOff>
      <xdr:row>36</xdr:row>
      <xdr:rowOff>133350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1D418202-BF2D-4159-838F-6AC96DC5A903}"/>
            </a:ext>
          </a:extLst>
        </xdr:cNvPr>
        <xdr:cNvSpPr/>
      </xdr:nvSpPr>
      <xdr:spPr>
        <a:xfrm>
          <a:off x="11363325" y="6829425"/>
          <a:ext cx="3162300" cy="400050"/>
        </a:xfrm>
        <a:prstGeom prst="rect">
          <a:avLst/>
        </a:prstGeom>
        <a:solidFill>
          <a:schemeClr val="bg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FR" sz="1400" baseline="0">
              <a:solidFill>
                <a:sysClr val="windowText" lastClr="000000"/>
              </a:solidFill>
            </a:rPr>
            <a:t>Autres  </a:t>
          </a:r>
          <a:r>
            <a:rPr lang="fr-FR" sz="1400" baseline="0">
              <a:solidFill>
                <a:sysClr val="windowText" lastClr="000000"/>
              </a:solidFill>
              <a:sym typeface="Wingdings"/>
            </a:rPr>
            <a:t> : 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rganisation%20excel\1.Classeur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NATH\A%20TABLEAU%20CHANTIER%20PAP\Classeur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rganisation%20excel\4.fiche%20bureau%20MIC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°BL"/>
      <sheetName val="BL"/>
      <sheetName val="FICHIER CLIENTS"/>
      <sheetName val="LISTE BL"/>
      <sheetName val="Etiquette"/>
      <sheetName val="PLANNING S13"/>
      <sheetName val="PLANNING S14"/>
      <sheetName val="PLANNING S15"/>
      <sheetName val="PLANNING S16"/>
      <sheetName val="PLANNING S17"/>
      <sheetName val="PLANNING S18"/>
    </sheetNames>
    <sheetDataSet>
      <sheetData sheetId="0"/>
      <sheetData sheetId="1">
        <row r="12">
          <cell r="A12" t="str">
            <v>CL37</v>
          </cell>
        </row>
        <row r="17">
          <cell r="B17" t="str">
            <v>MM-9472</v>
          </cell>
        </row>
      </sheetData>
      <sheetData sheetId="2"/>
      <sheetData sheetId="3">
        <row r="1">
          <cell r="A1" t="str">
            <v>Bavette rénovation Teinte RAL  Long:</v>
          </cell>
          <cell r="B1" t="str">
            <v>CHÂSSIS</v>
          </cell>
          <cell r="C1" t="str">
            <v>BATON MARECHAL</v>
          </cell>
          <cell r="D1" t="str">
            <v>ACCESSOIRES VOLET ROULANT</v>
          </cell>
        </row>
        <row r="2">
          <cell r="A2" t="str">
            <v xml:space="preserve">Bequille simple ATLANTA SECUSTICK Blanche </v>
          </cell>
          <cell r="B2" t="str">
            <v>CHÂSSIS AVEC VOLET ROULANT</v>
          </cell>
          <cell r="C2" t="str">
            <v>BAVETTE</v>
          </cell>
          <cell r="D2" t="str">
            <v>ADAPTATION POUR CLE</v>
          </cell>
        </row>
        <row r="3">
          <cell r="A3" t="str">
            <v>Châssis composé dormant Bloc-baie Dimension Teintes Profils Accessoires</v>
          </cell>
          <cell r="B3" t="str">
            <v>DORMANT</v>
          </cell>
          <cell r="C3" t="str">
            <v>BAVETTE RENO</v>
          </cell>
          <cell r="D3" t="str">
            <v>AGRAFE</v>
          </cell>
        </row>
        <row r="4">
          <cell r="A4" t="str">
            <v xml:space="preserve">châssis fixe DimensionTeintes Profils Accessoires </v>
          </cell>
          <cell r="B4" t="str">
            <v>FIXE</v>
          </cell>
          <cell r="C4" t="str">
            <v>BOUCLIER THERMIQUE</v>
          </cell>
          <cell r="D4" t="str">
            <v>ANTI SOULEVEMENT</v>
          </cell>
        </row>
        <row r="5">
          <cell r="A5" t="str">
            <v xml:space="preserve">Châssis Française 1vtl seuil bas ferrure encastrée DimensionTeintes Profils  Accessoires </v>
          </cell>
          <cell r="B5" t="str">
            <v xml:space="preserve">GALANDAGE </v>
          </cell>
          <cell r="C5" t="str">
            <v>CAPOT TUBULAIRE</v>
          </cell>
          <cell r="D5" t="str">
            <v>BATON MARECHAL</v>
          </cell>
        </row>
        <row r="6">
          <cell r="A6" t="str">
            <v xml:space="preserve">Châssis Française 2 vtx ferrure applique Dimensions: Teintes Profils : Accessoires : </v>
          </cell>
          <cell r="B6" t="str">
            <v>OUVRANT</v>
          </cell>
          <cell r="C6" t="str">
            <v>CHICANE</v>
          </cell>
          <cell r="D6" t="str">
            <v>BEQUILLE DOUBLE</v>
          </cell>
        </row>
        <row r="7">
          <cell r="A7" t="str">
            <v xml:space="preserve">Châssis Française 2 vtx ferrure encastréeDimensionTeintes Profils  Accessoires </v>
          </cell>
          <cell r="B7" t="str">
            <v>PANNEAU</v>
          </cell>
          <cell r="C7" t="str">
            <v>CORNIERE</v>
          </cell>
          <cell r="D7" t="str">
            <v>BEQUILLE PLATINE</v>
          </cell>
        </row>
        <row r="8">
          <cell r="A8" t="str">
            <v xml:space="preserve">Châssis Oscillo battant 1 vtl ferrure encastrée DimensionTeintes Profils Accessoires </v>
          </cell>
          <cell r="B8" t="str">
            <v>PORTE</v>
          </cell>
          <cell r="C8" t="str">
            <v>COUVRE JOINT</v>
          </cell>
          <cell r="D8" t="str">
            <v>BEQUILLE SIMPLE</v>
          </cell>
        </row>
        <row r="9">
          <cell r="A9" t="str">
            <v xml:space="preserve">Châssis Oscillo battant 2 vtx ferrure encastrée DimensionTeintes Profils Accessoires </v>
          </cell>
          <cell r="B9" t="str">
            <v>VITRAGES</v>
          </cell>
          <cell r="C9" t="str">
            <v>DORMANT EN FAGOT</v>
          </cell>
          <cell r="D9" t="str">
            <v>BOITIER TELECOMMANDE</v>
          </cell>
        </row>
        <row r="10">
          <cell r="A10" t="str">
            <v>Châssis Soufflet ferrure encastrée Dimensions: Teintes Profils Accessoires</v>
          </cell>
          <cell r="B10" t="str">
            <v>VOLET ROULANT</v>
          </cell>
          <cell r="C10" t="str">
            <v>DORMANT EN FAGOT</v>
          </cell>
          <cell r="D10" t="str">
            <v>BOUTON POUSSOIR</v>
          </cell>
        </row>
        <row r="11">
          <cell r="A11" t="str">
            <v>Corniere 80 X 40 X 2 mm Longeur</v>
          </cell>
          <cell r="C11" t="str">
            <v>ELARGISSEUR</v>
          </cell>
          <cell r="D11" t="str">
            <v>BRAS FERME PORTE + VIS</v>
          </cell>
        </row>
        <row r="12">
          <cell r="A12" t="str">
            <v>Coulissant 2 vtx 2 rails Coupe Droite RTH Kronos Dimensions Teintes Profils Accessoires</v>
          </cell>
          <cell r="C12" t="str">
            <v>JONCTION CACHE RAINURES</v>
          </cell>
          <cell r="D12" t="str">
            <v>BUSETTE</v>
          </cell>
        </row>
        <row r="13">
          <cell r="A13" t="str">
            <v>Coulissant 2 vtx 2 rails Monobloc Kronos Dimension: Profils  Accessoires</v>
          </cell>
          <cell r="C13" t="str">
            <v>MONTANT LATERAL</v>
          </cell>
          <cell r="D13" t="str">
            <v>CACHE BEQUILLE</v>
          </cell>
        </row>
        <row r="14">
          <cell r="A14" t="str">
            <v>Coulissant 3 vtx 3 rails Monobloc Kronos Dimensions Teintes Profils Accessoires</v>
          </cell>
          <cell r="C14" t="str">
            <v>OBTURATEURS</v>
          </cell>
          <cell r="D14" t="str">
            <v>CACHE BLOC SERRURE</v>
          </cell>
        </row>
        <row r="15">
          <cell r="A15" t="str">
            <v>Coulissant 4 vtx 4 rails Standard Kronos Dimensions Teintes Profils Accessoires</v>
          </cell>
          <cell r="C15" t="str">
            <v>PANNEAU</v>
          </cell>
          <cell r="D15" t="str">
            <v>CACHE CYLINDRE</v>
          </cell>
        </row>
        <row r="16">
          <cell r="A16" t="str">
            <v>Coulissant Rénovation 2 vtx 2 rails Kronos Dimension : Teintes Profils Accessoires</v>
          </cell>
          <cell r="C16" t="str">
            <v>PARCLOSE</v>
          </cell>
          <cell r="D16" t="str">
            <v>CACHE DEMI-COQUILLE</v>
          </cell>
        </row>
        <row r="17">
          <cell r="A17" t="str">
            <v>Coulissant Standard 2 vtx 2 rails Kronos Dimensions Teintes Profils Accessoires</v>
          </cell>
          <cell r="C17" t="str">
            <v>PLAT</v>
          </cell>
          <cell r="D17" t="str">
            <v>CACHE FERME PORTE</v>
          </cell>
        </row>
        <row r="18">
          <cell r="A18" t="str">
            <v>Coulissant Standard 2 vtx 2 rails Prestige Dimension Teintes Profils Accessoires</v>
          </cell>
          <cell r="C18" t="str">
            <v>TAPÉE HAUTE</v>
          </cell>
          <cell r="D18" t="str">
            <v>CACHE JONCTION 4/6 VTX</v>
          </cell>
        </row>
        <row r="19">
          <cell r="A19" t="str">
            <v>Coulissant Standard 3 vtx 3 rails Kronos Dimensions Teintes Profils Accessoires</v>
          </cell>
          <cell r="C19" t="str">
            <v>TÔLE PLIÉE</v>
          </cell>
          <cell r="D19" t="str">
            <v>CACHE VIS</v>
          </cell>
        </row>
        <row r="20">
          <cell r="A20" t="str">
            <v>Coulissant Standard 4 vtx 2 rails Kronos Dimensions Teintes Profils Accessoires</v>
          </cell>
          <cell r="C20" t="str">
            <v>TRAVERSE OUVRANT</v>
          </cell>
          <cell r="D20" t="str">
            <v>CACHES USINAGES</v>
          </cell>
        </row>
        <row r="21">
          <cell r="A21" t="str">
            <v>Coulissant Standard 4 vtx 2 rails Prestige Dimensions Teintes Profils Accessoires</v>
          </cell>
          <cell r="C21" t="str">
            <v xml:space="preserve">TUBE </v>
          </cell>
          <cell r="D21" t="str">
            <v>CALES</v>
          </cell>
        </row>
        <row r="22">
          <cell r="A22" t="str">
            <v>Crémone 3 points ac pene +afm Teinte</v>
          </cell>
          <cell r="C22" t="str">
            <v>BAVETTES</v>
          </cell>
          <cell r="D22" t="str">
            <v>CENTREUR</v>
          </cell>
        </row>
        <row r="23">
          <cell r="A23" t="str">
            <v xml:space="preserve">Ensemble composé AA765 V Dimensions : Profils Teintes Accessoires </v>
          </cell>
          <cell r="C23" t="str">
            <v xml:space="preserve">CYLINDRE </v>
          </cell>
          <cell r="D23" t="str">
            <v>CLAMEAU+ECROU</v>
          </cell>
        </row>
        <row r="24">
          <cell r="A24" t="str">
            <v>Galandage AA3765 DC bi-rail 2vtx-RTH Dimension 2 500 mm X 2 185 mm Teintes Profils LQ BLANC Accessoires LQ BLANC</v>
          </cell>
          <cell r="C24" t="str">
            <v>FERMETURE 3 POINTS</v>
          </cell>
          <cell r="D24" t="str">
            <v>CLE DE MONTAGE BEQUILLE</v>
          </cell>
        </row>
        <row r="25">
          <cell r="A25" t="str">
            <v>Galandage AA3765 DC monorail 1vtl-RTH Dimension Teintes Profils Accessoires</v>
          </cell>
          <cell r="D25" t="str">
            <v>CLES</v>
          </cell>
        </row>
        <row r="26">
          <cell r="A26" t="str">
            <v>Galandage AA3765 DC monorail 2 vtx RTH Dimensions: Profils Teintes Accessoires</v>
          </cell>
          <cell r="D26" t="str">
            <v>CLES DE REGLAGE</v>
          </cell>
        </row>
        <row r="27">
          <cell r="A27" t="str">
            <v>Montant latéral 28 mm Long :</v>
          </cell>
          <cell r="D27" t="str">
            <v>CONTACTEUR A CLE POUR VOLET ROULANT</v>
          </cell>
        </row>
        <row r="28">
          <cell r="A28" t="str">
            <v>Mur Rideau</v>
          </cell>
          <cell r="D28" t="str">
            <v>CROCHET</v>
          </cell>
        </row>
        <row r="29">
          <cell r="A29" t="str">
            <v>Plat de 100 mm * L 1 250 mm</v>
          </cell>
          <cell r="D29" t="str">
            <v>ECROU POUR BATON MARECHAL</v>
          </cell>
        </row>
        <row r="30">
          <cell r="A30" t="str">
            <v>Plat de 130 mm * L 1 200 mm</v>
          </cell>
          <cell r="D30" t="str">
            <v>ENTREE DE BEQUILLE INOX</v>
          </cell>
        </row>
        <row r="31">
          <cell r="A31" t="str">
            <v>Plat de 30 mm * L 1 600 mm</v>
          </cell>
          <cell r="D31" t="str">
            <v>ENTREE DE CYLINDRE INOX</v>
          </cell>
        </row>
        <row r="32">
          <cell r="A32" t="str">
            <v>Plat de 30 mm * L 2 250 mm</v>
          </cell>
          <cell r="D32" t="str">
            <v>EQUERRES DORMANT</v>
          </cell>
        </row>
        <row r="33">
          <cell r="A33" t="str">
            <v>Plat de 50 mm * L 1 600 mm</v>
          </cell>
          <cell r="D33" t="str">
            <v>EQUERRES POSE APPLIQUE</v>
          </cell>
        </row>
        <row r="34">
          <cell r="A34" t="str">
            <v>Porte 1 vantail extérieure dormant standard Dimension Teintes Profils Accessoires</v>
          </cell>
          <cell r="D34" t="str">
            <v>FACE AVANT</v>
          </cell>
        </row>
        <row r="35">
          <cell r="A35" t="str">
            <v>Porte 1 vantail intérieure dormant standard Dimension : Profils Accessoires</v>
          </cell>
          <cell r="D35" t="str">
            <v>FERME PORTE</v>
          </cell>
        </row>
        <row r="36">
          <cell r="A36" t="str">
            <v>Porte 2 vantaux extérieure dormant standard Dimension: Teintes Profils Accessoires</v>
          </cell>
          <cell r="D36" t="str">
            <v>GACHE BASSE CREMONE POMPIER</v>
          </cell>
        </row>
        <row r="37">
          <cell r="A37" t="str">
            <v>Porte 2 vantaux intérieure dormant standard Dimension : Teintes Profils Accessoires</v>
          </cell>
          <cell r="D37" t="str">
            <v>GACHE CONTACT</v>
          </cell>
        </row>
        <row r="38">
          <cell r="A38" t="str">
            <v>Porte pavillon extérieure 1 vtl dt 3 côtés + seuil Dimensions: Teintes Profils Accessoires</v>
          </cell>
          <cell r="D38" t="str">
            <v>GACHE SEMI-FIXE</v>
          </cell>
        </row>
        <row r="39">
          <cell r="A39" t="str">
            <v>Porte résidentielle 1 vantail avec seuil Dimensions: Profils Teintes Accessoires</v>
          </cell>
          <cell r="D39" t="str">
            <v>GACHE ZAMAC</v>
          </cell>
        </row>
        <row r="40">
          <cell r="A40" t="str">
            <v xml:space="preserve">Porte Résidentielle 1 vtl avec seuilDimensionTeintes Profils Accessoires </v>
          </cell>
          <cell r="D40" t="str">
            <v xml:space="preserve">GRILLE DE VENTILATION </v>
          </cell>
        </row>
        <row r="41">
          <cell r="A41" t="str">
            <v>Porte Résidentielle 2 vtx avec seuil Dimension Teintes Profils Accessoires</v>
          </cell>
          <cell r="D41" t="str">
            <v>HAUT DE FERME PORTE + VIS</v>
          </cell>
        </row>
        <row r="42">
          <cell r="A42" t="str">
            <v>Porte Résidentielle extérieure 1 vtl dt 3 côtés + seuil Dimensions Teintes Accessoires</v>
          </cell>
          <cell r="D42" t="str">
            <v>JOINT A BOURRER</v>
          </cell>
        </row>
        <row r="43">
          <cell r="A43" t="str">
            <v>Structure Dimension : Teintes Profils Accessoires</v>
          </cell>
          <cell r="D43" t="str">
            <v>JOINT VITRAGE</v>
          </cell>
        </row>
        <row r="44">
          <cell r="A44" t="str">
            <v xml:space="preserve">Tôle pour plats </v>
          </cell>
          <cell r="D44" t="str">
            <v>JONCTION 4/6 VANTAUX</v>
          </cell>
        </row>
        <row r="45">
          <cell r="A45" t="str">
            <v>Tube 50 X 50 X 2 mm Long</v>
          </cell>
          <cell r="D45" t="str">
            <v>JOUES</v>
          </cell>
        </row>
        <row r="46">
          <cell r="A46" t="str">
            <v>Galandage 1 vantail 1 rail refoulement à gauche Dimension: Teinte profils Accessoires</v>
          </cell>
          <cell r="D46" t="str">
            <v>PENE</v>
          </cell>
        </row>
        <row r="47">
          <cell r="A47" t="str">
            <v>Œil de Bœuf Fixe D  Teinte  Pose tunnel</v>
          </cell>
          <cell r="D47" t="str">
            <v>POIGNÉE</v>
          </cell>
        </row>
        <row r="48">
          <cell r="D48" t="str">
            <v>POIGNÉE AILERON + VIS</v>
          </cell>
        </row>
        <row r="49">
          <cell r="D49" t="str">
            <v>POIGNÉE AUSTRAL</v>
          </cell>
        </row>
        <row r="50">
          <cell r="D50" t="str">
            <v>POIGNÉE EXT.COND.CYL</v>
          </cell>
        </row>
        <row r="51">
          <cell r="D51" t="str">
            <v>POIGNEE MANŒUVRE INT</v>
          </cell>
        </row>
        <row r="52">
          <cell r="D52" t="str">
            <v>POIGNÉE ORIGAMI POP PUP</v>
          </cell>
        </row>
        <row r="53">
          <cell r="D53" t="str">
            <v>POINT DE VEROUILLAGE</v>
          </cell>
        </row>
        <row r="54">
          <cell r="D54" t="str">
            <v>SACHET ADAPTATION POUR CLEFS</v>
          </cell>
        </row>
        <row r="55">
          <cell r="D55" t="str">
            <v>SILICONE 7016 + CANULE</v>
          </cell>
        </row>
        <row r="56">
          <cell r="D56" t="str">
            <v>SUPPORT CALES VITRAGES</v>
          </cell>
        </row>
        <row r="57">
          <cell r="D57" t="str">
            <v>TELECOMMANDE</v>
          </cell>
        </row>
        <row r="58">
          <cell r="D58" t="str">
            <v>TELECOMMANDE VOLET ROULANT</v>
          </cell>
        </row>
        <row r="59">
          <cell r="D59" t="str">
            <v>TIGE POUR BATON MARECHAL</v>
          </cell>
        </row>
        <row r="60">
          <cell r="D60" t="str">
            <v>VIS COULISSANT</v>
          </cell>
        </row>
        <row r="61">
          <cell r="D61" t="str">
            <v>VIS EQUERRE</v>
          </cell>
        </row>
        <row r="62">
          <cell r="D62" t="str">
            <v>VIS POUR BATON MARECHAL</v>
          </cell>
        </row>
        <row r="63">
          <cell r="D63" t="str">
            <v>VMC EXT</v>
          </cell>
        </row>
        <row r="64">
          <cell r="D64" t="str">
            <v>VMC INT</v>
          </cell>
        </row>
        <row r="65">
          <cell r="D65" t="str">
            <v>SACHET VOLET ROULANT</v>
          </cell>
        </row>
        <row r="66">
          <cell r="D66" t="str">
            <v>POIGNÉE DE TIRAGE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°BL"/>
      <sheetName val="BL"/>
      <sheetName val="FICHIER CLIENTS"/>
      <sheetName val="LISTE BL"/>
      <sheetName val="Etiquette"/>
      <sheetName val="PLANNING S13"/>
      <sheetName val="PLANNING S14"/>
      <sheetName val="PLANNING S15"/>
      <sheetName val="PLANNING S16"/>
      <sheetName val="PLANNING S17"/>
      <sheetName val="PLANNING S18"/>
      <sheetName val="PLANNING S07"/>
      <sheetName val="PLANNING S08"/>
      <sheetName val="PLANNING S09"/>
    </sheetNames>
    <sheetDataSet>
      <sheetData sheetId="0"/>
      <sheetData sheetId="1"/>
      <sheetData sheetId="2">
        <row r="1">
          <cell r="A1" t="str">
            <v>N° CLIENT</v>
          </cell>
          <cell r="B1" t="str">
            <v>NOM SOCIETE</v>
          </cell>
          <cell r="C1" t="str">
            <v>ADRESSE1</v>
          </cell>
          <cell r="D1" t="str">
            <v>ADRESSE2</v>
          </cell>
          <cell r="E1" t="str">
            <v>code postal</v>
          </cell>
          <cell r="F1" t="str">
            <v>villes</v>
          </cell>
          <cell r="G1" t="str">
            <v>N° TELEPHONE</v>
          </cell>
          <cell r="H1" t="str">
            <v>N° FAX</v>
          </cell>
          <cell r="I1" t="str">
            <v>N°MOBILE</v>
          </cell>
          <cell r="J1" t="str">
            <v>RESPONSABLE</v>
          </cell>
          <cell r="K1" t="str">
            <v>EMAIL</v>
          </cell>
          <cell r="L1"/>
          <cell r="M1" t="str">
            <v>LIVRAISON</v>
          </cell>
          <cell r="N1" t="str">
            <v>ADRESSE 1</v>
          </cell>
          <cell r="O1" t="str">
            <v>ADRESSE 2</v>
          </cell>
          <cell r="P1"/>
          <cell r="Q1" t="str">
            <v>ADRESSE 3</v>
          </cell>
          <cell r="R1" t="str">
            <v>EXPEDITION</v>
          </cell>
        </row>
        <row r="2">
          <cell r="A2" t="str">
            <v>P1</v>
          </cell>
          <cell r="B2" t="str">
            <v>DUO DISPLAY</v>
          </cell>
          <cell r="C2" t="str">
            <v>4155 BOULEVARD POIRIER</v>
          </cell>
          <cell r="D2"/>
          <cell r="E2"/>
          <cell r="F2" t="str">
            <v>SAINT LAURENT (QC) H4R2G9 CANADA</v>
          </cell>
          <cell r="G2"/>
          <cell r="H2"/>
          <cell r="I2"/>
          <cell r="J2"/>
          <cell r="K2"/>
          <cell r="L2"/>
          <cell r="M2"/>
          <cell r="N2"/>
          <cell r="O2"/>
          <cell r="P2"/>
          <cell r="Q2"/>
          <cell r="R2"/>
        </row>
        <row r="3">
          <cell r="A3" t="str">
            <v>P2</v>
          </cell>
          <cell r="B3" t="str">
            <v>SARL ODV</v>
          </cell>
          <cell r="C3" t="str">
            <v>LES RALLETS</v>
          </cell>
          <cell r="D3" t="str">
            <v>13-17 RTE DE VILLEMONTAIS</v>
          </cell>
          <cell r="E3">
            <v>42155</v>
          </cell>
          <cell r="F3" t="str">
            <v xml:space="preserve"> OUCHES</v>
          </cell>
          <cell r="L3" t="str">
            <v>B'ALU</v>
          </cell>
          <cell r="M3" t="str">
            <v>SARL ODV</v>
          </cell>
          <cell r="N3" t="str">
            <v>LES RALLETS</v>
          </cell>
          <cell r="O3" t="str">
            <v>13-17 RTE DE VILLEMONTAIS</v>
          </cell>
          <cell r="P3" t="str">
            <v>42155</v>
          </cell>
          <cell r="Q3" t="str">
            <v xml:space="preserve"> OUCHES</v>
          </cell>
          <cell r="R3" t="str">
            <v>POSE</v>
          </cell>
        </row>
        <row r="4">
          <cell r="A4" t="str">
            <v>P3</v>
          </cell>
          <cell r="B4" t="str">
            <v>POLE EMPLOI DE RIORGES</v>
          </cell>
          <cell r="C4" t="str">
            <v>180 RUE CLEMENT ADER</v>
          </cell>
          <cell r="D4" t="str">
            <v>ZA VILLETTE</v>
          </cell>
          <cell r="E4">
            <v>42153</v>
          </cell>
          <cell r="F4" t="str">
            <v xml:space="preserve"> RIORGES</v>
          </cell>
          <cell r="L4" t="str">
            <v>B'ALU</v>
          </cell>
          <cell r="M4" t="str">
            <v>POLE EMPLOI DE RIORGES</v>
          </cell>
          <cell r="N4" t="str">
            <v>180 RUE CLEMENT ADER</v>
          </cell>
          <cell r="P4" t="str">
            <v>42153</v>
          </cell>
          <cell r="Q4" t="str">
            <v xml:space="preserve"> RIORGES</v>
          </cell>
          <cell r="R4" t="str">
            <v>POSE</v>
          </cell>
        </row>
        <row r="5">
          <cell r="A5" t="str">
            <v>P4</v>
          </cell>
          <cell r="B5" t="str">
            <v>MR ET MME LANTHEAUME VINCENT</v>
          </cell>
          <cell r="C5" t="str">
            <v>7 RUE DES TANNERIES</v>
          </cell>
          <cell r="E5">
            <v>42190</v>
          </cell>
          <cell r="F5" t="str">
            <v xml:space="preserve"> CHARLIEU</v>
          </cell>
          <cell r="L5" t="str">
            <v>B'ALU</v>
          </cell>
          <cell r="M5" t="str">
            <v>MR ET MME LANTHEAUME VINCENT</v>
          </cell>
          <cell r="N5" t="str">
            <v>7 RUE DES TANNERIES</v>
          </cell>
          <cell r="P5" t="str">
            <v>42190</v>
          </cell>
          <cell r="Q5" t="str">
            <v xml:space="preserve"> CHARLIEU</v>
          </cell>
          <cell r="R5" t="str">
            <v>ENLEVEMENT ATELIER</v>
          </cell>
        </row>
        <row r="6">
          <cell r="A6" t="str">
            <v>P5</v>
          </cell>
          <cell r="B6" t="str">
            <v>MR ET MME GONZALES FERNANDO</v>
          </cell>
          <cell r="C6" t="str">
            <v>ROUTE DES EGRIVETS</v>
          </cell>
          <cell r="E6">
            <v>42190</v>
          </cell>
          <cell r="F6" t="str">
            <v>ST NIZIER SOUS CHARLIEU</v>
          </cell>
          <cell r="L6" t="str">
            <v>B'ALU</v>
          </cell>
          <cell r="M6" t="str">
            <v>MR ET MME GONZALES FERNANDO</v>
          </cell>
          <cell r="N6" t="str">
            <v>ROUTE DES EGRIVETS</v>
          </cell>
          <cell r="P6" t="str">
            <v>42190</v>
          </cell>
          <cell r="Q6" t="str">
            <v>ST NIZIER SOUS CHARLIEU</v>
          </cell>
          <cell r="R6" t="str">
            <v>ENLEVEMENT ATELIER</v>
          </cell>
        </row>
        <row r="7">
          <cell r="A7" t="str">
            <v>P7</v>
          </cell>
          <cell r="B7" t="str">
            <v>VILLARD PIERRE</v>
          </cell>
          <cell r="C7" t="str">
            <v>968 CHEMINS COURS</v>
          </cell>
          <cell r="E7">
            <v>42190</v>
          </cell>
          <cell r="F7" t="str">
            <v xml:space="preserve"> ST NIZIER SOUS CHARLIEU</v>
          </cell>
          <cell r="G7" t="str">
            <v>04 77 60 40 66</v>
          </cell>
          <cell r="H7" t="str">
            <v>09 58 00 72 62</v>
          </cell>
          <cell r="J7" t="str">
            <v>MR PIERRE VILLARD</v>
          </cell>
          <cell r="L7" t="str">
            <v>B'ALU</v>
          </cell>
          <cell r="M7" t="str">
            <v>VILLARD PIERRE</v>
          </cell>
          <cell r="N7" t="str">
            <v>968 CHEMINS COURS</v>
          </cell>
          <cell r="P7" t="str">
            <v>42190</v>
          </cell>
          <cell r="Q7" t="str">
            <v xml:space="preserve"> ST NIZIER SOUS CHARLIEU</v>
          </cell>
          <cell r="R7" t="str">
            <v>ENLEVEMENT ATELIER</v>
          </cell>
        </row>
        <row r="8">
          <cell r="A8" t="str">
            <v>P8</v>
          </cell>
          <cell r="B8" t="str">
            <v>RIVOLLIER JEAN FRANCOIS</v>
          </cell>
          <cell r="C8" t="str">
            <v>75 GRANDE RUE</v>
          </cell>
          <cell r="E8">
            <v>71340</v>
          </cell>
          <cell r="F8" t="str">
            <v xml:space="preserve"> IGUERANDE</v>
          </cell>
          <cell r="G8" t="str">
            <v>03 85 84 06 77</v>
          </cell>
          <cell r="H8" t="str">
            <v>03 85 84 03 14</v>
          </cell>
          <cell r="J8" t="str">
            <v>MR RIVOLLIER J FRANCOIS</v>
          </cell>
          <cell r="L8" t="str">
            <v>B'ALU</v>
          </cell>
          <cell r="M8" t="str">
            <v>RIVOLLIER JEAN FRANCOIS</v>
          </cell>
          <cell r="N8" t="str">
            <v>75 GRANDE RUE</v>
          </cell>
          <cell r="P8" t="str">
            <v>71340</v>
          </cell>
          <cell r="Q8" t="str">
            <v xml:space="preserve"> IGUERANDE</v>
          </cell>
          <cell r="R8" t="str">
            <v>ENLEVEMENT ATELIER</v>
          </cell>
        </row>
        <row r="9">
          <cell r="A9" t="str">
            <v>P9</v>
          </cell>
          <cell r="B9" t="str">
            <v>MR ET MME CHAINAY</v>
          </cell>
          <cell r="C9" t="str">
            <v>4,AVENUE JULIOT CURRIE</v>
          </cell>
          <cell r="E9">
            <v>92240</v>
          </cell>
          <cell r="F9" t="str">
            <v xml:space="preserve"> MALAKOFF</v>
          </cell>
          <cell r="L9" t="str">
            <v>B'ALU</v>
          </cell>
          <cell r="M9" t="str">
            <v>MR ET MME CHAINAY</v>
          </cell>
          <cell r="N9" t="str">
            <v>4,AVENUE JULIOT CURRIE</v>
          </cell>
          <cell r="P9" t="str">
            <v>92240</v>
          </cell>
          <cell r="Q9" t="str">
            <v xml:space="preserve"> MALAKOFF</v>
          </cell>
        </row>
        <row r="10">
          <cell r="A10" t="str">
            <v>P10</v>
          </cell>
          <cell r="B10" t="str">
            <v>MR DUCARRE FREDERIC</v>
          </cell>
          <cell r="C10" t="str">
            <v>LES FLEURIATS</v>
          </cell>
          <cell r="E10">
            <v>71340</v>
          </cell>
          <cell r="F10" t="str">
            <v xml:space="preserve"> IGUERANDE</v>
          </cell>
          <cell r="I10">
            <v>687314588</v>
          </cell>
          <cell r="L10" t="str">
            <v>B'ALU</v>
          </cell>
          <cell r="M10" t="str">
            <v>MR DUCARRE FREDERIC</v>
          </cell>
          <cell r="N10" t="str">
            <v>LES FLEURIATS</v>
          </cell>
          <cell r="P10" t="str">
            <v>71340</v>
          </cell>
          <cell r="Q10" t="str">
            <v xml:space="preserve"> IGUERANDE</v>
          </cell>
          <cell r="R10" t="str">
            <v>POSE</v>
          </cell>
        </row>
        <row r="11">
          <cell r="A11" t="str">
            <v>P11</v>
          </cell>
          <cell r="B11" t="str">
            <v>MR ET MME GALLAND</v>
          </cell>
          <cell r="C11" t="str">
            <v>8,RUE DES MESSANGES</v>
          </cell>
          <cell r="E11">
            <v>71110</v>
          </cell>
          <cell r="F11" t="str">
            <v xml:space="preserve"> MARCIGNY</v>
          </cell>
          <cell r="G11" t="str">
            <v>09 61 01 38 64</v>
          </cell>
          <cell r="L11" t="str">
            <v>B'ALU</v>
          </cell>
          <cell r="M11" t="str">
            <v>MR ET MME GALLAND</v>
          </cell>
          <cell r="N11" t="str">
            <v>8,RUE DES MESSANGES</v>
          </cell>
          <cell r="P11" t="str">
            <v>71110</v>
          </cell>
          <cell r="Q11" t="str">
            <v xml:space="preserve"> MARCIGNY</v>
          </cell>
          <cell r="R11" t="str">
            <v>POSE</v>
          </cell>
        </row>
        <row r="12">
          <cell r="A12" t="str">
            <v>P12</v>
          </cell>
          <cell r="B12" t="str">
            <v>MR ET MME PATORET</v>
          </cell>
          <cell r="C12" t="str">
            <v>LE CHADIER</v>
          </cell>
          <cell r="E12">
            <v>69170</v>
          </cell>
          <cell r="F12" t="str">
            <v>JOUX</v>
          </cell>
          <cell r="L12" t="str">
            <v>B'ALU</v>
          </cell>
          <cell r="M12" t="str">
            <v>MR ET MME PATORET</v>
          </cell>
          <cell r="N12" t="str">
            <v>LE CHADIER</v>
          </cell>
          <cell r="P12" t="str">
            <v>69170</v>
          </cell>
          <cell r="Q12" t="str">
            <v>JOUX</v>
          </cell>
          <cell r="R12" t="str">
            <v>POSE</v>
          </cell>
        </row>
        <row r="13">
          <cell r="A13" t="str">
            <v>P13</v>
          </cell>
          <cell r="B13" t="str">
            <v>MR ET MME LEHUJEUR</v>
          </cell>
          <cell r="C13" t="str">
            <v>2 CLOS DES VERGERS</v>
          </cell>
          <cell r="E13">
            <v>95240</v>
          </cell>
          <cell r="F13" t="str">
            <v>CORNEILLE EN PARISIS</v>
          </cell>
          <cell r="L13" t="str">
            <v>B'ALU</v>
          </cell>
          <cell r="M13" t="str">
            <v>MR ET MME LEHUJEUR</v>
          </cell>
          <cell r="N13" t="str">
            <v>2 CLOS DES VERGERS</v>
          </cell>
          <cell r="P13" t="str">
            <v>95240</v>
          </cell>
          <cell r="Q13" t="str">
            <v>CORNEILLE EN PARISIS</v>
          </cell>
          <cell r="R13" t="str">
            <v>POSE</v>
          </cell>
        </row>
        <row r="14">
          <cell r="A14" t="str">
            <v>P14</v>
          </cell>
          <cell r="B14" t="str">
            <v>MELLE PORTERAT OCEANE</v>
          </cell>
          <cell r="C14" t="str">
            <v>15 IMPASSE DES CHARMILLES</v>
          </cell>
          <cell r="E14">
            <v>42190</v>
          </cell>
          <cell r="F14" t="str">
            <v>CHANDON</v>
          </cell>
          <cell r="I14" t="str">
            <v>06 21 66 17 73</v>
          </cell>
          <cell r="L14" t="str">
            <v>B'ALU</v>
          </cell>
          <cell r="M14" t="str">
            <v>MELLE PORTERAT OCEANE</v>
          </cell>
          <cell r="N14" t="str">
            <v>15 IMPASSE DES CHARMILLES</v>
          </cell>
          <cell r="P14" t="str">
            <v>42190</v>
          </cell>
          <cell r="Q14" t="str">
            <v>CHANDON</v>
          </cell>
          <cell r="R14" t="str">
            <v>POSE</v>
          </cell>
        </row>
        <row r="15">
          <cell r="A15" t="str">
            <v>P15</v>
          </cell>
          <cell r="B15" t="str">
            <v>Mr &amp; Mme GALICHON FRANCK</v>
          </cell>
          <cell r="C15" t="str">
            <v>JAILLY</v>
          </cell>
          <cell r="E15">
            <v>42120</v>
          </cell>
          <cell r="F15" t="str">
            <v>NOTRE DAME DE BOISSET</v>
          </cell>
          <cell r="L15" t="str">
            <v>B'ALU</v>
          </cell>
          <cell r="M15" t="str">
            <v>Mr &amp; Mme GALICHON FRANCK</v>
          </cell>
          <cell r="N15" t="str">
            <v>JAILLY</v>
          </cell>
          <cell r="P15" t="str">
            <v>42120</v>
          </cell>
          <cell r="Q15" t="str">
            <v>NOTRE DAME DE BOISSET</v>
          </cell>
          <cell r="R15" t="str">
            <v>POSE</v>
          </cell>
        </row>
        <row r="16">
          <cell r="A16" t="str">
            <v>P16</v>
          </cell>
          <cell r="B16" t="str">
            <v>HISTOIRE DE FLEURS</v>
          </cell>
          <cell r="C16" t="str">
            <v>8 AVENUE DE LA GARE</v>
          </cell>
          <cell r="E16">
            <v>42720</v>
          </cell>
          <cell r="F16" t="str">
            <v>POUILLY SOUS CHARLIEU</v>
          </cell>
          <cell r="L16" t="str">
            <v>B'ALU</v>
          </cell>
          <cell r="M16" t="str">
            <v>HISTOIRE DE FLEURS</v>
          </cell>
          <cell r="N16" t="str">
            <v>8 AVENUE DE LA GARE</v>
          </cell>
          <cell r="P16" t="str">
            <v>42720</v>
          </cell>
          <cell r="Q16" t="str">
            <v>POUILLY SOUS CHARLIEU</v>
          </cell>
          <cell r="R16" t="str">
            <v>POSE</v>
          </cell>
        </row>
        <row r="17">
          <cell r="A17" t="str">
            <v>P17</v>
          </cell>
          <cell r="B17" t="str">
            <v>BLANCHARD CYRILLE</v>
          </cell>
          <cell r="C17" t="str">
            <v>LES FORETS</v>
          </cell>
          <cell r="E17">
            <v>42460</v>
          </cell>
          <cell r="F17" t="str">
            <v>SEVELINGES</v>
          </cell>
          <cell r="L17" t="str">
            <v>B'ALU</v>
          </cell>
          <cell r="M17" t="str">
            <v>BLANCHARD CYRILLE</v>
          </cell>
          <cell r="N17" t="str">
            <v>LES FORETS</v>
          </cell>
          <cell r="P17" t="str">
            <v>42460</v>
          </cell>
          <cell r="Q17" t="str">
            <v>SEVELINGES</v>
          </cell>
          <cell r="R17" t="str">
            <v>POSE</v>
          </cell>
        </row>
        <row r="18">
          <cell r="A18" t="str">
            <v>P18</v>
          </cell>
          <cell r="B18" t="str">
            <v>JEAN BAPTISTE THEVENET</v>
          </cell>
          <cell r="C18" t="str">
            <v>228 CHEMIN DES ESSETS</v>
          </cell>
          <cell r="E18">
            <v>42190</v>
          </cell>
          <cell r="F18" t="str">
            <v>ST NIZIER SOUS CHARLIEU</v>
          </cell>
          <cell r="L18" t="str">
            <v>B'ALU</v>
          </cell>
          <cell r="M18" t="str">
            <v>JEAN BAPTISTE THEVENET</v>
          </cell>
          <cell r="N18" t="str">
            <v>228 CHEMIN DES ESSETS</v>
          </cell>
          <cell r="P18" t="str">
            <v>42190</v>
          </cell>
          <cell r="Q18" t="str">
            <v>ST NIZIER SOUS CHARLIEU</v>
          </cell>
          <cell r="R18" t="str">
            <v>POSE</v>
          </cell>
        </row>
        <row r="19">
          <cell r="A19" t="str">
            <v>P19</v>
          </cell>
          <cell r="B19" t="str">
            <v>REY SA</v>
          </cell>
          <cell r="C19" t="str">
            <v>19,RUE DU VERCORS</v>
          </cell>
          <cell r="E19">
            <v>42000</v>
          </cell>
          <cell r="F19" t="str">
            <v>SAINT ETIENNE</v>
          </cell>
          <cell r="L19" t="str">
            <v>B'ALU</v>
          </cell>
          <cell r="M19" t="str">
            <v>REY SA</v>
          </cell>
          <cell r="N19" t="str">
            <v>19,RUE DU VERCORS</v>
          </cell>
          <cell r="P19" t="str">
            <v>42000</v>
          </cell>
          <cell r="Q19" t="str">
            <v>SAINT ETIENNE</v>
          </cell>
          <cell r="R19" t="str">
            <v>POSE</v>
          </cell>
        </row>
        <row r="20">
          <cell r="A20" t="str">
            <v>P20</v>
          </cell>
          <cell r="B20" t="str">
            <v>Mr ET Mme CHARTIER HENRI</v>
          </cell>
          <cell r="C20" t="str">
            <v>GRANDE GRANGE</v>
          </cell>
          <cell r="E20">
            <v>42460</v>
          </cell>
          <cell r="F20" t="str">
            <v>BOYER</v>
          </cell>
          <cell r="G20" t="str">
            <v>04 77 66 21 78</v>
          </cell>
          <cell r="L20" t="str">
            <v>B'ALU</v>
          </cell>
          <cell r="M20" t="str">
            <v>Mr ET Mme CHARTIER HENRI</v>
          </cell>
          <cell r="N20" t="str">
            <v>GRANDE GRANGE</v>
          </cell>
          <cell r="P20" t="str">
            <v>42460</v>
          </cell>
          <cell r="Q20" t="str">
            <v>BOYER</v>
          </cell>
          <cell r="R20" t="str">
            <v>POSE</v>
          </cell>
        </row>
        <row r="21">
          <cell r="A21" t="str">
            <v>P21</v>
          </cell>
          <cell r="B21" t="str">
            <v>MR &amp;Mme DUBUIS SEBASTIEN</v>
          </cell>
          <cell r="C21" t="str">
            <v>MALTAVERNE</v>
          </cell>
          <cell r="D21" t="str">
            <v>ROUTE DE BRATTE</v>
          </cell>
          <cell r="E21">
            <v>42720</v>
          </cell>
          <cell r="F21" t="str">
            <v>BRIENNON</v>
          </cell>
          <cell r="L21" t="str">
            <v>B'ALU</v>
          </cell>
          <cell r="M21" t="str">
            <v>MR &amp;Mme DUBUIS SEBASTIEN</v>
          </cell>
          <cell r="N21" t="str">
            <v>MALTAVERNE</v>
          </cell>
          <cell r="P21" t="str">
            <v>42720</v>
          </cell>
          <cell r="Q21" t="str">
            <v>BRIENNON</v>
          </cell>
          <cell r="R21" t="str">
            <v>POSE</v>
          </cell>
        </row>
        <row r="22">
          <cell r="A22" t="str">
            <v>P22</v>
          </cell>
          <cell r="B22" t="str">
            <v>Mr &amp;  Mme ORION</v>
          </cell>
          <cell r="C22" t="str">
            <v>6 MONTE DU VIGNAL</v>
          </cell>
          <cell r="E22">
            <v>71110</v>
          </cell>
          <cell r="F22" t="str">
            <v>MARCIGNY</v>
          </cell>
          <cell r="G22" t="str">
            <v>03 85 25 23 94</v>
          </cell>
          <cell r="K22" t="str">
            <v>orion.guy@neuf.fr</v>
          </cell>
          <cell r="L22" t="str">
            <v>B'ALU</v>
          </cell>
          <cell r="M22" t="str">
            <v>Mr &amp;  Mme ORION</v>
          </cell>
          <cell r="N22" t="str">
            <v>6 MONTE DU VIGNAL</v>
          </cell>
          <cell r="P22" t="str">
            <v>71110</v>
          </cell>
          <cell r="Q22" t="str">
            <v>MARCIGNY</v>
          </cell>
          <cell r="R22" t="str">
            <v>POSE</v>
          </cell>
        </row>
        <row r="23">
          <cell r="A23" t="str">
            <v>P23</v>
          </cell>
          <cell r="B23" t="str">
            <v>MR MILLET JEREMIE</v>
          </cell>
          <cell r="C23" t="str">
            <v>LES BAS DE FOURNEAUX</v>
          </cell>
          <cell r="E23">
            <v>42470</v>
          </cell>
          <cell r="F23" t="str">
            <v>FOURNEAUX</v>
          </cell>
          <cell r="G23" t="str">
            <v>09 51 37 34 40</v>
          </cell>
          <cell r="L23" t="str">
            <v>B'ALU</v>
          </cell>
          <cell r="M23" t="str">
            <v>MR MILLET JEREMIE</v>
          </cell>
          <cell r="N23" t="str">
            <v>LES BAS DE FOURNEAUX</v>
          </cell>
          <cell r="P23" t="str">
            <v>42470</v>
          </cell>
          <cell r="Q23" t="str">
            <v>FOURNEAUX</v>
          </cell>
          <cell r="R23" t="str">
            <v>POSE</v>
          </cell>
        </row>
        <row r="24">
          <cell r="A24" t="str">
            <v>P24</v>
          </cell>
          <cell r="B24" t="str">
            <v>Mr &amp;Mme FARGEAT J.MARC</v>
          </cell>
          <cell r="C24" t="str">
            <v>695 CHEMIN ROCHER</v>
          </cell>
          <cell r="E24">
            <v>42190</v>
          </cell>
          <cell r="F24" t="str">
            <v>SAINT NIZIER SOUS CHARLIEU</v>
          </cell>
          <cell r="L24" t="str">
            <v>B'ALU</v>
          </cell>
          <cell r="M24" t="str">
            <v>Mr &amp;Mme FARGEAT J.MARC</v>
          </cell>
          <cell r="N24" t="str">
            <v>695 CHEMIN ROCHER</v>
          </cell>
          <cell r="P24" t="str">
            <v>42190</v>
          </cell>
          <cell r="Q24" t="str">
            <v>SAINT NIZIER SOUS CHARLIEU</v>
          </cell>
          <cell r="R24" t="str">
            <v>POSE</v>
          </cell>
        </row>
        <row r="25">
          <cell r="A25" t="str">
            <v>P25</v>
          </cell>
          <cell r="B25" t="str">
            <v>Mr &amp; Mme THEVENET J VICTOR</v>
          </cell>
          <cell r="C25" t="str">
            <v>228 CHEMIN DES ESSETS</v>
          </cell>
          <cell r="E25">
            <v>42190</v>
          </cell>
          <cell r="F25" t="str">
            <v>SAINT NIZIER SOUS CHARLIEU</v>
          </cell>
          <cell r="L25" t="str">
            <v>B'ALU</v>
          </cell>
          <cell r="M25" t="str">
            <v>Mr &amp; Mme THEVENET J VICTOR</v>
          </cell>
          <cell r="N25" t="str">
            <v>228 CHEMIN DES ESSETS</v>
          </cell>
          <cell r="P25" t="str">
            <v>42190</v>
          </cell>
          <cell r="Q25" t="str">
            <v>SAINT NIZIER SOUS CHARLIEU</v>
          </cell>
          <cell r="R25" t="str">
            <v>POSE</v>
          </cell>
        </row>
        <row r="26">
          <cell r="A26" t="str">
            <v>P26</v>
          </cell>
          <cell r="B26" t="str">
            <v>Mr FOUCHER Grégorie &amp; Melle Lacroix Delphine</v>
          </cell>
          <cell r="L26" t="str">
            <v>B'ALU</v>
          </cell>
          <cell r="M26" t="str">
            <v>Mr FOUCHER Grégorie &amp; Melle Lacroix Delphine</v>
          </cell>
          <cell r="N26"/>
          <cell r="P26"/>
          <cell r="Q26"/>
          <cell r="R26" t="str">
            <v>ENLEVEMENT ATELIER</v>
          </cell>
        </row>
        <row r="27">
          <cell r="A27" t="str">
            <v>P27</v>
          </cell>
          <cell r="B27" t="str">
            <v>MSM</v>
          </cell>
          <cell r="C27" t="str">
            <v>300 RUE DE L'ECOSSAIS</v>
          </cell>
          <cell r="E27">
            <v>69400</v>
          </cell>
          <cell r="F27" t="str">
            <v>LIMAS</v>
          </cell>
          <cell r="G27" t="str">
            <v>06 15 10 40 23</v>
          </cell>
          <cell r="H27" t="str">
            <v>04 74 07 17 43</v>
          </cell>
          <cell r="K27" t="str">
            <v>thierry.pinet@m-s-m.fr</v>
          </cell>
          <cell r="L27" t="str">
            <v>B'ALU</v>
          </cell>
          <cell r="M27" t="str">
            <v>MSM</v>
          </cell>
          <cell r="N27" t="str">
            <v>300 RUE DE L'ECOSSAIS</v>
          </cell>
          <cell r="P27">
            <v>69400</v>
          </cell>
          <cell r="Q27" t="str">
            <v>LIMAS</v>
          </cell>
          <cell r="R27" t="str">
            <v>S.GOUTTENOIRE</v>
          </cell>
        </row>
        <row r="28">
          <cell r="A28" t="str">
            <v>P28</v>
          </cell>
          <cell r="B28" t="str">
            <v>Mr &amp; Mme JEAN MARC REYMOND</v>
          </cell>
          <cell r="C28" t="str">
            <v>6,ALLEE DES PERVANCHES</v>
          </cell>
          <cell r="E28">
            <v>42170</v>
          </cell>
          <cell r="F28" t="str">
            <v>St JUST ST RAMBERT</v>
          </cell>
          <cell r="G28" t="str">
            <v>06 12 11 20 06</v>
          </cell>
          <cell r="L28" t="str">
            <v>B'ALU</v>
          </cell>
          <cell r="M28" t="str">
            <v>Mr &amp; Mme JEAN MARC REYMOND</v>
          </cell>
          <cell r="N28" t="str">
            <v>6,ALLEE DES PERVANCHES</v>
          </cell>
          <cell r="P28" t="str">
            <v>42170</v>
          </cell>
          <cell r="Q28" t="str">
            <v>St JUST ST RAMBERT</v>
          </cell>
          <cell r="R28" t="str">
            <v>POSE</v>
          </cell>
        </row>
        <row r="29">
          <cell r="A29" t="str">
            <v>P29</v>
          </cell>
          <cell r="B29" t="str">
            <v>MR OU MME FERRAND ERIC</v>
          </cell>
          <cell r="C29" t="str">
            <v>42 RUE ANTOINE LUMIERE</v>
          </cell>
          <cell r="E29">
            <v>69008</v>
          </cell>
          <cell r="F29" t="str">
            <v>LYON</v>
          </cell>
          <cell r="L29" t="str">
            <v>B'ALU</v>
          </cell>
          <cell r="M29" t="str">
            <v>MR OU MME FERRAND ERIC</v>
          </cell>
          <cell r="N29" t="str">
            <v>42 RUE ANTOINE LUMIERE</v>
          </cell>
          <cell r="P29" t="str">
            <v>69008</v>
          </cell>
          <cell r="Q29" t="str">
            <v>LYON</v>
          </cell>
          <cell r="R29" t="str">
            <v>POSE</v>
          </cell>
        </row>
        <row r="30">
          <cell r="A30" t="str">
            <v>P30</v>
          </cell>
          <cell r="B30" t="str">
            <v>MONSIEUR NICOLAS PETROTTO</v>
          </cell>
          <cell r="C30" t="str">
            <v>LES COTEAUX DE LA REINE</v>
          </cell>
          <cell r="E30">
            <v>42530</v>
          </cell>
          <cell r="F30" t="str">
            <v>ST GENEST LERPT</v>
          </cell>
          <cell r="L30" t="str">
            <v>B'ALU</v>
          </cell>
          <cell r="M30" t="str">
            <v>MONSIEUR NICOLAS PETROTTO</v>
          </cell>
          <cell r="N30" t="str">
            <v>12 IMP DES BIERCES</v>
          </cell>
          <cell r="P30">
            <v>42270</v>
          </cell>
          <cell r="Q30" t="str">
            <v>ST PRIEST EN JAREZ</v>
          </cell>
          <cell r="R30" t="str">
            <v>POSE</v>
          </cell>
        </row>
        <row r="31">
          <cell r="A31" t="str">
            <v>P31</v>
          </cell>
          <cell r="B31" t="str">
            <v>Mr ANDRE</v>
          </cell>
          <cell r="C31" t="str">
            <v>28,Rue ANATOLE France</v>
          </cell>
          <cell r="E31">
            <v>42300</v>
          </cell>
          <cell r="F31" t="str">
            <v>ROANNE</v>
          </cell>
          <cell r="L31" t="str">
            <v>B'ALU</v>
          </cell>
          <cell r="M31" t="str">
            <v>Mr ANDRE</v>
          </cell>
          <cell r="N31" t="str">
            <v>28,Rue ANATOLE France</v>
          </cell>
          <cell r="P31" t="str">
            <v>42300</v>
          </cell>
          <cell r="Q31" t="str">
            <v>ROANNE</v>
          </cell>
          <cell r="R31" t="str">
            <v>POSE</v>
          </cell>
        </row>
        <row r="32">
          <cell r="A32" t="str">
            <v>P32</v>
          </cell>
          <cell r="B32" t="str">
            <v>AUPOIL &amp; CIE</v>
          </cell>
          <cell r="C32" t="str">
            <v>74 RUE BORCHAMP</v>
          </cell>
          <cell r="E32">
            <v>71110</v>
          </cell>
          <cell r="F32" t="str">
            <v>MARCIGNY</v>
          </cell>
          <cell r="L32" t="str">
            <v>B'ALU</v>
          </cell>
          <cell r="M32" t="str">
            <v>AUPOIL &amp; CIE</v>
          </cell>
          <cell r="N32" t="str">
            <v>74 RUE BORCHAMP</v>
          </cell>
          <cell r="P32" t="str">
            <v>71110</v>
          </cell>
          <cell r="Q32" t="str">
            <v>MARCIGNY</v>
          </cell>
          <cell r="R32" t="str">
            <v>POSE</v>
          </cell>
        </row>
        <row r="33">
          <cell r="A33" t="str">
            <v>P33</v>
          </cell>
          <cell r="B33" t="str">
            <v>DEVIGNOT ALEXIS</v>
          </cell>
          <cell r="C33" t="str">
            <v>LES COMMUNES</v>
          </cell>
          <cell r="E33">
            <v>42720</v>
          </cell>
          <cell r="F33" t="str">
            <v>NANDAX</v>
          </cell>
          <cell r="L33" t="str">
            <v>B'ALU</v>
          </cell>
          <cell r="M33" t="str">
            <v>DEVIGNOT ALEXIS</v>
          </cell>
          <cell r="N33" t="str">
            <v>LES COMMUNES</v>
          </cell>
          <cell r="P33" t="str">
            <v>42720</v>
          </cell>
          <cell r="Q33" t="str">
            <v>NANDAX</v>
          </cell>
          <cell r="R33" t="str">
            <v>POSE</v>
          </cell>
        </row>
        <row r="34">
          <cell r="A34" t="str">
            <v>P34</v>
          </cell>
          <cell r="B34" t="str">
            <v>MR ET MME DUCARRE CHRISTOPHE</v>
          </cell>
          <cell r="C34" t="str">
            <v>LOTISSEMENT LE PRE DU BREUIL</v>
          </cell>
          <cell r="E34">
            <v>71680</v>
          </cell>
          <cell r="F34" t="str">
            <v>VINZELLES</v>
          </cell>
          <cell r="L34" t="str">
            <v>C.BENON</v>
          </cell>
          <cell r="M34" t="str">
            <v>MR ET MME DUCARRE CHRISTOPHE</v>
          </cell>
          <cell r="N34" t="str">
            <v>P.A. LES COURBES</v>
          </cell>
          <cell r="P34">
            <v>71000</v>
          </cell>
          <cell r="Q34" t="str">
            <v>VARENNES LES MACON</v>
          </cell>
          <cell r="R34" t="str">
            <v>POSE</v>
          </cell>
        </row>
        <row r="35">
          <cell r="A35" t="str">
            <v>P35</v>
          </cell>
          <cell r="B35" t="str">
            <v>MR TAGOURNET PIERRE</v>
          </cell>
          <cell r="C35" t="str">
            <v>ST MARCEL</v>
          </cell>
          <cell r="E35">
            <v>71340</v>
          </cell>
          <cell r="F35" t="str">
            <v>IGUERANDE</v>
          </cell>
          <cell r="I35" t="str">
            <v>06 27 65 11 10</v>
          </cell>
          <cell r="L35" t="str">
            <v>B'ALU</v>
          </cell>
          <cell r="M35" t="str">
            <v>MR TAGOURNET PIERRE</v>
          </cell>
          <cell r="N35" t="str">
            <v>ST MARCEL</v>
          </cell>
          <cell r="P35" t="str">
            <v>71340</v>
          </cell>
          <cell r="R35" t="str">
            <v>POSE</v>
          </cell>
        </row>
        <row r="36">
          <cell r="A36" t="str">
            <v>P36</v>
          </cell>
          <cell r="B36" t="str">
            <v>MR ET MME MAZZEI SEBASTIEN</v>
          </cell>
          <cell r="I36" t="str">
            <v>06 08 15 93 91</v>
          </cell>
          <cell r="L36" t="str">
            <v>B'ALU</v>
          </cell>
          <cell r="M36" t="str">
            <v>MR ET MME MAZZEI SEBASTIEN</v>
          </cell>
          <cell r="N36"/>
          <cell r="P36"/>
          <cell r="Q36"/>
          <cell r="R36" t="str">
            <v>POSE</v>
          </cell>
        </row>
        <row r="37">
          <cell r="A37" t="str">
            <v>P37</v>
          </cell>
          <cell r="B37" t="str">
            <v>MR DEVIGNOT RENE</v>
          </cell>
          <cell r="C37" t="str">
            <v>LES COMMUNES</v>
          </cell>
          <cell r="E37">
            <v>42720</v>
          </cell>
          <cell r="F37" t="str">
            <v xml:space="preserve"> NANDAX</v>
          </cell>
          <cell r="G37" t="str">
            <v>04 77 65 35 92</v>
          </cell>
          <cell r="L37" t="str">
            <v>B'ALU</v>
          </cell>
          <cell r="M37" t="str">
            <v>MR DEVIGNOT RENE</v>
          </cell>
          <cell r="N37" t="str">
            <v>LES COMMUNES</v>
          </cell>
          <cell r="P37" t="str">
            <v>42720</v>
          </cell>
          <cell r="Q37" t="str">
            <v xml:space="preserve"> NANDAX</v>
          </cell>
          <cell r="R37" t="str">
            <v>POSE</v>
          </cell>
        </row>
        <row r="38">
          <cell r="A38" t="str">
            <v>P38</v>
          </cell>
          <cell r="B38" t="str">
            <v>MR DUCHET</v>
          </cell>
          <cell r="C38" t="str">
            <v>39,rue de Charlieu</v>
          </cell>
          <cell r="E38">
            <v>42300</v>
          </cell>
          <cell r="F38" t="str">
            <v>ROANNE</v>
          </cell>
          <cell r="L38" t="str">
            <v>B'ALU</v>
          </cell>
          <cell r="M38" t="str">
            <v>MR DUCHET</v>
          </cell>
          <cell r="N38" t="str">
            <v>39,rue de Charlieu</v>
          </cell>
          <cell r="P38" t="str">
            <v>42300</v>
          </cell>
          <cell r="Q38" t="str">
            <v>ROANNE</v>
          </cell>
          <cell r="R38" t="str">
            <v>POSE</v>
          </cell>
        </row>
        <row r="39">
          <cell r="A39" t="str">
            <v>P39</v>
          </cell>
          <cell r="B39" t="str">
            <v>LAPHIN THIERRY</v>
          </cell>
          <cell r="C39" t="str">
            <v>29 ROUTE DU COL DU PORC</v>
          </cell>
          <cell r="E39">
            <v>74930</v>
          </cell>
          <cell r="F39" t="str">
            <v>ARBUSIGNY</v>
          </cell>
          <cell r="I39" t="str">
            <v>06 03 26 43 23</v>
          </cell>
          <cell r="J39" t="str">
            <v>MR LAPHIN</v>
          </cell>
          <cell r="L39" t="str">
            <v>B'ALU</v>
          </cell>
          <cell r="M39" t="str">
            <v>LAPHIN THIERRY</v>
          </cell>
          <cell r="N39" t="str">
            <v>CHEMIN DU BUISSON ROND</v>
          </cell>
          <cell r="P39">
            <v>74800</v>
          </cell>
          <cell r="Q39" t="str">
            <v>ETEAUX</v>
          </cell>
          <cell r="R39" t="str">
            <v>POSE</v>
          </cell>
        </row>
        <row r="40">
          <cell r="A40" t="str">
            <v>P40</v>
          </cell>
          <cell r="B40" t="str">
            <v>SARL LE JUMP</v>
          </cell>
          <cell r="C40" t="str">
            <v>RUE JEAN JAURES</v>
          </cell>
          <cell r="E40">
            <v>42300</v>
          </cell>
          <cell r="F40" t="str">
            <v>ROANNE</v>
          </cell>
          <cell r="L40" t="str">
            <v>B'ALU</v>
          </cell>
          <cell r="M40" t="str">
            <v>SARL LE JUMP</v>
          </cell>
          <cell r="N40" t="str">
            <v>RUE JEAN JAURES</v>
          </cell>
          <cell r="P40" t="str">
            <v>42300</v>
          </cell>
          <cell r="Q40" t="str">
            <v>ROANNE</v>
          </cell>
          <cell r="R40" t="str">
            <v>POSE</v>
          </cell>
        </row>
        <row r="41">
          <cell r="A41" t="str">
            <v>P41</v>
          </cell>
          <cell r="B41" t="str">
            <v>SCI HDNC</v>
          </cell>
          <cell r="C41" t="str">
            <v>252 ROUTE DE BRIENNON</v>
          </cell>
          <cell r="E41">
            <v>42720</v>
          </cell>
          <cell r="F41" t="str">
            <v>POUILLY SOUS CHARLIEU</v>
          </cell>
          <cell r="L41" t="str">
            <v>B'ALU</v>
          </cell>
          <cell r="M41" t="str">
            <v>SCI HDNC</v>
          </cell>
          <cell r="N41" t="str">
            <v>252 ROUTE DE BRIENNON</v>
          </cell>
          <cell r="P41" t="str">
            <v>42720</v>
          </cell>
          <cell r="Q41" t="str">
            <v>POUILLY SOUS CHARLIEU</v>
          </cell>
          <cell r="R41" t="str">
            <v>POSE</v>
          </cell>
        </row>
        <row r="42">
          <cell r="A42" t="str">
            <v>P42</v>
          </cell>
          <cell r="B42" t="str">
            <v>MAESTRO PIZZA</v>
          </cell>
          <cell r="C42" t="str">
            <v>27 RUE DE LA LIBERATION</v>
          </cell>
          <cell r="E42">
            <v>42120</v>
          </cell>
          <cell r="F42" t="str">
            <v>LE COTEAU</v>
          </cell>
          <cell r="L42" t="str">
            <v>B'ALU</v>
          </cell>
          <cell r="M42" t="str">
            <v>MAESTRO PIZZA</v>
          </cell>
          <cell r="N42" t="str">
            <v>27 RUE DE LA LIBERATION</v>
          </cell>
          <cell r="P42" t="str">
            <v>42120</v>
          </cell>
          <cell r="Q42" t="str">
            <v>LE COTEAU</v>
          </cell>
          <cell r="R42" t="str">
            <v>POSE</v>
          </cell>
        </row>
        <row r="43">
          <cell r="A43" t="str">
            <v>P43</v>
          </cell>
          <cell r="B43" t="str">
            <v>LIFECO SARL</v>
          </cell>
          <cell r="C43" t="str">
            <v>Lieu dit "Les Biouze"</v>
          </cell>
          <cell r="E43">
            <v>42260</v>
          </cell>
          <cell r="F43" t="str">
            <v>ST GERMAIN LAVAL</v>
          </cell>
          <cell r="K43" t="str">
            <v>fcabot.lifeco@gmail.com</v>
          </cell>
          <cell r="L43" t="str">
            <v>B'ALU</v>
          </cell>
          <cell r="M43" t="str">
            <v>LIFECO SARL</v>
          </cell>
          <cell r="N43" t="str">
            <v>Lieu dit "Les Biouze"</v>
          </cell>
          <cell r="P43" t="str">
            <v>42260</v>
          </cell>
          <cell r="Q43" t="str">
            <v>ST GERMAIN LAVAL</v>
          </cell>
          <cell r="R43" t="str">
            <v>POSE</v>
          </cell>
        </row>
        <row r="44">
          <cell r="A44" t="str">
            <v>P44</v>
          </cell>
          <cell r="B44" t="str">
            <v>ACARIE NADINE</v>
          </cell>
          <cell r="C44" t="str">
            <v>27 A CHEMIN DE LA BROCARDIERE</v>
          </cell>
          <cell r="E44">
            <v>69170</v>
          </cell>
          <cell r="F44" t="str">
            <v>DARDILLY</v>
          </cell>
          <cell r="I44" t="str">
            <v>036 66 47 67 65</v>
          </cell>
          <cell r="L44" t="str">
            <v>B'ALU</v>
          </cell>
          <cell r="M44" t="str">
            <v>ACARIE NADINE</v>
          </cell>
          <cell r="N44" t="str">
            <v>27 A CHEMIN DE LA BROCARDIERE</v>
          </cell>
          <cell r="P44" t="str">
            <v>69170</v>
          </cell>
          <cell r="Q44" t="str">
            <v>DARDILLY</v>
          </cell>
          <cell r="R44" t="str">
            <v>POSE</v>
          </cell>
        </row>
        <row r="45">
          <cell r="A45" t="str">
            <v>P45</v>
          </cell>
          <cell r="B45" t="str">
            <v>PATRICIA COIFFURE</v>
          </cell>
          <cell r="C45" t="str">
            <v>33 GRANDE RUE</v>
          </cell>
          <cell r="E45">
            <v>71340</v>
          </cell>
          <cell r="F45" t="str">
            <v>IGUERANDE</v>
          </cell>
          <cell r="L45" t="str">
            <v>B'ALU</v>
          </cell>
          <cell r="M45" t="str">
            <v>PATRICIA COIFFURE</v>
          </cell>
          <cell r="N45" t="str">
            <v>33 GRANDE RUE</v>
          </cell>
          <cell r="P45" t="str">
            <v>71340</v>
          </cell>
          <cell r="Q45" t="str">
            <v>IGUERANDE</v>
          </cell>
          <cell r="R45" t="str">
            <v>POSE</v>
          </cell>
        </row>
        <row r="46">
          <cell r="A46" t="str">
            <v>P46</v>
          </cell>
          <cell r="B46" t="str">
            <v>SCCV 88 BOULEVARD</v>
          </cell>
          <cell r="C46" t="str">
            <v>1 RUE CARNOT</v>
          </cell>
          <cell r="E46">
            <v>42120</v>
          </cell>
          <cell r="F46" t="str">
            <v>LE COTEAU</v>
          </cell>
          <cell r="L46" t="str">
            <v>B'ALU</v>
          </cell>
          <cell r="M46" t="str">
            <v>SCCV 88 BOULEVARD</v>
          </cell>
          <cell r="N46" t="str">
            <v>1 RUE CARNOT</v>
          </cell>
          <cell r="P46" t="str">
            <v>42120</v>
          </cell>
          <cell r="Q46" t="str">
            <v>LE COTEAU</v>
          </cell>
          <cell r="R46" t="str">
            <v>POSE</v>
          </cell>
        </row>
        <row r="47">
          <cell r="A47" t="str">
            <v>P47</v>
          </cell>
          <cell r="B47" t="str">
            <v>MR &amp;MME GUILLERMIN YVES</v>
          </cell>
          <cell r="C47" t="str">
            <v>LES QUARTS</v>
          </cell>
          <cell r="E47">
            <v>42190</v>
          </cell>
          <cell r="F47" t="str">
            <v>ST PIERRE LA NOAILLE</v>
          </cell>
          <cell r="G47" t="str">
            <v>04 77 69 97 62</v>
          </cell>
          <cell r="L47" t="str">
            <v>B'ALU</v>
          </cell>
          <cell r="M47" t="str">
            <v>MR &amp;MME GUILLERMIN YVES</v>
          </cell>
          <cell r="N47" t="str">
            <v>LES QUARTS</v>
          </cell>
          <cell r="P47" t="str">
            <v>42190</v>
          </cell>
          <cell r="Q47" t="str">
            <v>ST PIERRE LA NOAILLE</v>
          </cell>
          <cell r="R47" t="str">
            <v>POSE</v>
          </cell>
        </row>
        <row r="48">
          <cell r="A48" t="str">
            <v>P48</v>
          </cell>
          <cell r="B48" t="str">
            <v>MR &amp; MME PAPUT DAVID</v>
          </cell>
          <cell r="C48" t="str">
            <v>LES VINALIES</v>
          </cell>
          <cell r="D48" t="str">
            <v>LIEU DIT LE ROMAN</v>
          </cell>
          <cell r="E48">
            <v>42120</v>
          </cell>
          <cell r="F48" t="str">
            <v>ST VINCENT DE BOISSET</v>
          </cell>
          <cell r="L48" t="str">
            <v>B'ALU</v>
          </cell>
          <cell r="M48" t="str">
            <v>MR &amp; MME PAPUT DAVID</v>
          </cell>
          <cell r="N48" t="str">
            <v>LES VINALIES</v>
          </cell>
          <cell r="P48" t="str">
            <v>42120</v>
          </cell>
          <cell r="Q48" t="str">
            <v>ST VINCENT DE BOISSET</v>
          </cell>
          <cell r="R48" t="str">
            <v>POSE</v>
          </cell>
        </row>
        <row r="49">
          <cell r="A49" t="str">
            <v>P49</v>
          </cell>
          <cell r="B49" t="str">
            <v>Mr &amp; Mme MOREL JEAN</v>
          </cell>
          <cell r="C49" t="str">
            <v>Lieu Dit PELISSIERE</v>
          </cell>
          <cell r="E49">
            <v>42140</v>
          </cell>
          <cell r="F49" t="str">
            <v>GRAMMOND</v>
          </cell>
          <cell r="G49" t="str">
            <v>04 77 20 87 88</v>
          </cell>
          <cell r="I49" t="str">
            <v>06 65 40 04 29</v>
          </cell>
          <cell r="L49" t="str">
            <v>B'ALU</v>
          </cell>
          <cell r="M49" t="str">
            <v>Mr &amp; Mme MOREL JEAN</v>
          </cell>
          <cell r="N49" t="str">
            <v>Lieu Dit PELISSIERE</v>
          </cell>
          <cell r="P49" t="str">
            <v>42140</v>
          </cell>
          <cell r="Q49" t="str">
            <v>GRAMMOND</v>
          </cell>
          <cell r="R49" t="str">
            <v>POSE</v>
          </cell>
        </row>
        <row r="50">
          <cell r="A50" t="str">
            <v>P50</v>
          </cell>
          <cell r="B50" t="str">
            <v>LA BONNE EXCUSE</v>
          </cell>
          <cell r="C50" t="str">
            <v>MR FRANCIS KUCHENBUCH</v>
          </cell>
          <cell r="D50" t="str">
            <v>LIEU DIT AIGUILLY</v>
          </cell>
          <cell r="E50">
            <v>42720</v>
          </cell>
          <cell r="F50" t="str">
            <v>VOUGY</v>
          </cell>
          <cell r="G50" t="str">
            <v>04 77 60 44 94</v>
          </cell>
          <cell r="L50" t="str">
            <v>B'ALU</v>
          </cell>
          <cell r="M50" t="str">
            <v>LA BONNE EXCUSE</v>
          </cell>
          <cell r="N50" t="str">
            <v>MR FRANCIS KUCHENBUCH</v>
          </cell>
          <cell r="P50" t="str">
            <v>42720</v>
          </cell>
          <cell r="Q50" t="str">
            <v>VOUGY</v>
          </cell>
          <cell r="R50" t="str">
            <v>POSE</v>
          </cell>
        </row>
        <row r="51">
          <cell r="A51" t="str">
            <v>P51</v>
          </cell>
          <cell r="B51" t="str">
            <v>ROY NOUHRA</v>
          </cell>
          <cell r="D51" t="str">
            <v>968 CHEMIN DES COURS</v>
          </cell>
          <cell r="E51">
            <v>42190</v>
          </cell>
          <cell r="F51" t="str">
            <v>ST NIZIER SOUS CHARLIEU</v>
          </cell>
          <cell r="L51" t="str">
            <v>B'ALU</v>
          </cell>
          <cell r="M51" t="str">
            <v>ROY NOUHRA</v>
          </cell>
          <cell r="N51" t="str">
            <v>968 CHEMIN DES COURS</v>
          </cell>
          <cell r="P51" t="str">
            <v>42190</v>
          </cell>
          <cell r="Q51" t="str">
            <v>ST NIZIER SOUS CHARLIEU</v>
          </cell>
          <cell r="R51" t="str">
            <v>POSE</v>
          </cell>
        </row>
        <row r="52">
          <cell r="A52" t="str">
            <v>P52</v>
          </cell>
          <cell r="B52" t="str">
            <v>MR &amp;MME RABUT JACQUES</v>
          </cell>
          <cell r="C52" t="str">
            <v>177 ROUTE DU ROCHER</v>
          </cell>
          <cell r="E52">
            <v>42190</v>
          </cell>
          <cell r="F52" t="str">
            <v>ST NIZIER SOUS CHARLIEU</v>
          </cell>
          <cell r="L52" t="str">
            <v>B'ALU</v>
          </cell>
          <cell r="M52" t="str">
            <v>MR &amp;MME RABUT JACQUES</v>
          </cell>
          <cell r="N52" t="str">
            <v>177 ROUTE DU ROCHER</v>
          </cell>
          <cell r="P52" t="str">
            <v>42190</v>
          </cell>
          <cell r="Q52" t="str">
            <v>ST NIZIER SOUS CHARLIEU</v>
          </cell>
          <cell r="R52" t="str">
            <v>POSE</v>
          </cell>
        </row>
        <row r="53">
          <cell r="A53" t="str">
            <v>P53</v>
          </cell>
          <cell r="B53" t="str">
            <v>MR BENKOBBI ADRIEN</v>
          </cell>
          <cell r="C53" t="str">
            <v>LIEU DIT BEAUREGARD</v>
          </cell>
          <cell r="E53">
            <v>71110</v>
          </cell>
          <cell r="F53" t="str">
            <v>ST MARTIN DU LAC</v>
          </cell>
          <cell r="L53" t="str">
            <v>B'ALU</v>
          </cell>
          <cell r="M53" t="str">
            <v>MR BENKOBBI ADRIEN</v>
          </cell>
          <cell r="N53" t="str">
            <v>LIEU DIT BEAUREGARD</v>
          </cell>
          <cell r="P53" t="str">
            <v>71110</v>
          </cell>
          <cell r="Q53" t="str">
            <v>ST MARTIN DU LAC</v>
          </cell>
          <cell r="R53" t="str">
            <v>POSE</v>
          </cell>
        </row>
        <row r="54">
          <cell r="A54" t="str">
            <v>P54</v>
          </cell>
          <cell r="B54" t="str">
            <v>SCI PINETCOSSAIS</v>
          </cell>
          <cell r="C54" t="str">
            <v>575 RUE J.B MARTINI</v>
          </cell>
          <cell r="E54">
            <v>69400</v>
          </cell>
          <cell r="F54" t="str">
            <v>VILLEFRANCHE SUR SAONE</v>
          </cell>
          <cell r="G54" t="str">
            <v>04 74 68 17 79</v>
          </cell>
          <cell r="H54" t="str">
            <v>04 74 07 17 43</v>
          </cell>
          <cell r="J54" t="str">
            <v>MR PINET THEIRRY</v>
          </cell>
          <cell r="K54" t="str">
            <v>theirrypinet@free.fr</v>
          </cell>
          <cell r="L54" t="str">
            <v>B'ALU</v>
          </cell>
          <cell r="M54" t="str">
            <v>SCI PINETCOSSAIS</v>
          </cell>
          <cell r="N54" t="str">
            <v>575 RUE J.B MARTINI</v>
          </cell>
          <cell r="P54" t="str">
            <v>69400</v>
          </cell>
          <cell r="Q54" t="str">
            <v>VILLEFRANCHE SUR SAONE</v>
          </cell>
          <cell r="R54" t="str">
            <v>S.GOUTTENOIRE</v>
          </cell>
        </row>
        <row r="55">
          <cell r="A55" t="str">
            <v>P55</v>
          </cell>
          <cell r="B55" t="str">
            <v>MME CORTAMBERT YVONNE</v>
          </cell>
          <cell r="C55" t="str">
            <v>CHEMIN BEL AIR</v>
          </cell>
          <cell r="E55">
            <v>42190</v>
          </cell>
          <cell r="F55" t="str">
            <v>ST NIZIER SOUS CHARLIEU</v>
          </cell>
          <cell r="L55" t="str">
            <v>B'ALU</v>
          </cell>
          <cell r="M55" t="str">
            <v>MME CORTAMBERT YVONNE</v>
          </cell>
          <cell r="N55" t="str">
            <v>CHEMIN BEL AIR</v>
          </cell>
          <cell r="P55" t="str">
            <v>42190</v>
          </cell>
          <cell r="Q55" t="str">
            <v>ST NIZIER SOUS CHARLIEU</v>
          </cell>
          <cell r="R55" t="str">
            <v>POSE</v>
          </cell>
        </row>
        <row r="56">
          <cell r="A56" t="str">
            <v>P56</v>
          </cell>
          <cell r="B56" t="str">
            <v>Mr&amp;Mme ROBIN GEORGES</v>
          </cell>
          <cell r="C56" t="str">
            <v>2 RUE BEZO</v>
          </cell>
          <cell r="E56">
            <v>42190</v>
          </cell>
          <cell r="F56" t="str">
            <v>CHARLIEU</v>
          </cell>
          <cell r="G56" t="str">
            <v>04 77 60 10 74</v>
          </cell>
          <cell r="L56" t="str">
            <v>B'ALU</v>
          </cell>
          <cell r="M56" t="str">
            <v>Mr&amp;Mme ROBIN GEORGES</v>
          </cell>
          <cell r="N56" t="str">
            <v>2 RUE BEZO</v>
          </cell>
          <cell r="P56" t="str">
            <v>42190</v>
          </cell>
          <cell r="Q56" t="str">
            <v>CHARLIEU</v>
          </cell>
          <cell r="R56" t="str">
            <v>POSE</v>
          </cell>
        </row>
        <row r="57">
          <cell r="A57" t="str">
            <v>P58</v>
          </cell>
          <cell r="B57" t="str">
            <v>Mr LONGIN FRANCK</v>
          </cell>
          <cell r="C57" t="str">
            <v>LES GRAFFIERES</v>
          </cell>
          <cell r="E57">
            <v>42460</v>
          </cell>
          <cell r="F57" t="str">
            <v>CUINZIER</v>
          </cell>
          <cell r="L57" t="str">
            <v>B'ALU</v>
          </cell>
          <cell r="M57" t="str">
            <v>Mr LONGIN FRANCK</v>
          </cell>
          <cell r="N57" t="str">
            <v>LES GRAFFIERES</v>
          </cell>
          <cell r="P57" t="str">
            <v>42460</v>
          </cell>
          <cell r="Q57" t="str">
            <v>CUINZIER</v>
          </cell>
          <cell r="R57" t="str">
            <v>POSE</v>
          </cell>
        </row>
        <row r="58">
          <cell r="A58" t="str">
            <v>P59</v>
          </cell>
          <cell r="B58" t="str">
            <v>CHAPEY PAYSAGISTE</v>
          </cell>
          <cell r="C58" t="str">
            <v>IMPASSE DU BRULARD</v>
          </cell>
          <cell r="D58" t="str">
            <v>ZI FIOLLE</v>
          </cell>
          <cell r="E58">
            <v>71450</v>
          </cell>
          <cell r="F58" t="str">
            <v>BLANZY</v>
          </cell>
          <cell r="G58" t="str">
            <v>03 85 68 34 10</v>
          </cell>
          <cell r="L58" t="str">
            <v>B'ALU</v>
          </cell>
          <cell r="M58" t="str">
            <v>CHAPEY PAYSAGISTE</v>
          </cell>
          <cell r="N58" t="str">
            <v>IMPASSE DU BRULARD</v>
          </cell>
          <cell r="P58" t="str">
            <v>71450</v>
          </cell>
          <cell r="Q58" t="str">
            <v>BLANZY</v>
          </cell>
          <cell r="R58" t="str">
            <v>POSE</v>
          </cell>
        </row>
        <row r="59">
          <cell r="A59" t="str">
            <v>P60</v>
          </cell>
          <cell r="B59" t="str">
            <v>ETS CURT PATRICK</v>
          </cell>
          <cell r="C59" t="str">
            <v>256 RUE DE LA MAIRIE</v>
          </cell>
          <cell r="E59">
            <v>1340</v>
          </cell>
          <cell r="F59" t="str">
            <v>FOISSIAT</v>
          </cell>
          <cell r="G59" t="str">
            <v>04 74 52 37 63</v>
          </cell>
          <cell r="H59" t="str">
            <v>04 74 52 37 63</v>
          </cell>
          <cell r="I59" t="str">
            <v>06 87 19 19 66</v>
          </cell>
          <cell r="L59" t="str">
            <v>B'ALU</v>
          </cell>
          <cell r="M59" t="str">
            <v>ETS CURT PATRICK</v>
          </cell>
          <cell r="N59" t="str">
            <v>256 RUE DE LA MAIRIE</v>
          </cell>
          <cell r="P59" t="str">
            <v>1340</v>
          </cell>
          <cell r="Q59" t="str">
            <v>FOISSIAT</v>
          </cell>
          <cell r="R59" t="str">
            <v>POSE</v>
          </cell>
        </row>
        <row r="60">
          <cell r="A60" t="str">
            <v>P61</v>
          </cell>
          <cell r="B60" t="str">
            <v>AUBRET ANGELINE &amp; PICARD THOMAS</v>
          </cell>
          <cell r="E60">
            <v>42190</v>
          </cell>
          <cell r="F60" t="str">
            <v>ST PIERRE LA NOAILLE</v>
          </cell>
          <cell r="L60" t="str">
            <v>B'ALU</v>
          </cell>
          <cell r="M60" t="str">
            <v>AUBRET ANGELINE &amp; PICARD THOMAS</v>
          </cell>
          <cell r="N60"/>
          <cell r="P60" t="str">
            <v>42190</v>
          </cell>
          <cell r="Q60" t="str">
            <v>ST PIERRE LA NOAILLE</v>
          </cell>
          <cell r="R60" t="str">
            <v>POSE</v>
          </cell>
        </row>
        <row r="61">
          <cell r="A61" t="str">
            <v>P62</v>
          </cell>
          <cell r="B61" t="str">
            <v>M.DURIS FRANCOIS</v>
          </cell>
          <cell r="C61" t="str">
            <v>4 CHEMIN DE L ILE BERTHIER</v>
          </cell>
          <cell r="E61">
            <v>42120</v>
          </cell>
          <cell r="F61" t="str">
            <v>LE COTEAU</v>
          </cell>
          <cell r="L61" t="str">
            <v>B'ALU</v>
          </cell>
          <cell r="M61" t="str">
            <v>M.DURIS FRANCOIS</v>
          </cell>
          <cell r="N61" t="str">
            <v>4 CHEMIN DE L ILE BERTHIER</v>
          </cell>
          <cell r="P61" t="str">
            <v>42120</v>
          </cell>
          <cell r="Q61" t="str">
            <v>LE COTEAU</v>
          </cell>
          <cell r="R61" t="str">
            <v>POSE</v>
          </cell>
        </row>
        <row r="62">
          <cell r="A62" t="str">
            <v>P63</v>
          </cell>
          <cell r="B62" t="str">
            <v>M.FAYOLLE ROMUALD &amp;Melle MARQUET MELANIE</v>
          </cell>
          <cell r="C62" t="str">
            <v>176 CHEMIN DES VERCHERES</v>
          </cell>
          <cell r="E62">
            <v>42190</v>
          </cell>
          <cell r="F62" t="str">
            <v>ST NIZIER SOUS CHARLIEU</v>
          </cell>
          <cell r="L62" t="str">
            <v>B'ALU</v>
          </cell>
          <cell r="M62" t="str">
            <v>M.FAYOLLE ROMUALD &amp;Melle MARQUET MELANIE</v>
          </cell>
          <cell r="N62" t="str">
            <v>176 CHEMIN DES VERCHERES</v>
          </cell>
          <cell r="P62" t="str">
            <v>42190</v>
          </cell>
          <cell r="Q62" t="str">
            <v>ST NIZIER SOUS CHARLIEU</v>
          </cell>
          <cell r="R62" t="str">
            <v>POSE</v>
          </cell>
        </row>
        <row r="63">
          <cell r="A63" t="str">
            <v>P64</v>
          </cell>
          <cell r="B63" t="str">
            <v>M.MERLEY JEAN FRANCOIS</v>
          </cell>
          <cell r="C63" t="str">
            <v>LES BESSAYS</v>
          </cell>
          <cell r="E63">
            <v>71570</v>
          </cell>
          <cell r="F63" t="str">
            <v>PRUZILLY</v>
          </cell>
          <cell r="I63" t="str">
            <v>06 19 22 66 88</v>
          </cell>
          <cell r="L63" t="str">
            <v>B'ALU</v>
          </cell>
          <cell r="M63" t="str">
            <v>M.MERLEY JEAN FRANCOIS</v>
          </cell>
          <cell r="N63" t="str">
            <v>LES BESSAYS</v>
          </cell>
          <cell r="P63" t="str">
            <v>71570</v>
          </cell>
          <cell r="Q63" t="str">
            <v>PRUZILLY</v>
          </cell>
          <cell r="R63" t="str">
            <v>POSE</v>
          </cell>
        </row>
        <row r="64">
          <cell r="A64" t="str">
            <v>P65</v>
          </cell>
          <cell r="B64" t="str">
            <v>ACTI +</v>
          </cell>
          <cell r="C64" t="str">
            <v>3 RUE DE LA TRAMONTANE</v>
          </cell>
          <cell r="E64">
            <v>42290</v>
          </cell>
          <cell r="F64" t="str">
            <v>SORBIER</v>
          </cell>
          <cell r="L64" t="str">
            <v>B'ALU</v>
          </cell>
          <cell r="M64" t="str">
            <v>ACTI +</v>
          </cell>
          <cell r="N64" t="str">
            <v>3 RUE DE LA TRAMONTANE</v>
          </cell>
          <cell r="P64" t="str">
            <v>42290</v>
          </cell>
          <cell r="Q64" t="str">
            <v>SORBIER</v>
          </cell>
          <cell r="R64" t="str">
            <v>POSE</v>
          </cell>
        </row>
        <row r="65">
          <cell r="A65" t="str">
            <v>P66</v>
          </cell>
          <cell r="B65" t="str">
            <v>M. et Mme EFFENDIANTZ</v>
          </cell>
          <cell r="C65" t="str">
            <v>CHEZ M.ANTONELLI</v>
          </cell>
          <cell r="D65" t="str">
            <v>5 RUE LANNES</v>
          </cell>
          <cell r="E65">
            <v>69006</v>
          </cell>
          <cell r="F65" t="str">
            <v>LYON</v>
          </cell>
          <cell r="L65" t="str">
            <v>B'ALU</v>
          </cell>
          <cell r="M65" t="str">
            <v>M. et Mme EFFENDIANTZ</v>
          </cell>
          <cell r="N65" t="str">
            <v>CHEZ M.ANTONELLI</v>
          </cell>
          <cell r="P65" t="str">
            <v>69006</v>
          </cell>
          <cell r="Q65" t="str">
            <v>LYON</v>
          </cell>
          <cell r="R65" t="str">
            <v>POSE</v>
          </cell>
        </row>
        <row r="66">
          <cell r="A66" t="str">
            <v>P67</v>
          </cell>
          <cell r="B66" t="str">
            <v>M &amp; Mme ALLARY</v>
          </cell>
          <cell r="C66" t="str">
            <v>PLACE DU MONUMENT</v>
          </cell>
          <cell r="E66">
            <v>42470</v>
          </cell>
          <cell r="F66" t="str">
            <v>LAY</v>
          </cell>
          <cell r="L66" t="str">
            <v>B'ALU</v>
          </cell>
          <cell r="M66" t="str">
            <v>M &amp; Mme ALLARY</v>
          </cell>
          <cell r="N66" t="str">
            <v>PLACE DU MONUMENT</v>
          </cell>
          <cell r="P66" t="str">
            <v>42470</v>
          </cell>
          <cell r="Q66" t="str">
            <v>LAY</v>
          </cell>
          <cell r="R66" t="str">
            <v>POSE</v>
          </cell>
        </row>
        <row r="67">
          <cell r="A67" t="str">
            <v>P68</v>
          </cell>
          <cell r="B67" t="str">
            <v>M BRUNEL THIERRY</v>
          </cell>
          <cell r="C67" t="str">
            <v>LES PESSERELLES</v>
          </cell>
          <cell r="E67">
            <v>71340</v>
          </cell>
          <cell r="F67" t="str">
            <v>IGUERANDE</v>
          </cell>
          <cell r="L67" t="str">
            <v>B'ALU</v>
          </cell>
          <cell r="M67" t="str">
            <v>M BRUNEL THIERRY</v>
          </cell>
          <cell r="N67" t="str">
            <v>LES PESSERELLES</v>
          </cell>
          <cell r="P67" t="str">
            <v>71340</v>
          </cell>
          <cell r="Q67" t="str">
            <v>IGUERANDE</v>
          </cell>
          <cell r="R67" t="str">
            <v>POSE</v>
          </cell>
        </row>
        <row r="68">
          <cell r="A68" t="str">
            <v>P69</v>
          </cell>
          <cell r="B68" t="str">
            <v>M ERIC JACOB</v>
          </cell>
          <cell r="C68" t="str">
            <v>ROUTE DE BEAULIEU</v>
          </cell>
          <cell r="D68" t="str">
            <v>LOTISSEMENT DU BELVEDAIRE</v>
          </cell>
          <cell r="E68">
            <v>69210</v>
          </cell>
          <cell r="F68" t="str">
            <v>SAIN BEL</v>
          </cell>
          <cell r="I68" t="str">
            <v>06 14 54 08 52</v>
          </cell>
          <cell r="L68" t="str">
            <v>B'ALU</v>
          </cell>
          <cell r="M68" t="str">
            <v>M ERIC JACOB</v>
          </cell>
          <cell r="N68" t="str">
            <v>ROUTE DE BEAULIEU</v>
          </cell>
          <cell r="P68" t="str">
            <v>69210</v>
          </cell>
          <cell r="Q68" t="str">
            <v>SAIN BEL</v>
          </cell>
          <cell r="R68" t="str">
            <v>S.GOUTTENOIRE</v>
          </cell>
        </row>
        <row r="69">
          <cell r="A69" t="str">
            <v>P70</v>
          </cell>
          <cell r="B69" t="str">
            <v>MEILLEURTAUX.COM</v>
          </cell>
          <cell r="C69" t="str">
            <v>9 AVENUE GAMBETTA</v>
          </cell>
          <cell r="E69">
            <v>42300</v>
          </cell>
          <cell r="F69" t="str">
            <v>ROANNE</v>
          </cell>
          <cell r="G69" t="str">
            <v>04 77 60 65 65</v>
          </cell>
          <cell r="I69" t="str">
            <v>06 15 19 26 07</v>
          </cell>
          <cell r="J69" t="str">
            <v>Michel Celestine</v>
          </cell>
          <cell r="K69" t="str">
            <v>mcelestine@meilleur taux .com</v>
          </cell>
          <cell r="L69" t="str">
            <v>B'ALU</v>
          </cell>
          <cell r="M69" t="str">
            <v>MEILLEURTAUX.COM</v>
          </cell>
          <cell r="N69" t="str">
            <v>9 AVENUE GAMBETTA</v>
          </cell>
          <cell r="P69" t="str">
            <v>42300</v>
          </cell>
          <cell r="Q69" t="str">
            <v>ROANNE</v>
          </cell>
          <cell r="R69" t="str">
            <v>POSE</v>
          </cell>
        </row>
        <row r="70">
          <cell r="A70" t="str">
            <v>P71</v>
          </cell>
          <cell r="B70" t="str">
            <v>M &amp; Mme CORRE</v>
          </cell>
          <cell r="C70" t="str">
            <v>1 AVENUE GAMBETTA</v>
          </cell>
          <cell r="E70">
            <v>36300</v>
          </cell>
          <cell r="F70" t="str">
            <v>LE BLANC</v>
          </cell>
          <cell r="L70" t="str">
            <v>B'ALU</v>
          </cell>
          <cell r="M70" t="str">
            <v>M &amp; Mme CORRE</v>
          </cell>
          <cell r="N70" t="str">
            <v>CHEMIN DU PUY</v>
          </cell>
          <cell r="O70" t="str">
            <v>LE BOURG NORD</v>
          </cell>
          <cell r="P70">
            <v>42370</v>
          </cell>
          <cell r="Q70" t="str">
            <v>RENAISON</v>
          </cell>
          <cell r="R70" t="str">
            <v>POSE</v>
          </cell>
        </row>
        <row r="71">
          <cell r="A71" t="str">
            <v>P72</v>
          </cell>
          <cell r="B71" t="str">
            <v>M &amp; Mme VARET MARC</v>
          </cell>
          <cell r="C71" t="str">
            <v>558 RUE DES NARCISSES</v>
          </cell>
          <cell r="E71">
            <v>38870</v>
          </cell>
          <cell r="F71" t="str">
            <v>SAINT SIMEON DE BRESSIEUX</v>
          </cell>
          <cell r="G71" t="str">
            <v>04 74 20 10 87</v>
          </cell>
          <cell r="I71" t="str">
            <v>06 84 60 26 32</v>
          </cell>
          <cell r="L71" t="str">
            <v>B'ALU</v>
          </cell>
          <cell r="M71" t="str">
            <v>M &amp; Mme VARET MARC</v>
          </cell>
          <cell r="N71" t="str">
            <v>558 RUE DES NARCISSES</v>
          </cell>
          <cell r="P71" t="str">
            <v>38870</v>
          </cell>
          <cell r="Q71" t="str">
            <v>SAINT SIMEON DE BRESSIEUX</v>
          </cell>
          <cell r="R71" t="str">
            <v>POSE</v>
          </cell>
        </row>
        <row r="72">
          <cell r="A72" t="str">
            <v>P73</v>
          </cell>
          <cell r="B72" t="str">
            <v>MR CHARRETIER JEREMY</v>
          </cell>
          <cell r="C72" t="str">
            <v>L'HOPITAL OUEST</v>
          </cell>
          <cell r="E72">
            <v>42140</v>
          </cell>
          <cell r="F72" t="str">
            <v>VIRIGNIEUX</v>
          </cell>
          <cell r="L72" t="str">
            <v>T.PINET</v>
          </cell>
          <cell r="M72" t="str">
            <v>MR CHARRETIER JEREMY</v>
          </cell>
          <cell r="N72" t="str">
            <v>L'HOPITAL OUEST</v>
          </cell>
          <cell r="P72" t="str">
            <v>42140</v>
          </cell>
          <cell r="Q72" t="str">
            <v>VIRIGNIEUX</v>
          </cell>
          <cell r="R72" t="str">
            <v>POSE</v>
          </cell>
        </row>
        <row r="73">
          <cell r="A73" t="str">
            <v>P74</v>
          </cell>
          <cell r="B73" t="str">
            <v>Mr &amp; Mme CLERJON</v>
          </cell>
          <cell r="E73">
            <v>42720</v>
          </cell>
          <cell r="F73" t="str">
            <v>NANDAX</v>
          </cell>
          <cell r="L73" t="str">
            <v>B'ALU</v>
          </cell>
          <cell r="M73" t="str">
            <v>Mr &amp; Mme CLERJON</v>
          </cell>
          <cell r="N73"/>
          <cell r="P73" t="str">
            <v>42720</v>
          </cell>
          <cell r="Q73" t="str">
            <v>NANDAX</v>
          </cell>
          <cell r="R73" t="str">
            <v>POSE</v>
          </cell>
        </row>
        <row r="74">
          <cell r="A74" t="str">
            <v>P75</v>
          </cell>
          <cell r="B74" t="str">
            <v>M.YVAN CHARTRE</v>
          </cell>
          <cell r="C74" t="str">
            <v>4 ALLEE POLICARD</v>
          </cell>
          <cell r="E74">
            <v>42300</v>
          </cell>
          <cell r="F74" t="str">
            <v>VILLEREST</v>
          </cell>
          <cell r="L74" t="str">
            <v>B'ALU</v>
          </cell>
          <cell r="M74" t="str">
            <v>M.YVAN CHARTRE</v>
          </cell>
          <cell r="N74" t="str">
            <v>4 ALLEE POLICARD</v>
          </cell>
          <cell r="P74" t="str">
            <v>42300</v>
          </cell>
          <cell r="Q74" t="str">
            <v>VILLEREST</v>
          </cell>
          <cell r="R74" t="str">
            <v>POSE</v>
          </cell>
        </row>
        <row r="75">
          <cell r="A75" t="str">
            <v>P76</v>
          </cell>
          <cell r="B75" t="str">
            <v>M.&amp;Mme JACQUET FABIEN</v>
          </cell>
          <cell r="C75" t="str">
            <v>LA RIVOLIERES</v>
          </cell>
          <cell r="E75">
            <v>71340</v>
          </cell>
          <cell r="F75" t="str">
            <v>IGUERANDE</v>
          </cell>
          <cell r="L75" t="str">
            <v>B'ALU</v>
          </cell>
          <cell r="M75" t="str">
            <v>M.&amp;Mme JACQUET FABIEN</v>
          </cell>
          <cell r="N75" t="str">
            <v>LA RIVOLIERES</v>
          </cell>
          <cell r="P75" t="str">
            <v>71340</v>
          </cell>
          <cell r="Q75" t="str">
            <v>IGUERANDE</v>
          </cell>
          <cell r="R75" t="str">
            <v>POSE</v>
          </cell>
        </row>
        <row r="76">
          <cell r="A76" t="str">
            <v>P77</v>
          </cell>
          <cell r="B76" t="str">
            <v>MR ANTHONY OUDIN</v>
          </cell>
          <cell r="C76" t="str">
            <v>8 RUE DE LA LIBERATION</v>
          </cell>
          <cell r="E76">
            <v>42720</v>
          </cell>
          <cell r="F76" t="str">
            <v>BRIENNON</v>
          </cell>
          <cell r="G76" t="str">
            <v>04 77 71 54 19</v>
          </cell>
          <cell r="L76" t="str">
            <v>B'ALU</v>
          </cell>
          <cell r="M76" t="str">
            <v>MR ANTHONY OUDIN</v>
          </cell>
          <cell r="N76" t="str">
            <v>8 RUE DE LA LIBERATION</v>
          </cell>
          <cell r="P76" t="str">
            <v>42720</v>
          </cell>
          <cell r="Q76" t="str">
            <v>BRIENNON</v>
          </cell>
          <cell r="R76" t="str">
            <v>POSE</v>
          </cell>
        </row>
        <row r="77">
          <cell r="A77" t="str">
            <v>P78</v>
          </cell>
          <cell r="B77" t="str">
            <v>M.&amp; Mme Clement GILBERT</v>
          </cell>
          <cell r="C77" t="str">
            <v>17 PLACE AMPHIRITE</v>
          </cell>
          <cell r="D77" t="str">
            <v>PORT CAMARGUE</v>
          </cell>
          <cell r="E77">
            <v>30240</v>
          </cell>
          <cell r="F77" t="str">
            <v>LE GRAU DU ROI</v>
          </cell>
          <cell r="G77" t="str">
            <v>04 66 53 01 59</v>
          </cell>
          <cell r="L77" t="str">
            <v>X.LECRIVAIN</v>
          </cell>
          <cell r="M77" t="str">
            <v>M.&amp; Mme Clement GILBERT</v>
          </cell>
          <cell r="N77" t="str">
            <v>17 PLACE AMPHIRITE</v>
          </cell>
          <cell r="P77" t="str">
            <v>30240</v>
          </cell>
          <cell r="Q77" t="str">
            <v>LE GRAU DU ROI</v>
          </cell>
          <cell r="R77" t="str">
            <v>POSE</v>
          </cell>
        </row>
        <row r="78">
          <cell r="A78" t="str">
            <v>P79</v>
          </cell>
          <cell r="B78" t="str">
            <v>Melle FLEUR GUILLERMAIN D'ECHON</v>
          </cell>
          <cell r="C78" t="str">
            <v>56 AVENUE EDOUARD MILLAUD</v>
          </cell>
          <cell r="E78">
            <v>69290</v>
          </cell>
          <cell r="F78" t="str">
            <v>CRAPONNE</v>
          </cell>
          <cell r="I78" t="str">
            <v>06 89 67 62 95</v>
          </cell>
          <cell r="L78" t="str">
            <v>X.LECRIVAIN</v>
          </cell>
          <cell r="M78" t="str">
            <v>Melle FLEUR GUILLERMAIN D'ECHON</v>
          </cell>
          <cell r="N78" t="str">
            <v>56 AVENUE EDOUARD MILLAUD</v>
          </cell>
          <cell r="P78" t="str">
            <v>69290</v>
          </cell>
          <cell r="Q78" t="str">
            <v>CRAPONNE</v>
          </cell>
          <cell r="R78" t="str">
            <v>POSE</v>
          </cell>
        </row>
        <row r="79">
          <cell r="A79" t="str">
            <v>P80</v>
          </cell>
          <cell r="B79" t="str">
            <v>MR LIENARD CHRISTOPHE</v>
          </cell>
          <cell r="C79" t="str">
            <v>25 RUE GUILLAUME APOLINNAIRE</v>
          </cell>
          <cell r="E79">
            <v>69330</v>
          </cell>
          <cell r="F79" t="str">
            <v>MEYZIEU</v>
          </cell>
          <cell r="L79" t="str">
            <v>X.LECRIVAIN</v>
          </cell>
          <cell r="M79" t="str">
            <v>MR LIENARD CHRISTOPHE</v>
          </cell>
          <cell r="N79" t="str">
            <v>25 RUE GUILLAUME APOLINNAIRE</v>
          </cell>
          <cell r="P79">
            <v>69330</v>
          </cell>
          <cell r="Q79" t="str">
            <v>MEYZIEU</v>
          </cell>
          <cell r="R79" t="str">
            <v>S.GOUTTENOIRE</v>
          </cell>
        </row>
        <row r="80">
          <cell r="A80" t="str">
            <v>P81</v>
          </cell>
          <cell r="B80" t="str">
            <v>M.&amp; Mme THEVENET DOMINIQUE</v>
          </cell>
          <cell r="C80" t="str">
            <v>LE PRÉ PACAUD</v>
          </cell>
          <cell r="E80">
            <v>71110</v>
          </cell>
          <cell r="F80" t="str">
            <v>ST DIDIER EN BRIONNAIS</v>
          </cell>
          <cell r="L80" t="str">
            <v>B'ALU</v>
          </cell>
          <cell r="M80" t="str">
            <v>M.&amp; Mme THEVENET DOMINIQUE</v>
          </cell>
          <cell r="N80" t="str">
            <v>LE PRÉ PACAUD</v>
          </cell>
          <cell r="P80" t="str">
            <v>71110</v>
          </cell>
          <cell r="Q80" t="str">
            <v>ST DIDIER EN BRIONNAIS</v>
          </cell>
          <cell r="R80" t="str">
            <v>POSE</v>
          </cell>
        </row>
        <row r="81">
          <cell r="A81" t="str">
            <v>P82</v>
          </cell>
          <cell r="B81" t="str">
            <v>SAS PERRIER</v>
          </cell>
          <cell r="L81" t="str">
            <v>B'ALU</v>
          </cell>
          <cell r="M81" t="str">
            <v>SAS PERRIER</v>
          </cell>
          <cell r="P81"/>
          <cell r="R81" t="str">
            <v>ENLEVEMENT ATELIER</v>
          </cell>
        </row>
        <row r="82">
          <cell r="A82" t="str">
            <v>P83</v>
          </cell>
          <cell r="B82" t="str">
            <v>M.TRONEL-PAYROZ ML MICHONDARD</v>
          </cell>
          <cell r="C82" t="str">
            <v>259 CHEMIN RONDE</v>
          </cell>
          <cell r="E82">
            <v>1700</v>
          </cell>
          <cell r="F82" t="str">
            <v>MIRIBEL</v>
          </cell>
          <cell r="L82" t="str">
            <v>X.LECRIVAIN</v>
          </cell>
          <cell r="M82" t="str">
            <v>M.TRONEL-PAYROZ ML MICHONDARD</v>
          </cell>
          <cell r="N82" t="str">
            <v>348 CHEMIN DE L'EGLISE</v>
          </cell>
          <cell r="P82">
            <v>1120</v>
          </cell>
          <cell r="Q82" t="str">
            <v>THIL</v>
          </cell>
          <cell r="R82" t="str">
            <v>S.GOUTTENOIRE</v>
          </cell>
        </row>
        <row r="83">
          <cell r="A83" t="str">
            <v>P84</v>
          </cell>
          <cell r="B83" t="str">
            <v>M. &amp; Mme SUCHET BERTRAND</v>
          </cell>
          <cell r="C83" t="str">
            <v>1083 CHEMIN DE LA GRANGE DU BOIS</v>
          </cell>
          <cell r="E83">
            <v>42190</v>
          </cell>
          <cell r="F83" t="str">
            <v>ST NIZIER SOUS CHARLIEU</v>
          </cell>
          <cell r="L83" t="str">
            <v>B'ALU</v>
          </cell>
          <cell r="M83" t="str">
            <v>M. &amp; Mme SUCHET BERTRAND</v>
          </cell>
          <cell r="N83" t="str">
            <v>1083 CHEMIN DE LA GRANGE DU BOIS</v>
          </cell>
          <cell r="P83" t="str">
            <v>42190</v>
          </cell>
          <cell r="Q83" t="str">
            <v>ST NIZIER SOUS CHARLIEU</v>
          </cell>
          <cell r="R83" t="str">
            <v>POSE</v>
          </cell>
        </row>
        <row r="84">
          <cell r="A84" t="str">
            <v>P85</v>
          </cell>
          <cell r="B84" t="str">
            <v>LASER STREET</v>
          </cell>
          <cell r="C84" t="str">
            <v>RUE DU PRE CAILLAT</v>
          </cell>
          <cell r="E84">
            <v>1700</v>
          </cell>
          <cell r="F84" t="str">
            <v>BEYNOST</v>
          </cell>
          <cell r="L84" t="str">
            <v>B'ALU</v>
          </cell>
          <cell r="M84" t="str">
            <v>LASER STREET</v>
          </cell>
          <cell r="N84" t="str">
            <v>RUE DU PRE CAILLAT</v>
          </cell>
          <cell r="P84" t="str">
            <v>1700</v>
          </cell>
          <cell r="Q84" t="str">
            <v>BEYNOST</v>
          </cell>
          <cell r="R84" t="str">
            <v>ENLEVEMENT ATELIER</v>
          </cell>
        </row>
        <row r="85">
          <cell r="A85" t="str">
            <v>P86</v>
          </cell>
          <cell r="B85" t="str">
            <v>M.&amp; Mme BONNARD</v>
          </cell>
          <cell r="C85" t="str">
            <v>29 RUE MASSON</v>
          </cell>
          <cell r="E85">
            <v>21190</v>
          </cell>
          <cell r="F85" t="str">
            <v>MERCEUIL</v>
          </cell>
          <cell r="L85" t="str">
            <v>C.BENON</v>
          </cell>
          <cell r="M85" t="str">
            <v>M.&amp; Mme BONNARD</v>
          </cell>
          <cell r="N85" t="str">
            <v>29 RUE MASSON</v>
          </cell>
          <cell r="P85" t="str">
            <v>21190</v>
          </cell>
          <cell r="Q85" t="str">
            <v>MERCEUIL</v>
          </cell>
          <cell r="R85" t="str">
            <v>S.AUPLAT</v>
          </cell>
        </row>
        <row r="86">
          <cell r="A86" t="str">
            <v>P87</v>
          </cell>
          <cell r="B86" t="str">
            <v>SARL CALTOP</v>
          </cell>
          <cell r="C86" t="str">
            <v>LE BOURG</v>
          </cell>
          <cell r="E86">
            <v>71740</v>
          </cell>
          <cell r="F86" t="str">
            <v>ST MAURICE LES CHATEAUNEUF</v>
          </cell>
          <cell r="G86" t="str">
            <v>03 85 26 52 32</v>
          </cell>
          <cell r="H86" t="str">
            <v>03 52 26 52 33</v>
          </cell>
          <cell r="I86" t="str">
            <v>06 84 54 95 85</v>
          </cell>
          <cell r="J86" t="str">
            <v>JEAN LUC PERRIER</v>
          </cell>
          <cell r="K86" t="str">
            <v>contact@calpot.fr</v>
          </cell>
          <cell r="L86" t="str">
            <v>B'ALU</v>
          </cell>
          <cell r="M86" t="str">
            <v>SARL CALTOP</v>
          </cell>
          <cell r="N86" t="str">
            <v>LE BOURG</v>
          </cell>
          <cell r="P86" t="str">
            <v>71740</v>
          </cell>
          <cell r="Q86" t="str">
            <v>ST MAURICE LES CHATEAUNEUF</v>
          </cell>
          <cell r="R86" t="str">
            <v>POSE</v>
          </cell>
        </row>
        <row r="87">
          <cell r="A87" t="str">
            <v>P88</v>
          </cell>
          <cell r="B87" t="str">
            <v>M.FRANCK LONGIN</v>
          </cell>
          <cell r="C87" t="str">
            <v>Lieu Dit GRAFFIERES</v>
          </cell>
          <cell r="E87">
            <v>42460</v>
          </cell>
          <cell r="F87" t="str">
            <v>CUINZIER</v>
          </cell>
          <cell r="G87" t="str">
            <v>04 77 60 67 51</v>
          </cell>
          <cell r="I87" t="str">
            <v>06 33 35 60 86</v>
          </cell>
          <cell r="J87" t="str">
            <v>M.LONGIN FRANCK</v>
          </cell>
          <cell r="L87" t="str">
            <v>B'ALU</v>
          </cell>
          <cell r="M87" t="str">
            <v>M.FRANCK LONGIN</v>
          </cell>
          <cell r="N87" t="str">
            <v>Lieu Dit GRAFFIERES</v>
          </cell>
          <cell r="O87" t="str">
            <v>Lieu Dit GRAFFIERES</v>
          </cell>
          <cell r="P87" t="str">
            <v>42460</v>
          </cell>
          <cell r="Q87" t="str">
            <v>CUINZIER</v>
          </cell>
          <cell r="R87" t="str">
            <v>POSE</v>
          </cell>
        </row>
        <row r="88">
          <cell r="A88" t="str">
            <v>P89</v>
          </cell>
          <cell r="B88" t="str">
            <v>M.Mme PACAUD julien</v>
          </cell>
          <cell r="C88" t="str">
            <v>CHEMIN DES GATILLES</v>
          </cell>
          <cell r="E88">
            <v>42190</v>
          </cell>
          <cell r="F88" t="str">
            <v>ST NIZIER SOUS CHARLIEU</v>
          </cell>
          <cell r="L88" t="str">
            <v>B'ALU</v>
          </cell>
          <cell r="M88" t="str">
            <v>M.Mme PACAUD julien</v>
          </cell>
          <cell r="N88" t="str">
            <v>CHEMIN DES GATILLES</v>
          </cell>
          <cell r="P88" t="str">
            <v>42190</v>
          </cell>
          <cell r="Q88" t="str">
            <v>ST NIZIER SOUS CHARLIEU</v>
          </cell>
          <cell r="R88" t="str">
            <v>POSE</v>
          </cell>
        </row>
        <row r="89">
          <cell r="A89" t="str">
            <v>P90</v>
          </cell>
          <cell r="B89" t="str">
            <v>Melle BENNAZOUZ HAMIDA</v>
          </cell>
          <cell r="C89" t="str">
            <v>105 AVENUE DU VELIN</v>
          </cell>
          <cell r="E89">
            <v>38090</v>
          </cell>
          <cell r="F89" t="str">
            <v>VILLEFONTAINE</v>
          </cell>
          <cell r="L89" t="str">
            <v>X.LECRIVAIN</v>
          </cell>
          <cell r="M89" t="str">
            <v>Melle BENNAZOUZ HAMIDA</v>
          </cell>
          <cell r="N89" t="str">
            <v>105 AVENUE DU VELIN</v>
          </cell>
          <cell r="P89" t="str">
            <v>38090</v>
          </cell>
          <cell r="Q89" t="str">
            <v>VILLEFONTAINE</v>
          </cell>
          <cell r="R89" t="str">
            <v>S.GOUTTENOIRE</v>
          </cell>
        </row>
        <row r="90">
          <cell r="A90" t="str">
            <v>P91</v>
          </cell>
          <cell r="B90" t="str">
            <v>BATIMONTAGE</v>
          </cell>
          <cell r="C90" t="str">
            <v>LE PAQUIER DES HATES</v>
          </cell>
          <cell r="E90">
            <v>71740</v>
          </cell>
          <cell r="F90" t="str">
            <v>SAINT MAURICE LES CHÂTEAUNEUF</v>
          </cell>
          <cell r="G90" t="str">
            <v>03 85 26 52 30</v>
          </cell>
          <cell r="H90" t="str">
            <v>03 85 26 10 66</v>
          </cell>
          <cell r="J90" t="str">
            <v>M.PERRIER J-LUC</v>
          </cell>
          <cell r="L90" t="str">
            <v>B'ALU</v>
          </cell>
          <cell r="M90" t="str">
            <v>BATIMONTAGE</v>
          </cell>
          <cell r="N90" t="str">
            <v>LE PAQUIER DES HATES</v>
          </cell>
          <cell r="P90" t="str">
            <v>71740</v>
          </cell>
          <cell r="Q90" t="str">
            <v>SAINT MAURICE LES CHÂTEAUNEUF</v>
          </cell>
          <cell r="R90" t="str">
            <v>POSE</v>
          </cell>
        </row>
        <row r="91">
          <cell r="A91" t="str">
            <v>P92</v>
          </cell>
          <cell r="B91" t="str">
            <v>Mr et Mme MITTON DOMINIQUE</v>
          </cell>
          <cell r="C91" t="str">
            <v>LD LE ROURAT</v>
          </cell>
          <cell r="E91">
            <v>71110</v>
          </cell>
          <cell r="F91" t="str">
            <v>VERSAUGUES</v>
          </cell>
          <cell r="J91" t="str">
            <v>M.MITTON</v>
          </cell>
          <cell r="K91" t="str">
            <v>dominique.mitton@gmail.com</v>
          </cell>
          <cell r="L91" t="str">
            <v>B'ALU</v>
          </cell>
          <cell r="M91" t="str">
            <v>Mr et Mme MITTON DOMINIQUE</v>
          </cell>
          <cell r="N91" t="str">
            <v>LD LE ROURAT</v>
          </cell>
          <cell r="P91" t="str">
            <v>71110</v>
          </cell>
          <cell r="Q91" t="str">
            <v>VERSAUGUES</v>
          </cell>
          <cell r="R91" t="str">
            <v>POSE</v>
          </cell>
        </row>
        <row r="92">
          <cell r="A92" t="str">
            <v>P93</v>
          </cell>
          <cell r="B92" t="str">
            <v>M.et Mme MAZEAUD JEAN NICOLAS</v>
          </cell>
          <cell r="C92" t="str">
            <v>LA MANCHE</v>
          </cell>
          <cell r="E92">
            <v>71600</v>
          </cell>
          <cell r="F92" t="str">
            <v>POISSON</v>
          </cell>
          <cell r="G92" t="str">
            <v>03 85 25 93 26</v>
          </cell>
          <cell r="J92" t="str">
            <v>M.MAZEAUD</v>
          </cell>
          <cell r="L92" t="str">
            <v>B'ALU</v>
          </cell>
          <cell r="M92" t="str">
            <v>M.et Mme MAZEAUD JEAN NICOLAS</v>
          </cell>
          <cell r="N92" t="str">
            <v>LA MANCHE</v>
          </cell>
          <cell r="P92" t="str">
            <v>71600</v>
          </cell>
          <cell r="Q92" t="str">
            <v>POISSON</v>
          </cell>
          <cell r="R92" t="str">
            <v>POSE</v>
          </cell>
        </row>
        <row r="93">
          <cell r="A93" t="str">
            <v>P94</v>
          </cell>
          <cell r="B93" t="str">
            <v>M.DUGNE CHRISTOPHE MLE FARGE DELPHINE</v>
          </cell>
          <cell r="C93" t="str">
            <v>LA CROIX FOREST</v>
          </cell>
          <cell r="E93">
            <v>42720</v>
          </cell>
          <cell r="F93" t="str">
            <v>NANDAX</v>
          </cell>
          <cell r="L93" t="str">
            <v>B'ALU</v>
          </cell>
          <cell r="M93" t="str">
            <v>M.DUGNE CHRISTOPHE MLE FARGE DELPHINE</v>
          </cell>
          <cell r="N93" t="str">
            <v>LA CROIX FOREST</v>
          </cell>
          <cell r="P93" t="str">
            <v>42720</v>
          </cell>
          <cell r="Q93" t="str">
            <v>NANDAX</v>
          </cell>
          <cell r="R93" t="str">
            <v>POSE</v>
          </cell>
        </row>
        <row r="94">
          <cell r="A94" t="str">
            <v>P95</v>
          </cell>
          <cell r="B94" t="str">
            <v>M.ET Mme VICTORIEN DUBEY</v>
          </cell>
          <cell r="C94" t="str">
            <v>CHEMIN DES CHAMPILLONS</v>
          </cell>
          <cell r="E94">
            <v>42190</v>
          </cell>
          <cell r="F94" t="str">
            <v>ST NIZIER SOUS CHARLIEU</v>
          </cell>
          <cell r="L94" t="str">
            <v>B'ALU</v>
          </cell>
          <cell r="M94" t="str">
            <v>M.ET Mme VICTORIEN DUBEY</v>
          </cell>
          <cell r="N94" t="str">
            <v>CHEMIN DES CHAMPILLONS</v>
          </cell>
          <cell r="P94" t="str">
            <v>42190</v>
          </cell>
          <cell r="Q94" t="str">
            <v>ST NIZIER SOUS CHARLIEU</v>
          </cell>
          <cell r="R94" t="str">
            <v>ENLEVEMENT ATELIER</v>
          </cell>
        </row>
        <row r="95">
          <cell r="A95" t="str">
            <v>P96</v>
          </cell>
          <cell r="B95" t="str">
            <v>AUTO ECOLE BOUSSAND</v>
          </cell>
          <cell r="C95" t="str">
            <v>M.MICKAËL DESMULES</v>
          </cell>
          <cell r="D95" t="str">
            <v>ROUTE DE PARIS</v>
          </cell>
          <cell r="E95">
            <v>423000</v>
          </cell>
          <cell r="F95" t="str">
            <v>ROANNE</v>
          </cell>
          <cell r="G95" t="str">
            <v>06 87 20 00 75</v>
          </cell>
          <cell r="L95" t="str">
            <v>B'ALU</v>
          </cell>
          <cell r="M95" t="str">
            <v>AUTO ECOLE BOUSSAND</v>
          </cell>
          <cell r="N95" t="str">
            <v>M.MICKAËL DESMULES</v>
          </cell>
          <cell r="P95" t="str">
            <v>423000</v>
          </cell>
          <cell r="Q95" t="str">
            <v>ROANNE</v>
          </cell>
          <cell r="R95" t="str">
            <v>POSE</v>
          </cell>
        </row>
        <row r="96">
          <cell r="A96" t="str">
            <v>P97</v>
          </cell>
          <cell r="B96" t="str">
            <v>MAIRIE DE CHAMBON FEUGEROLLES</v>
          </cell>
          <cell r="C96" t="str">
            <v>PLACE JEAN JAURES</v>
          </cell>
          <cell r="E96">
            <v>42500</v>
          </cell>
          <cell r="F96" t="str">
            <v>CHAMBON FEUGEROLLES</v>
          </cell>
          <cell r="L96" t="str">
            <v>B'ALU</v>
          </cell>
          <cell r="M96" t="str">
            <v>MAIRIE DE CHAMBON FEUGEROLLES</v>
          </cell>
          <cell r="N96" t="str">
            <v>PLACE JEAN JAURES</v>
          </cell>
          <cell r="P96" t="str">
            <v>42500</v>
          </cell>
          <cell r="Q96" t="str">
            <v>CHAMBON FEUGEROLLES</v>
          </cell>
          <cell r="R96" t="str">
            <v>POSE</v>
          </cell>
        </row>
        <row r="97">
          <cell r="A97" t="str">
            <v>P98</v>
          </cell>
          <cell r="B97" t="str">
            <v>CIC ROANNE</v>
          </cell>
          <cell r="C97" t="str">
            <v>62 RUE JEAN JAURES</v>
          </cell>
          <cell r="D97" t="str">
            <v>BP 507</v>
          </cell>
          <cell r="E97">
            <v>42308</v>
          </cell>
          <cell r="F97" t="str">
            <v>ROANNE CEDEX</v>
          </cell>
          <cell r="L97" t="str">
            <v>B'ALU</v>
          </cell>
          <cell r="M97" t="str">
            <v>CIC ROANNE</v>
          </cell>
          <cell r="N97" t="str">
            <v>62 RUE JEAN JAURES</v>
          </cell>
          <cell r="P97" t="str">
            <v>42308</v>
          </cell>
          <cell r="Q97" t="str">
            <v>ROANNE CEDEX</v>
          </cell>
          <cell r="R97" t="str">
            <v>POSE</v>
          </cell>
        </row>
        <row r="98">
          <cell r="A98" t="str">
            <v>P99</v>
          </cell>
          <cell r="B98" t="str">
            <v>M. et Mme BALASSE</v>
          </cell>
          <cell r="C98" t="str">
            <v>62 RUE YOURI GAGARINE</v>
          </cell>
          <cell r="E98">
            <v>42153</v>
          </cell>
          <cell r="F98" t="str">
            <v>RIORGES</v>
          </cell>
          <cell r="G98" t="str">
            <v>04 77 71 68 84</v>
          </cell>
          <cell r="L98" t="str">
            <v>B'ALU</v>
          </cell>
          <cell r="M98" t="str">
            <v>M. et Mme BALASSE</v>
          </cell>
          <cell r="N98" t="str">
            <v>62 RUE YOURI GAGARINE</v>
          </cell>
          <cell r="P98" t="str">
            <v>42153</v>
          </cell>
          <cell r="Q98" t="str">
            <v>RIORGES</v>
          </cell>
          <cell r="R98" t="str">
            <v>POSE</v>
          </cell>
        </row>
        <row r="99">
          <cell r="A99" t="str">
            <v>P100</v>
          </cell>
          <cell r="B99" t="str">
            <v>M. et Mme CHERVIER DORIAN</v>
          </cell>
          <cell r="C99" t="str">
            <v>BORD DE LOIRE</v>
          </cell>
          <cell r="E99">
            <v>71340</v>
          </cell>
          <cell r="F99" t="str">
            <v>IGUERANDE</v>
          </cell>
          <cell r="L99" t="str">
            <v>B'ALU</v>
          </cell>
          <cell r="M99" t="str">
            <v>M. et Mme CHERVIER DORIAN</v>
          </cell>
          <cell r="N99" t="str">
            <v>BORD DE LOIRE</v>
          </cell>
          <cell r="P99" t="str">
            <v>71340</v>
          </cell>
          <cell r="Q99" t="str">
            <v>IGUERANDE</v>
          </cell>
          <cell r="R99" t="str">
            <v>POSE</v>
          </cell>
        </row>
        <row r="100">
          <cell r="A100" t="str">
            <v>P101</v>
          </cell>
          <cell r="B100" t="str">
            <v>Mr DESMULES MICKAËL</v>
          </cell>
          <cell r="C100" t="str">
            <v>806 ROUTES DES ENCOGNES</v>
          </cell>
          <cell r="E100">
            <v>42190</v>
          </cell>
          <cell r="F100" t="str">
            <v>CHANDON</v>
          </cell>
          <cell r="L100" t="str">
            <v>B'ALU</v>
          </cell>
          <cell r="M100" t="str">
            <v>Mr DESMULES MICKAËL</v>
          </cell>
          <cell r="N100" t="str">
            <v>806 ROUTES DES ENCOGNES</v>
          </cell>
          <cell r="P100" t="str">
            <v>42190</v>
          </cell>
          <cell r="Q100" t="str">
            <v>CHANDON</v>
          </cell>
          <cell r="R100" t="str">
            <v>POSE</v>
          </cell>
        </row>
        <row r="101">
          <cell r="A101" t="str">
            <v>P102</v>
          </cell>
          <cell r="B101" t="str">
            <v>Mr QUELIN ETIENNE</v>
          </cell>
          <cell r="C101" t="str">
            <v>LE BOURG</v>
          </cell>
          <cell r="E101">
            <v>71740</v>
          </cell>
          <cell r="F101" t="str">
            <v>TANCON</v>
          </cell>
          <cell r="L101" t="str">
            <v>B'ALU</v>
          </cell>
          <cell r="M101" t="str">
            <v>Mr QUELIN ETIENNE</v>
          </cell>
          <cell r="N101" t="str">
            <v>LE BOURG</v>
          </cell>
          <cell r="P101" t="str">
            <v>71740</v>
          </cell>
          <cell r="Q101" t="str">
            <v>TANCON</v>
          </cell>
          <cell r="R101" t="str">
            <v>POSE</v>
          </cell>
        </row>
        <row r="102">
          <cell r="A102" t="str">
            <v>P103</v>
          </cell>
          <cell r="B102" t="str">
            <v>SCI VICO</v>
          </cell>
          <cell r="C102" t="str">
            <v>32 ROUTE TRAVERSIERE</v>
          </cell>
          <cell r="E102">
            <v>42720</v>
          </cell>
          <cell r="F102" t="str">
            <v>POUILLY SOUS CHARLIEU</v>
          </cell>
          <cell r="L102" t="str">
            <v>B'ALU</v>
          </cell>
          <cell r="M102" t="str">
            <v>SCI VICO</v>
          </cell>
          <cell r="N102" t="str">
            <v>32 ROUTE TRAVERSIERE</v>
          </cell>
          <cell r="P102" t="str">
            <v>42720</v>
          </cell>
          <cell r="Q102" t="str">
            <v>POUILLY SOUS CHARLIEU</v>
          </cell>
          <cell r="R102" t="str">
            <v>POSE</v>
          </cell>
        </row>
        <row r="103">
          <cell r="A103" t="str">
            <v>P104</v>
          </cell>
          <cell r="B103" t="str">
            <v>M.BALANDIER BRUNO</v>
          </cell>
          <cell r="C103" t="str">
            <v>5 TER ROUTE DE JUGY</v>
          </cell>
          <cell r="E103">
            <v>71240</v>
          </cell>
          <cell r="F103" t="str">
            <v>SENNECY LE GRAND</v>
          </cell>
          <cell r="L103" t="str">
            <v>B'ALU</v>
          </cell>
          <cell r="M103" t="str">
            <v>M.BALANDIER BRUNO</v>
          </cell>
          <cell r="N103" t="str">
            <v>5 TER ROUTE DE JUGY</v>
          </cell>
          <cell r="P103" t="str">
            <v>71240</v>
          </cell>
          <cell r="Q103" t="str">
            <v>SENNECY LE GRAND</v>
          </cell>
          <cell r="R103" t="str">
            <v>POSE</v>
          </cell>
        </row>
        <row r="104">
          <cell r="A104" t="str">
            <v>P105</v>
          </cell>
          <cell r="B104" t="str">
            <v>M.&amp; Mme RIVIERE ANTHONY</v>
          </cell>
          <cell r="C104" t="str">
            <v>8 LES 3 MAISONS</v>
          </cell>
          <cell r="E104">
            <v>39200</v>
          </cell>
          <cell r="F104" t="str">
            <v>AVIGNON LES ST CLAUDE</v>
          </cell>
          <cell r="L104" t="str">
            <v>B'ALU</v>
          </cell>
          <cell r="M104" t="str">
            <v>M.&amp; Mme RIVIERE ANTHONY</v>
          </cell>
          <cell r="N104" t="str">
            <v>8 LES 3 MAISONS</v>
          </cell>
          <cell r="P104" t="str">
            <v>39200</v>
          </cell>
          <cell r="Q104" t="str">
            <v>AVIGNON LES ST CLAUDE</v>
          </cell>
          <cell r="R104" t="str">
            <v>S.GOUTTENOIRE</v>
          </cell>
        </row>
        <row r="105">
          <cell r="A105" t="str">
            <v>P106</v>
          </cell>
          <cell r="B105" t="str">
            <v>PASCAL VALORGE</v>
          </cell>
          <cell r="C105" t="str">
            <v>LOTISSEMENT "LE CLOS DES PLACES</v>
          </cell>
          <cell r="E105">
            <v>42155</v>
          </cell>
          <cell r="F105" t="str">
            <v>OUCHES</v>
          </cell>
          <cell r="L105" t="str">
            <v>B'ALU</v>
          </cell>
          <cell r="M105" t="str">
            <v>PASCAL VALORGE</v>
          </cell>
          <cell r="N105" t="str">
            <v>LOTISSEMENT "LE CLOS DES PLACES</v>
          </cell>
          <cell r="P105" t="str">
            <v>42155</v>
          </cell>
          <cell r="Q105" t="str">
            <v>OUCHES</v>
          </cell>
          <cell r="R105" t="str">
            <v>POSE</v>
          </cell>
        </row>
        <row r="106">
          <cell r="A106" t="str">
            <v>P107</v>
          </cell>
          <cell r="B106" t="str">
            <v>PEGON QUENTIN</v>
          </cell>
          <cell r="C106" t="str">
            <v>ROUTE DE BRIANT</v>
          </cell>
          <cell r="E106">
            <v>71110</v>
          </cell>
          <cell r="F106" t="str">
            <v>MARCIGNY</v>
          </cell>
          <cell r="L106" t="str">
            <v>B'ALU</v>
          </cell>
          <cell r="M106" t="str">
            <v>PEGON QUENTIN</v>
          </cell>
          <cell r="N106" t="str">
            <v>ROUTE DE BRIANT</v>
          </cell>
          <cell r="P106" t="str">
            <v>71110</v>
          </cell>
          <cell r="Q106" t="str">
            <v>MARCIGNY</v>
          </cell>
          <cell r="R106" t="str">
            <v>POSE</v>
          </cell>
        </row>
        <row r="107">
          <cell r="A107" t="str">
            <v>P108</v>
          </cell>
          <cell r="B107" t="str">
            <v>M.&amp;Mme BENON STEPHANE</v>
          </cell>
          <cell r="C107" t="str">
            <v>LE BOURG</v>
          </cell>
          <cell r="E107">
            <v>71800</v>
          </cell>
          <cell r="F107" t="str">
            <v>VAUBAN</v>
          </cell>
          <cell r="L107" t="str">
            <v>B'ALU</v>
          </cell>
          <cell r="M107" t="str">
            <v>M.&amp;Mme BENON STEPHANE</v>
          </cell>
          <cell r="N107" t="str">
            <v>LE BOURG</v>
          </cell>
          <cell r="P107" t="str">
            <v>71800</v>
          </cell>
          <cell r="Q107" t="str">
            <v>VAUBAN</v>
          </cell>
          <cell r="R107" t="str">
            <v>POSE</v>
          </cell>
        </row>
        <row r="108">
          <cell r="A108" t="str">
            <v>P109</v>
          </cell>
          <cell r="B108" t="str">
            <v>M. BONNEFIN &amp; Mme MAURICE</v>
          </cell>
          <cell r="C108" t="str">
            <v>IMPASSE DES MARRAIS</v>
          </cell>
          <cell r="D108" t="str">
            <v>LOTISSEMENT LE CODARET</v>
          </cell>
          <cell r="E108">
            <v>74800</v>
          </cell>
          <cell r="F108" t="str">
            <v>LA ROCHE SUR FORON</v>
          </cell>
          <cell r="G108" t="str">
            <v>06 47 58 19 34</v>
          </cell>
          <cell r="L108" t="str">
            <v>B'ALU</v>
          </cell>
          <cell r="M108" t="str">
            <v>M. BONNEFIN &amp; Mme MAURICE</v>
          </cell>
          <cell r="N108" t="str">
            <v>IMPASSE DES MARRAIS</v>
          </cell>
          <cell r="P108" t="str">
            <v>74800</v>
          </cell>
          <cell r="Q108" t="str">
            <v>LA ROCHE SUR FORON</v>
          </cell>
          <cell r="R108" t="str">
            <v>POSE</v>
          </cell>
        </row>
        <row r="109">
          <cell r="A109" t="str">
            <v>P110</v>
          </cell>
          <cell r="B109" t="str">
            <v>Mme Nathalie ROCHE</v>
          </cell>
          <cell r="C109" t="str">
            <v>4 IMPASSE JUNET</v>
          </cell>
          <cell r="E109">
            <v>42300</v>
          </cell>
          <cell r="F109" t="str">
            <v>ROANNE</v>
          </cell>
          <cell r="L109" t="str">
            <v>B'ALU</v>
          </cell>
          <cell r="M109" t="str">
            <v>Mme Nathalie ROCHE</v>
          </cell>
          <cell r="N109" t="str">
            <v>4 IMPASSE JUNET</v>
          </cell>
          <cell r="P109" t="str">
            <v>42300</v>
          </cell>
          <cell r="Q109" t="str">
            <v>ROANNE</v>
          </cell>
          <cell r="R109" t="str">
            <v>POSE</v>
          </cell>
        </row>
        <row r="110">
          <cell r="A110" t="str">
            <v>P111</v>
          </cell>
          <cell r="B110" t="str">
            <v>Mme BARNAUD brigitte</v>
          </cell>
          <cell r="C110" t="str">
            <v>LA CHAMAILLERIE</v>
          </cell>
          <cell r="E110">
            <v>71170</v>
          </cell>
          <cell r="F110" t="str">
            <v>COUBLANC</v>
          </cell>
          <cell r="L110" t="str">
            <v>B'ALU</v>
          </cell>
          <cell r="M110" t="str">
            <v>Mme BARNAUD brigitte</v>
          </cell>
          <cell r="N110" t="str">
            <v>LA CHAMAILLERIE</v>
          </cell>
          <cell r="P110" t="str">
            <v>71170</v>
          </cell>
          <cell r="Q110" t="str">
            <v>COUBLANC</v>
          </cell>
          <cell r="R110" t="str">
            <v>POSE</v>
          </cell>
        </row>
        <row r="111">
          <cell r="A111" t="str">
            <v>P112</v>
          </cell>
          <cell r="B111" t="str">
            <v>M. et Mme CLOUPET</v>
          </cell>
          <cell r="C111" t="str">
            <v>115 VOIE ROMAINE</v>
          </cell>
          <cell r="E111">
            <v>69340</v>
          </cell>
          <cell r="F111" t="str">
            <v>FRANCHEVILLE</v>
          </cell>
          <cell r="L111" t="str">
            <v>B'ALU</v>
          </cell>
          <cell r="M111" t="str">
            <v>M. et Mme CLOUPET</v>
          </cell>
          <cell r="N111" t="str">
            <v>115 VOIE ROMAINE</v>
          </cell>
          <cell r="P111" t="str">
            <v>69340</v>
          </cell>
          <cell r="Q111" t="str">
            <v>FRANCHEVILLE</v>
          </cell>
          <cell r="R111" t="str">
            <v>S.GOUTTENOIRE</v>
          </cell>
        </row>
        <row r="112">
          <cell r="A112" t="str">
            <v>P113</v>
          </cell>
          <cell r="B112" t="str">
            <v>INNOVATION ET PAYSAGE</v>
          </cell>
          <cell r="C112" t="str">
            <v>ZI 203 ROUTE DE TIGNY</v>
          </cell>
          <cell r="E112">
            <v>42190</v>
          </cell>
          <cell r="F112" t="str">
            <v>SAINT NIZIER SOUS CHARLIEU</v>
          </cell>
          <cell r="G112" t="str">
            <v>04 77 60 54 54</v>
          </cell>
          <cell r="L112" t="str">
            <v>B'ALU</v>
          </cell>
          <cell r="M112" t="str">
            <v>INNOVATION ET PAYSAGE</v>
          </cell>
          <cell r="N112" t="str">
            <v>ZI 203 ROUTE DE TIGNY</v>
          </cell>
          <cell r="P112" t="str">
            <v>42190</v>
          </cell>
          <cell r="Q112" t="str">
            <v>SAINT NIZIER SOUS CHARLIEU</v>
          </cell>
          <cell r="R112" t="str">
            <v>ENLEVEMENT ATELIER</v>
          </cell>
        </row>
        <row r="113">
          <cell r="A113" t="str">
            <v>P114</v>
          </cell>
          <cell r="B113" t="str">
            <v>MADAME NATHALIE ROCHE</v>
          </cell>
          <cell r="C113" t="str">
            <v>4 IMPASSE JUNET</v>
          </cell>
          <cell r="E113">
            <v>42300</v>
          </cell>
          <cell r="F113" t="str">
            <v>ROANNE</v>
          </cell>
          <cell r="L113" t="str">
            <v>B'ALU</v>
          </cell>
          <cell r="M113" t="str">
            <v>MADAME NATHALIE ROCHE</v>
          </cell>
          <cell r="N113" t="str">
            <v>4 IMPASSE JUNET</v>
          </cell>
          <cell r="P113" t="str">
            <v>42300</v>
          </cell>
          <cell r="Q113" t="str">
            <v>ROANNE</v>
          </cell>
          <cell r="R113" t="str">
            <v>POSE</v>
          </cell>
        </row>
        <row r="114">
          <cell r="A114" t="str">
            <v>p115</v>
          </cell>
          <cell r="B114" t="str">
            <v>PORTALP</v>
          </cell>
          <cell r="C114" t="str">
            <v>25 RUE BERLIET</v>
          </cell>
          <cell r="E114">
            <v>69720</v>
          </cell>
          <cell r="F114" t="str">
            <v>ST BONNET DE MÛRE</v>
          </cell>
          <cell r="L114" t="str">
            <v>B'ALU</v>
          </cell>
          <cell r="M114" t="str">
            <v>PORTALP</v>
          </cell>
          <cell r="N114" t="str">
            <v>25 RUE BERLIET</v>
          </cell>
          <cell r="P114" t="str">
            <v>69720</v>
          </cell>
          <cell r="Q114" t="str">
            <v>ST BONNET DE MÛRE</v>
          </cell>
          <cell r="R114" t="str">
            <v>POSE</v>
          </cell>
        </row>
        <row r="115">
          <cell r="A115" t="str">
            <v>P116</v>
          </cell>
          <cell r="B115" t="str">
            <v>SAS BONIN BERNARD</v>
          </cell>
          <cell r="C115" t="str">
            <v>ZI ST NIZIER</v>
          </cell>
          <cell r="E115">
            <v>71110</v>
          </cell>
          <cell r="F115" t="str">
            <v>MARCIGNY</v>
          </cell>
          <cell r="L115" t="str">
            <v>B'ALU</v>
          </cell>
          <cell r="M115" t="str">
            <v>SAS BONIN BERNARD</v>
          </cell>
          <cell r="N115" t="str">
            <v>ZI ST NIZIER</v>
          </cell>
          <cell r="P115" t="str">
            <v>71110</v>
          </cell>
          <cell r="Q115" t="str">
            <v>MARCIGNY</v>
          </cell>
          <cell r="R115" t="str">
            <v>POSE</v>
          </cell>
        </row>
        <row r="116">
          <cell r="A116" t="str">
            <v>P117</v>
          </cell>
          <cell r="B116" t="str">
            <v>SARL S2C</v>
          </cell>
          <cell r="C116" t="str">
            <v>37 RUE CHANTELOUP</v>
          </cell>
          <cell r="E116">
            <v>42190</v>
          </cell>
          <cell r="F116" t="str">
            <v>CHARLIEU</v>
          </cell>
          <cell r="L116" t="str">
            <v>B'ALU</v>
          </cell>
          <cell r="M116" t="str">
            <v>SARL S2C</v>
          </cell>
          <cell r="N116" t="str">
            <v>37 RUE CHANTELOUP</v>
          </cell>
          <cell r="P116" t="str">
            <v>42190</v>
          </cell>
          <cell r="Q116" t="str">
            <v>CHARLIEU</v>
          </cell>
          <cell r="R116" t="str">
            <v>POSE</v>
          </cell>
        </row>
        <row r="117">
          <cell r="A117" t="str">
            <v>P118</v>
          </cell>
          <cell r="B117" t="str">
            <v>SARL LA MARMAILLE</v>
          </cell>
          <cell r="C117" t="str">
            <v>2/4 RUE ROGER SALENGRO</v>
          </cell>
          <cell r="E117">
            <v>42300</v>
          </cell>
          <cell r="F117" t="str">
            <v>ROANNE</v>
          </cell>
          <cell r="L117" t="str">
            <v>B'ALU</v>
          </cell>
          <cell r="M117" t="str">
            <v>SARL LA MARMAILLE</v>
          </cell>
          <cell r="N117" t="str">
            <v>2/4 RUE ROGER SALENGRO</v>
          </cell>
          <cell r="P117" t="str">
            <v>42300</v>
          </cell>
          <cell r="Q117" t="str">
            <v>ROANNE</v>
          </cell>
          <cell r="R117" t="str">
            <v>POSE</v>
          </cell>
        </row>
        <row r="118">
          <cell r="A118" t="str">
            <v>P119</v>
          </cell>
          <cell r="B118" t="str">
            <v>SAS LE MUST 2</v>
          </cell>
          <cell r="C118" t="str">
            <v>IMPASSE DU LAVOIR</v>
          </cell>
          <cell r="E118">
            <v>42630</v>
          </cell>
          <cell r="F118" t="str">
            <v>ST VICTORE SUR RHINS</v>
          </cell>
          <cell r="L118" t="str">
            <v>B'ALU</v>
          </cell>
          <cell r="M118" t="str">
            <v>SAS LE MUST 2</v>
          </cell>
          <cell r="N118" t="str">
            <v>IMPASSE DU LAVOIR</v>
          </cell>
          <cell r="P118" t="str">
            <v>42630</v>
          </cell>
          <cell r="Q118" t="str">
            <v>ST VICTORE SUR RHINS</v>
          </cell>
          <cell r="R118" t="str">
            <v>POSE</v>
          </cell>
        </row>
        <row r="119">
          <cell r="A119" t="str">
            <v>P120</v>
          </cell>
          <cell r="B119" t="str">
            <v>SARL FUTUROPTIC</v>
          </cell>
          <cell r="C119" t="str">
            <v>CENTRE COMMERCIAL</v>
          </cell>
          <cell r="D119" t="str">
            <v>RUE JEN DE LA FONTAINE</v>
          </cell>
          <cell r="E119">
            <v>42300</v>
          </cell>
          <cell r="F119" t="str">
            <v>MABLY</v>
          </cell>
          <cell r="L119" t="str">
            <v>B'ALU</v>
          </cell>
          <cell r="M119" t="str">
            <v>SARL FUTUROPTIC</v>
          </cell>
          <cell r="N119" t="str">
            <v>CENTRE COMMERCIAL</v>
          </cell>
          <cell r="P119" t="str">
            <v>42300</v>
          </cell>
          <cell r="Q119" t="str">
            <v>MABLY</v>
          </cell>
          <cell r="R119" t="str">
            <v>POSE</v>
          </cell>
        </row>
        <row r="120">
          <cell r="A120" t="str">
            <v>P121</v>
          </cell>
          <cell r="B120" t="str">
            <v>M.MASSARD</v>
          </cell>
          <cell r="C120" t="str">
            <v>RUE DECHELETTE</v>
          </cell>
          <cell r="D120" t="str">
            <v>LE 5éme ELEMENT</v>
          </cell>
          <cell r="E120">
            <v>42300</v>
          </cell>
          <cell r="F120" t="str">
            <v>ROANNE</v>
          </cell>
          <cell r="L120" t="str">
            <v>B'ALU</v>
          </cell>
          <cell r="M120" t="str">
            <v>M.MASSARD</v>
          </cell>
          <cell r="N120" t="str">
            <v>RUE DECHELETTE</v>
          </cell>
          <cell r="P120" t="str">
            <v>42300</v>
          </cell>
          <cell r="Q120" t="str">
            <v>ROANNE</v>
          </cell>
          <cell r="R120" t="str">
            <v>POSE</v>
          </cell>
        </row>
        <row r="121">
          <cell r="A121" t="str">
            <v>P122</v>
          </cell>
          <cell r="B121" t="str">
            <v>Mme HEBRAN</v>
          </cell>
          <cell r="C121" t="str">
            <v>RUE DECHELETTE</v>
          </cell>
          <cell r="D121" t="str">
            <v>LE 5éme ELEMENT</v>
          </cell>
          <cell r="E121">
            <v>42300</v>
          </cell>
          <cell r="F121" t="str">
            <v>ROANNE</v>
          </cell>
          <cell r="L121" t="str">
            <v>B'ALU</v>
          </cell>
          <cell r="M121" t="str">
            <v>Mme HEBRAN</v>
          </cell>
          <cell r="N121" t="str">
            <v>RUE DECHELETTE</v>
          </cell>
          <cell r="P121" t="str">
            <v>42300</v>
          </cell>
          <cell r="Q121" t="str">
            <v>ROANNE</v>
          </cell>
          <cell r="R121" t="str">
            <v>POSE</v>
          </cell>
        </row>
        <row r="122">
          <cell r="A122" t="str">
            <v>P123</v>
          </cell>
          <cell r="B122" t="str">
            <v>AGENCE LOXAM ROANNE</v>
          </cell>
          <cell r="C122" t="str">
            <v>16 AVENEUE DU POLYGONE</v>
          </cell>
          <cell r="E122">
            <v>42300</v>
          </cell>
          <cell r="F122" t="str">
            <v>ROANNE</v>
          </cell>
          <cell r="L122" t="str">
            <v>B'ALU</v>
          </cell>
          <cell r="M122" t="str">
            <v>AGENCE LOXAM ROANNE</v>
          </cell>
          <cell r="N122" t="str">
            <v>16 AVENEUE DU POLYGONE</v>
          </cell>
          <cell r="P122" t="str">
            <v>42300</v>
          </cell>
          <cell r="Q122" t="str">
            <v>ROANNE</v>
          </cell>
          <cell r="R122" t="str">
            <v>POSE</v>
          </cell>
        </row>
        <row r="123">
          <cell r="A123" t="str">
            <v>P124</v>
          </cell>
          <cell r="B123" t="str">
            <v>SAS PRODUCTION PARIS SPECTACLE</v>
          </cell>
          <cell r="C123" t="str">
            <v>118 RUE LUCIEN SAMPAIX</v>
          </cell>
          <cell r="E123">
            <v>42300</v>
          </cell>
          <cell r="F123" t="str">
            <v>ROANNE</v>
          </cell>
          <cell r="G123" t="str">
            <v>04 77 66 12 73</v>
          </cell>
          <cell r="L123" t="str">
            <v>B'ALU</v>
          </cell>
          <cell r="M123" t="str">
            <v>SAS PRODUCTION PARIS SPECTACLE</v>
          </cell>
          <cell r="N123" t="str">
            <v>118 RUE LUCIEN SAMPAIX</v>
          </cell>
          <cell r="P123" t="str">
            <v>42300</v>
          </cell>
          <cell r="Q123" t="str">
            <v>ROANNE</v>
          </cell>
          <cell r="R123" t="str">
            <v>POSE</v>
          </cell>
        </row>
        <row r="124">
          <cell r="A124" t="str">
            <v>P125</v>
          </cell>
          <cell r="B124" t="str">
            <v>CIRA RESTAURATION</v>
          </cell>
          <cell r="C124" t="str">
            <v>32 BOULEVARD DE VALMY</v>
          </cell>
          <cell r="D124" t="str">
            <v>BP 504</v>
          </cell>
          <cell r="E124">
            <v>42328</v>
          </cell>
          <cell r="F124" t="str">
            <v>ROANNE CEDEX</v>
          </cell>
          <cell r="L124" t="str">
            <v>B'ALU</v>
          </cell>
          <cell r="M124" t="str">
            <v>CIRA RESTAURATION</v>
          </cell>
          <cell r="P124" t="str">
            <v>42328</v>
          </cell>
          <cell r="Q124" t="str">
            <v>ROANNE CEDEX</v>
          </cell>
          <cell r="R124" t="str">
            <v>POSE</v>
          </cell>
        </row>
        <row r="125">
          <cell r="A125" t="str">
            <v>P126</v>
          </cell>
          <cell r="B125" t="str">
            <v>M.ROUSSET BENOIT</v>
          </cell>
          <cell r="C125" t="str">
            <v>2346 RN6 PONTANEVAUX</v>
          </cell>
          <cell r="E125">
            <v>71570</v>
          </cell>
          <cell r="F125" t="str">
            <v>LA CHAPELLE DE GUINCHAY</v>
          </cell>
          <cell r="L125" t="str">
            <v>C.BENON</v>
          </cell>
          <cell r="M125" t="str">
            <v>SARL BRESSAUD</v>
          </cell>
          <cell r="N125" t="str">
            <v>616 RTE DES BURIERS</v>
          </cell>
          <cell r="P125" t="str">
            <v>71570</v>
          </cell>
          <cell r="Q125" t="str">
            <v>LA CHAPELLE DE GUINCHAY</v>
          </cell>
          <cell r="R125" t="str">
            <v>S.GOUTTENOIRE</v>
          </cell>
        </row>
        <row r="126">
          <cell r="A126" t="str">
            <v>P127</v>
          </cell>
          <cell r="B126" t="str">
            <v>M.ET Mme LAGARDE PATRICK</v>
          </cell>
          <cell r="C126" t="str">
            <v>168 RUE TAMARIS</v>
          </cell>
          <cell r="E126">
            <v>42720</v>
          </cell>
          <cell r="F126" t="str">
            <v>POUILLY SOUS CHARLIEU</v>
          </cell>
          <cell r="G126" t="str">
            <v>04 77 60 98 73</v>
          </cell>
          <cell r="L126" t="str">
            <v>B'ALU</v>
          </cell>
          <cell r="M126" t="str">
            <v>M.ET Mme LAGARDE PATRICK</v>
          </cell>
          <cell r="N126" t="str">
            <v>32 BOULEVARD DE VALMY</v>
          </cell>
          <cell r="P126" t="str">
            <v>42720</v>
          </cell>
          <cell r="Q126" t="str">
            <v>POUILLY SOUS CHARLIEU</v>
          </cell>
          <cell r="R126" t="str">
            <v>POSE</v>
          </cell>
        </row>
        <row r="127">
          <cell r="A127" t="str">
            <v>P128</v>
          </cell>
          <cell r="B127" t="str">
            <v>FD MENUISERIES</v>
          </cell>
          <cell r="C127" t="str">
            <v>RUE MAYOLLET</v>
          </cell>
          <cell r="E127">
            <v>42300</v>
          </cell>
          <cell r="F127" t="str">
            <v>ROANNE</v>
          </cell>
          <cell r="I127" t="str">
            <v>06 17 41 55 12</v>
          </cell>
          <cell r="L127" t="str">
            <v>B'ALU</v>
          </cell>
          <cell r="M127" t="str">
            <v>FD MENUISERIES</v>
          </cell>
          <cell r="N127" t="str">
            <v>RUE DU MAYOLLET</v>
          </cell>
          <cell r="P127" t="str">
            <v>42300</v>
          </cell>
          <cell r="Q127" t="str">
            <v>ROANNE</v>
          </cell>
          <cell r="R127" t="str">
            <v>ENLEVEMENT ATELIER</v>
          </cell>
        </row>
        <row r="128">
          <cell r="A128" t="str">
            <v>P129</v>
          </cell>
          <cell r="B128" t="str">
            <v>M. ET Mme DOMINIQUE MY</v>
          </cell>
          <cell r="C128" t="str">
            <v>405 RUE DU PROFESSEUR GUERIN</v>
          </cell>
          <cell r="E128">
            <v>42153</v>
          </cell>
          <cell r="F128" t="str">
            <v>RIORGES</v>
          </cell>
          <cell r="L128" t="str">
            <v>B'ALU</v>
          </cell>
          <cell r="M128" t="str">
            <v>M. ET Mme DOMINIQUE MY</v>
          </cell>
          <cell r="N128" t="str">
            <v>405 RUE DU PROFESSEUR GUERIN</v>
          </cell>
          <cell r="P128" t="str">
            <v>42153</v>
          </cell>
          <cell r="Q128" t="str">
            <v>RIORGES</v>
          </cell>
          <cell r="R128" t="str">
            <v>POSE</v>
          </cell>
        </row>
        <row r="129">
          <cell r="A129" t="str">
            <v>P130</v>
          </cell>
          <cell r="B129" t="str">
            <v>M. ET Mme CHARTIER CHRISTOPHE</v>
          </cell>
          <cell r="C129" t="str">
            <v>LIEU DIT CORDELIERS</v>
          </cell>
          <cell r="E129">
            <v>42460</v>
          </cell>
          <cell r="F129" t="str">
            <v>BOYER</v>
          </cell>
          <cell r="G129" t="str">
            <v>04 77 63 93 99</v>
          </cell>
          <cell r="L129" t="str">
            <v>B'ALU</v>
          </cell>
          <cell r="M129" t="str">
            <v>M. ET Mme CHARTIER CHRISTOPHE</v>
          </cell>
          <cell r="N129" t="str">
            <v>LIEU DIT CORDELIERS</v>
          </cell>
          <cell r="P129" t="str">
            <v>42460</v>
          </cell>
          <cell r="Q129" t="str">
            <v>BOYER</v>
          </cell>
          <cell r="R129" t="str">
            <v>B'ALU</v>
          </cell>
        </row>
        <row r="130">
          <cell r="A130" t="str">
            <v>P131</v>
          </cell>
          <cell r="B130" t="str">
            <v>VIAL GAYDON</v>
          </cell>
          <cell r="C130" t="str">
            <v>41 RUE JEAN MOULIN</v>
          </cell>
          <cell r="E130">
            <v>42300</v>
          </cell>
          <cell r="F130" t="str">
            <v>ROANNE</v>
          </cell>
          <cell r="G130" t="str">
            <v>04 77 71 52 02</v>
          </cell>
          <cell r="J130" t="str">
            <v>M.GAYDON</v>
          </cell>
          <cell r="L130" t="str">
            <v>B'ALU</v>
          </cell>
          <cell r="M130" t="str">
            <v>VIAL GAYDON</v>
          </cell>
          <cell r="N130" t="str">
            <v>41 RUE JEAN MOULIN</v>
          </cell>
          <cell r="P130" t="str">
            <v>42300</v>
          </cell>
          <cell r="Q130" t="str">
            <v>ROANNE</v>
          </cell>
          <cell r="R130" t="str">
            <v>ENLEVEMENT ATELIER</v>
          </cell>
        </row>
        <row r="131">
          <cell r="A131" t="str">
            <v>P132</v>
          </cell>
          <cell r="B131" t="str">
            <v>EUROFRUIT</v>
          </cell>
          <cell r="C131" t="str">
            <v>1BD LECLERC</v>
          </cell>
          <cell r="E131">
            <v>42190</v>
          </cell>
          <cell r="F131" t="str">
            <v>CHARLIEU</v>
          </cell>
          <cell r="L131" t="str">
            <v>B'ALU</v>
          </cell>
          <cell r="M131" t="str">
            <v>EUROFRUIT</v>
          </cell>
          <cell r="N131" t="str">
            <v>1BD LECLERC</v>
          </cell>
          <cell r="P131" t="str">
            <v>42190</v>
          </cell>
          <cell r="Q131" t="str">
            <v>CHARLIEU</v>
          </cell>
          <cell r="R131" t="str">
            <v>B'ALU</v>
          </cell>
        </row>
        <row r="132">
          <cell r="A132" t="str">
            <v>P133</v>
          </cell>
          <cell r="B132" t="str">
            <v>MLE BOLLOTTE AMANDINE ET M. DI MARCO BENJAMIN</v>
          </cell>
          <cell r="C132" t="str">
            <v>459 ROUTE DE MALFARAT</v>
          </cell>
          <cell r="E132">
            <v>42190</v>
          </cell>
          <cell r="F132" t="str">
            <v>CHARLIEU</v>
          </cell>
          <cell r="L132" t="str">
            <v>B'ALU</v>
          </cell>
          <cell r="M132" t="str">
            <v>MLE BOLLOTTE AMANDINE ET M. DI MARCO BENJAMIN</v>
          </cell>
          <cell r="P132" t="str">
            <v>42190</v>
          </cell>
          <cell r="Q132" t="str">
            <v>CHARLIEU</v>
          </cell>
          <cell r="R132" t="str">
            <v>ENLEVEMENT ATELIER</v>
          </cell>
        </row>
        <row r="133">
          <cell r="A133" t="str">
            <v>P134</v>
          </cell>
          <cell r="B133" t="str">
            <v>EFP PEINTURE SARL</v>
          </cell>
          <cell r="C133" t="str">
            <v>10 RUE BARTHELEMY THIMONNIER</v>
          </cell>
          <cell r="D133" t="str">
            <v>ZI SUD</v>
          </cell>
          <cell r="E133">
            <v>42170</v>
          </cell>
          <cell r="F133" t="str">
            <v>St JUST ST RAMBERT</v>
          </cell>
          <cell r="L133" t="str">
            <v>B'ALU</v>
          </cell>
          <cell r="M133" t="str">
            <v>EFP PEINTURE SARL</v>
          </cell>
          <cell r="P133" t="str">
            <v>42170</v>
          </cell>
          <cell r="Q133" t="str">
            <v>St JUST ST RAMBERT</v>
          </cell>
          <cell r="R133" t="str">
            <v>ENLEVEMENT ATELIER</v>
          </cell>
        </row>
        <row r="134">
          <cell r="A134" t="str">
            <v>P135</v>
          </cell>
          <cell r="B134" t="str">
            <v>M. ET MME BESANÇON</v>
          </cell>
          <cell r="C134" t="str">
            <v>LE BOURG</v>
          </cell>
          <cell r="E134">
            <v>71740</v>
          </cell>
          <cell r="F134" t="str">
            <v>ST MAURICE LES CHATEAUNEUF</v>
          </cell>
          <cell r="G134" t="str">
            <v>03 85 26 20 26</v>
          </cell>
          <cell r="I134" t="str">
            <v>06 84 08 26 98</v>
          </cell>
          <cell r="J134" t="str">
            <v>M. BESANCON</v>
          </cell>
          <cell r="K134" t="str">
            <v>boulangeriebesancon@hotmail.fr</v>
          </cell>
          <cell r="L134" t="str">
            <v>B'ALU</v>
          </cell>
          <cell r="M134" t="str">
            <v>M. ET MME BESANÇON</v>
          </cell>
          <cell r="N134" t="str">
            <v>LE BOURG</v>
          </cell>
          <cell r="P134" t="str">
            <v>71740</v>
          </cell>
          <cell r="Q134" t="str">
            <v>ST MAURICE LES CHATEAUNEUF</v>
          </cell>
          <cell r="R134" t="str">
            <v>B'ALU</v>
          </cell>
        </row>
        <row r="135">
          <cell r="A135" t="str">
            <v>P136</v>
          </cell>
          <cell r="B135" t="str">
            <v>M.DEAL SEBASTIEN</v>
          </cell>
          <cell r="C135" t="str">
            <v>DOMAINE ROUSSET</v>
          </cell>
          <cell r="E135">
            <v>42300</v>
          </cell>
          <cell r="F135" t="str">
            <v>MABLY</v>
          </cell>
          <cell r="L135" t="str">
            <v>B'ALU</v>
          </cell>
          <cell r="M135" t="str">
            <v>M.DEAL SEBASTIEN</v>
          </cell>
          <cell r="N135" t="str">
            <v>DOMAINE ROUSSET</v>
          </cell>
          <cell r="P135" t="str">
            <v>42300</v>
          </cell>
          <cell r="Q135" t="str">
            <v>MABLY</v>
          </cell>
          <cell r="R135" t="str">
            <v>ENLEVEMENT ATELIER</v>
          </cell>
        </row>
        <row r="136">
          <cell r="A136" t="str">
            <v>P137</v>
          </cell>
          <cell r="B136" t="str">
            <v>M.SAUTEL RICHARD</v>
          </cell>
          <cell r="C136" t="str">
            <v>LA CHANCE</v>
          </cell>
          <cell r="E136">
            <v>42120</v>
          </cell>
          <cell r="F136" t="str">
            <v>PERREUX</v>
          </cell>
          <cell r="G136" t="str">
            <v>04 77 71 15 92</v>
          </cell>
          <cell r="K136" t="str">
            <v>richardsautel@orange.fr</v>
          </cell>
          <cell r="L136" t="str">
            <v>B'ALU</v>
          </cell>
          <cell r="M136" t="str">
            <v>M.SAUTEL RICHARD</v>
          </cell>
          <cell r="N136" t="str">
            <v>LA CHANCE</v>
          </cell>
          <cell r="P136" t="str">
            <v>42120</v>
          </cell>
          <cell r="Q136" t="str">
            <v>PERREUX</v>
          </cell>
          <cell r="R136" t="str">
            <v>POSE</v>
          </cell>
        </row>
        <row r="137">
          <cell r="A137" t="str">
            <v>P138</v>
          </cell>
          <cell r="B137" t="str">
            <v>MME BAILLY</v>
          </cell>
          <cell r="C137" t="str">
            <v>LA MALLARDIERE</v>
          </cell>
          <cell r="E137">
            <v>71110</v>
          </cell>
          <cell r="F137" t="str">
            <v>ST MARTIN DU LAC</v>
          </cell>
          <cell r="G137" t="str">
            <v>03 85 25 05 77</v>
          </cell>
          <cell r="L137" t="str">
            <v>B'ALU</v>
          </cell>
          <cell r="M137" t="str">
            <v>MME BAILLY</v>
          </cell>
          <cell r="N137" t="str">
            <v>LA MALLARDIERE</v>
          </cell>
          <cell r="P137" t="str">
            <v>71110</v>
          </cell>
          <cell r="Q137" t="str">
            <v>ST MARTIN DU LAC</v>
          </cell>
          <cell r="R137" t="str">
            <v>POSE</v>
          </cell>
        </row>
        <row r="138">
          <cell r="A138" t="str">
            <v>P139</v>
          </cell>
          <cell r="B138" t="str">
            <v>M. &amp; Mme BOYER</v>
          </cell>
          <cell r="C138" t="str">
            <v>12 RUE BRISON</v>
          </cell>
          <cell r="E138">
            <v>42300</v>
          </cell>
          <cell r="F138" t="str">
            <v>ROANNE</v>
          </cell>
          <cell r="L138" t="str">
            <v>B'ALU</v>
          </cell>
          <cell r="M138" t="str">
            <v>M. &amp; Mme BOYER</v>
          </cell>
          <cell r="N138" t="str">
            <v>12 RUE BRISON</v>
          </cell>
          <cell r="P138" t="str">
            <v>42300</v>
          </cell>
          <cell r="Q138" t="str">
            <v>ROANNE</v>
          </cell>
          <cell r="R138" t="str">
            <v>POSE</v>
          </cell>
        </row>
        <row r="139">
          <cell r="A139" t="str">
            <v>P140</v>
          </cell>
          <cell r="B139" t="str">
            <v>M. ROMARIC DUFOUR</v>
          </cell>
          <cell r="C139" t="str">
            <v>18 LIEU DIT BRATE</v>
          </cell>
          <cell r="E139">
            <v>42720</v>
          </cell>
          <cell r="F139" t="str">
            <v>BRIENNON</v>
          </cell>
          <cell r="L139" t="str">
            <v>B'ALU</v>
          </cell>
          <cell r="M139" t="str">
            <v>M. ROMARIC DUFOUR</v>
          </cell>
          <cell r="N139" t="str">
            <v>18 LIEU DIT BRATE</v>
          </cell>
          <cell r="P139" t="str">
            <v>42720</v>
          </cell>
          <cell r="Q139" t="str">
            <v>BRIENNON</v>
          </cell>
          <cell r="R139" t="str">
            <v>POSE</v>
          </cell>
        </row>
        <row r="140">
          <cell r="A140" t="str">
            <v>P141</v>
          </cell>
          <cell r="B140" t="str">
            <v>Mr &amp; Mme CHARLES NICOTRA</v>
          </cell>
          <cell r="C140" t="str">
            <v>12 RUE BRISON</v>
          </cell>
          <cell r="E140">
            <v>42300</v>
          </cell>
          <cell r="F140" t="str">
            <v>ROANNE</v>
          </cell>
          <cell r="L140" t="str">
            <v>B'ALU</v>
          </cell>
          <cell r="M140" t="str">
            <v>Mr &amp; Mme CHARLES NICOTRA</v>
          </cell>
          <cell r="N140" t="str">
            <v>12 RUE BRISON</v>
          </cell>
          <cell r="P140" t="str">
            <v>42300</v>
          </cell>
          <cell r="Q140" t="str">
            <v>ROANNE</v>
          </cell>
          <cell r="R140" t="str">
            <v>POSE</v>
          </cell>
        </row>
        <row r="141">
          <cell r="A141" t="str">
            <v>P142</v>
          </cell>
          <cell r="B141" t="str">
            <v>M.SALVY &amp; Melle LARDET</v>
          </cell>
          <cell r="C141" t="str">
            <v>100 RUE DU BAS BOURG</v>
          </cell>
          <cell r="E141">
            <v>69380</v>
          </cell>
          <cell r="F141" t="str">
            <v>CHARNAY</v>
          </cell>
          <cell r="L141" t="str">
            <v>B'ALU</v>
          </cell>
          <cell r="M141" t="str">
            <v>M.SALVY &amp; Melle LARDET</v>
          </cell>
          <cell r="N141" t="str">
            <v>100 RUE DU BAS BOURG</v>
          </cell>
          <cell r="P141" t="str">
            <v>69380</v>
          </cell>
          <cell r="Q141" t="str">
            <v>CHARNAY</v>
          </cell>
          <cell r="R141" t="str">
            <v>POSE</v>
          </cell>
        </row>
        <row r="142">
          <cell r="A142" t="str">
            <v>P143</v>
          </cell>
          <cell r="B142" t="str">
            <v>Mme THEVENET COLETTE</v>
          </cell>
          <cell r="C142" t="str">
            <v>429 ROUTE DES CARRIERES</v>
          </cell>
          <cell r="E142">
            <v>42750</v>
          </cell>
          <cell r="F142" t="str">
            <v>ST DENIS DE CABANNE</v>
          </cell>
          <cell r="G142" t="str">
            <v>04 77 69 98 50</v>
          </cell>
          <cell r="H142" t="str">
            <v>06 25 85 30 40</v>
          </cell>
          <cell r="L142" t="str">
            <v>B'ALU</v>
          </cell>
          <cell r="M142" t="str">
            <v>Mme THEVENET COLETTE</v>
          </cell>
          <cell r="N142" t="str">
            <v>429 ROUTE DES CARRIERES</v>
          </cell>
          <cell r="P142" t="str">
            <v>42750</v>
          </cell>
          <cell r="Q142" t="str">
            <v>ST DENIS DE CABANNE</v>
          </cell>
          <cell r="R142" t="str">
            <v>POSE</v>
          </cell>
        </row>
        <row r="143">
          <cell r="A143" t="str">
            <v>P144</v>
          </cell>
          <cell r="B143" t="str">
            <v>M.ROZ OU Mlle VERMOREL</v>
          </cell>
          <cell r="C143" t="str">
            <v>210 RUE DU PROFESSEUR GUERIN</v>
          </cell>
          <cell r="E143">
            <v>42153</v>
          </cell>
          <cell r="F143" t="str">
            <v>RIORGES</v>
          </cell>
          <cell r="L143" t="str">
            <v>B'ALU</v>
          </cell>
          <cell r="M143" t="str">
            <v>M.ROZ OU Mlle VERMOREL</v>
          </cell>
          <cell r="N143" t="str">
            <v>210 RUE DU PROFESSEUR GUERIN</v>
          </cell>
          <cell r="P143" t="str">
            <v>42153</v>
          </cell>
          <cell r="Q143" t="str">
            <v>RIORGES</v>
          </cell>
          <cell r="R143" t="str">
            <v>ENLEVEMENT ATELIER</v>
          </cell>
        </row>
        <row r="144">
          <cell r="A144" t="str">
            <v>P145</v>
          </cell>
          <cell r="B144" t="str">
            <v>M.NICOTRA OU Mlle PIRES</v>
          </cell>
          <cell r="C144" t="str">
            <v>12 RUE BRISON</v>
          </cell>
          <cell r="E144">
            <v>42300</v>
          </cell>
          <cell r="F144" t="str">
            <v>ROANNE</v>
          </cell>
          <cell r="L144" t="str">
            <v>B'ALU</v>
          </cell>
          <cell r="M144" t="str">
            <v>M.NICOTRA OU Mlle PIRES</v>
          </cell>
          <cell r="N144" t="str">
            <v>12 RUE BRISON</v>
          </cell>
          <cell r="P144" t="str">
            <v>42300</v>
          </cell>
          <cell r="Q144" t="str">
            <v>ROANNE</v>
          </cell>
          <cell r="R144" t="str">
            <v>POSE</v>
          </cell>
        </row>
        <row r="145">
          <cell r="A145" t="str">
            <v>P146</v>
          </cell>
          <cell r="B145" t="str">
            <v>M OU Mme BOYER PATRICK</v>
          </cell>
          <cell r="C145" t="str">
            <v>1 ALLEE DU VERDIER</v>
          </cell>
          <cell r="E145">
            <v>42600</v>
          </cell>
          <cell r="F145" t="str">
            <v>ECOTAY L OLME</v>
          </cell>
          <cell r="I145" t="str">
            <v>06 14 07 71 57</v>
          </cell>
          <cell r="L145" t="str">
            <v>B'ALU</v>
          </cell>
          <cell r="M145" t="str">
            <v>M OU Mme BOYER PATRICK</v>
          </cell>
          <cell r="N145" t="str">
            <v>1 ALLEE DU VERDIER</v>
          </cell>
          <cell r="P145" t="str">
            <v>42600</v>
          </cell>
          <cell r="Q145" t="str">
            <v>ECOTAY L OLME</v>
          </cell>
          <cell r="R145" t="str">
            <v>POSE</v>
          </cell>
        </row>
        <row r="146">
          <cell r="A146" t="str">
            <v>P147</v>
          </cell>
          <cell r="B146" t="str">
            <v>M. BEROUD BERNARD</v>
          </cell>
          <cell r="C146" t="str">
            <v>4 RUE AIME CHRISTOPHE</v>
          </cell>
          <cell r="E146">
            <v>69240</v>
          </cell>
          <cell r="F146" t="str">
            <v>PONT TRAMBOUZE</v>
          </cell>
          <cell r="L146" t="str">
            <v>B'ALU</v>
          </cell>
          <cell r="M146" t="str">
            <v>M. BEROUD BERNARD</v>
          </cell>
          <cell r="N146" t="str">
            <v>4 RUE AIME CHRISTOPHE</v>
          </cell>
          <cell r="P146" t="str">
            <v>69240</v>
          </cell>
          <cell r="Q146" t="str">
            <v>PONT TRAMBOUZE</v>
          </cell>
          <cell r="R146" t="str">
            <v>POSE</v>
          </cell>
        </row>
        <row r="147">
          <cell r="A147" t="str">
            <v>P148</v>
          </cell>
          <cell r="B147" t="str">
            <v>M. MATILLON ANTHONY</v>
          </cell>
          <cell r="C147" t="str">
            <v>110 ROUTE DES GUITTONS</v>
          </cell>
          <cell r="E147">
            <v>42720</v>
          </cell>
          <cell r="F147" t="str">
            <v>BRIENNON</v>
          </cell>
          <cell r="L147" t="str">
            <v>B'ALU</v>
          </cell>
          <cell r="M147" t="str">
            <v>M. MATILLON ANTHONY</v>
          </cell>
          <cell r="N147" t="str">
            <v>110 ROUTE DES GUITTONS</v>
          </cell>
          <cell r="P147" t="str">
            <v>42720</v>
          </cell>
          <cell r="Q147" t="str">
            <v>BRIENNON</v>
          </cell>
          <cell r="R147" t="str">
            <v>POSE</v>
          </cell>
        </row>
        <row r="148">
          <cell r="A148" t="str">
            <v>P149</v>
          </cell>
          <cell r="B148" t="str">
            <v>ABDELMALEK KHEMISSI</v>
          </cell>
          <cell r="C148" t="str">
            <v>3 RUE DE LA GARE</v>
          </cell>
          <cell r="E148">
            <v>74160</v>
          </cell>
          <cell r="F148" t="str">
            <v>SAINT JULIEN EN GENEVOIS</v>
          </cell>
          <cell r="L148" t="str">
            <v>B'ALU</v>
          </cell>
          <cell r="M148" t="str">
            <v>ABDELMALEK KHEMISSI</v>
          </cell>
          <cell r="N148" t="str">
            <v>3 RUE DE LA GARE</v>
          </cell>
          <cell r="P148" t="str">
            <v>74160</v>
          </cell>
          <cell r="Q148" t="str">
            <v>SAINT JULIEN EN GENEVOIS</v>
          </cell>
          <cell r="R148" t="str">
            <v>S.GOUTTENOIRE</v>
          </cell>
        </row>
        <row r="149">
          <cell r="A149" t="str">
            <v>P150</v>
          </cell>
          <cell r="B149" t="str">
            <v>HACQUARD XAVIER</v>
          </cell>
          <cell r="L149" t="str">
            <v>B'ALU</v>
          </cell>
          <cell r="M149" t="str">
            <v>HACQUARD XAVIER</v>
          </cell>
          <cell r="N149"/>
          <cell r="P149"/>
          <cell r="Q149"/>
          <cell r="R149" t="str">
            <v>ENLEVEMENT ATELIER</v>
          </cell>
        </row>
        <row r="150">
          <cell r="A150" t="str">
            <v>P151</v>
          </cell>
          <cell r="B150" t="str">
            <v>M.&amp;Mme LUCARELLA GILLES</v>
          </cell>
          <cell r="C150" t="str">
            <v>LE BOURG</v>
          </cell>
          <cell r="E150">
            <v>71740</v>
          </cell>
          <cell r="F150" t="str">
            <v>SAINT MARTIN DE LIXY</v>
          </cell>
          <cell r="K150" t="str">
            <v>gilleslucarella@gmail.com</v>
          </cell>
          <cell r="L150" t="str">
            <v>B'ALU</v>
          </cell>
          <cell r="M150" t="str">
            <v>M.&amp;Mme LUCARELLA GILLES</v>
          </cell>
          <cell r="N150" t="str">
            <v>LE BOURG</v>
          </cell>
          <cell r="P150" t="str">
            <v>71740</v>
          </cell>
          <cell r="Q150" t="str">
            <v>SAINT MARTIN DE LIXY</v>
          </cell>
          <cell r="R150" t="str">
            <v>POSE</v>
          </cell>
        </row>
        <row r="151">
          <cell r="A151" t="str">
            <v>P152</v>
          </cell>
          <cell r="B151" t="str">
            <v>BELOT ELECTRICITE</v>
          </cell>
          <cell r="C151" t="str">
            <v>13 R NAVETTES</v>
          </cell>
          <cell r="E151">
            <v>42190</v>
          </cell>
          <cell r="F151" t="str">
            <v>CHARLIEU</v>
          </cell>
          <cell r="G151" t="str">
            <v>04 77 60 31 69</v>
          </cell>
          <cell r="I151" t="str">
            <v>06 08 91 34 91</v>
          </cell>
          <cell r="L151" t="str">
            <v>B'ALU</v>
          </cell>
          <cell r="M151" t="str">
            <v>BELOT ELECTRICITE</v>
          </cell>
          <cell r="N151" t="str">
            <v>13 R NAVETTES</v>
          </cell>
          <cell r="P151" t="str">
            <v>42190</v>
          </cell>
          <cell r="Q151" t="str">
            <v>CHARLIEU</v>
          </cell>
          <cell r="R151" t="str">
            <v>ENLEVEMENT ATELIER</v>
          </cell>
        </row>
        <row r="152">
          <cell r="A152" t="str">
            <v>P153</v>
          </cell>
          <cell r="B152" t="str">
            <v>M. &amp; Mme DARGERE SEBASTIEN</v>
          </cell>
          <cell r="C152" t="str">
            <v>LIEU DIT TERRES ROUGES</v>
          </cell>
          <cell r="E152">
            <v>71340</v>
          </cell>
          <cell r="F152" t="str">
            <v>IGUERANDE</v>
          </cell>
          <cell r="G152" t="str">
            <v>04 77 60 23 16</v>
          </cell>
          <cell r="L152" t="str">
            <v>B'ALU</v>
          </cell>
          <cell r="M152" t="str">
            <v>M. &amp; Mme DARGERE SEBASTIEN</v>
          </cell>
          <cell r="N152" t="str">
            <v>LIEU DIT TERRES ROUGES</v>
          </cell>
          <cell r="P152" t="str">
            <v>71340</v>
          </cell>
          <cell r="Q152" t="str">
            <v>IGUERANDE</v>
          </cell>
          <cell r="R152" t="str">
            <v>ENLEVEMENT ATELIER</v>
          </cell>
        </row>
        <row r="153">
          <cell r="A153" t="str">
            <v>P154</v>
          </cell>
          <cell r="B153" t="str">
            <v>M. &amp; Mme BOUILLOT GERARD</v>
          </cell>
          <cell r="C153" t="str">
            <v>222 CHEMIN DES VERCHERES</v>
          </cell>
          <cell r="E153">
            <v>42190</v>
          </cell>
          <cell r="F153" t="str">
            <v>SAINT NIZIER SOUS CHARLIEU</v>
          </cell>
          <cell r="K153" t="str">
            <v>mg.bouillot@sfr.fr</v>
          </cell>
          <cell r="L153" t="str">
            <v>B'ALU</v>
          </cell>
          <cell r="M153" t="str">
            <v>M. &amp; Mme BOUILLOT GERARD</v>
          </cell>
          <cell r="N153" t="str">
            <v>222 CHEMIN DES VERCHERES</v>
          </cell>
          <cell r="P153" t="str">
            <v>42190</v>
          </cell>
          <cell r="Q153" t="str">
            <v>SAINT NIZIER SOUS CHARLIEU</v>
          </cell>
          <cell r="R153" t="str">
            <v>POSE</v>
          </cell>
        </row>
        <row r="154">
          <cell r="A154" t="str">
            <v>P155</v>
          </cell>
          <cell r="B154" t="str">
            <v>MME SUZANNE CHATAIGNIER</v>
          </cell>
          <cell r="C154" t="str">
            <v>LIEU DIT LE TRONCHAT</v>
          </cell>
          <cell r="E154">
            <v>71520</v>
          </cell>
          <cell r="F154" t="str">
            <v>MONTMELARD</v>
          </cell>
          <cell r="L154" t="str">
            <v>C.BENON</v>
          </cell>
          <cell r="M154" t="str">
            <v>MME SUZANNE CHATAIGNIER</v>
          </cell>
          <cell r="N154" t="str">
            <v>LIEU DIT LE TRONCHAT</v>
          </cell>
          <cell r="P154" t="str">
            <v>71520</v>
          </cell>
          <cell r="Q154" t="str">
            <v>MONTMELARD</v>
          </cell>
          <cell r="R154" t="str">
            <v>S.GOUTTENOIRE</v>
          </cell>
        </row>
        <row r="155">
          <cell r="A155" t="str">
            <v>P156</v>
          </cell>
          <cell r="B155" t="str">
            <v>Mme SUCHET</v>
          </cell>
          <cell r="C155" t="str">
            <v>95,RUE DE LA MAISON DU PASSEUR</v>
          </cell>
          <cell r="E155">
            <v>42300</v>
          </cell>
          <cell r="F155" t="str">
            <v>MABLY</v>
          </cell>
          <cell r="L155" t="str">
            <v>B'ALU</v>
          </cell>
          <cell r="M155" t="str">
            <v>Mme SUCHET</v>
          </cell>
          <cell r="N155" t="str">
            <v>95,RUE DE LA MAISON DU PASSEUR</v>
          </cell>
          <cell r="P155" t="str">
            <v>42300</v>
          </cell>
          <cell r="Q155" t="str">
            <v>MABLY</v>
          </cell>
          <cell r="R155" t="str">
            <v>POSE</v>
          </cell>
        </row>
        <row r="156">
          <cell r="A156" t="str">
            <v>P157</v>
          </cell>
          <cell r="B156" t="str">
            <v>M. ET Mme Jean Paul DAUVERGNE</v>
          </cell>
          <cell r="C156" t="str">
            <v>116,PETITE RUE DE LA GARE</v>
          </cell>
          <cell r="E156">
            <v>42720</v>
          </cell>
          <cell r="F156" t="str">
            <v>POUILLY SOUS CHARLIEU</v>
          </cell>
          <cell r="L156" t="str">
            <v>B'ALU</v>
          </cell>
          <cell r="M156" t="str">
            <v>M. ET Mme Jean Paul DAUVERGNE</v>
          </cell>
          <cell r="N156" t="str">
            <v>116,PETITE RUE DE LA GARE</v>
          </cell>
          <cell r="P156" t="str">
            <v>42720</v>
          </cell>
          <cell r="Q156" t="str">
            <v>POUILLY SOUS CHARLIEU</v>
          </cell>
          <cell r="R156" t="str">
            <v>POSE</v>
          </cell>
        </row>
        <row r="157">
          <cell r="A157" t="str">
            <v>P158</v>
          </cell>
          <cell r="B157" t="str">
            <v>M.CHETAIL</v>
          </cell>
          <cell r="C157" t="str">
            <v xml:space="preserve">ZONE INDUSTRIELLE </v>
          </cell>
          <cell r="E157">
            <v>71170</v>
          </cell>
          <cell r="F157" t="str">
            <v>CHAUFFAILLES</v>
          </cell>
          <cell r="L157" t="str">
            <v>B'ALU</v>
          </cell>
          <cell r="M157" t="str">
            <v>M.CHETAIL</v>
          </cell>
          <cell r="N157" t="str">
            <v xml:space="preserve">ZONE INDUSTRIELLE </v>
          </cell>
          <cell r="P157" t="str">
            <v>71170</v>
          </cell>
          <cell r="Q157" t="str">
            <v>CHAUFFAILLES</v>
          </cell>
          <cell r="R157" t="str">
            <v>POSE</v>
          </cell>
        </row>
        <row r="158">
          <cell r="A158" t="str">
            <v>P159</v>
          </cell>
          <cell r="B158" t="str">
            <v>MANISOLLE</v>
          </cell>
          <cell r="E158">
            <v>42110</v>
          </cell>
          <cell r="F158" t="str">
            <v>FEURS</v>
          </cell>
          <cell r="L158" t="str">
            <v>B'ALU</v>
          </cell>
          <cell r="M158" t="str">
            <v>MANISOLLE</v>
          </cell>
          <cell r="N158"/>
          <cell r="P158" t="str">
            <v>42110</v>
          </cell>
          <cell r="Q158" t="str">
            <v>FEURS</v>
          </cell>
          <cell r="R158" t="str">
            <v>POSE</v>
          </cell>
        </row>
        <row r="159">
          <cell r="A159" t="str">
            <v>P160</v>
          </cell>
          <cell r="B159" t="str">
            <v>SCI LA FAÏENCERIE</v>
          </cell>
          <cell r="C159" t="str">
            <v>84 BD BARON DU MARAIS</v>
          </cell>
          <cell r="E159">
            <v>42300</v>
          </cell>
          <cell r="F159" t="str">
            <v>ROANNE</v>
          </cell>
          <cell r="L159" t="str">
            <v>B'ALU</v>
          </cell>
          <cell r="M159" t="str">
            <v>SCI LA FAÏENCERIE</v>
          </cell>
          <cell r="N159" t="str">
            <v>84 BD BARON DU MARAIS</v>
          </cell>
          <cell r="P159" t="str">
            <v>42300</v>
          </cell>
          <cell r="Q159" t="str">
            <v>ROANNE</v>
          </cell>
          <cell r="R159" t="str">
            <v>POSE</v>
          </cell>
        </row>
        <row r="160">
          <cell r="A160" t="str">
            <v>P161</v>
          </cell>
          <cell r="B160" t="str">
            <v>M.CEDRIC BURNICHON</v>
          </cell>
          <cell r="C160" t="str">
            <v>12 ROUTE DE CHATEAUNEUF</v>
          </cell>
          <cell r="E160">
            <v>71170</v>
          </cell>
          <cell r="F160" t="str">
            <v>CHAUFFAILLES</v>
          </cell>
          <cell r="K160" t="str">
            <v>cedric-burnichon@hotmail.com</v>
          </cell>
          <cell r="L160" t="str">
            <v>B'ALU</v>
          </cell>
          <cell r="M160" t="str">
            <v>M.CEDRIC BURNICHON</v>
          </cell>
          <cell r="N160" t="str">
            <v>12 ROUTE DE CHATEAUNEUF</v>
          </cell>
          <cell r="P160" t="str">
            <v>71170</v>
          </cell>
          <cell r="Q160" t="str">
            <v>CHAUFFAILLES</v>
          </cell>
          <cell r="R160" t="str">
            <v>ENLEVEMENT ATELIER</v>
          </cell>
        </row>
        <row r="161">
          <cell r="A161" t="str">
            <v>P162</v>
          </cell>
          <cell r="B161" t="str">
            <v>ETIQ PRO</v>
          </cell>
          <cell r="C161" t="str">
            <v>LES JAQUINS</v>
          </cell>
          <cell r="E161">
            <v>42590</v>
          </cell>
          <cell r="F161" t="str">
            <v>NEULISE</v>
          </cell>
          <cell r="K161" t="str">
            <v>vesna@etiqpro.fr</v>
          </cell>
          <cell r="L161" t="str">
            <v>B'ALU</v>
          </cell>
          <cell r="M161" t="str">
            <v>ETIQ PRO</v>
          </cell>
          <cell r="N161" t="str">
            <v>LES JAQUINS</v>
          </cell>
          <cell r="P161" t="str">
            <v>42590</v>
          </cell>
          <cell r="Q161" t="str">
            <v>NEULISE</v>
          </cell>
          <cell r="R161" t="str">
            <v>POSE</v>
          </cell>
        </row>
        <row r="162">
          <cell r="A162" t="str">
            <v>P163</v>
          </cell>
          <cell r="B162" t="str">
            <v>LBA ST ETIENNE</v>
          </cell>
          <cell r="C162" t="str">
            <v>86 AVENUE FRANCKLIN ROOSEVELT</v>
          </cell>
          <cell r="E162">
            <v>69517</v>
          </cell>
          <cell r="F162" t="str">
            <v>VAULX-EN VELIN</v>
          </cell>
          <cell r="G162" t="str">
            <v>04 78 49 49 49</v>
          </cell>
          <cell r="H162" t="str">
            <v>04 78 49 56 52</v>
          </cell>
          <cell r="L162" t="str">
            <v>B'ALU</v>
          </cell>
          <cell r="M162" t="str">
            <v>LBA ST ETIENNE</v>
          </cell>
          <cell r="N162" t="str">
            <v>86 AVENUE FRANCKLIN ROOSEVELT</v>
          </cell>
          <cell r="P162" t="str">
            <v>69517</v>
          </cell>
          <cell r="Q162" t="str">
            <v>VAULX-EN VELIN</v>
          </cell>
          <cell r="R162" t="str">
            <v>POSE</v>
          </cell>
        </row>
        <row r="163">
          <cell r="A163" t="str">
            <v>P164</v>
          </cell>
          <cell r="B163" t="str">
            <v>SCI DES TILLEULS</v>
          </cell>
          <cell r="C163" t="str">
            <v>14 MONTEE DU VIGNAL</v>
          </cell>
          <cell r="E163">
            <v>71340</v>
          </cell>
          <cell r="F163" t="str">
            <v>MARCIGNY</v>
          </cell>
          <cell r="L163" t="str">
            <v>B'ALU</v>
          </cell>
          <cell r="M163" t="str">
            <v>SCI DES TILLEULS</v>
          </cell>
          <cell r="N163" t="str">
            <v>14 MONTEE DU VIGNAL</v>
          </cell>
          <cell r="P163" t="str">
            <v>71340</v>
          </cell>
          <cell r="Q163" t="str">
            <v>MARCIGNY</v>
          </cell>
          <cell r="R163" t="str">
            <v>POSE</v>
          </cell>
        </row>
        <row r="164">
          <cell r="A164" t="str">
            <v>P165</v>
          </cell>
          <cell r="B164" t="str">
            <v>PAD INDUSTRIE</v>
          </cell>
          <cell r="C164" t="str">
            <v>LE CHAMPÊTRE</v>
          </cell>
          <cell r="E164">
            <v>71110</v>
          </cell>
          <cell r="F164" t="str">
            <v>BAUGY</v>
          </cell>
          <cell r="L164" t="str">
            <v>B'ALU</v>
          </cell>
          <cell r="M164" t="str">
            <v>PAD INDUSTRIE</v>
          </cell>
          <cell r="N164" t="str">
            <v>LE CHAMPÊTRE</v>
          </cell>
          <cell r="P164" t="str">
            <v>71110</v>
          </cell>
          <cell r="Q164" t="str">
            <v>BAUGY</v>
          </cell>
          <cell r="R164" t="str">
            <v>POSE</v>
          </cell>
        </row>
        <row r="165">
          <cell r="A165" t="str">
            <v>P166</v>
          </cell>
          <cell r="B165" t="str">
            <v>M.CEDRIC ROUSSET</v>
          </cell>
          <cell r="C165" t="str">
            <v>ROUTE NATIONALE 7</v>
          </cell>
          <cell r="E165">
            <v>42310</v>
          </cell>
          <cell r="F165" t="str">
            <v>LA PACAUDIERE</v>
          </cell>
          <cell r="L165" t="str">
            <v>B'ALU</v>
          </cell>
          <cell r="M165" t="str">
            <v>M.CEDRIC ROUSSET</v>
          </cell>
          <cell r="N165" t="str">
            <v>ROUTE NATIONALE 7</v>
          </cell>
          <cell r="P165" t="str">
            <v>42310</v>
          </cell>
          <cell r="Q165" t="str">
            <v>LA PACAUDIERE</v>
          </cell>
          <cell r="R165" t="str">
            <v>POSE</v>
          </cell>
        </row>
        <row r="166">
          <cell r="A166" t="str">
            <v>P167</v>
          </cell>
          <cell r="B166" t="str">
            <v>MADAME ISABELLE DARMET</v>
          </cell>
          <cell r="C166" t="str">
            <v>820 CHEMIN DU COUCOU</v>
          </cell>
          <cell r="E166">
            <v>42460</v>
          </cell>
          <cell r="F166" t="str">
            <v>ARCINGES</v>
          </cell>
          <cell r="G166" t="str">
            <v>04 77 60 67 75</v>
          </cell>
          <cell r="I166" t="str">
            <v>06 30 76 87 76</v>
          </cell>
          <cell r="K166" t="str">
            <v>darmet.isabelle@orange.fr</v>
          </cell>
          <cell r="L166" t="str">
            <v>B'ALU</v>
          </cell>
          <cell r="M166" t="str">
            <v>MADAME ISABELLE DARMET</v>
          </cell>
          <cell r="N166" t="str">
            <v>820 CHEMIN DU COUCOU</v>
          </cell>
          <cell r="P166" t="str">
            <v>42460</v>
          </cell>
          <cell r="Q166" t="str">
            <v>ARCINGES</v>
          </cell>
          <cell r="R166" t="str">
            <v>POSE</v>
          </cell>
        </row>
        <row r="167">
          <cell r="A167" t="str">
            <v>P168</v>
          </cell>
          <cell r="B167" t="str">
            <v>M.MICKAËL BOYER ET MME TRAMBOUZE CELINE</v>
          </cell>
          <cell r="C167" t="str">
            <v>LE CHARDU</v>
          </cell>
          <cell r="E167">
            <v>71740</v>
          </cell>
          <cell r="F167" t="str">
            <v>TANCON</v>
          </cell>
          <cell r="L167" t="str">
            <v>B'ALU</v>
          </cell>
          <cell r="M167" t="str">
            <v>M.MICKAËL BOYER ET MME TRAMBOUZE CELINE</v>
          </cell>
          <cell r="N167" t="str">
            <v>LE CHARDU</v>
          </cell>
          <cell r="P167" t="str">
            <v>71740</v>
          </cell>
          <cell r="Q167" t="str">
            <v>TANCON</v>
          </cell>
          <cell r="R167" t="str">
            <v>POSE</v>
          </cell>
        </row>
        <row r="168">
          <cell r="A168" t="str">
            <v>P169</v>
          </cell>
          <cell r="B168" t="str">
            <v>M. ET MME PINTO JOSE</v>
          </cell>
          <cell r="C168" t="str">
            <v>314 ROUTE DE BRIENNON</v>
          </cell>
          <cell r="E168">
            <v>42720</v>
          </cell>
          <cell r="F168" t="str">
            <v>POUILLY SOUS CHARLIEU</v>
          </cell>
          <cell r="L168" t="str">
            <v>B'ALU</v>
          </cell>
          <cell r="M168" t="str">
            <v>M. ET MME PINTO JOSE</v>
          </cell>
          <cell r="N168" t="str">
            <v>314 ROUTE DE BRIENNON</v>
          </cell>
          <cell r="P168" t="str">
            <v>42720</v>
          </cell>
          <cell r="Q168" t="str">
            <v>POUILLY SOUS CHARLIEU</v>
          </cell>
          <cell r="R168" t="str">
            <v>POSE</v>
          </cell>
        </row>
        <row r="169">
          <cell r="A169" t="str">
            <v>P170</v>
          </cell>
          <cell r="B169" t="str">
            <v>COMMUNAUTE DE COMMUNES DIGOIN VAL DE LOIRE</v>
          </cell>
          <cell r="C169" t="str">
            <v>49 ROUTE DE DIGOIN</v>
          </cell>
          <cell r="E169">
            <v>3510</v>
          </cell>
          <cell r="F169" t="str">
            <v>MOLINET</v>
          </cell>
          <cell r="L169" t="str">
            <v>B'ALU</v>
          </cell>
          <cell r="M169" t="str">
            <v>COMMUNAUTE DE COMMUNES DIGOIN VAL DE LOIRE</v>
          </cell>
          <cell r="N169" t="str">
            <v>49 ROUTE DE DIGOIN</v>
          </cell>
          <cell r="P169" t="str">
            <v>3510</v>
          </cell>
          <cell r="Q169" t="str">
            <v>MOLINET</v>
          </cell>
          <cell r="R169" t="str">
            <v>POSE</v>
          </cell>
        </row>
        <row r="170">
          <cell r="A170" t="str">
            <v>P171</v>
          </cell>
          <cell r="B170" t="str">
            <v>Mme MARIE LEVALLOIS ET M. JULIEN BESSON</v>
          </cell>
          <cell r="C170" t="str">
            <v>171 RUE BERGSON</v>
          </cell>
          <cell r="D170" t="str">
            <v>LES PRES FLEURIS BATIMENT B</v>
          </cell>
          <cell r="E170">
            <v>42000</v>
          </cell>
          <cell r="F170" t="str">
            <v>SAINT ETIENNE</v>
          </cell>
          <cell r="L170" t="str">
            <v>B'ALU</v>
          </cell>
          <cell r="M170" t="str">
            <v>Mme MARIE LEVALLOIS ET M. JULIEN BESSON</v>
          </cell>
          <cell r="N170" t="str">
            <v>171 RUE BERGSON</v>
          </cell>
          <cell r="P170" t="str">
            <v>42000</v>
          </cell>
          <cell r="Q170" t="str">
            <v>SAINT ETIENNE</v>
          </cell>
          <cell r="R170" t="str">
            <v>POSE</v>
          </cell>
        </row>
        <row r="171">
          <cell r="A171" t="str">
            <v>P172</v>
          </cell>
          <cell r="B171" t="str">
            <v>SCI DU SAPIN</v>
          </cell>
          <cell r="C171" t="str">
            <v>LE SAPIN</v>
          </cell>
          <cell r="E171">
            <v>42460</v>
          </cell>
          <cell r="F171" t="str">
            <v>CUINZIER</v>
          </cell>
          <cell r="L171" t="str">
            <v>B'ALU</v>
          </cell>
          <cell r="M171" t="str">
            <v>SCI DU SAPIN</v>
          </cell>
          <cell r="N171" t="str">
            <v>LE SAPIN</v>
          </cell>
          <cell r="P171" t="str">
            <v>42460</v>
          </cell>
          <cell r="Q171" t="str">
            <v>CUINZIER</v>
          </cell>
          <cell r="R171" t="str">
            <v>POSE</v>
          </cell>
        </row>
        <row r="172">
          <cell r="A172" t="str">
            <v>P173</v>
          </cell>
          <cell r="B172" t="str">
            <v>M.CARQUE NICOLAS</v>
          </cell>
          <cell r="C172" t="str">
            <v>FRECHIS</v>
          </cell>
          <cell r="E172">
            <v>42310</v>
          </cell>
          <cell r="F172" t="str">
            <v>VIVANS</v>
          </cell>
          <cell r="G172" t="str">
            <v>04 77 64 10 60</v>
          </cell>
          <cell r="L172" t="str">
            <v>B'ALU</v>
          </cell>
          <cell r="M172" t="str">
            <v>M.CARQUE NICOLAS</v>
          </cell>
          <cell r="N172" t="str">
            <v>FRECHIS</v>
          </cell>
          <cell r="P172" t="str">
            <v>42310</v>
          </cell>
          <cell r="Q172" t="str">
            <v>VIVANS</v>
          </cell>
          <cell r="R172" t="str">
            <v>POSE</v>
          </cell>
        </row>
        <row r="173">
          <cell r="A173" t="str">
            <v>P174</v>
          </cell>
          <cell r="B173" t="str">
            <v>FONTENILLE PHILIPPE</v>
          </cell>
          <cell r="C173" t="str">
            <v>29 RUE DE PONT DE PIERRE</v>
          </cell>
          <cell r="E173">
            <v>42190</v>
          </cell>
          <cell r="F173" t="str">
            <v>CHARLIEU</v>
          </cell>
          <cell r="L173" t="str">
            <v>B'ALU</v>
          </cell>
          <cell r="M173" t="str">
            <v>FONTENILLE PHILIPPE</v>
          </cell>
          <cell r="N173" t="str">
            <v>29 RUE DE PONT DE PIERRE</v>
          </cell>
          <cell r="P173" t="str">
            <v>42190</v>
          </cell>
          <cell r="Q173" t="str">
            <v>CHARLIEU</v>
          </cell>
          <cell r="R173" t="str">
            <v>POSE</v>
          </cell>
        </row>
        <row r="174">
          <cell r="A174" t="str">
            <v>P175</v>
          </cell>
          <cell r="B174" t="str">
            <v>M. &amp; MME CHARRIER BERNARD</v>
          </cell>
          <cell r="C174" t="str">
            <v>LIEU DIT BOIS DIEU</v>
          </cell>
          <cell r="E174">
            <v>42190</v>
          </cell>
          <cell r="F174" t="str">
            <v>ST PIERRE LA NOAILLE</v>
          </cell>
          <cell r="G174" t="str">
            <v>04 77 60 98 52</v>
          </cell>
          <cell r="L174" t="str">
            <v>B'ALU</v>
          </cell>
          <cell r="M174" t="str">
            <v>M. &amp; MME CHARRIER BERNARD</v>
          </cell>
          <cell r="N174" t="str">
            <v>LIEU DIT BOIS DIEU</v>
          </cell>
          <cell r="O174"/>
          <cell r="P174" t="str">
            <v>42190</v>
          </cell>
          <cell r="Q174" t="str">
            <v>ST PIERRE LA NOAILLE</v>
          </cell>
          <cell r="R174" t="str">
            <v>POSE</v>
          </cell>
        </row>
        <row r="175">
          <cell r="A175" t="str">
            <v>P176</v>
          </cell>
          <cell r="B175" t="str">
            <v>M. HUPIN PATRICE</v>
          </cell>
          <cell r="C175" t="str">
            <v>9001 CHEMIN DU CHATELET</v>
          </cell>
          <cell r="E175">
            <v>42190</v>
          </cell>
          <cell r="F175" t="str">
            <v>CHARLEIU</v>
          </cell>
          <cell r="G175" t="str">
            <v>04 77 69 17 43</v>
          </cell>
          <cell r="L175" t="str">
            <v>B'ALU</v>
          </cell>
          <cell r="M175" t="str">
            <v>M. HUPIN PATRICE</v>
          </cell>
          <cell r="N175" t="str">
            <v>9001 CHEMIN DU CHATELET</v>
          </cell>
          <cell r="O175"/>
          <cell r="P175" t="str">
            <v>42190</v>
          </cell>
          <cell r="Q175" t="str">
            <v>CHARLEIU</v>
          </cell>
          <cell r="R175" t="str">
            <v>POSE</v>
          </cell>
        </row>
        <row r="176">
          <cell r="A176" t="str">
            <v>P177</v>
          </cell>
          <cell r="B176" t="str">
            <v>INSTITUT LE PHENIX</v>
          </cell>
          <cell r="C176" t="str">
            <v>1 RUE MULSANT</v>
          </cell>
          <cell r="E176">
            <v>42300</v>
          </cell>
          <cell r="F176" t="str">
            <v>ROANNE</v>
          </cell>
          <cell r="G176" t="str">
            <v>04 77 72 31 11</v>
          </cell>
          <cell r="H176" t="str">
            <v>04 77 72 16 54</v>
          </cell>
          <cell r="L176" t="str">
            <v>B'ALU</v>
          </cell>
          <cell r="M176" t="str">
            <v>INSTITUT LE PHENIX</v>
          </cell>
          <cell r="N176" t="str">
            <v>1 RUE MULSANT</v>
          </cell>
          <cell r="O176"/>
          <cell r="P176" t="str">
            <v>42300</v>
          </cell>
          <cell r="Q176" t="str">
            <v>ROANNE</v>
          </cell>
          <cell r="R176" t="str">
            <v>POSE</v>
          </cell>
        </row>
        <row r="177">
          <cell r="A177" t="str">
            <v>P178</v>
          </cell>
          <cell r="B177" t="str">
            <v>Mme FLUCHER FABIENNE</v>
          </cell>
          <cell r="C177" t="str">
            <v>LES TERRES DE VESVRES</v>
          </cell>
          <cell r="E177">
            <v>71340</v>
          </cell>
          <cell r="F177" t="str">
            <v>IGUERANDE</v>
          </cell>
          <cell r="G177" t="str">
            <v>03 85 84 09 29</v>
          </cell>
          <cell r="I177" t="str">
            <v>06 87 16 04 23</v>
          </cell>
          <cell r="L177" t="str">
            <v>B'ALU</v>
          </cell>
          <cell r="M177" t="str">
            <v>Mme FLUCHER FABIENNE</v>
          </cell>
          <cell r="N177" t="str">
            <v>LES TERRES DE VESVRES</v>
          </cell>
          <cell r="O177"/>
          <cell r="P177" t="str">
            <v>71340</v>
          </cell>
          <cell r="Q177" t="str">
            <v>IGUERANDE</v>
          </cell>
          <cell r="R177" t="str">
            <v>POSE</v>
          </cell>
        </row>
        <row r="178">
          <cell r="A178" t="str">
            <v>P179</v>
          </cell>
          <cell r="B178" t="str">
            <v>M. ET MME GUILLOUX</v>
          </cell>
          <cell r="C178" t="str">
            <v>53 RUE GEORGES SAND</v>
          </cell>
          <cell r="E178">
            <v>42720</v>
          </cell>
          <cell r="F178" t="str">
            <v>VOUGY</v>
          </cell>
          <cell r="L178" t="str">
            <v>B'ALU</v>
          </cell>
          <cell r="M178" t="str">
            <v>M. ET MME GUILLOUX</v>
          </cell>
          <cell r="N178" t="str">
            <v>53 RUE GEORGES SAND</v>
          </cell>
          <cell r="O178"/>
          <cell r="P178" t="str">
            <v>42720</v>
          </cell>
          <cell r="Q178" t="str">
            <v>VOUGY</v>
          </cell>
          <cell r="R178" t="str">
            <v>POSE</v>
          </cell>
        </row>
        <row r="179">
          <cell r="A179" t="str">
            <v>P180</v>
          </cell>
          <cell r="B179" t="str">
            <v>CHRISDECOR</v>
          </cell>
          <cell r="C179" t="str">
            <v>LES GRANDES VARENNES</v>
          </cell>
          <cell r="E179">
            <v>71340</v>
          </cell>
          <cell r="F179" t="str">
            <v>IGUERANDE</v>
          </cell>
          <cell r="G179" t="str">
            <v>04 85 84 07 04</v>
          </cell>
          <cell r="H179" t="str">
            <v>03 85 84 19 30</v>
          </cell>
          <cell r="L179" t="str">
            <v>B'ALU</v>
          </cell>
          <cell r="M179" t="str">
            <v>CHRISDECOR</v>
          </cell>
          <cell r="N179" t="str">
            <v>LES GRANDES VARENNES</v>
          </cell>
          <cell r="O179"/>
          <cell r="P179" t="str">
            <v>71340</v>
          </cell>
          <cell r="Q179" t="str">
            <v>IGUERANDE</v>
          </cell>
          <cell r="R179" t="str">
            <v>POSE</v>
          </cell>
        </row>
        <row r="180">
          <cell r="A180" t="str">
            <v>P181</v>
          </cell>
          <cell r="B180" t="str">
            <v>M. ET MME CHALUMEAU MICHEL</v>
          </cell>
          <cell r="C180" t="str">
            <v>3 RUE GILBERTES</v>
          </cell>
          <cell r="E180">
            <v>42300</v>
          </cell>
          <cell r="F180" t="str">
            <v>ROANNE</v>
          </cell>
          <cell r="L180" t="str">
            <v>B'ALU</v>
          </cell>
          <cell r="M180" t="str">
            <v>M. ET MME CHALUMEAU MICHEL</v>
          </cell>
          <cell r="N180" t="str">
            <v>3 RUE GILBERTES</v>
          </cell>
          <cell r="O180"/>
          <cell r="P180" t="str">
            <v>42300</v>
          </cell>
          <cell r="Q180" t="str">
            <v>ROANNE</v>
          </cell>
          <cell r="R180" t="str">
            <v>POSE</v>
          </cell>
        </row>
        <row r="181">
          <cell r="A181" t="str">
            <v>P182</v>
          </cell>
          <cell r="B181" t="str">
            <v>SOLINES SAS</v>
          </cell>
          <cell r="C181" t="str">
            <v>78 AVENUE DE STALINGRAD</v>
          </cell>
          <cell r="E181">
            <v>21000</v>
          </cell>
          <cell r="F181" t="str">
            <v>DIJON CEDEX</v>
          </cell>
          <cell r="G181" t="str">
            <v>03 80 60 83 60</v>
          </cell>
          <cell r="I181" t="str">
            <v>07 87 30 08 64</v>
          </cell>
          <cell r="L181" t="str">
            <v>B'ALU</v>
          </cell>
          <cell r="M181" t="str">
            <v>SOLINES SAS</v>
          </cell>
          <cell r="N181" t="str">
            <v>78 AVENUE DE STALINGRAD</v>
          </cell>
          <cell r="O181"/>
          <cell r="P181" t="str">
            <v>21000</v>
          </cell>
          <cell r="Q181" t="str">
            <v>DIJON CEDEX</v>
          </cell>
          <cell r="R181" t="str">
            <v>S.GOUTTENOIRE</v>
          </cell>
        </row>
        <row r="182">
          <cell r="A182" t="str">
            <v>P183</v>
          </cell>
          <cell r="B182" t="str">
            <v>M.GEORGES DUMAS</v>
          </cell>
          <cell r="C182" t="str">
            <v>CHARANCY</v>
          </cell>
          <cell r="E182">
            <v>71340</v>
          </cell>
          <cell r="F182" t="str">
            <v>IGUERANDE</v>
          </cell>
          <cell r="G182" t="str">
            <v>03 85 84 09 02</v>
          </cell>
          <cell r="I182" t="str">
            <v>06 64 52 29 51</v>
          </cell>
          <cell r="L182" t="str">
            <v>B'ALU</v>
          </cell>
          <cell r="M182" t="str">
            <v>M.GEORGES DUMAS</v>
          </cell>
          <cell r="N182" t="str">
            <v>CHARANCY</v>
          </cell>
          <cell r="O182"/>
          <cell r="P182" t="str">
            <v>71340</v>
          </cell>
          <cell r="Q182" t="str">
            <v>IGUERANDE</v>
          </cell>
          <cell r="R182" t="str">
            <v>POSE</v>
          </cell>
        </row>
        <row r="183">
          <cell r="A183" t="str">
            <v>P184</v>
          </cell>
          <cell r="B183" t="str">
            <v>M.THEVENOUX</v>
          </cell>
          <cell r="L183" t="str">
            <v>B'ALU</v>
          </cell>
          <cell r="M183" t="str">
            <v>M.THEVENOUX</v>
          </cell>
          <cell r="N183"/>
          <cell r="O183"/>
          <cell r="P183"/>
          <cell r="Q183"/>
          <cell r="R183" t="str">
            <v>POSE</v>
          </cell>
        </row>
        <row r="184">
          <cell r="A184" t="str">
            <v>P185</v>
          </cell>
          <cell r="B184" t="str">
            <v>M.MAGNIN YOHAN</v>
          </cell>
          <cell r="C184" t="str">
            <v>LES PERCHES</v>
          </cell>
          <cell r="E184">
            <v>42190</v>
          </cell>
          <cell r="F184" t="str">
            <v>ST HILAIRE SOUS CHARLIEU</v>
          </cell>
          <cell r="L184" t="str">
            <v>B'ALU</v>
          </cell>
          <cell r="M184" t="str">
            <v>M.MAGNIN YOHAN</v>
          </cell>
          <cell r="N184" t="str">
            <v>LES PERCHES</v>
          </cell>
          <cell r="O184"/>
          <cell r="P184" t="str">
            <v>42190</v>
          </cell>
          <cell r="Q184" t="str">
            <v>ST HILAIRE SOUS CHARLIEU</v>
          </cell>
          <cell r="R184" t="str">
            <v>POSE</v>
          </cell>
        </row>
        <row r="185">
          <cell r="A185" t="str">
            <v>P186</v>
          </cell>
          <cell r="B185" t="str">
            <v>AUTO ECOLE CAR SCHOOL - ETS PRAS</v>
          </cell>
          <cell r="C185" t="str">
            <v>10 RUE DE SULLY</v>
          </cell>
          <cell r="E185">
            <v>42300</v>
          </cell>
          <cell r="F185" t="str">
            <v>ROANNE</v>
          </cell>
          <cell r="G185" t="str">
            <v>04 77 68 28 53</v>
          </cell>
          <cell r="L185" t="str">
            <v>B'ALU</v>
          </cell>
          <cell r="M185" t="str">
            <v>AUTO ECOLE CAR SCHOOL - ETS PRAS</v>
          </cell>
          <cell r="N185" t="str">
            <v>10 RUE DE SULLY</v>
          </cell>
          <cell r="O185"/>
          <cell r="P185" t="str">
            <v>42300</v>
          </cell>
          <cell r="Q185" t="str">
            <v>ROANNE</v>
          </cell>
          <cell r="R185" t="str">
            <v>POSE</v>
          </cell>
        </row>
        <row r="186">
          <cell r="A186" t="str">
            <v>P187</v>
          </cell>
          <cell r="B186" t="str">
            <v>M. CORNELOUP FABIEN</v>
          </cell>
          <cell r="C186" t="str">
            <v>BERNADENT</v>
          </cell>
          <cell r="E186">
            <v>71340</v>
          </cell>
          <cell r="F186" t="str">
            <v>CHENAY LE CHATEL</v>
          </cell>
          <cell r="I186" t="str">
            <v>06 81 52 35 83</v>
          </cell>
          <cell r="L186" t="str">
            <v>B'ALU</v>
          </cell>
          <cell r="M186" t="str">
            <v>M. CORNELOUP FABIEN</v>
          </cell>
          <cell r="N186" t="str">
            <v>BERNADENT</v>
          </cell>
          <cell r="O186"/>
          <cell r="P186" t="str">
            <v>71340</v>
          </cell>
          <cell r="Q186" t="str">
            <v>CHENAY LE CHATEL</v>
          </cell>
          <cell r="R186" t="str">
            <v>POSE</v>
          </cell>
        </row>
        <row r="187">
          <cell r="A187" t="str">
            <v>P188</v>
          </cell>
          <cell r="B187" t="str">
            <v>REGIE GERBAY S.A.S</v>
          </cell>
          <cell r="C187" t="str">
            <v xml:space="preserve">29 BD JULES FERRY </v>
          </cell>
          <cell r="D187" t="str">
            <v>BP 133</v>
          </cell>
          <cell r="E187">
            <v>42332</v>
          </cell>
          <cell r="F187" t="str">
            <v>ROANNE CEDEX</v>
          </cell>
          <cell r="G187" t="str">
            <v>04 77 71 95 39</v>
          </cell>
          <cell r="H187" t="str">
            <v xml:space="preserve">04 77 71 19 54 </v>
          </cell>
          <cell r="L187" t="str">
            <v>B'ALU</v>
          </cell>
          <cell r="M187" t="str">
            <v>REGIE GERBAY S.A.S</v>
          </cell>
          <cell r="N187" t="str">
            <v xml:space="preserve">29 BD JULES FERRY </v>
          </cell>
          <cell r="O187" t="str">
            <v>BP 133</v>
          </cell>
          <cell r="P187" t="str">
            <v>42332</v>
          </cell>
          <cell r="Q187" t="str">
            <v>ROANNE CEDEX</v>
          </cell>
          <cell r="R187" t="str">
            <v>POSE</v>
          </cell>
        </row>
        <row r="188">
          <cell r="A188" t="str">
            <v>P189</v>
          </cell>
          <cell r="B188" t="str">
            <v>M. SECHAUD MAURICE</v>
          </cell>
          <cell r="C188" t="str">
            <v>258 CHEMIN DE LA MONTALAY</v>
          </cell>
          <cell r="E188">
            <v>42190</v>
          </cell>
          <cell r="F188" t="str">
            <v>CHARLIEU</v>
          </cell>
          <cell r="L188" t="str">
            <v>B'ALU</v>
          </cell>
          <cell r="M188" t="str">
            <v>M. SECHAUD MAURICE</v>
          </cell>
          <cell r="N188" t="str">
            <v>258 CHEMIN DE LA MONTALAY</v>
          </cell>
          <cell r="P188" t="str">
            <v>42190</v>
          </cell>
          <cell r="Q188" t="str">
            <v>CHARLIEU</v>
          </cell>
          <cell r="R188" t="str">
            <v>POSE</v>
          </cell>
        </row>
        <row r="189">
          <cell r="A189" t="str">
            <v>P190</v>
          </cell>
          <cell r="B189" t="str">
            <v>SCI FRANTERRE</v>
          </cell>
          <cell r="C189" t="str">
            <v>1159 CHEMIN DU ROCHER</v>
          </cell>
          <cell r="E189">
            <v>42190</v>
          </cell>
          <cell r="F189" t="str">
            <v>ST NIZIER SOUS CHARLIEU</v>
          </cell>
          <cell r="G189" t="str">
            <v xml:space="preserve">04 77 60 87 51 </v>
          </cell>
          <cell r="L189" t="str">
            <v>B'ALU</v>
          </cell>
          <cell r="M189" t="str">
            <v>SCI FRANTERRE</v>
          </cell>
          <cell r="N189" t="str">
            <v>1159 CHEMIN DU ROCHER</v>
          </cell>
          <cell r="P189" t="str">
            <v>42190</v>
          </cell>
          <cell r="Q189" t="str">
            <v>ST NIZIER SOUS CHARLIEU</v>
          </cell>
          <cell r="R189" t="str">
            <v>POSE</v>
          </cell>
        </row>
        <row r="190">
          <cell r="A190" t="str">
            <v>P191</v>
          </cell>
          <cell r="B190" t="str">
            <v>LOGITRADE</v>
          </cell>
          <cell r="C190" t="str">
            <v>52 RUE GEORGES GUYNEMER</v>
          </cell>
          <cell r="D190" t="str">
            <v>P.A JEAN MERMOZ</v>
          </cell>
          <cell r="E190">
            <v>34170</v>
          </cell>
          <cell r="F190" t="str">
            <v>CASTELNAU LE LEZ</v>
          </cell>
          <cell r="L190" t="str">
            <v>B'ALU</v>
          </cell>
          <cell r="M190" t="str">
            <v>LOGITRADE</v>
          </cell>
          <cell r="N190" t="str">
            <v>52 RUE GEORGES GUYNEMER</v>
          </cell>
          <cell r="P190" t="str">
            <v>34170</v>
          </cell>
          <cell r="Q190" t="str">
            <v>CASTELNAU LE LEZ</v>
          </cell>
          <cell r="R190" t="str">
            <v>POSE</v>
          </cell>
        </row>
        <row r="191">
          <cell r="A191" t="str">
            <v>P194</v>
          </cell>
          <cell r="B191" t="str">
            <v>DASHANG KAGYU LING</v>
          </cell>
          <cell r="C191" t="str">
            <v>CHÂTEAU DE PLAIGE</v>
          </cell>
          <cell r="E191">
            <v>71320</v>
          </cell>
          <cell r="F191" t="str">
            <v>LA BOULAYE</v>
          </cell>
          <cell r="I191" t="str">
            <v>06 16 75 67 64</v>
          </cell>
          <cell r="L191" t="str">
            <v>C.BENON</v>
          </cell>
          <cell r="M191" t="str">
            <v>DASHANG KAGYU LING</v>
          </cell>
          <cell r="N191" t="str">
            <v>CHÂTEAU DE PLAIGE</v>
          </cell>
          <cell r="P191" t="str">
            <v>71320</v>
          </cell>
          <cell r="Q191" t="str">
            <v>LA BOULAYE</v>
          </cell>
          <cell r="R191" t="str">
            <v>POSE</v>
          </cell>
        </row>
        <row r="192">
          <cell r="A192" t="str">
            <v>P193</v>
          </cell>
          <cell r="B192" t="str">
            <v>M. &amp; MME METTON J-LUC</v>
          </cell>
          <cell r="C192" t="str">
            <v>RUE DE LA GARE</v>
          </cell>
          <cell r="E192">
            <v>42720</v>
          </cell>
          <cell r="F192" t="str">
            <v>POUILLY SOUS CHARLIEU</v>
          </cell>
          <cell r="L192" t="str">
            <v>B'ALU</v>
          </cell>
          <cell r="M192" t="str">
            <v>M. &amp; MME METTON J-LUC</v>
          </cell>
          <cell r="N192" t="str">
            <v>RUE DE LA GARE</v>
          </cell>
          <cell r="P192" t="str">
            <v>42720</v>
          </cell>
          <cell r="Q192" t="str">
            <v>POUILLY SOUS CHARLIEU</v>
          </cell>
          <cell r="R192" t="str">
            <v>POSE</v>
          </cell>
        </row>
        <row r="193">
          <cell r="A193" t="str">
            <v>P192</v>
          </cell>
          <cell r="B193" t="str">
            <v>ZAPOTOCZNY YOHAN</v>
          </cell>
          <cell r="C193" t="str">
            <v>LE CHARIZET</v>
          </cell>
          <cell r="E193">
            <v>42155</v>
          </cell>
          <cell r="F193" t="str">
            <v>ST JEAN ST MAURICE</v>
          </cell>
          <cell r="L193" t="str">
            <v>B'ALU</v>
          </cell>
          <cell r="M193" t="str">
            <v>ZAPOTOCZNY YOHAN</v>
          </cell>
          <cell r="N193" t="str">
            <v>LE CHARIZET</v>
          </cell>
          <cell r="P193" t="str">
            <v>42155</v>
          </cell>
          <cell r="Q193" t="str">
            <v>ST JEAN ST MAURICE</v>
          </cell>
          <cell r="R193" t="str">
            <v>POSE</v>
          </cell>
        </row>
        <row r="194">
          <cell r="A194" t="str">
            <v>P195</v>
          </cell>
          <cell r="B194" t="str">
            <v>M.DE PAULI THIERRY</v>
          </cell>
          <cell r="C194" t="str">
            <v>518 RUEDE LA REPUBLIQUE</v>
          </cell>
          <cell r="E194">
            <v>42750</v>
          </cell>
          <cell r="F194" t="str">
            <v>ST DENIS DE CABANNE</v>
          </cell>
          <cell r="K194" t="str">
            <v>depauli-sarl@orange.fr</v>
          </cell>
          <cell r="L194" t="str">
            <v>B'ALU</v>
          </cell>
          <cell r="M194" t="str">
            <v>M.DE PAULI THIERRY</v>
          </cell>
          <cell r="N194" t="str">
            <v>518 RUEDE LA REPUBLIQUE</v>
          </cell>
          <cell r="P194" t="str">
            <v>42750</v>
          </cell>
          <cell r="Q194" t="str">
            <v>ST DENIS DE CABANNE</v>
          </cell>
          <cell r="R194" t="str">
            <v>POSE</v>
          </cell>
        </row>
        <row r="195">
          <cell r="A195" t="str">
            <v>P196</v>
          </cell>
          <cell r="B195" t="str">
            <v>M. ET MME MONTADRE ALAIN</v>
          </cell>
          <cell r="C195" t="str">
            <v>LIEU DIT "LE MEPLIE"</v>
          </cell>
          <cell r="E195">
            <v>42750</v>
          </cell>
          <cell r="F195" t="str">
            <v>MARS</v>
          </cell>
          <cell r="L195" t="str">
            <v>B'ALU</v>
          </cell>
          <cell r="M195" t="str">
            <v>M. ET MME MONTADRE ALAIN</v>
          </cell>
          <cell r="N195" t="str">
            <v>LIEU DIT "LE MEPLIE"</v>
          </cell>
          <cell r="P195" t="str">
            <v>42750</v>
          </cell>
          <cell r="Q195" t="str">
            <v>MARS</v>
          </cell>
          <cell r="R195" t="str">
            <v>POSE</v>
          </cell>
        </row>
        <row r="196">
          <cell r="A196" t="str">
            <v>P197</v>
          </cell>
          <cell r="B196" t="str">
            <v>M.MONTADRE ALEXIS</v>
          </cell>
          <cell r="C196" t="str">
            <v>LES  PHILLIPPES</v>
          </cell>
          <cell r="E196">
            <v>42750</v>
          </cell>
          <cell r="F196" t="str">
            <v>MARS</v>
          </cell>
          <cell r="L196" t="str">
            <v>B'ALU</v>
          </cell>
          <cell r="M196" t="str">
            <v>M.MONTADRE ALEXIS</v>
          </cell>
          <cell r="N196" t="str">
            <v>LES  PHILLIPPES</v>
          </cell>
          <cell r="P196" t="str">
            <v>42750</v>
          </cell>
          <cell r="Q196" t="str">
            <v>MARS</v>
          </cell>
          <cell r="R196" t="str">
            <v>POSE</v>
          </cell>
        </row>
        <row r="197">
          <cell r="A197" t="str">
            <v>P198</v>
          </cell>
          <cell r="B197" t="str">
            <v>MR FRANCOIS CIALDELLA</v>
          </cell>
          <cell r="C197" t="str">
            <v>47 RUE DE COMBOIRE</v>
          </cell>
          <cell r="E197">
            <v>38170</v>
          </cell>
          <cell r="F197" t="str">
            <v>SEYSSINET PARISET</v>
          </cell>
          <cell r="L197" t="str">
            <v>X.LECRIVAIN</v>
          </cell>
          <cell r="M197" t="str">
            <v>MR FRANCOIS CIALDELLA</v>
          </cell>
          <cell r="N197" t="str">
            <v>47 RUE DE COMBOIRE</v>
          </cell>
          <cell r="P197" t="str">
            <v>38170</v>
          </cell>
          <cell r="Q197" t="str">
            <v>SEYSSINET PARISET</v>
          </cell>
          <cell r="R197" t="str">
            <v>S.GOUTTENOIRE</v>
          </cell>
        </row>
        <row r="198">
          <cell r="A198" t="str">
            <v>P199</v>
          </cell>
          <cell r="B198" t="str">
            <v>M. MME AUFRERE MARC</v>
          </cell>
          <cell r="C198" t="str">
            <v>55 ALLEE DES CERISIERS</v>
          </cell>
          <cell r="E198">
            <v>42720</v>
          </cell>
          <cell r="F198" t="str">
            <v>POUILLY SOUS CHARLIEU</v>
          </cell>
          <cell r="G198" t="str">
            <v>04 77 60 93 69</v>
          </cell>
          <cell r="I198" t="str">
            <v>07 81 94 52 07</v>
          </cell>
          <cell r="K198" t="str">
            <v>markof55@gmail.com</v>
          </cell>
          <cell r="L198" t="str">
            <v>B'ALU</v>
          </cell>
          <cell r="M198" t="str">
            <v>M. MME AUFRERE MARC</v>
          </cell>
          <cell r="N198" t="str">
            <v>55 ALLEE DES CERISIERS</v>
          </cell>
          <cell r="P198" t="str">
            <v>42720</v>
          </cell>
          <cell r="Q198" t="str">
            <v>POUILLY SOUS CHARLIEU</v>
          </cell>
          <cell r="R198" t="str">
            <v>POSE</v>
          </cell>
        </row>
        <row r="199">
          <cell r="A199" t="str">
            <v>P200</v>
          </cell>
          <cell r="B199" t="str">
            <v>MME PROUD SYLVIANE</v>
          </cell>
          <cell r="C199" t="str">
            <v>1 RUE DES BAMBINS</v>
          </cell>
          <cell r="E199">
            <v>71800</v>
          </cell>
          <cell r="F199" t="str">
            <v>BEAUDEMONT</v>
          </cell>
          <cell r="L199" t="str">
            <v>B'ALU</v>
          </cell>
          <cell r="M199" t="str">
            <v>MME PROUD SYLVIANE</v>
          </cell>
          <cell r="N199" t="str">
            <v>1 RUE DES BAMBINS</v>
          </cell>
          <cell r="P199" t="str">
            <v>71800</v>
          </cell>
          <cell r="Q199" t="str">
            <v>BEAUDEMONT</v>
          </cell>
          <cell r="R199" t="str">
            <v>POSE</v>
          </cell>
        </row>
        <row r="200">
          <cell r="A200" t="str">
            <v>P201</v>
          </cell>
          <cell r="B200" t="str">
            <v>M. ET MME AUBRET PIERRE</v>
          </cell>
          <cell r="C200" t="str">
            <v>LIEU DIT FOUGEROLLES</v>
          </cell>
          <cell r="E200">
            <v>42460</v>
          </cell>
          <cell r="F200" t="str">
            <v>VILLERS</v>
          </cell>
          <cell r="L200" t="str">
            <v>B'ALU</v>
          </cell>
          <cell r="M200" t="str">
            <v>M. ET MME AUBRET PIERRE</v>
          </cell>
          <cell r="N200" t="str">
            <v>LIEU DIT FOUGEROLLES</v>
          </cell>
          <cell r="P200" t="str">
            <v>42460</v>
          </cell>
          <cell r="Q200" t="str">
            <v>VILLERS</v>
          </cell>
          <cell r="R200" t="str">
            <v>POSE</v>
          </cell>
        </row>
        <row r="201">
          <cell r="A201" t="str">
            <v>P202</v>
          </cell>
          <cell r="B201" t="str">
            <v>M.JORDAN DE CASTRO</v>
          </cell>
          <cell r="C201" t="str">
            <v>LIEU DIT LES CURES</v>
          </cell>
          <cell r="E201">
            <v>69610</v>
          </cell>
          <cell r="F201" t="str">
            <v>AVEIZE</v>
          </cell>
          <cell r="L201" t="str">
            <v>B'ALU</v>
          </cell>
          <cell r="M201" t="str">
            <v>M.JORDAN DE CASTRO</v>
          </cell>
          <cell r="N201" t="str">
            <v>LIEU DIT LES CURES</v>
          </cell>
          <cell r="P201" t="str">
            <v>69610</v>
          </cell>
          <cell r="Q201" t="str">
            <v>AVEIZE</v>
          </cell>
          <cell r="R201" t="str">
            <v>POSE</v>
          </cell>
        </row>
        <row r="202">
          <cell r="A202" t="str">
            <v>P203</v>
          </cell>
          <cell r="B202" t="str">
            <v>M. ET MME SOULA MARCEL</v>
          </cell>
          <cell r="C202" t="str">
            <v>LA RIVOLIERE</v>
          </cell>
          <cell r="E202">
            <v>71340</v>
          </cell>
          <cell r="F202" t="str">
            <v>IGUERANDE</v>
          </cell>
          <cell r="G202" t="str">
            <v>03 85 84 12 04</v>
          </cell>
          <cell r="L202" t="str">
            <v>B'ALU</v>
          </cell>
          <cell r="M202" t="str">
            <v>M. ET MME SOULA MARCEL</v>
          </cell>
          <cell r="N202" t="str">
            <v>LA RIVOLIERE</v>
          </cell>
          <cell r="P202" t="str">
            <v>71340</v>
          </cell>
          <cell r="Q202" t="str">
            <v>IGUERANDE</v>
          </cell>
          <cell r="R202" t="str">
            <v>POSE</v>
          </cell>
        </row>
        <row r="203">
          <cell r="A203" t="str">
            <v>P204</v>
          </cell>
          <cell r="B203" t="str">
            <v>M.LONJARET THIERRY</v>
          </cell>
          <cell r="C203" t="str">
            <v>LE BOURG</v>
          </cell>
          <cell r="E203">
            <v>1090</v>
          </cell>
          <cell r="F203" t="str">
            <v>GENOUILLEUX</v>
          </cell>
          <cell r="L203" t="str">
            <v>T.PINET</v>
          </cell>
          <cell r="M203" t="str">
            <v>M.LONJARET THIERRY</v>
          </cell>
          <cell r="N203" t="str">
            <v>LE BOURG</v>
          </cell>
          <cell r="P203" t="str">
            <v>1090</v>
          </cell>
          <cell r="Q203" t="str">
            <v>GENOUILLEUX</v>
          </cell>
          <cell r="R203" t="str">
            <v>S.GOUTTENOIRE</v>
          </cell>
        </row>
        <row r="204">
          <cell r="A204" t="str">
            <v>P205</v>
          </cell>
          <cell r="B204" t="str">
            <v>ACHROMA</v>
          </cell>
          <cell r="C204" t="str">
            <v>12 RUE DE L'ARTISANAT</v>
          </cell>
          <cell r="E204">
            <v>42120</v>
          </cell>
          <cell r="F204" t="str">
            <v>LE COTEAU</v>
          </cell>
          <cell r="G204" t="str">
            <v>04 77 44 96 71</v>
          </cell>
          <cell r="H204" t="str">
            <v>04 77 71 48 03</v>
          </cell>
          <cell r="L204" t="str">
            <v>B'ALU</v>
          </cell>
          <cell r="M204" t="str">
            <v>ACHROMA</v>
          </cell>
          <cell r="N204" t="str">
            <v>12 RUE DE L'ARTISANAT</v>
          </cell>
          <cell r="P204" t="str">
            <v>42120</v>
          </cell>
          <cell r="Q204" t="str">
            <v>LE COTEAU</v>
          </cell>
          <cell r="R204" t="str">
            <v>POSE</v>
          </cell>
        </row>
        <row r="205">
          <cell r="A205" t="str">
            <v>P206</v>
          </cell>
          <cell r="B205" t="str">
            <v>M. ET MME PAWLOFF MICHEL</v>
          </cell>
          <cell r="C205" t="str">
            <v>LES FAUVETTES</v>
          </cell>
          <cell r="D205" t="str">
            <v>54,MONTEE DES ECOLES</v>
          </cell>
          <cell r="E205">
            <v>42153</v>
          </cell>
          <cell r="F205" t="str">
            <v>RIORGES</v>
          </cell>
          <cell r="G205" t="str">
            <v>04 77 67 43 02</v>
          </cell>
          <cell r="K205" t="str">
            <v>michel.pawloff@wanadoo.fr</v>
          </cell>
          <cell r="L205" t="str">
            <v>B'ALU</v>
          </cell>
          <cell r="M205" t="str">
            <v>M. ET MME PAWLOFF MICHEL</v>
          </cell>
          <cell r="N205" t="str">
            <v>LES FAUVETTES</v>
          </cell>
          <cell r="P205" t="str">
            <v>42153</v>
          </cell>
          <cell r="Q205" t="str">
            <v>RIORGES</v>
          </cell>
          <cell r="R205" t="str">
            <v>POSE</v>
          </cell>
        </row>
        <row r="206">
          <cell r="A206" t="str">
            <v>P207</v>
          </cell>
          <cell r="B206" t="str">
            <v>CONECT</v>
          </cell>
          <cell r="C206" t="str">
            <v>ZA DU PASQUIER</v>
          </cell>
          <cell r="D206" t="str">
            <v>ROUTE DE LYON</v>
          </cell>
          <cell r="E206">
            <v>71800</v>
          </cell>
          <cell r="F206" t="str">
            <v>VARENNE SOUS DUN</v>
          </cell>
          <cell r="L206" t="str">
            <v>B'ALU</v>
          </cell>
          <cell r="M206" t="str">
            <v>CONECT</v>
          </cell>
          <cell r="N206" t="str">
            <v>ZA DU PASQUIER</v>
          </cell>
          <cell r="P206" t="str">
            <v>71800</v>
          </cell>
          <cell r="Q206" t="str">
            <v>VARENNE SOUS DUN</v>
          </cell>
          <cell r="R206" t="str">
            <v>POSE</v>
          </cell>
        </row>
        <row r="207">
          <cell r="A207" t="str">
            <v>P208</v>
          </cell>
          <cell r="B207" t="str">
            <v>M. CASTILLON DADID</v>
          </cell>
          <cell r="C207" t="str">
            <v>5 RUE FRANTIN LATOUR</v>
          </cell>
          <cell r="E207">
            <v>38640</v>
          </cell>
          <cell r="F207" t="str">
            <v>CLAIX</v>
          </cell>
          <cell r="L207" t="str">
            <v>B'ALU</v>
          </cell>
          <cell r="M207" t="str">
            <v>M. CASTILLON DADID</v>
          </cell>
          <cell r="N207" t="str">
            <v>5 RUE FRANTIN LATOUR</v>
          </cell>
          <cell r="P207" t="str">
            <v>38640</v>
          </cell>
          <cell r="Q207" t="str">
            <v>CLAIX</v>
          </cell>
          <cell r="R207" t="str">
            <v>POSE</v>
          </cell>
        </row>
        <row r="208">
          <cell r="A208" t="str">
            <v>P209</v>
          </cell>
          <cell r="B208" t="str">
            <v>Mr SIEBENBORN THIERRY</v>
          </cell>
          <cell r="L208" t="str">
            <v>B'ALU</v>
          </cell>
          <cell r="M208" t="str">
            <v>Mr SIEBENBORN THIERRY</v>
          </cell>
          <cell r="N208"/>
          <cell r="P208"/>
          <cell r="Q208"/>
          <cell r="R208" t="str">
            <v>POSE</v>
          </cell>
        </row>
        <row r="209">
          <cell r="A209" t="str">
            <v>P210</v>
          </cell>
          <cell r="B209" t="str">
            <v>M. ET MME BESSAUD CYRIL</v>
          </cell>
          <cell r="C209" t="str">
            <v>714 RUE DE LA TRAVERSIERE</v>
          </cell>
          <cell r="E209">
            <v>69480</v>
          </cell>
          <cell r="F209" t="str">
            <v>LUCENAY</v>
          </cell>
          <cell r="L209" t="str">
            <v>B'ALU</v>
          </cell>
          <cell r="M209" t="str">
            <v>M. ET MME BESSAUD CYRIL</v>
          </cell>
          <cell r="N209" t="str">
            <v>714 RUE DE LA TRAVERSIERE</v>
          </cell>
          <cell r="P209" t="str">
            <v>69480</v>
          </cell>
          <cell r="Q209" t="str">
            <v>LUCENAY</v>
          </cell>
          <cell r="R209" t="str">
            <v>POSE</v>
          </cell>
        </row>
        <row r="210">
          <cell r="A210" t="str">
            <v>P211</v>
          </cell>
          <cell r="B210" t="str">
            <v>M. ET MME GRIZARD PATRICK</v>
          </cell>
          <cell r="C210" t="str">
            <v>1644 CHEMIN DES FORÊTS</v>
          </cell>
          <cell r="E210">
            <v>42190</v>
          </cell>
          <cell r="F210" t="str">
            <v>ST NIZIER SOUS CHARLIEU</v>
          </cell>
          <cell r="L210" t="str">
            <v>B'ALU</v>
          </cell>
          <cell r="M210" t="str">
            <v>M. ET MME GRIZARD PATRICK</v>
          </cell>
          <cell r="N210" t="str">
            <v>1644 CHEMIN DES FORÊTS</v>
          </cell>
          <cell r="P210" t="str">
            <v>42190</v>
          </cell>
          <cell r="Q210" t="str">
            <v>ST NIZIER SOUS CHARLIEU</v>
          </cell>
          <cell r="R210" t="str">
            <v>POSE</v>
          </cell>
        </row>
        <row r="211">
          <cell r="A211" t="str">
            <v>P212</v>
          </cell>
          <cell r="B211" t="str">
            <v>Mr COUBLE THIERRY</v>
          </cell>
          <cell r="C211" t="str">
            <v>ROUTE DU BEAUJOLAIS</v>
          </cell>
          <cell r="E211">
            <v>42190</v>
          </cell>
          <cell r="F211" t="str">
            <v>CHARLIEU</v>
          </cell>
          <cell r="I211" t="str">
            <v>06.78.22.71.50</v>
          </cell>
          <cell r="K211" t="str">
            <v>arnaud.couble@gmail.com</v>
          </cell>
          <cell r="L211" t="str">
            <v>B'ALU</v>
          </cell>
          <cell r="M211" t="str">
            <v>Mr COUBLE THIERRY</v>
          </cell>
          <cell r="N211" t="str">
            <v>ROUTE DU BEAUJOLAIS</v>
          </cell>
          <cell r="P211" t="str">
            <v>42190</v>
          </cell>
          <cell r="Q211" t="str">
            <v>CHARLIEU</v>
          </cell>
          <cell r="R211" t="str">
            <v>POSE</v>
          </cell>
        </row>
        <row r="212">
          <cell r="A212" t="str">
            <v>P213</v>
          </cell>
          <cell r="B212" t="str">
            <v>M. STRZALKOWSKI BARTOSZ</v>
          </cell>
          <cell r="C212" t="str">
            <v>LES SABLES</v>
          </cell>
          <cell r="E212">
            <v>42720</v>
          </cell>
          <cell r="F212" t="str">
            <v>BRIENNON</v>
          </cell>
          <cell r="L212" t="str">
            <v>B'ALU</v>
          </cell>
          <cell r="M212" t="str">
            <v>M. STRZALKOWSKI BARTOSZ</v>
          </cell>
          <cell r="N212" t="str">
            <v>LES SABLES</v>
          </cell>
          <cell r="P212" t="str">
            <v>42720</v>
          </cell>
          <cell r="Q212" t="str">
            <v>BRIENNON</v>
          </cell>
          <cell r="R212" t="str">
            <v>POSE</v>
          </cell>
        </row>
        <row r="213">
          <cell r="A213" t="str">
            <v>P214</v>
          </cell>
          <cell r="B213" t="str">
            <v>M. &amp; Mme MAGNAUD GEORGES</v>
          </cell>
          <cell r="C213" t="str">
            <v>"PUITS PERRON"</v>
          </cell>
          <cell r="E213">
            <v>42370</v>
          </cell>
          <cell r="F213" t="str">
            <v>SAINT HAON LE CHATEL</v>
          </cell>
          <cell r="L213" t="str">
            <v>B'ALU</v>
          </cell>
          <cell r="M213" t="str">
            <v>M. &amp; Mme MAGNAUD GEORGES</v>
          </cell>
          <cell r="N213" t="str">
            <v>"PUITS PERRON"</v>
          </cell>
          <cell r="P213" t="str">
            <v>42370</v>
          </cell>
          <cell r="Q213" t="str">
            <v>SAINT HAON LE CHATEL</v>
          </cell>
          <cell r="R213" t="str">
            <v>POSE</v>
          </cell>
        </row>
        <row r="214">
          <cell r="A214" t="str">
            <v>P215</v>
          </cell>
          <cell r="B214" t="str">
            <v xml:space="preserve">Mme VERNET BLANDINE </v>
          </cell>
          <cell r="C214" t="str">
            <v>34 BD BLANQUI</v>
          </cell>
          <cell r="E214">
            <v>42300</v>
          </cell>
          <cell r="F214" t="str">
            <v>ROANNE</v>
          </cell>
          <cell r="I214">
            <v>664522951</v>
          </cell>
          <cell r="L214" t="str">
            <v>B'ALU</v>
          </cell>
          <cell r="M214" t="str">
            <v xml:space="preserve">Mme VERNET BLANDINE </v>
          </cell>
          <cell r="N214" t="str">
            <v>34 BD BLANQUI</v>
          </cell>
          <cell r="O214"/>
          <cell r="P214" t="str">
            <v>42300</v>
          </cell>
          <cell r="Q214" t="str">
            <v>ROANNE</v>
          </cell>
          <cell r="R214" t="str">
            <v>POSE</v>
          </cell>
        </row>
        <row r="215">
          <cell r="A215" t="str">
            <v>P216</v>
          </cell>
          <cell r="B215" t="str">
            <v>M. ET MME CHRISTOPHE MILLET</v>
          </cell>
          <cell r="C215" t="str">
            <v>LIEU DIT MONGUILLARD</v>
          </cell>
          <cell r="E215">
            <v>71340</v>
          </cell>
          <cell r="F215" t="str">
            <v>IGUERANDE</v>
          </cell>
          <cell r="L215" t="str">
            <v>B'ALU</v>
          </cell>
          <cell r="M215" t="str">
            <v>M. ET MME CHRISTOPHE MILLET</v>
          </cell>
          <cell r="N215" t="str">
            <v>LIEU DIT MONGUILLARD</v>
          </cell>
          <cell r="P215" t="str">
            <v>71340</v>
          </cell>
          <cell r="Q215" t="str">
            <v>IGUERANDE</v>
          </cell>
          <cell r="R215" t="str">
            <v>POSE</v>
          </cell>
        </row>
        <row r="216">
          <cell r="A216" t="str">
            <v>P217</v>
          </cell>
          <cell r="B216" t="str">
            <v>M. CHAMARAUD MAXIME</v>
          </cell>
          <cell r="C216" t="str">
            <v>CHÂTEAU GAILLARD</v>
          </cell>
          <cell r="E216">
            <v>42720</v>
          </cell>
          <cell r="F216" t="str">
            <v>LA BENNISSON DIEU</v>
          </cell>
          <cell r="L216" t="str">
            <v>B'ALU</v>
          </cell>
          <cell r="M216" t="str">
            <v>M. CHAMARAUD MAXIME</v>
          </cell>
          <cell r="N216" t="str">
            <v>CHÂTEAU GAILLARD</v>
          </cell>
          <cell r="P216" t="str">
            <v>42720</v>
          </cell>
          <cell r="Q216" t="str">
            <v>LA BENNISSON DIEU</v>
          </cell>
          <cell r="R216" t="str">
            <v>ENLEVEMENT ATELIER</v>
          </cell>
        </row>
        <row r="217">
          <cell r="A217" t="str">
            <v>P218</v>
          </cell>
          <cell r="B217" t="str">
            <v>MME BEROUD DOROTHEE</v>
          </cell>
          <cell r="C217" t="str">
            <v>ROUTE DE COURS LE VILLE</v>
          </cell>
          <cell r="E217">
            <v>42470</v>
          </cell>
          <cell r="F217" t="str">
            <v>LE CERGNE</v>
          </cell>
          <cell r="L217" t="str">
            <v>B'ALU</v>
          </cell>
          <cell r="M217" t="str">
            <v>MME BEROUD DOROTHEE</v>
          </cell>
          <cell r="N217" t="str">
            <v>ROUTE DE COURS LE VILLE</v>
          </cell>
          <cell r="P217" t="str">
            <v>42470</v>
          </cell>
          <cell r="Q217" t="str">
            <v>LE CERGNE</v>
          </cell>
          <cell r="R217" t="str">
            <v>POSE</v>
          </cell>
        </row>
        <row r="218">
          <cell r="A218" t="str">
            <v>P219</v>
          </cell>
          <cell r="B218" t="str">
            <v>M &amp; Mme SECHAUD YANN</v>
          </cell>
          <cell r="C218" t="str">
            <v>CHEMIN DE BOIS PLAN</v>
          </cell>
          <cell r="E218">
            <v>42190</v>
          </cell>
          <cell r="F218" t="str">
            <v>ST NIZIER SOUS CHARLIEU</v>
          </cell>
          <cell r="L218" t="str">
            <v>B'ALU</v>
          </cell>
          <cell r="M218" t="str">
            <v>M &amp; Mme SECHAUD YANN</v>
          </cell>
          <cell r="N218" t="str">
            <v>CHEMIN DE BOIS PLAN</v>
          </cell>
          <cell r="P218" t="str">
            <v>42190</v>
          </cell>
          <cell r="Q218" t="str">
            <v>ST NIZIER SOUS CHARLIEU</v>
          </cell>
          <cell r="R218" t="str">
            <v>POSE</v>
          </cell>
        </row>
        <row r="219">
          <cell r="A219" t="str">
            <v>P220</v>
          </cell>
          <cell r="B219" t="str">
            <v>Mr MY Mickaël et Mlle DUPRAT Jessica</v>
          </cell>
          <cell r="C219" t="str">
            <v>DOMAINE DE FAVIERES</v>
          </cell>
          <cell r="D219" t="str">
            <v>PIPEROUX</v>
          </cell>
          <cell r="E219">
            <v>42123</v>
          </cell>
          <cell r="F219" t="str">
            <v>SAINT CYR DE FAVIERES</v>
          </cell>
          <cell r="I219" t="str">
            <v>06 58 35 89 52</v>
          </cell>
          <cell r="L219" t="str">
            <v>B'ALU</v>
          </cell>
          <cell r="M219" t="str">
            <v>Mr MY Mickaël et Mlle DUPRAT Jessica</v>
          </cell>
          <cell r="N219" t="str">
            <v>DOMAINE DE FAVIERES</v>
          </cell>
          <cell r="P219" t="str">
            <v>42123</v>
          </cell>
          <cell r="Q219" t="str">
            <v>SAINT CYR DE FAVIERES</v>
          </cell>
          <cell r="R219" t="str">
            <v>POSE</v>
          </cell>
        </row>
        <row r="220">
          <cell r="A220" t="str">
            <v>P221</v>
          </cell>
          <cell r="B220" t="str">
            <v>M. ET MME EYGLUNENT LIONEL</v>
          </cell>
          <cell r="C220" t="str">
            <v>LE BOURG</v>
          </cell>
          <cell r="E220">
            <v>71340</v>
          </cell>
          <cell r="F220" t="str">
            <v>FLEURY LA MONTAGNE</v>
          </cell>
          <cell r="L220" t="str">
            <v>B'ALU</v>
          </cell>
          <cell r="M220" t="str">
            <v>M. ET MME EYGLUNENT LIONEL</v>
          </cell>
          <cell r="N220" t="str">
            <v>LE BOURG</v>
          </cell>
          <cell r="P220" t="str">
            <v>71340</v>
          </cell>
          <cell r="Q220" t="str">
            <v>FLEURY LA MONTAGNE</v>
          </cell>
          <cell r="R220" t="str">
            <v>POSE</v>
          </cell>
        </row>
        <row r="221">
          <cell r="A221" t="str">
            <v>P222</v>
          </cell>
          <cell r="B221" t="str">
            <v>M.KEVIN ROUSSELON</v>
          </cell>
          <cell r="C221" t="str">
            <v>1 RUE DE BELVAUX</v>
          </cell>
          <cell r="E221">
            <v>71170</v>
          </cell>
          <cell r="F221" t="str">
            <v>CHAUFFAILLES</v>
          </cell>
          <cell r="L221" t="str">
            <v>B'ALU</v>
          </cell>
          <cell r="M221" t="str">
            <v>M.KEVIN ROUSSELON</v>
          </cell>
          <cell r="N221" t="str">
            <v>1 RUE DE BELVAUX</v>
          </cell>
          <cell r="P221" t="str">
            <v>71170</v>
          </cell>
          <cell r="Q221" t="str">
            <v>CHAUFFAILLES</v>
          </cell>
          <cell r="R221" t="str">
            <v>POSE</v>
          </cell>
        </row>
        <row r="222">
          <cell r="A222" t="str">
            <v>P223</v>
          </cell>
          <cell r="B222" t="str">
            <v>SELARL DANIERE ET BERTHELIER</v>
          </cell>
          <cell r="C222" t="str">
            <v>124 RUE DE MARCIGNY</v>
          </cell>
          <cell r="E222">
            <v>42720</v>
          </cell>
          <cell r="F222" t="str">
            <v>POUILLY SOUS CHARLIEU</v>
          </cell>
          <cell r="L222" t="str">
            <v>B'ALU</v>
          </cell>
          <cell r="M222" t="str">
            <v>SELARL DANIERE ET BERTHELIER</v>
          </cell>
          <cell r="N222" t="str">
            <v>124 RUE DE MARCIGNY</v>
          </cell>
          <cell r="P222" t="str">
            <v>42720</v>
          </cell>
          <cell r="Q222" t="str">
            <v>POUILLY SOUS CHARLIEU</v>
          </cell>
          <cell r="R222" t="str">
            <v>POSE</v>
          </cell>
        </row>
        <row r="223">
          <cell r="A223" t="str">
            <v>P224</v>
          </cell>
          <cell r="B223" t="str">
            <v>M.RAMAIN DANIEL</v>
          </cell>
          <cell r="C223" t="str">
            <v>LIEU DIT LES COMBES</v>
          </cell>
          <cell r="E223">
            <v>42370</v>
          </cell>
          <cell r="F223" t="str">
            <v>ST ALBAN LES EAUX</v>
          </cell>
          <cell r="L223" t="str">
            <v>B'ALU</v>
          </cell>
          <cell r="M223" t="str">
            <v>M.RAMAIN DANIEL</v>
          </cell>
          <cell r="N223" t="str">
            <v>LIEU DIT LES COMBES</v>
          </cell>
          <cell r="P223" t="str">
            <v>42370</v>
          </cell>
          <cell r="Q223" t="str">
            <v>ST ALBAN LES EAUX</v>
          </cell>
          <cell r="R223" t="str">
            <v>POSE</v>
          </cell>
        </row>
        <row r="224">
          <cell r="A224" t="str">
            <v>P225</v>
          </cell>
          <cell r="B224" t="str">
            <v>M.POULALIER YOANN</v>
          </cell>
          <cell r="C224" t="str">
            <v>LES PETITS VILLARDS</v>
          </cell>
          <cell r="E224">
            <v>42821</v>
          </cell>
          <cell r="F224" t="str">
            <v>AMBIERLE</v>
          </cell>
          <cell r="I224" t="str">
            <v>7 12 60 64 82</v>
          </cell>
          <cell r="L224" t="str">
            <v>B'ALU</v>
          </cell>
          <cell r="M224" t="str">
            <v>M.POULALIER YOANN</v>
          </cell>
          <cell r="N224" t="str">
            <v>LES PETITS VILLARDS</v>
          </cell>
          <cell r="P224" t="str">
            <v>42821</v>
          </cell>
          <cell r="Q224" t="str">
            <v>AMBIERLE</v>
          </cell>
          <cell r="R224" t="str">
            <v>POSE</v>
          </cell>
        </row>
        <row r="225">
          <cell r="A225" t="str">
            <v>P226</v>
          </cell>
          <cell r="B225" t="str">
            <v>M.CHERVIER SYLVAIN</v>
          </cell>
          <cell r="C225" t="str">
            <v>BORD DE LOIRE</v>
          </cell>
          <cell r="E225">
            <v>71340</v>
          </cell>
          <cell r="F225" t="str">
            <v>IGUERANDE</v>
          </cell>
          <cell r="L225" t="str">
            <v>B'ALU</v>
          </cell>
          <cell r="M225" t="str">
            <v>M.CHERVIER SYLVAIN</v>
          </cell>
          <cell r="N225" t="str">
            <v>BORD DE LOIRE</v>
          </cell>
          <cell r="P225" t="str">
            <v>71340</v>
          </cell>
          <cell r="Q225" t="str">
            <v>IGUERANDE</v>
          </cell>
          <cell r="R225" t="str">
            <v>POSE</v>
          </cell>
        </row>
        <row r="226">
          <cell r="A226" t="str">
            <v>P227</v>
          </cell>
          <cell r="B226" t="str">
            <v>SCI HAUTEVAL ET COMPAGNIE</v>
          </cell>
          <cell r="C226" t="str">
            <v>M.ALAIN ROBILLARD</v>
          </cell>
          <cell r="D226" t="str">
            <v>117 RUE SAINT MERRY</v>
          </cell>
          <cell r="E226">
            <v>77300</v>
          </cell>
          <cell r="F226" t="str">
            <v>FONTAINEBLEAU</v>
          </cell>
          <cell r="L226" t="str">
            <v>B'ALU</v>
          </cell>
          <cell r="M226" t="str">
            <v>SCI HAUTEVAL ET COMPAGNIE</v>
          </cell>
          <cell r="N226" t="str">
            <v>M.ALAIN ROBILLARD</v>
          </cell>
          <cell r="P226" t="str">
            <v>77300</v>
          </cell>
          <cell r="Q226" t="str">
            <v>FONTAINEBLEAU</v>
          </cell>
          <cell r="R226" t="str">
            <v>POSE</v>
          </cell>
        </row>
        <row r="227">
          <cell r="A227" t="str">
            <v>P228</v>
          </cell>
          <cell r="B227" t="str">
            <v>M.MATHIAS DEVAUX</v>
          </cell>
          <cell r="L227" t="str">
            <v>B'ALU</v>
          </cell>
          <cell r="M227" t="str">
            <v>M.MATHIAS DEVAUX</v>
          </cell>
          <cell r="N227"/>
          <cell r="P227"/>
          <cell r="Q227"/>
          <cell r="R227" t="str">
            <v>POSE</v>
          </cell>
        </row>
        <row r="228">
          <cell r="A228" t="str">
            <v>P229</v>
          </cell>
          <cell r="B228" t="str">
            <v>M. ET MME JANIN PASCAL</v>
          </cell>
          <cell r="C228" t="str">
            <v>LA PLAINE DU ROY</v>
          </cell>
          <cell r="D228" t="str">
            <v>36 RUE AMPERE</v>
          </cell>
          <cell r="E228">
            <v>69270</v>
          </cell>
          <cell r="F228" t="str">
            <v>FONTAINES SUR SAONE</v>
          </cell>
          <cell r="L228" t="str">
            <v>B'ALU</v>
          </cell>
          <cell r="M228" t="str">
            <v>M. ET MME JANIN PASCAL</v>
          </cell>
          <cell r="N228" t="str">
            <v>LA PLAINE DU ROY</v>
          </cell>
          <cell r="P228" t="str">
            <v>69270</v>
          </cell>
          <cell r="Q228" t="str">
            <v>FONTAINES SUR SAONE</v>
          </cell>
          <cell r="R228" t="str">
            <v>POSE</v>
          </cell>
        </row>
        <row r="229">
          <cell r="A229" t="str">
            <v>P230</v>
          </cell>
          <cell r="B229" t="str">
            <v>M.DANIERE BERNARD</v>
          </cell>
          <cell r="C229" t="str">
            <v>710 CHEMIN DE GATILLE</v>
          </cell>
          <cell r="E229">
            <v>42190</v>
          </cell>
          <cell r="F229" t="str">
            <v>ST NIZIER SOUS CHARLIEU</v>
          </cell>
          <cell r="L229" t="str">
            <v>B'ALU</v>
          </cell>
          <cell r="M229" t="str">
            <v>M.DANIERE BERNARD</v>
          </cell>
          <cell r="N229" t="str">
            <v>710 CHEMIN DE GATILLE</v>
          </cell>
          <cell r="P229" t="str">
            <v>42190</v>
          </cell>
          <cell r="Q229" t="str">
            <v>ST NIZIER SOUS CHARLIEU</v>
          </cell>
          <cell r="R229" t="str">
            <v>POSE</v>
          </cell>
        </row>
        <row r="230">
          <cell r="A230" t="str">
            <v>P231</v>
          </cell>
          <cell r="B230" t="str">
            <v>M. ET MME JACQUY</v>
          </cell>
          <cell r="C230" t="str">
            <v>CHARRANGY</v>
          </cell>
          <cell r="E230">
            <v>71340</v>
          </cell>
          <cell r="F230" t="str">
            <v>IGUERANDE</v>
          </cell>
          <cell r="L230" t="str">
            <v>B'ALU</v>
          </cell>
          <cell r="M230" t="str">
            <v>M. ET MME JACQUY</v>
          </cell>
          <cell r="N230" t="str">
            <v>CHARRANGY</v>
          </cell>
          <cell r="P230" t="str">
            <v>71340</v>
          </cell>
          <cell r="Q230" t="str">
            <v>IGUERANDE</v>
          </cell>
          <cell r="R230" t="str">
            <v>POSE</v>
          </cell>
        </row>
        <row r="231">
          <cell r="A231" t="str">
            <v>P232</v>
          </cell>
          <cell r="B231" t="str">
            <v>M. ET MME DOSSO GREGGIA</v>
          </cell>
          <cell r="C231" t="str">
            <v>LES CROIX</v>
          </cell>
          <cell r="E231">
            <v>71110</v>
          </cell>
          <cell r="F231" t="str">
            <v>SEMUR EN BRIONNAIS</v>
          </cell>
          <cell r="L231" t="str">
            <v>B'ALU</v>
          </cell>
          <cell r="M231" t="str">
            <v>M. ET MME DOSSO GREGGIA</v>
          </cell>
          <cell r="N231" t="str">
            <v>LES CROIX</v>
          </cell>
          <cell r="P231" t="str">
            <v>71110</v>
          </cell>
          <cell r="Q231" t="str">
            <v>SEMUR EN BRIONNAIS</v>
          </cell>
          <cell r="R231" t="str">
            <v>POSE</v>
          </cell>
        </row>
        <row r="232">
          <cell r="A232" t="str">
            <v>P233</v>
          </cell>
          <cell r="B232" t="str">
            <v>M. ET MME MELLARD PHILIPPE</v>
          </cell>
          <cell r="C232" t="str">
            <v>6 RUE JEAN MOREL</v>
          </cell>
          <cell r="E232">
            <v>42190</v>
          </cell>
          <cell r="F232" t="str">
            <v>CHARLIEU</v>
          </cell>
          <cell r="L232" t="str">
            <v>B'ALU</v>
          </cell>
          <cell r="M232" t="str">
            <v>M. ET MME MELLARD PHILIPPE</v>
          </cell>
          <cell r="N232" t="str">
            <v>6 RUE JEAN MOREL</v>
          </cell>
          <cell r="P232" t="str">
            <v>42190</v>
          </cell>
          <cell r="Q232" t="str">
            <v>CHARLIEU</v>
          </cell>
          <cell r="R232" t="str">
            <v>POSE</v>
          </cell>
        </row>
        <row r="233">
          <cell r="A233" t="str">
            <v>P234</v>
          </cell>
          <cell r="B233" t="str">
            <v>VAL ET TIF</v>
          </cell>
          <cell r="C233" t="str">
            <v>13 RUE GEORGES FOUILLAND</v>
          </cell>
          <cell r="E233">
            <v>42630</v>
          </cell>
          <cell r="F233" t="str">
            <v>REGNY</v>
          </cell>
          <cell r="L233" t="str">
            <v>B'ALU</v>
          </cell>
          <cell r="M233" t="str">
            <v>VAL ET TIF</v>
          </cell>
          <cell r="N233" t="str">
            <v>13 RUE GEORGES FOUILLAND</v>
          </cell>
          <cell r="P233" t="str">
            <v>42630</v>
          </cell>
          <cell r="Q233" t="str">
            <v>REGNY</v>
          </cell>
          <cell r="R233" t="str">
            <v>POSE</v>
          </cell>
        </row>
        <row r="234">
          <cell r="A234" t="str">
            <v>P235</v>
          </cell>
          <cell r="B234" t="str">
            <v>BOYER STORE</v>
          </cell>
          <cell r="C234" t="str">
            <v>23 BD DE Belgique</v>
          </cell>
          <cell r="E234">
            <v>42300</v>
          </cell>
          <cell r="F234" t="str">
            <v>ROANNE</v>
          </cell>
          <cell r="L234" t="str">
            <v>B'ALU</v>
          </cell>
          <cell r="M234" t="str">
            <v>BOYER STORE</v>
          </cell>
          <cell r="N234" t="str">
            <v>23 BD DE Belgique</v>
          </cell>
          <cell r="P234" t="str">
            <v>42300</v>
          </cell>
          <cell r="Q234" t="str">
            <v>ROANNE</v>
          </cell>
          <cell r="R234" t="str">
            <v>POSE</v>
          </cell>
        </row>
        <row r="235">
          <cell r="A235" t="str">
            <v>P236</v>
          </cell>
          <cell r="B235" t="str">
            <v>DR MORAND BERNARD</v>
          </cell>
          <cell r="C235" t="str">
            <v>75-77 RUE GENERAL GIRAUD</v>
          </cell>
          <cell r="E235">
            <v>42300</v>
          </cell>
          <cell r="F235" t="str">
            <v>ROANNE</v>
          </cell>
          <cell r="L235" t="str">
            <v>B'ALU</v>
          </cell>
          <cell r="M235" t="str">
            <v>DR MORAND BERNARD</v>
          </cell>
          <cell r="N235" t="str">
            <v>75-77 RUE GENERAL GIRAUD</v>
          </cell>
          <cell r="P235" t="str">
            <v>42300</v>
          </cell>
          <cell r="Q235" t="str">
            <v>ROANNE</v>
          </cell>
          <cell r="R235" t="str">
            <v>POSE</v>
          </cell>
        </row>
        <row r="236">
          <cell r="A236" t="str">
            <v>P237</v>
          </cell>
          <cell r="B236" t="str">
            <v>SMS</v>
          </cell>
          <cell r="C236" t="str">
            <v>804 RUE MICHEL RONDET</v>
          </cell>
          <cell r="E236">
            <v>42152</v>
          </cell>
          <cell r="F236" t="str">
            <v>RIORGES</v>
          </cell>
          <cell r="L236" t="str">
            <v>B'ALU</v>
          </cell>
          <cell r="M236" t="str">
            <v>SMS</v>
          </cell>
          <cell r="N236" t="str">
            <v>804 RUE MICHEL RONDET</v>
          </cell>
          <cell r="P236" t="str">
            <v>42152</v>
          </cell>
          <cell r="Q236" t="str">
            <v>RIORGES</v>
          </cell>
          <cell r="R236" t="str">
            <v>POSE</v>
          </cell>
        </row>
        <row r="237">
          <cell r="A237" t="str">
            <v>P238</v>
          </cell>
          <cell r="B237" t="str">
            <v>CHALTON KEVIN</v>
          </cell>
          <cell r="C237" t="str">
            <v>LES COMMUNES GEORGES</v>
          </cell>
          <cell r="E237">
            <v>42300</v>
          </cell>
          <cell r="F237" t="str">
            <v>MABLY</v>
          </cell>
          <cell r="L237" t="str">
            <v>B'ALU</v>
          </cell>
          <cell r="M237" t="str">
            <v>CHALTON KEVIN</v>
          </cell>
          <cell r="N237" t="str">
            <v>LES COMMUNES GEORGES</v>
          </cell>
          <cell r="P237" t="str">
            <v>42300</v>
          </cell>
          <cell r="Q237" t="str">
            <v>MABLY</v>
          </cell>
          <cell r="R237" t="str">
            <v>POSE</v>
          </cell>
        </row>
        <row r="238">
          <cell r="A238" t="str">
            <v>P239</v>
          </cell>
          <cell r="B238" t="str">
            <v>SCI DE LA FARGE</v>
          </cell>
          <cell r="C238" t="str">
            <v>154 RUE DE LA FARGE</v>
          </cell>
          <cell r="E238">
            <v>1290</v>
          </cell>
          <cell r="F238" t="str">
            <v>CORMORANCHE SUR SAONE</v>
          </cell>
          <cell r="L238" t="str">
            <v>C.BENON</v>
          </cell>
          <cell r="M238" t="str">
            <v>SCI DE LA FARGE</v>
          </cell>
          <cell r="N238" t="str">
            <v>154 RUE DE LA FARGE</v>
          </cell>
          <cell r="P238" t="str">
            <v>1290</v>
          </cell>
          <cell r="Q238" t="str">
            <v>CORMORANCHE SUR SAONE</v>
          </cell>
          <cell r="R238" t="str">
            <v>PRÊT A POSER</v>
          </cell>
        </row>
        <row r="239">
          <cell r="A239" t="str">
            <v>P240</v>
          </cell>
          <cell r="B239" t="str">
            <v>M.ET MME CHAVANY DANIEL</v>
          </cell>
          <cell r="C239" t="str">
            <v>CHEMIN DE SANTINANTE</v>
          </cell>
          <cell r="E239">
            <v>42190</v>
          </cell>
          <cell r="F239" t="str">
            <v>SAINT NIZIER SOUS CHARLIEU</v>
          </cell>
          <cell r="L239" t="str">
            <v>B'ALU</v>
          </cell>
          <cell r="M239" t="str">
            <v>M.ET MME CHAVANY DANIEL</v>
          </cell>
          <cell r="N239" t="str">
            <v>CHEMIN DE SANTINANTE</v>
          </cell>
          <cell r="P239" t="str">
            <v>42190</v>
          </cell>
          <cell r="Q239" t="str">
            <v>SAINT NIZIER SOUS CHARLIEU</v>
          </cell>
          <cell r="R239" t="str">
            <v>POSE</v>
          </cell>
        </row>
        <row r="240">
          <cell r="A240" t="str">
            <v>P241</v>
          </cell>
          <cell r="B240" t="str">
            <v>ARRAGO ALEXIS</v>
          </cell>
          <cell r="C240" t="str">
            <v>LOT 49 HTS DE BONAUD</v>
          </cell>
          <cell r="D240" t="str">
            <v>105 RUE NIGEL BURGESS</v>
          </cell>
          <cell r="E240">
            <v>34500</v>
          </cell>
          <cell r="F240" t="str">
            <v>BEZIERS</v>
          </cell>
          <cell r="L240" t="str">
            <v>B'ALU</v>
          </cell>
          <cell r="M240" t="str">
            <v>ARRAGO ALEXIS</v>
          </cell>
          <cell r="N240" t="str">
            <v>LOT 49 HTS DE BONAUD</v>
          </cell>
          <cell r="P240" t="str">
            <v>34500</v>
          </cell>
          <cell r="Q240" t="str">
            <v>BEZIERS</v>
          </cell>
          <cell r="R240" t="str">
            <v>POSE</v>
          </cell>
        </row>
        <row r="241">
          <cell r="A241" t="str">
            <v>P242</v>
          </cell>
          <cell r="B241" t="str">
            <v>M. BALLOT DAVY</v>
          </cell>
          <cell r="C241" t="str">
            <v>LIEU DIT CLAIRMATIN</v>
          </cell>
          <cell r="E241">
            <v>71110</v>
          </cell>
          <cell r="F241" t="str">
            <v>LIGNY EN BRIONNAIS</v>
          </cell>
          <cell r="L241" t="str">
            <v>B'ALU</v>
          </cell>
          <cell r="M241" t="str">
            <v>M. BALLOT DAVY</v>
          </cell>
          <cell r="N241" t="str">
            <v>LIEU DIT CLAIRMATIN</v>
          </cell>
          <cell r="P241" t="str">
            <v>71110</v>
          </cell>
          <cell r="Q241" t="str">
            <v>LIGNY EN BRIONNAIS</v>
          </cell>
          <cell r="R241" t="str">
            <v>POSE</v>
          </cell>
        </row>
        <row r="242">
          <cell r="A242" t="str">
            <v>P243</v>
          </cell>
          <cell r="B242" t="str">
            <v>J.BERTHIER</v>
          </cell>
          <cell r="C242" t="str">
            <v>39 RUE JEAN MOREL</v>
          </cell>
          <cell r="E242">
            <v>42190</v>
          </cell>
          <cell r="F242" t="str">
            <v>CHARLIEU</v>
          </cell>
          <cell r="K242" t="str">
            <v>johannyberthier@gmail.com</v>
          </cell>
          <cell r="L242" t="str">
            <v>B'ALU</v>
          </cell>
          <cell r="M242" t="str">
            <v>J.BERTHIER</v>
          </cell>
          <cell r="N242" t="str">
            <v>39 RUE JEAN MOREL</v>
          </cell>
          <cell r="P242" t="str">
            <v>42190</v>
          </cell>
          <cell r="Q242" t="str">
            <v>CHARLIEU</v>
          </cell>
          <cell r="R242" t="str">
            <v>DIVERS</v>
          </cell>
        </row>
        <row r="243">
          <cell r="A243" t="str">
            <v>P244</v>
          </cell>
          <cell r="B243" t="str">
            <v>Mr MARA TACH</v>
          </cell>
          <cell r="C243" t="str">
            <v>11 ALLEES DES RESIDENCES DE CHAPOTTE</v>
          </cell>
          <cell r="E243">
            <v>7300</v>
          </cell>
          <cell r="F243" t="str">
            <v>TOURNON SUR RHONE</v>
          </cell>
          <cell r="I243" t="str">
            <v>06.42.43.11.67</v>
          </cell>
          <cell r="L243" t="str">
            <v>B'ALU</v>
          </cell>
          <cell r="M243" t="str">
            <v>Mr MARA TACH</v>
          </cell>
          <cell r="N243" t="str">
            <v>11 ALLEES DES RESIDENCES DE CHAPOTTE</v>
          </cell>
          <cell r="P243" t="str">
            <v>7300</v>
          </cell>
          <cell r="Q243" t="str">
            <v>TOURNON SUR RHONE</v>
          </cell>
          <cell r="R243" t="str">
            <v>DIVERS</v>
          </cell>
        </row>
        <row r="244">
          <cell r="A244" t="str">
            <v>P245</v>
          </cell>
          <cell r="B244" t="str">
            <v>M &amp; MME TRISTAN GUILLOUX</v>
          </cell>
          <cell r="C244" t="str">
            <v>242 ROUTE DE MELAY</v>
          </cell>
          <cell r="E244">
            <v>42720</v>
          </cell>
          <cell r="F244" t="str">
            <v>BRIENNON</v>
          </cell>
          <cell r="L244" t="str">
            <v>B'ALU</v>
          </cell>
          <cell r="M244" t="str">
            <v>M &amp; MME TRISTAN GUILLOUX</v>
          </cell>
          <cell r="N244" t="str">
            <v>242 ROUTE DE MELAY</v>
          </cell>
          <cell r="P244" t="str">
            <v>42720</v>
          </cell>
          <cell r="Q244" t="str">
            <v>BRIENNON</v>
          </cell>
          <cell r="R244" t="str">
            <v>DIVERS</v>
          </cell>
        </row>
        <row r="245">
          <cell r="A245" t="str">
            <v>P246</v>
          </cell>
          <cell r="B245" t="str">
            <v>M.CEDRIC THIVEND</v>
          </cell>
          <cell r="C245" t="str">
            <v>CHEMIN DE RODON</v>
          </cell>
          <cell r="E245">
            <v>42720</v>
          </cell>
          <cell r="F245" t="str">
            <v>BRIENNON</v>
          </cell>
          <cell r="L245" t="str">
            <v>B'ALU</v>
          </cell>
          <cell r="M245" t="str">
            <v>M.CEDRIC THIVEND</v>
          </cell>
          <cell r="N245" t="str">
            <v>CHEMIN DE RODON</v>
          </cell>
          <cell r="P245" t="str">
            <v>42720</v>
          </cell>
          <cell r="Q245" t="str">
            <v>BRIENNON</v>
          </cell>
          <cell r="R245" t="str">
            <v>DIVERS</v>
          </cell>
        </row>
        <row r="246">
          <cell r="A246" t="str">
            <v>P247</v>
          </cell>
          <cell r="B246" t="str">
            <v>M. GUILLERMIN LOIC ET MELLE GRAS MARINE</v>
          </cell>
          <cell r="C246" t="str">
            <v>LIEU DIT LE CHARRANCY</v>
          </cell>
          <cell r="E246">
            <v>71340</v>
          </cell>
          <cell r="F246" t="str">
            <v>IGUERANDE</v>
          </cell>
          <cell r="L246" t="str">
            <v>B'ALU</v>
          </cell>
          <cell r="M246" t="str">
            <v>M. GUILLERMIN LOIC ET MELLE GRAS MARINE</v>
          </cell>
          <cell r="N246" t="str">
            <v>LIEU DIT LE CHARRANCY</v>
          </cell>
          <cell r="P246" t="str">
            <v>71340</v>
          </cell>
          <cell r="Q246" t="str">
            <v>IGUERANDE</v>
          </cell>
          <cell r="R246" t="str">
            <v>PRÊT A POSER</v>
          </cell>
        </row>
        <row r="247">
          <cell r="A247" t="str">
            <v>P248</v>
          </cell>
          <cell r="B247" t="str">
            <v>VISICOD</v>
          </cell>
          <cell r="C247" t="str">
            <v>1 ALLEE DELA SINOTTE</v>
          </cell>
          <cell r="E247">
            <v>89000</v>
          </cell>
          <cell r="F247" t="str">
            <v>ST GEORGE SUR BLAUCHE</v>
          </cell>
          <cell r="L247" t="str">
            <v>B'ALU</v>
          </cell>
          <cell r="M247" t="str">
            <v>VISICOD</v>
          </cell>
          <cell r="N247" t="str">
            <v>1 ALLEE DELA SINOTTE</v>
          </cell>
          <cell r="P247" t="str">
            <v>89000</v>
          </cell>
          <cell r="Q247" t="str">
            <v>ST GEORGE SUR BLAUCHE</v>
          </cell>
          <cell r="R247" t="str">
            <v>DIVERS</v>
          </cell>
        </row>
        <row r="248">
          <cell r="A248" t="str">
            <v>P249</v>
          </cell>
          <cell r="B248" t="str">
            <v>SARL PETRUS CROS SM</v>
          </cell>
          <cell r="C248" t="str">
            <v>ZI DORIAN</v>
          </cell>
          <cell r="D248" t="str">
            <v>7 RUE BASSE VILLE</v>
          </cell>
          <cell r="E248">
            <v>42702</v>
          </cell>
          <cell r="F248" t="str">
            <v>FIRMINY</v>
          </cell>
          <cell r="L248" t="str">
            <v>B'ALU</v>
          </cell>
          <cell r="M248" t="str">
            <v>SARL PETRUS CROS SM</v>
          </cell>
          <cell r="N248" t="str">
            <v>ZI DORIAN</v>
          </cell>
          <cell r="P248" t="str">
            <v>42702</v>
          </cell>
          <cell r="Q248" t="str">
            <v>FIRMINY</v>
          </cell>
          <cell r="R248" t="str">
            <v>CHANTIER</v>
          </cell>
        </row>
        <row r="249">
          <cell r="A249" t="str">
            <v>P250</v>
          </cell>
          <cell r="B249" t="str">
            <v>M.ET MME RABUT JACQUES</v>
          </cell>
          <cell r="C249" t="str">
            <v xml:space="preserve">LE ROCHER </v>
          </cell>
          <cell r="D249" t="str">
            <v>CHEMIN RONCHIVOLLE</v>
          </cell>
          <cell r="E249">
            <v>42190</v>
          </cell>
          <cell r="F249" t="str">
            <v>ST NIZIER SOUS CHARLIEU</v>
          </cell>
          <cell r="L249" t="str">
            <v>B'ALU</v>
          </cell>
          <cell r="M249" t="str">
            <v>M.ET MME RABUT JACQUES</v>
          </cell>
          <cell r="N249" t="str">
            <v xml:space="preserve">LE ROCHER </v>
          </cell>
          <cell r="P249" t="str">
            <v>42190</v>
          </cell>
          <cell r="Q249" t="str">
            <v>ST NIZIER SOUS CHARLIEU</v>
          </cell>
          <cell r="R249" t="str">
            <v>CHANTIER</v>
          </cell>
        </row>
        <row r="250">
          <cell r="A250" t="str">
            <v>P251</v>
          </cell>
          <cell r="B250" t="str">
            <v>MR JANDEAU BRUNO</v>
          </cell>
          <cell r="C250" t="str">
            <v>LE BOIS DE LEYNES</v>
          </cell>
          <cell r="E250">
            <v>71570</v>
          </cell>
          <cell r="F250" t="str">
            <v>LEYNES</v>
          </cell>
          <cell r="I250" t="str">
            <v>06.20.89.41.63</v>
          </cell>
          <cell r="L250" t="str">
            <v>B'ALU</v>
          </cell>
          <cell r="M250" t="str">
            <v>MR JANDEAU BRUNO</v>
          </cell>
          <cell r="N250" t="str">
            <v>LE BOIS DE LEYNES</v>
          </cell>
          <cell r="P250" t="str">
            <v>71570</v>
          </cell>
          <cell r="Q250" t="str">
            <v>LEYNES</v>
          </cell>
          <cell r="R250" t="str">
            <v>CHANTIER</v>
          </cell>
        </row>
        <row r="251">
          <cell r="A251" t="str">
            <v>P252</v>
          </cell>
          <cell r="B251" t="str">
            <v>M &amp; MME MICHEL PROST</v>
          </cell>
          <cell r="C251" t="str">
            <v>951 CHEMIN DES BRUYERES</v>
          </cell>
          <cell r="E251">
            <v>42190</v>
          </cell>
          <cell r="F251" t="str">
            <v>ST NIZIER SOUS CHARLIEU</v>
          </cell>
          <cell r="L251" t="str">
            <v>B'ALU</v>
          </cell>
          <cell r="M251" t="str">
            <v>M &amp; MME MICHEL PROST</v>
          </cell>
          <cell r="N251" t="str">
            <v>951 CHEMIN DES BRUYERES</v>
          </cell>
          <cell r="P251" t="str">
            <v>42190</v>
          </cell>
          <cell r="Q251" t="str">
            <v>ST NIZIER SOUS CHARLIEU</v>
          </cell>
          <cell r="R251" t="str">
            <v>CHANTIER</v>
          </cell>
        </row>
        <row r="252">
          <cell r="A252" t="str">
            <v>P253</v>
          </cell>
          <cell r="B252" t="str">
            <v>M.FABRICE CHARNAY</v>
          </cell>
          <cell r="C252" t="str">
            <v>RUE DE BELVAUX</v>
          </cell>
          <cell r="E252">
            <v>71170</v>
          </cell>
          <cell r="F252" t="str">
            <v>CHAUFFAILLES</v>
          </cell>
          <cell r="L252" t="str">
            <v>B'ALU</v>
          </cell>
          <cell r="M252" t="str">
            <v>M.FABRICE CHARNAY</v>
          </cell>
          <cell r="N252" t="str">
            <v>RUE DE BELVAUX</v>
          </cell>
          <cell r="P252" t="str">
            <v>71170</v>
          </cell>
          <cell r="Q252" t="str">
            <v>CHAUFFAILLES</v>
          </cell>
          <cell r="R252" t="str">
            <v>CHANTIER</v>
          </cell>
        </row>
        <row r="253">
          <cell r="A253" t="str">
            <v>P254</v>
          </cell>
          <cell r="B253" t="str">
            <v>SERVICE PROPRETE CB</v>
          </cell>
          <cell r="C253" t="str">
            <v>119 RUE MULSANT</v>
          </cell>
          <cell r="E253">
            <v>42300</v>
          </cell>
          <cell r="F253" t="str">
            <v>ROANNE</v>
          </cell>
          <cell r="G253" t="str">
            <v>04 77 72 69 77</v>
          </cell>
          <cell r="H253" t="str">
            <v>04 77 72 69 77</v>
          </cell>
          <cell r="I253" t="str">
            <v>06 21 52 94 22</v>
          </cell>
          <cell r="J253" t="str">
            <v>M.BLACHIER CYRIL</v>
          </cell>
          <cell r="K253" t="str">
            <v>servicepropretecb@sfr.fr</v>
          </cell>
          <cell r="L253" t="str">
            <v>B'ALU</v>
          </cell>
          <cell r="M253" t="str">
            <v>SERVICE PROPRETE CB</v>
          </cell>
          <cell r="N253" t="str">
            <v>119 RUE MULSANT</v>
          </cell>
          <cell r="P253" t="str">
            <v>42300</v>
          </cell>
          <cell r="Q253" t="str">
            <v>ROANNE</v>
          </cell>
          <cell r="R253" t="str">
            <v>CHANTIER</v>
          </cell>
        </row>
        <row r="254">
          <cell r="A254" t="str">
            <v>P255</v>
          </cell>
          <cell r="B254" t="str">
            <v>M. &amp; MME PONCET MICHEL</v>
          </cell>
          <cell r="C254" t="str">
            <v>830 CHEMIN DEPORTES</v>
          </cell>
          <cell r="E254">
            <v>42640</v>
          </cell>
          <cell r="F254" t="str">
            <v>SAINT ROMAIN LA MOTTE</v>
          </cell>
          <cell r="L254" t="str">
            <v>B'ALU</v>
          </cell>
          <cell r="M254" t="str">
            <v>M. &amp; MME PONCET MICHEL</v>
          </cell>
          <cell r="N254" t="str">
            <v>830 CHEMIN DEPORTES</v>
          </cell>
          <cell r="P254" t="str">
            <v>42640</v>
          </cell>
          <cell r="Q254" t="str">
            <v>SAINT ROMAIN LA MOTTE</v>
          </cell>
          <cell r="R254" t="str">
            <v>CHANTIER</v>
          </cell>
        </row>
        <row r="255">
          <cell r="A255" t="str">
            <v>P256</v>
          </cell>
          <cell r="B255" t="str">
            <v>BENJAMIN FAURE</v>
          </cell>
          <cell r="C255" t="str">
            <v>LE BOURG</v>
          </cell>
          <cell r="E255">
            <v>42440</v>
          </cell>
          <cell r="F255" t="str">
            <v>SAINT PRIEST LA VETRE</v>
          </cell>
          <cell r="L255" t="str">
            <v>B'ALU</v>
          </cell>
          <cell r="M255" t="str">
            <v>BENJAMIN FAURE</v>
          </cell>
          <cell r="N255" t="str">
            <v>LE BOURG</v>
          </cell>
          <cell r="P255" t="str">
            <v>42440</v>
          </cell>
          <cell r="Q255" t="str">
            <v>SAINT PRIEST LA VETRE</v>
          </cell>
          <cell r="R255" t="str">
            <v>CHANTIER</v>
          </cell>
        </row>
        <row r="256">
          <cell r="A256" t="str">
            <v>P257</v>
          </cell>
          <cell r="B256" t="str">
            <v>M. ET MME DARNE</v>
          </cell>
          <cell r="C256" t="str">
            <v>ROUTE DE CRAY</v>
          </cell>
          <cell r="E256">
            <v>71110</v>
          </cell>
          <cell r="F256" t="str">
            <v>SEMUR EN BRIONNAIS</v>
          </cell>
          <cell r="L256" t="str">
            <v>B'ALU</v>
          </cell>
          <cell r="M256" t="str">
            <v>M. ET MME DARNE</v>
          </cell>
          <cell r="N256" t="str">
            <v>ROUTE DE CRAY</v>
          </cell>
          <cell r="P256" t="str">
            <v>71110</v>
          </cell>
          <cell r="Q256" t="str">
            <v>SEMUR EN BRIONNAIS</v>
          </cell>
          <cell r="R256" t="str">
            <v>CHANTIER</v>
          </cell>
        </row>
        <row r="257">
          <cell r="A257" t="str">
            <v>P258</v>
          </cell>
          <cell r="B257" t="str">
            <v>SARL MENIS CHRISTOPHE</v>
          </cell>
          <cell r="C257" t="str">
            <v>149 CHEMIN DES EGÂTS</v>
          </cell>
          <cell r="E257">
            <v>42190</v>
          </cell>
          <cell r="F257" t="str">
            <v>SAINT NIZIER SOUS CHARLIEU</v>
          </cell>
          <cell r="L257" t="str">
            <v>B'ALU</v>
          </cell>
          <cell r="M257" t="str">
            <v>SARL MENIS CHRISTOPHE</v>
          </cell>
          <cell r="N257" t="str">
            <v>149 CHEMIN DES EGÂTS</v>
          </cell>
          <cell r="P257" t="str">
            <v>42190</v>
          </cell>
          <cell r="Q257" t="str">
            <v>SAINT NIZIER SOUS CHARLIEU</v>
          </cell>
          <cell r="R257" t="str">
            <v>CHANTIER</v>
          </cell>
        </row>
        <row r="258">
          <cell r="A258" t="str">
            <v>P259</v>
          </cell>
          <cell r="B258" t="str">
            <v>M ET MME BUCHET RENE</v>
          </cell>
          <cell r="C258" t="str">
            <v>MOULIN MILAN</v>
          </cell>
          <cell r="E258">
            <v>71740</v>
          </cell>
          <cell r="F258" t="str">
            <v>TANCON</v>
          </cell>
          <cell r="L258" t="str">
            <v>B'ALU</v>
          </cell>
          <cell r="M258" t="str">
            <v>M ET MME BUCHET RENE</v>
          </cell>
          <cell r="N258" t="str">
            <v>MOULIN MILAN</v>
          </cell>
          <cell r="P258" t="str">
            <v>71740</v>
          </cell>
          <cell r="Q258" t="str">
            <v>TANCON</v>
          </cell>
          <cell r="R258" t="str">
            <v>CHANTIER</v>
          </cell>
        </row>
        <row r="259">
          <cell r="A259" t="str">
            <v>P260</v>
          </cell>
          <cell r="B259" t="str">
            <v>NATIXIS LEASE IMMO</v>
          </cell>
          <cell r="C259" t="str">
            <v>4,PLACE DE LA COUPOLE</v>
          </cell>
          <cell r="E259">
            <v>94676</v>
          </cell>
          <cell r="F259" t="str">
            <v>CHARENTON LE PONT CEDEX</v>
          </cell>
          <cell r="L259" t="str">
            <v>B'ALU</v>
          </cell>
          <cell r="M259" t="str">
            <v>NATIXIS LEASE IMMO</v>
          </cell>
          <cell r="N259" t="str">
            <v>4,PLACE DE LA COUPOLE</v>
          </cell>
          <cell r="P259" t="str">
            <v>94676</v>
          </cell>
          <cell r="Q259" t="str">
            <v>CHARENTON LE PONT CEDEX</v>
          </cell>
          <cell r="R259" t="str">
            <v>CHANTIER</v>
          </cell>
        </row>
        <row r="260">
          <cell r="A260" t="str">
            <v>P261</v>
          </cell>
          <cell r="B260" t="str">
            <v>M.ALLAMEL JEAN-JACQUES</v>
          </cell>
          <cell r="C260" t="str">
            <v>29 RUE CAMILLE</v>
          </cell>
          <cell r="E260">
            <v>69003</v>
          </cell>
          <cell r="F260" t="str">
            <v>LYON</v>
          </cell>
          <cell r="L260" t="str">
            <v>B'ALU</v>
          </cell>
          <cell r="M260" t="str">
            <v>M.ALLAMEL JEAN-JACQUES</v>
          </cell>
          <cell r="N260" t="str">
            <v>29 RUE CAMILLE</v>
          </cell>
          <cell r="P260" t="str">
            <v>69003</v>
          </cell>
          <cell r="Q260" t="str">
            <v>LYON</v>
          </cell>
          <cell r="R260" t="str">
            <v>CHANTIER</v>
          </cell>
        </row>
        <row r="261">
          <cell r="A261" t="str">
            <v>P262</v>
          </cell>
          <cell r="B261" t="str">
            <v>M.BRISE OLIVIER</v>
          </cell>
          <cell r="C261" t="str">
            <v>1367 ROUTE DE FLEURY</v>
          </cell>
          <cell r="E261">
            <v>42190</v>
          </cell>
          <cell r="F261" t="str">
            <v>CHARLIEU</v>
          </cell>
          <cell r="K261" t="str">
            <v>olivier.brise@orange.fr</v>
          </cell>
          <cell r="L261" t="str">
            <v>B'ALU</v>
          </cell>
          <cell r="M261" t="str">
            <v>M.BRISE OLIVIER</v>
          </cell>
          <cell r="N261" t="str">
            <v>1367 ROUTE DE FLEURY</v>
          </cell>
          <cell r="P261" t="str">
            <v>42190</v>
          </cell>
          <cell r="Q261" t="str">
            <v>CHARLIEU</v>
          </cell>
          <cell r="R261" t="str">
            <v>CHANTIER</v>
          </cell>
        </row>
        <row r="262">
          <cell r="A262" t="str">
            <v>P263</v>
          </cell>
          <cell r="B262" t="str">
            <v>M.CHERVIER JEROME ET MME FOIVARD JULIE</v>
          </cell>
          <cell r="C262" t="str">
            <v>1086 CHEMIN DES COURS</v>
          </cell>
          <cell r="E262">
            <v>42190</v>
          </cell>
          <cell r="F262" t="str">
            <v>ST NIZIER SOUS CHARLIEU</v>
          </cell>
          <cell r="K262"/>
          <cell r="L262" t="str">
            <v>B'ALU</v>
          </cell>
          <cell r="M262" t="str">
            <v>M.CHERVIER JEROME ET MME FOIVARD JULIE</v>
          </cell>
          <cell r="N262" t="str">
            <v>1086 CHEMIN DES COURS</v>
          </cell>
          <cell r="P262" t="str">
            <v>42190</v>
          </cell>
          <cell r="Q262" t="str">
            <v>ST NIZIER SOUS CHARLIEU</v>
          </cell>
          <cell r="R262" t="str">
            <v>CHANTIER</v>
          </cell>
        </row>
        <row r="263">
          <cell r="A263" t="str">
            <v>P264</v>
          </cell>
          <cell r="B263" t="str">
            <v>M. ET MME LE PAGE CLEMENT</v>
          </cell>
          <cell r="C263" t="str">
            <v>LIEU DIT CROIX FOREST</v>
          </cell>
          <cell r="E263">
            <v>42720</v>
          </cell>
          <cell r="F263" t="str">
            <v>NANDAX</v>
          </cell>
          <cell r="K263"/>
          <cell r="L263" t="str">
            <v>B'ALU</v>
          </cell>
          <cell r="M263" t="str">
            <v>M. ET MME LE PAGE CLEMENT</v>
          </cell>
          <cell r="N263" t="str">
            <v>LIEU DIT CROIX FOREST</v>
          </cell>
          <cell r="P263" t="str">
            <v>42720</v>
          </cell>
          <cell r="Q263" t="str">
            <v>NANDAX</v>
          </cell>
          <cell r="R263" t="str">
            <v>CHANTIER</v>
          </cell>
        </row>
        <row r="264">
          <cell r="A264" t="str">
            <v>P265</v>
          </cell>
          <cell r="B264" t="str">
            <v>SCI NJF</v>
          </cell>
          <cell r="C264" t="str">
            <v>75,GRANDE RUE</v>
          </cell>
          <cell r="D264" t="str">
            <v>LIEU DIT LE PONT BRAGARD</v>
          </cell>
          <cell r="E264">
            <v>71340</v>
          </cell>
          <cell r="F264" t="str">
            <v>IGUERANDE</v>
          </cell>
          <cell r="K264"/>
          <cell r="L264" t="str">
            <v>B'ALU</v>
          </cell>
          <cell r="M264" t="str">
            <v>SCI NJF</v>
          </cell>
          <cell r="N264" t="str">
            <v>75,GRANDE RUE</v>
          </cell>
          <cell r="P264" t="str">
            <v>71340</v>
          </cell>
          <cell r="Q264" t="str">
            <v>IGUERANDE</v>
          </cell>
          <cell r="R264" t="str">
            <v>CHANTIER</v>
          </cell>
        </row>
        <row r="265">
          <cell r="A265" t="str">
            <v>P266</v>
          </cell>
          <cell r="B265" t="str">
            <v>LYON ETANCHEITE</v>
          </cell>
          <cell r="C265" t="str">
            <v>56 RUE COLIERE</v>
          </cell>
          <cell r="E265">
            <v>69780</v>
          </cell>
          <cell r="F265" t="str">
            <v>MOINS</v>
          </cell>
          <cell r="G265" t="str">
            <v>04 72 79 02 72</v>
          </cell>
          <cell r="H265" t="str">
            <v>04 74 63 61 04</v>
          </cell>
          <cell r="I265" t="str">
            <v>06 32 41 30 47</v>
          </cell>
          <cell r="K265" t="str">
            <v>erwan.lestrat@sna.fr</v>
          </cell>
          <cell r="L265" t="str">
            <v>B'ALU</v>
          </cell>
          <cell r="M265" t="str">
            <v>LYON ETANCHEITE</v>
          </cell>
          <cell r="N265" t="str">
            <v>56 RUE COLIERE</v>
          </cell>
          <cell r="P265" t="str">
            <v>69780</v>
          </cell>
          <cell r="Q265" t="str">
            <v>MOINS</v>
          </cell>
          <cell r="R265" t="str">
            <v>CHANTIER</v>
          </cell>
        </row>
        <row r="266">
          <cell r="A266" t="str">
            <v>P267</v>
          </cell>
          <cell r="B266" t="str">
            <v>M.CORDEIRO DAVID</v>
          </cell>
          <cell r="C266" t="str">
            <v>LE BOURG</v>
          </cell>
          <cell r="E266">
            <v>71340</v>
          </cell>
          <cell r="F266" t="str">
            <v>IGUERANDE</v>
          </cell>
          <cell r="K266"/>
          <cell r="L266" t="str">
            <v>B'ALU</v>
          </cell>
          <cell r="M266" t="str">
            <v>M.CORDEIRO DAVID</v>
          </cell>
          <cell r="N266" t="str">
            <v>LE BOURG</v>
          </cell>
          <cell r="P266" t="str">
            <v>71340</v>
          </cell>
          <cell r="Q266" t="str">
            <v>IGUERANDE</v>
          </cell>
          <cell r="R266" t="str">
            <v>CHANTIER</v>
          </cell>
        </row>
        <row r="267">
          <cell r="A267" t="str">
            <v>P268</v>
          </cell>
          <cell r="B267" t="str">
            <v>M, DUCLOS GERARD</v>
          </cell>
          <cell r="C267" t="str">
            <v>CONDAILLY</v>
          </cell>
          <cell r="E267">
            <v>42123</v>
          </cell>
          <cell r="F267" t="str">
            <v>CORDELLE</v>
          </cell>
          <cell r="K267"/>
          <cell r="L267" t="str">
            <v>B'ALU</v>
          </cell>
          <cell r="M267" t="str">
            <v>M, DUCLOS GERARD</v>
          </cell>
          <cell r="N267" t="str">
            <v>CONDAILLY</v>
          </cell>
          <cell r="P267" t="str">
            <v>42123</v>
          </cell>
          <cell r="Q267" t="str">
            <v>CORDELLE</v>
          </cell>
          <cell r="R267" t="str">
            <v>CHANTIER</v>
          </cell>
        </row>
        <row r="268">
          <cell r="A268" t="str">
            <v>P269</v>
          </cell>
          <cell r="B268" t="str">
            <v>SCP DOCTEURS VETERINAIRES</v>
          </cell>
          <cell r="C268" t="str">
            <v>CHARRIER,COLLOMB,MARTIN,FICHOT,BERAUD,BOROWSKI</v>
          </cell>
          <cell r="D268" t="str">
            <v>ROUTE DE MARCIGNY</v>
          </cell>
          <cell r="E268">
            <v>71110</v>
          </cell>
          <cell r="F268" t="str">
            <v>MARCIGNY</v>
          </cell>
          <cell r="K268"/>
          <cell r="L268" t="str">
            <v>B'ALU</v>
          </cell>
          <cell r="M268" t="str">
            <v>SCP DOCTEURS VETERINAIRES</v>
          </cell>
          <cell r="N268" t="str">
            <v>CHARRIER,COLLOMB,MARTIN,FICHOT,BERAUD,BOROWSKI</v>
          </cell>
          <cell r="P268" t="str">
            <v>71110</v>
          </cell>
          <cell r="Q268" t="str">
            <v>MARCIGNY</v>
          </cell>
          <cell r="R268" t="str">
            <v>CHANTIER</v>
          </cell>
        </row>
        <row r="269">
          <cell r="A269" t="str">
            <v>P270</v>
          </cell>
          <cell r="B269" t="str">
            <v>GARAGE DE LA POSTE</v>
          </cell>
          <cell r="C269" t="str">
            <v>90 BD JEAN BAPTISTE CLEMENT</v>
          </cell>
          <cell r="D269"/>
          <cell r="E269">
            <v>42311</v>
          </cell>
          <cell r="F269"/>
          <cell r="K269"/>
          <cell r="L269" t="str">
            <v>B'ALU</v>
          </cell>
          <cell r="M269" t="str">
            <v>GARAGE DE LA POSTE</v>
          </cell>
          <cell r="N269" t="str">
            <v>90 BD JEAN BAPTISTE CLEMENT</v>
          </cell>
          <cell r="P269" t="str">
            <v>42311</v>
          </cell>
          <cell r="Q269"/>
          <cell r="R269" t="str">
            <v>CHANTIER</v>
          </cell>
        </row>
        <row r="270">
          <cell r="A270" t="str">
            <v>P271</v>
          </cell>
          <cell r="B270" t="str">
            <v>DESMONET PATRICK</v>
          </cell>
          <cell r="C270"/>
          <cell r="D270"/>
          <cell r="F270"/>
          <cell r="K270"/>
          <cell r="L270" t="str">
            <v>B'ALU</v>
          </cell>
          <cell r="M270" t="str">
            <v>DESMONET PATRICK</v>
          </cell>
          <cell r="N270"/>
          <cell r="P270"/>
          <cell r="Q270"/>
          <cell r="R270" t="str">
            <v>CHANTIER</v>
          </cell>
        </row>
        <row r="271">
          <cell r="A271" t="str">
            <v>P272</v>
          </cell>
          <cell r="B271" t="str">
            <v>MME MARIE JACOBE</v>
          </cell>
          <cell r="C271" t="str">
            <v>RUE FRANCIS DE PRESSENCE</v>
          </cell>
          <cell r="D271"/>
          <cell r="E271">
            <v>42300</v>
          </cell>
          <cell r="F271" t="str">
            <v>ROANNE</v>
          </cell>
          <cell r="K271"/>
          <cell r="L271" t="str">
            <v>B'ALU</v>
          </cell>
          <cell r="M271" t="str">
            <v>MME MARIE JACOBE</v>
          </cell>
          <cell r="N271" t="str">
            <v>RUE FRANCIS DE PRESSENCE</v>
          </cell>
          <cell r="P271" t="str">
            <v>42300</v>
          </cell>
          <cell r="Q271" t="str">
            <v>ROANNE</v>
          </cell>
          <cell r="R271" t="str">
            <v>CHANTIER</v>
          </cell>
        </row>
        <row r="272">
          <cell r="A272" t="str">
            <v>P273</v>
          </cell>
          <cell r="B272" t="str">
            <v>M COUBLE ARNAUD</v>
          </cell>
          <cell r="C272" t="str">
            <v>53 AVENUE ALBERT ET ELISABETH</v>
          </cell>
          <cell r="D272"/>
          <cell r="E272">
            <v>63000</v>
          </cell>
          <cell r="F272" t="str">
            <v>CLERMONT FERRAND</v>
          </cell>
          <cell r="I272" t="str">
            <v>06.78.22.71.50</v>
          </cell>
          <cell r="K272"/>
          <cell r="L272" t="str">
            <v>B'ALU</v>
          </cell>
          <cell r="M272" t="str">
            <v>M COUBLE ARNAUD</v>
          </cell>
          <cell r="N272" t="str">
            <v>53 AVENUE ALBERT ET ELISABETH</v>
          </cell>
          <cell r="P272" t="str">
            <v>63000</v>
          </cell>
          <cell r="Q272" t="str">
            <v>CLERMONT FERRAND</v>
          </cell>
          <cell r="R272" t="str">
            <v>CHANTIER</v>
          </cell>
        </row>
        <row r="273">
          <cell r="A273" t="str">
            <v>P274</v>
          </cell>
          <cell r="B273" t="str">
            <v>M, PONCET CHARLES</v>
          </cell>
          <cell r="C273" t="str">
            <v>LE BOURG</v>
          </cell>
          <cell r="D273"/>
          <cell r="E273">
            <v>42640</v>
          </cell>
          <cell r="F273" t="str">
            <v>SAINT ROMAIN LA MOTTE</v>
          </cell>
          <cell r="I273"/>
          <cell r="K273"/>
          <cell r="L273" t="str">
            <v>B'ALU</v>
          </cell>
          <cell r="M273" t="str">
            <v>M, PONCET CHARLES</v>
          </cell>
          <cell r="N273" t="str">
            <v>LE BOURG</v>
          </cell>
          <cell r="P273" t="str">
            <v>42640</v>
          </cell>
          <cell r="Q273" t="str">
            <v>SAINT ROMAIN LA MOTTE</v>
          </cell>
          <cell r="R273" t="str">
            <v>POSE</v>
          </cell>
        </row>
        <row r="274">
          <cell r="A274" t="str">
            <v>P275</v>
          </cell>
          <cell r="B274" t="str">
            <v>M DEMURGER PASCAL</v>
          </cell>
          <cell r="C274" t="str">
            <v>536 ROUTE DE BRIENNON</v>
          </cell>
          <cell r="D274"/>
          <cell r="E274">
            <v>42720</v>
          </cell>
          <cell r="F274" t="str">
            <v>POUILLY SOUS CHARLIEU</v>
          </cell>
          <cell r="I274"/>
          <cell r="K274"/>
          <cell r="L274" t="str">
            <v>B'ALU</v>
          </cell>
          <cell r="M274" t="str">
            <v>M DEMURGER PASCAL</v>
          </cell>
          <cell r="N274" t="str">
            <v>536 ROUTE DE BRIENNON</v>
          </cell>
          <cell r="P274" t="str">
            <v>42720</v>
          </cell>
          <cell r="Q274" t="str">
            <v>POUILLY SOUS CHARLIEU</v>
          </cell>
          <cell r="R274" t="str">
            <v>POSE</v>
          </cell>
        </row>
        <row r="275">
          <cell r="A275" t="str">
            <v>P276</v>
          </cell>
          <cell r="B275" t="str">
            <v>M,BRESSON MATHIEU</v>
          </cell>
          <cell r="C275" t="str">
            <v>CERIZE</v>
          </cell>
          <cell r="D275"/>
          <cell r="E275">
            <v>71740</v>
          </cell>
          <cell r="F275" t="str">
            <v>ST MAURICE LES CHATEAUNEUF</v>
          </cell>
          <cell r="I275"/>
          <cell r="K275"/>
          <cell r="L275" t="str">
            <v>B'ALU</v>
          </cell>
          <cell r="M275" t="str">
            <v>M,BRESSON MATHIEU</v>
          </cell>
          <cell r="N275" t="str">
            <v>CERIZE</v>
          </cell>
          <cell r="P275" t="str">
            <v>71740</v>
          </cell>
          <cell r="Q275" t="str">
            <v>ST MAURICE LES CHATEAUNEUF</v>
          </cell>
          <cell r="R275" t="str">
            <v>POSE</v>
          </cell>
        </row>
        <row r="276">
          <cell r="A276" t="str">
            <v>P277</v>
          </cell>
          <cell r="B276" t="str">
            <v xml:space="preserve"> M.PALMIER VINCENT</v>
          </cell>
          <cell r="C276" t="str">
            <v>LIEU DIT LE CHAFFAT</v>
          </cell>
          <cell r="D276"/>
          <cell r="E276">
            <v>42110</v>
          </cell>
          <cell r="F276" t="str">
            <v>POUILLY SOUS CHARLIEU</v>
          </cell>
          <cell r="I276"/>
          <cell r="K276"/>
          <cell r="L276" t="str">
            <v>B'ALU</v>
          </cell>
          <cell r="M276" t="str">
            <v xml:space="preserve"> M.PALMIER VINCENT</v>
          </cell>
          <cell r="N276" t="str">
            <v>LIEU DIT LE CHAFFAT</v>
          </cell>
          <cell r="P276" t="str">
            <v>42110</v>
          </cell>
          <cell r="Q276" t="str">
            <v>POUILLY SOUS CHARLIEU</v>
          </cell>
          <cell r="R276" t="str">
            <v>POSE</v>
          </cell>
        </row>
        <row r="277">
          <cell r="A277" t="str">
            <v>P278</v>
          </cell>
          <cell r="B277" t="str">
            <v>M, ET MME GARNIER ET TANNE</v>
          </cell>
          <cell r="C277" t="str">
            <v>1 RUE DE LA BADOUILLERE</v>
          </cell>
          <cell r="D277"/>
          <cell r="E277">
            <v>42000</v>
          </cell>
          <cell r="F277" t="str">
            <v>SAINT ETIENNE</v>
          </cell>
          <cell r="I277"/>
          <cell r="K277"/>
          <cell r="L277" t="str">
            <v>B'ALU</v>
          </cell>
          <cell r="M277" t="str">
            <v>M, ET MME GARNIER ET TANNE</v>
          </cell>
          <cell r="N277" t="str">
            <v>1 RUE DE LA BADOUILLERE</v>
          </cell>
          <cell r="P277" t="str">
            <v>42000</v>
          </cell>
          <cell r="Q277" t="str">
            <v>SAINT ETIENNE</v>
          </cell>
          <cell r="R277" t="str">
            <v>POSE</v>
          </cell>
        </row>
        <row r="278">
          <cell r="A278" t="str">
            <v>P279</v>
          </cell>
          <cell r="B278" t="str">
            <v>SARL ARP NEUF ET RENO</v>
          </cell>
          <cell r="C278" t="str">
            <v>LE PRE NORMAND</v>
          </cell>
          <cell r="D278"/>
          <cell r="E278">
            <v>42370</v>
          </cell>
          <cell r="F278" t="str">
            <v>ST HAON LE CHATEL</v>
          </cell>
          <cell r="I278"/>
          <cell r="K278"/>
          <cell r="L278" t="str">
            <v>B'ALU</v>
          </cell>
          <cell r="M278" t="str">
            <v>SARL ARP NEUF ET RENO</v>
          </cell>
          <cell r="N278" t="str">
            <v>LE PRE NORMAND</v>
          </cell>
          <cell r="P278" t="str">
            <v>42370</v>
          </cell>
          <cell r="Q278" t="str">
            <v>ST HAON LE CHATEL</v>
          </cell>
          <cell r="R278" t="str">
            <v>POSE</v>
          </cell>
        </row>
        <row r="279">
          <cell r="A279" t="str">
            <v>P280</v>
          </cell>
          <cell r="B279" t="str">
            <v>M, RANI SERGE</v>
          </cell>
          <cell r="C279" t="str">
            <v>975 CHEMIN DE CHAMPILLON</v>
          </cell>
          <cell r="D279"/>
          <cell r="E279">
            <v>42190</v>
          </cell>
          <cell r="F279" t="str">
            <v>ST NIZIER SOUS CHARLIEU</v>
          </cell>
          <cell r="I279"/>
          <cell r="K279"/>
          <cell r="L279" t="str">
            <v>B'ALU</v>
          </cell>
          <cell r="M279" t="str">
            <v>M, RANI SERGE</v>
          </cell>
          <cell r="N279" t="str">
            <v>975 CHEMIN DE CHAMPILLON</v>
          </cell>
          <cell r="P279" t="str">
            <v>42190</v>
          </cell>
          <cell r="Q279" t="str">
            <v>ST NIZIER SOUS CHARLIEU</v>
          </cell>
          <cell r="R279" t="str">
            <v>POSE</v>
          </cell>
        </row>
        <row r="280">
          <cell r="A280" t="str">
            <v>P281</v>
          </cell>
          <cell r="B280" t="str">
            <v>SICAL CREATION</v>
          </cell>
          <cell r="C280" t="str">
            <v>ZONE DES PLAINES</v>
          </cell>
          <cell r="D280"/>
          <cell r="E280">
            <v>42120</v>
          </cell>
          <cell r="F280" t="str">
            <v>PERREUX</v>
          </cell>
          <cell r="I280"/>
          <cell r="K280"/>
          <cell r="L280" t="str">
            <v>B'ALU</v>
          </cell>
          <cell r="M280" t="str">
            <v>SICAL CREATION</v>
          </cell>
          <cell r="N280" t="str">
            <v>ZONE DES PLAINES</v>
          </cell>
          <cell r="P280" t="str">
            <v>42120</v>
          </cell>
          <cell r="Q280" t="str">
            <v>PERREUX</v>
          </cell>
          <cell r="R280" t="str">
            <v>POSE</v>
          </cell>
        </row>
        <row r="281">
          <cell r="A281" t="str">
            <v>P282</v>
          </cell>
          <cell r="B281" t="str">
            <v>MONSIEUR BOUSSUGE</v>
          </cell>
          <cell r="C281" t="str">
            <v>39 RUE MICHEL SIMON</v>
          </cell>
          <cell r="D281"/>
          <cell r="E281">
            <v>69740</v>
          </cell>
          <cell r="F281" t="str">
            <v>GENAS</v>
          </cell>
          <cell r="I281"/>
          <cell r="K281"/>
          <cell r="L281" t="str">
            <v>B'ALU</v>
          </cell>
          <cell r="M281" t="str">
            <v>MONSIEUR BOUSSUGE</v>
          </cell>
          <cell r="N281" t="str">
            <v>39 RUE MICHEL SIMON</v>
          </cell>
          <cell r="P281" t="str">
            <v>69740</v>
          </cell>
          <cell r="Q281" t="str">
            <v>GENAS</v>
          </cell>
          <cell r="R281" t="str">
            <v>POSE</v>
          </cell>
        </row>
        <row r="282">
          <cell r="A282" t="str">
            <v>P283</v>
          </cell>
          <cell r="B282" t="str">
            <v>M.PËIFFER ALEXANDRE</v>
          </cell>
          <cell r="C282" t="str">
            <v>486 ROUTE DU CARREGE</v>
          </cell>
          <cell r="D282"/>
          <cell r="E282">
            <v>42190</v>
          </cell>
          <cell r="F282" t="str">
            <v>ST PIERRE LA NOAILLE</v>
          </cell>
          <cell r="I282"/>
          <cell r="K282"/>
          <cell r="L282" t="str">
            <v>B'ALU</v>
          </cell>
          <cell r="M282" t="str">
            <v>M.PËIFFER ALEXANDRE</v>
          </cell>
          <cell r="N282" t="str">
            <v>486 ROUTE DU CARREGE</v>
          </cell>
          <cell r="P282" t="str">
            <v>42190</v>
          </cell>
          <cell r="Q282" t="str">
            <v>ST PIERRE LA NOAILLE</v>
          </cell>
          <cell r="R282" t="str">
            <v>POSE</v>
          </cell>
        </row>
        <row r="283">
          <cell r="A283" t="str">
            <v>P284</v>
          </cell>
          <cell r="B283" t="str">
            <v>M.LABROSSE PATRICK</v>
          </cell>
          <cell r="C283" t="str">
            <v>43 BD THIERS</v>
          </cell>
          <cell r="D283"/>
          <cell r="E283">
            <v>42190</v>
          </cell>
          <cell r="F283" t="str">
            <v>CHARLIEU</v>
          </cell>
          <cell r="I283"/>
          <cell r="K283"/>
          <cell r="L283" t="str">
            <v>B'ALU</v>
          </cell>
          <cell r="M283" t="str">
            <v>M.LABROSSE PATRICK</v>
          </cell>
          <cell r="N283" t="str">
            <v>43 BD THIERS</v>
          </cell>
          <cell r="P283" t="str">
            <v>42190</v>
          </cell>
          <cell r="Q283" t="str">
            <v>CHARLIEU</v>
          </cell>
          <cell r="R283" t="str">
            <v>POSE</v>
          </cell>
        </row>
        <row r="284">
          <cell r="A284" t="str">
            <v>P285</v>
          </cell>
          <cell r="B284" t="str">
            <v>Mme TIMOYER CELINE</v>
          </cell>
          <cell r="C284" t="str">
            <v>643 RUE DE L'EGLISE</v>
          </cell>
          <cell r="D284"/>
          <cell r="E284">
            <v>42155</v>
          </cell>
          <cell r="F284" t="str">
            <v>ST LEGER SUR ROANNE</v>
          </cell>
          <cell r="I284"/>
          <cell r="K284"/>
          <cell r="L284" t="str">
            <v>B'ALU</v>
          </cell>
          <cell r="M284" t="str">
            <v>Mme TIMOYER CELINE</v>
          </cell>
          <cell r="N284" t="str">
            <v>643 RUE DE L'EGLISE</v>
          </cell>
          <cell r="P284" t="str">
            <v>42155</v>
          </cell>
          <cell r="Q284" t="str">
            <v>ST LEGER SUR ROANNE</v>
          </cell>
          <cell r="R284" t="str">
            <v>POSE</v>
          </cell>
        </row>
        <row r="285">
          <cell r="A285" t="str">
            <v>P286</v>
          </cell>
          <cell r="B285" t="str">
            <v>M. &amp; MME BAILLY JEAN-JACQUES</v>
          </cell>
          <cell r="C285" t="str">
            <v>LA PILLONNE</v>
          </cell>
          <cell r="D285"/>
          <cell r="E285">
            <v>71340</v>
          </cell>
          <cell r="F285" t="str">
            <v>MELAY</v>
          </cell>
          <cell r="I285"/>
          <cell r="K285" t="str">
            <v>jean-jacques.bailly95@orange.fr</v>
          </cell>
          <cell r="L285" t="str">
            <v>B'ALU</v>
          </cell>
          <cell r="M285" t="str">
            <v>M. &amp; MME BAILLY JEAN-JACQUES</v>
          </cell>
          <cell r="N285" t="str">
            <v>LA PILLONNE</v>
          </cell>
          <cell r="P285" t="str">
            <v>71340</v>
          </cell>
          <cell r="Q285" t="str">
            <v>MELAY</v>
          </cell>
          <cell r="R285" t="str">
            <v>POSE</v>
          </cell>
        </row>
        <row r="286">
          <cell r="A286" t="str">
            <v>P287</v>
          </cell>
          <cell r="B286" t="str">
            <v>SCI LA TUILERIE</v>
          </cell>
          <cell r="C286" t="str">
            <v>LES CHAMPS</v>
          </cell>
          <cell r="D286"/>
          <cell r="E286">
            <v>71340</v>
          </cell>
          <cell r="F286" t="str">
            <v>IGUERANDE</v>
          </cell>
          <cell r="I286"/>
          <cell r="K286"/>
          <cell r="L286" t="str">
            <v>B'ALU</v>
          </cell>
          <cell r="M286" t="str">
            <v>SCI LA TUILERIE</v>
          </cell>
          <cell r="N286" t="str">
            <v>LES CHAMPS</v>
          </cell>
          <cell r="P286" t="str">
            <v>71340</v>
          </cell>
          <cell r="Q286" t="str">
            <v>IGUERANDE</v>
          </cell>
          <cell r="R286" t="str">
            <v>POSE</v>
          </cell>
        </row>
        <row r="287">
          <cell r="A287" t="str">
            <v>P288</v>
          </cell>
          <cell r="B287" t="str">
            <v>MAISONHAUTE ALAIN</v>
          </cell>
          <cell r="C287" t="str">
            <v>1743 BD MARECHA FOCH</v>
          </cell>
          <cell r="D287"/>
          <cell r="E287">
            <v>42153</v>
          </cell>
          <cell r="F287" t="str">
            <v>RIORGES</v>
          </cell>
          <cell r="I287"/>
          <cell r="K287"/>
          <cell r="L287" t="str">
            <v>B'ALU</v>
          </cell>
          <cell r="M287" t="str">
            <v>MAISONHAUTE ALAIN</v>
          </cell>
          <cell r="N287" t="str">
            <v>1743 BD MARECHA FOCH</v>
          </cell>
          <cell r="P287" t="str">
            <v>42153</v>
          </cell>
          <cell r="Q287" t="str">
            <v>RIORGES</v>
          </cell>
          <cell r="R287" t="str">
            <v>POSE</v>
          </cell>
        </row>
        <row r="288">
          <cell r="A288" t="str">
            <v>P289</v>
          </cell>
          <cell r="B288" t="str">
            <v>M. ET MME OUDENOT GABRIEL</v>
          </cell>
          <cell r="C288" t="str">
            <v>13 ALLEE ORMOISE</v>
          </cell>
          <cell r="D288"/>
          <cell r="E288">
            <v>69340</v>
          </cell>
          <cell r="F288" t="str">
            <v>FRANCHEVILLE</v>
          </cell>
          <cell r="I288"/>
          <cell r="K288"/>
          <cell r="L288" t="str">
            <v>B'ALU</v>
          </cell>
          <cell r="M288" t="str">
            <v>M. ET MME OUDENOT GABRIEL</v>
          </cell>
          <cell r="N288" t="str">
            <v>13 ALLEE ORMOISE</v>
          </cell>
          <cell r="P288" t="str">
            <v>69340</v>
          </cell>
          <cell r="Q288" t="str">
            <v>FRANCHEVILLE</v>
          </cell>
          <cell r="R288" t="str">
            <v>POSE</v>
          </cell>
        </row>
        <row r="289">
          <cell r="A289" t="str">
            <v>P290</v>
          </cell>
          <cell r="B289" t="str">
            <v>M. LESPINASSE ALAIN</v>
          </cell>
          <cell r="C289" t="str">
            <v>193,CHEMIN DE LA GALCIERE</v>
          </cell>
          <cell r="D289"/>
          <cell r="E289">
            <v>42190</v>
          </cell>
          <cell r="F289" t="str">
            <v>CHANDON</v>
          </cell>
          <cell r="I289"/>
          <cell r="K289"/>
          <cell r="L289" t="str">
            <v>B'ALU</v>
          </cell>
          <cell r="M289" t="str">
            <v>M. LESPINASSE ALAIN</v>
          </cell>
          <cell r="N289" t="str">
            <v>193,CHEMIN DE LA GALCIERE</v>
          </cell>
          <cell r="P289" t="str">
            <v>42190</v>
          </cell>
          <cell r="Q289" t="str">
            <v>CHANDON</v>
          </cell>
          <cell r="R289" t="str">
            <v>POSE</v>
          </cell>
        </row>
        <row r="290">
          <cell r="A290" t="str">
            <v>P291</v>
          </cell>
          <cell r="B290" t="str">
            <v>M, ET MME BALANDRAS</v>
          </cell>
          <cell r="C290" t="str">
            <v>586 ROUTE DE LA CROIX LEIGNE</v>
          </cell>
          <cell r="D290"/>
          <cell r="E290">
            <v>42190</v>
          </cell>
          <cell r="F290" t="str">
            <v>CHANDON</v>
          </cell>
          <cell r="I290"/>
          <cell r="K290"/>
          <cell r="L290" t="str">
            <v>B'ALU</v>
          </cell>
          <cell r="M290" t="str">
            <v>M, ET MME BALANDRAS</v>
          </cell>
          <cell r="N290" t="str">
            <v>586 ROUTE DE LA CROIX LEIGNE</v>
          </cell>
          <cell r="P290" t="str">
            <v>42190</v>
          </cell>
          <cell r="Q290" t="str">
            <v>CHANDON</v>
          </cell>
          <cell r="R290" t="str">
            <v>POSE</v>
          </cell>
        </row>
        <row r="291">
          <cell r="A291" t="str">
            <v>P292</v>
          </cell>
          <cell r="B291" t="str">
            <v>M. ET MME JEANDEAU BRUNO</v>
          </cell>
          <cell r="C291" t="str">
            <v>LE BOIS DE LEYNES</v>
          </cell>
          <cell r="D291"/>
          <cell r="E291">
            <v>71570</v>
          </cell>
          <cell r="F291" t="str">
            <v>LEYNES</v>
          </cell>
          <cell r="I291"/>
          <cell r="K291"/>
          <cell r="L291" t="str">
            <v>B'ALU</v>
          </cell>
          <cell r="M291" t="str">
            <v>M. ET MME JEANDEAU BRUNO</v>
          </cell>
          <cell r="N291" t="str">
            <v>LE BOIS DE LEYNES</v>
          </cell>
          <cell r="P291" t="str">
            <v>71570</v>
          </cell>
          <cell r="Q291" t="str">
            <v>LEYNES</v>
          </cell>
          <cell r="R291" t="str">
            <v>POSE</v>
          </cell>
        </row>
        <row r="292">
          <cell r="A292" t="str">
            <v>P293</v>
          </cell>
          <cell r="B292" t="str">
            <v>SCI ALIX</v>
          </cell>
          <cell r="C292" t="str">
            <v>M.FRANCOIS DURIS</v>
          </cell>
          <cell r="D292" t="str">
            <v>46 RUE LEGER CHEVIGNON</v>
          </cell>
          <cell r="E292">
            <v>42153</v>
          </cell>
          <cell r="F292" t="str">
            <v>RIORGES</v>
          </cell>
          <cell r="I292"/>
          <cell r="K292"/>
          <cell r="L292" t="str">
            <v>B'ALU</v>
          </cell>
          <cell r="M292" t="str">
            <v>SCI ALIX</v>
          </cell>
          <cell r="P292" t="str">
            <v>42153</v>
          </cell>
          <cell r="Q292" t="str">
            <v>RIORGES</v>
          </cell>
          <cell r="R292" t="str">
            <v>POSE</v>
          </cell>
        </row>
        <row r="293">
          <cell r="A293" t="str">
            <v>P294</v>
          </cell>
          <cell r="B293" t="str">
            <v>MTLB</v>
          </cell>
          <cell r="C293" t="str">
            <v>365 AVENUE DU BENGALE</v>
          </cell>
          <cell r="D293"/>
          <cell r="E293">
            <v>83240</v>
          </cell>
          <cell r="F293" t="str">
            <v>CAVALAIRE SUR MER</v>
          </cell>
          <cell r="I293"/>
          <cell r="K293"/>
          <cell r="L293" t="str">
            <v>B'ALU</v>
          </cell>
          <cell r="M293" t="str">
            <v>MOTOLABO</v>
          </cell>
          <cell r="N293" t="str">
            <v>2 RUE DE BRETAGNE</v>
          </cell>
          <cell r="P293">
            <v>38130</v>
          </cell>
          <cell r="Q293" t="str">
            <v>ECHIROLLES</v>
          </cell>
          <cell r="R293" t="str">
            <v>ENLEVEMENT ATELIER</v>
          </cell>
        </row>
        <row r="294">
          <cell r="A294" t="str">
            <v>P295</v>
          </cell>
          <cell r="B294" t="str">
            <v>SCOUTS ET GUIDE DE France</v>
          </cell>
          <cell r="C294" t="str">
            <v>GROUPE ROANNE RENAISON</v>
          </cell>
          <cell r="D294" t="str">
            <v>RUE BEAUCUEIL</v>
          </cell>
          <cell r="E294">
            <v>42153</v>
          </cell>
          <cell r="F294" t="str">
            <v>RIORGES</v>
          </cell>
          <cell r="I294"/>
          <cell r="K294"/>
          <cell r="L294" t="str">
            <v>B'ALU</v>
          </cell>
          <cell r="M294" t="str">
            <v>SCOUTS ET GUIDE DE France</v>
          </cell>
          <cell r="N294" t="str">
            <v>GROUPE ROANNE RENAISON</v>
          </cell>
          <cell r="O294" t="str">
            <v>RUE BEAUCUEIL</v>
          </cell>
          <cell r="P294" t="str">
            <v>42153</v>
          </cell>
          <cell r="Q294" t="str">
            <v>RIORGES</v>
          </cell>
          <cell r="R294" t="str">
            <v>POSE</v>
          </cell>
        </row>
        <row r="295">
          <cell r="A295" t="str">
            <v>P296</v>
          </cell>
          <cell r="B295" t="str">
            <v>MME MONIQUE MEUNIER</v>
          </cell>
          <cell r="C295" t="str">
            <v>1579 ROUTE DE PLANTS</v>
          </cell>
          <cell r="D295"/>
          <cell r="E295">
            <v>42190</v>
          </cell>
          <cell r="F295" t="str">
            <v>CHANDON</v>
          </cell>
          <cell r="I295"/>
          <cell r="K295"/>
          <cell r="L295" t="str">
            <v>B'ALU</v>
          </cell>
          <cell r="M295" t="str">
            <v>MME MONIQUE MEUNIER</v>
          </cell>
          <cell r="N295" t="str">
            <v>1579 ROUTE DE PLANTS</v>
          </cell>
          <cell r="O295"/>
          <cell r="P295" t="str">
            <v>42190</v>
          </cell>
          <cell r="Q295" t="str">
            <v>CHANDON</v>
          </cell>
          <cell r="R295" t="str">
            <v>POSE</v>
          </cell>
        </row>
        <row r="296">
          <cell r="A296" t="str">
            <v>P297</v>
          </cell>
          <cell r="B296" t="str">
            <v>M.DUBREUIL GUY</v>
          </cell>
          <cell r="C296" t="str">
            <v>LOURY</v>
          </cell>
          <cell r="D296"/>
          <cell r="E296">
            <v>71800</v>
          </cell>
          <cell r="F296" t="str">
            <v>ST CHRISTOPHE EN BRIONNAIS</v>
          </cell>
          <cell r="I296"/>
          <cell r="K296"/>
          <cell r="L296" t="str">
            <v>B'ALU</v>
          </cell>
          <cell r="M296" t="str">
            <v>M.DUBREUIL GUY</v>
          </cell>
          <cell r="N296" t="str">
            <v>LOURY</v>
          </cell>
          <cell r="O296"/>
          <cell r="P296" t="str">
            <v>71800</v>
          </cell>
          <cell r="Q296" t="str">
            <v>ST CHRISTOPHE EN BRIONNAIS</v>
          </cell>
          <cell r="R296" t="str">
            <v>POSE</v>
          </cell>
        </row>
        <row r="297">
          <cell r="A297" t="str">
            <v>P298</v>
          </cell>
          <cell r="B297" t="str">
            <v>M.CROISIER ERIC</v>
          </cell>
          <cell r="C297" t="str">
            <v>LIEU DIT LES BRENNONS</v>
          </cell>
          <cell r="D297"/>
          <cell r="E297">
            <v>71710</v>
          </cell>
          <cell r="F297" t="str">
            <v>ARTAIX</v>
          </cell>
          <cell r="I297"/>
          <cell r="K297"/>
          <cell r="L297" t="str">
            <v>B'ALU</v>
          </cell>
          <cell r="M297" t="str">
            <v>M.CROISIER ERIC</v>
          </cell>
          <cell r="N297" t="str">
            <v>LIEU DIT LES BRENNONS</v>
          </cell>
          <cell r="O297"/>
          <cell r="P297" t="str">
            <v>71710</v>
          </cell>
          <cell r="Q297" t="str">
            <v>ARTAIX</v>
          </cell>
          <cell r="R297" t="str">
            <v>POSE</v>
          </cell>
        </row>
        <row r="298">
          <cell r="A298" t="str">
            <v>P299</v>
          </cell>
          <cell r="B298" t="str">
            <v>M.MAGNET PHILIPPE</v>
          </cell>
          <cell r="C298" t="str">
            <v>LAMARANDE</v>
          </cell>
          <cell r="D298"/>
          <cell r="E298">
            <v>42640</v>
          </cell>
          <cell r="F298" t="str">
            <v>NOAILLY</v>
          </cell>
          <cell r="I298"/>
          <cell r="K298"/>
          <cell r="L298" t="str">
            <v>B'ALU</v>
          </cell>
          <cell r="M298" t="str">
            <v>M.MAGNET PHILIPPE</v>
          </cell>
          <cell r="N298" t="str">
            <v>LAMARANDE</v>
          </cell>
          <cell r="P298" t="str">
            <v>42640</v>
          </cell>
          <cell r="Q298" t="str">
            <v>NOAILLY</v>
          </cell>
        </row>
        <row r="299">
          <cell r="A299" t="str">
            <v>P300</v>
          </cell>
          <cell r="B299" t="str">
            <v>SARL FREDDO PATRICK</v>
          </cell>
          <cell r="C299" t="str">
            <v>22 BD DES BELGES</v>
          </cell>
          <cell r="D299"/>
          <cell r="E299">
            <v>42120</v>
          </cell>
          <cell r="F299" t="str">
            <v>LE COTEAU</v>
          </cell>
          <cell r="I299"/>
          <cell r="K299"/>
          <cell r="L299" t="str">
            <v>B'ALU</v>
          </cell>
          <cell r="M299" t="str">
            <v>SARL FREDDO PATRICK</v>
          </cell>
          <cell r="N299" t="str">
            <v>22 BD DES BELGES</v>
          </cell>
          <cell r="P299" t="str">
            <v>42120</v>
          </cell>
          <cell r="Q299" t="str">
            <v>LE COTEAU</v>
          </cell>
          <cell r="R299" t="str">
            <v>DIVERS</v>
          </cell>
        </row>
        <row r="300">
          <cell r="A300" t="str">
            <v>P301</v>
          </cell>
          <cell r="B300" t="str">
            <v>M. BESSON GERARD</v>
          </cell>
          <cell r="C300" t="str">
            <v>52 IMPASSE DES ARDAILLONS</v>
          </cell>
          <cell r="D300"/>
          <cell r="E300">
            <v>42570</v>
          </cell>
          <cell r="F300" t="str">
            <v>SAINT HAON LE VIEUX</v>
          </cell>
          <cell r="I300"/>
          <cell r="K300"/>
          <cell r="L300" t="str">
            <v>B'ALU</v>
          </cell>
          <cell r="M300" t="str">
            <v>M. BESSON GERARD</v>
          </cell>
          <cell r="N300" t="str">
            <v>52 IMPASSE DES ARDAILLONS</v>
          </cell>
          <cell r="P300" t="str">
            <v>42570</v>
          </cell>
          <cell r="Q300" t="str">
            <v>SAINT HAON LE VIEUX</v>
          </cell>
          <cell r="R300" t="str">
            <v>POSE</v>
          </cell>
        </row>
        <row r="301">
          <cell r="A301" t="str">
            <v>AO001</v>
          </cell>
          <cell r="B301" t="str">
            <v>MAIRIE DE NANDAX</v>
          </cell>
          <cell r="C301" t="str">
            <v>MR LE MAIRE</v>
          </cell>
          <cell r="D301" t="str">
            <v>LE BOURG</v>
          </cell>
          <cell r="E301">
            <v>42720</v>
          </cell>
          <cell r="F301" t="str">
            <v xml:space="preserve"> NANDAX</v>
          </cell>
          <cell r="L301" t="str">
            <v>B'ALU</v>
          </cell>
          <cell r="M301" t="str">
            <v>MAIRIE DE NANDAX</v>
          </cell>
          <cell r="N301" t="str">
            <v>MR LE MAIRE</v>
          </cell>
          <cell r="O301" t="str">
            <v>LE BOURG</v>
          </cell>
          <cell r="P301" t="str">
            <v>42720</v>
          </cell>
          <cell r="Q301" t="str">
            <v xml:space="preserve"> NANDAX</v>
          </cell>
          <cell r="R301" t="str">
            <v>POSE</v>
          </cell>
        </row>
        <row r="302">
          <cell r="A302" t="str">
            <v>AO002</v>
          </cell>
          <cell r="B302" t="str">
            <v>VILLE DE RIORGES</v>
          </cell>
          <cell r="C302" t="str">
            <v>A L'ATTENTION DE MR COTTE</v>
          </cell>
          <cell r="D302" t="str">
            <v>HOTEL DE VILLE 411,RUE PASTEUR</v>
          </cell>
          <cell r="E302">
            <v>42153</v>
          </cell>
          <cell r="F302" t="str">
            <v>RIORGES</v>
          </cell>
          <cell r="L302" t="str">
            <v>B'ALU</v>
          </cell>
          <cell r="M302" t="str">
            <v>VILLE DE RIORGES</v>
          </cell>
          <cell r="N302" t="str">
            <v>A L'ATTENTION DE MR COTTE</v>
          </cell>
          <cell r="O302" t="str">
            <v>HOTEL DE VILLE 411,RUE PASTEUR</v>
          </cell>
          <cell r="P302" t="str">
            <v>42153</v>
          </cell>
          <cell r="Q302" t="str">
            <v>RIORGES</v>
          </cell>
          <cell r="R302" t="str">
            <v>POSE</v>
          </cell>
        </row>
        <row r="303">
          <cell r="A303" t="str">
            <v>AO003</v>
          </cell>
          <cell r="B303" t="str">
            <v>MAIRIE LE COTEAU</v>
          </cell>
          <cell r="C303" t="str">
            <v>PARC BECOT</v>
          </cell>
          <cell r="D303" t="str">
            <v>BP93</v>
          </cell>
          <cell r="E303">
            <v>42125</v>
          </cell>
          <cell r="F303" t="str">
            <v xml:space="preserve"> LE COTEAU CEDEX</v>
          </cell>
          <cell r="L303" t="str">
            <v>B'ALU</v>
          </cell>
          <cell r="M303" t="str">
            <v>MAIRIE LE COTEAU</v>
          </cell>
          <cell r="N303" t="str">
            <v>PARC BECOT</v>
          </cell>
          <cell r="O303" t="str">
            <v>BP93</v>
          </cell>
          <cell r="P303" t="str">
            <v>42125</v>
          </cell>
          <cell r="Q303" t="str">
            <v xml:space="preserve"> LE COTEAU CEDEX</v>
          </cell>
          <cell r="R303" t="str">
            <v>POSE</v>
          </cell>
        </row>
        <row r="304">
          <cell r="A304" t="str">
            <v>AO004</v>
          </cell>
          <cell r="B304" t="str">
            <v>MAIRIE DE SAINT NIZIER SOUS CHARLIEU</v>
          </cell>
          <cell r="C304" t="str">
            <v>A L'ATTENTION DE MR LE MAIRE</v>
          </cell>
          <cell r="D304" t="str">
            <v>91 rue mairie</v>
          </cell>
          <cell r="E304">
            <v>42190</v>
          </cell>
          <cell r="F304" t="str">
            <v xml:space="preserve"> ST NIZIER SOUS CHARLIEU</v>
          </cell>
          <cell r="G304"/>
          <cell r="H304"/>
          <cell r="I304"/>
          <cell r="J304"/>
          <cell r="K304"/>
          <cell r="L304" t="str">
            <v>B'ALU</v>
          </cell>
          <cell r="M304" t="str">
            <v>MAIRIE DE SAINT NIZIER SOUS CHARLIEU</v>
          </cell>
          <cell r="N304" t="str">
            <v>A L'ATTENTION DE MR LE MAIRE</v>
          </cell>
          <cell r="O304" t="str">
            <v>91 rue mairie</v>
          </cell>
          <cell r="P304" t="str">
            <v>42190</v>
          </cell>
          <cell r="Q304" t="str">
            <v xml:space="preserve"> ST NIZIER SOUS CHARLIEU</v>
          </cell>
          <cell r="R304" t="str">
            <v>POSE</v>
          </cell>
        </row>
        <row r="305">
          <cell r="A305" t="str">
            <v>AO005</v>
          </cell>
          <cell r="B305" t="str">
            <v>Direction Départementale d'Incendie et de Secours de Saône et Loire</v>
          </cell>
          <cell r="C305" t="str">
            <v>Service des Marchés Publics</v>
          </cell>
          <cell r="D305" t="str">
            <v>4,rue des Grandes Varennes</v>
          </cell>
          <cell r="E305">
            <v>71000</v>
          </cell>
          <cell r="F305" t="str">
            <v xml:space="preserve"> SANCE</v>
          </cell>
          <cell r="G305" t="str">
            <v>03 85 35 35 00</v>
          </cell>
          <cell r="H305" t="str">
            <v>03 85 35 37 05</v>
          </cell>
          <cell r="L305" t="str">
            <v>B'ALU</v>
          </cell>
          <cell r="M305" t="str">
            <v>Direction Départementale d'Incendie et de Secours de Saône et Loire</v>
          </cell>
          <cell r="N305" t="str">
            <v>Service des Marchés Publics</v>
          </cell>
          <cell r="O305" t="str">
            <v>4,rue des Grandes Varennes</v>
          </cell>
          <cell r="P305" t="str">
            <v>71000</v>
          </cell>
          <cell r="Q305" t="str">
            <v xml:space="preserve"> SANCE</v>
          </cell>
          <cell r="R305" t="str">
            <v>POSE</v>
          </cell>
        </row>
        <row r="306">
          <cell r="A306" t="str">
            <v>AO006</v>
          </cell>
          <cell r="B306" t="str">
            <v>VILLE DE CHAUFAILLES</v>
          </cell>
          <cell r="C306" t="str">
            <v>A Lattention de Mr le Maire</v>
          </cell>
          <cell r="D306" t="str">
            <v>7,place de l'Hotel de Ville</v>
          </cell>
          <cell r="E306">
            <v>71170</v>
          </cell>
          <cell r="F306" t="str">
            <v xml:space="preserve"> CHAUFFAILLES</v>
          </cell>
          <cell r="L306" t="str">
            <v>B'ALU</v>
          </cell>
          <cell r="M306" t="str">
            <v>VILLE DE CHAUFAILLES</v>
          </cell>
          <cell r="N306" t="str">
            <v>A Lattention de Mr le Maire</v>
          </cell>
          <cell r="O306" t="str">
            <v>7,place de l'Hotel de Ville</v>
          </cell>
          <cell r="P306" t="str">
            <v>71170</v>
          </cell>
          <cell r="Q306" t="str">
            <v xml:space="preserve"> CHAUFFAILLES</v>
          </cell>
          <cell r="R306" t="str">
            <v>POSE</v>
          </cell>
        </row>
        <row r="307">
          <cell r="A307" t="str">
            <v>AO007</v>
          </cell>
          <cell r="B307" t="str">
            <v>COMMUNE DE ST CLEMENT DE VALSONNE</v>
          </cell>
          <cell r="C307" t="str">
            <v>LE BOURG</v>
          </cell>
          <cell r="E307">
            <v>69170</v>
          </cell>
          <cell r="F307" t="str">
            <v>SAINT CELMENT DE VALSONNE</v>
          </cell>
          <cell r="G307" t="str">
            <v>04 74 63 17 74</v>
          </cell>
          <cell r="H307" t="str">
            <v>04 74 05 17 10</v>
          </cell>
          <cell r="L307" t="str">
            <v>B'ALU</v>
          </cell>
          <cell r="M307" t="str">
            <v>COMMUNE DE ST CLEMENT DE VALSONNE</v>
          </cell>
          <cell r="N307" t="str">
            <v>LE BOURG</v>
          </cell>
          <cell r="P307" t="str">
            <v>69170</v>
          </cell>
          <cell r="Q307" t="str">
            <v>SAINT CELMENT DE VALSONNE</v>
          </cell>
          <cell r="R307" t="str">
            <v>POSE</v>
          </cell>
        </row>
        <row r="308">
          <cell r="A308" t="str">
            <v>AO008</v>
          </cell>
          <cell r="B308" t="str">
            <v>Etablissement du service d'infrastructure de la defense de lyon</v>
          </cell>
          <cell r="C308" t="str">
            <v>BP 97423</v>
          </cell>
          <cell r="E308">
            <v>69347</v>
          </cell>
          <cell r="F308" t="str">
            <v xml:space="preserve"> LYON</v>
          </cell>
          <cell r="G308" t="str">
            <v>04 37 27 26 46</v>
          </cell>
          <cell r="H308" t="str">
            <v>04 37 27 26 09</v>
          </cell>
          <cell r="I308" t="str">
            <v>06 64 40 70 17</v>
          </cell>
          <cell r="J308" t="str">
            <v>MR PHILIPPE CAIMI</v>
          </cell>
          <cell r="L308" t="str">
            <v>B'ALU</v>
          </cell>
          <cell r="M308" t="str">
            <v>Etablissement du service d'infrastructure de la defense de lyon</v>
          </cell>
          <cell r="N308" t="str">
            <v>BP 97423</v>
          </cell>
          <cell r="P308" t="str">
            <v>69347</v>
          </cell>
          <cell r="Q308" t="str">
            <v xml:space="preserve"> LYON</v>
          </cell>
          <cell r="R308" t="str">
            <v>POSE</v>
          </cell>
        </row>
        <row r="309">
          <cell r="A309" t="str">
            <v>AO009</v>
          </cell>
          <cell r="B309" t="str">
            <v>MR ET MME DIPAOLO</v>
          </cell>
          <cell r="C309" t="str">
            <v>LES PERVENCHES</v>
          </cell>
          <cell r="D309" t="str">
            <v>CHEMIN MARTIN</v>
          </cell>
          <cell r="E309">
            <v>42153</v>
          </cell>
          <cell r="F309" t="str">
            <v xml:space="preserve"> RIORGES</v>
          </cell>
          <cell r="L309" t="str">
            <v>B'ALU</v>
          </cell>
          <cell r="M309" t="str">
            <v>MR ET MME DIPAOLO</v>
          </cell>
          <cell r="N309" t="str">
            <v>LES PERVENCHES</v>
          </cell>
          <cell r="P309" t="str">
            <v>42153</v>
          </cell>
          <cell r="Q309" t="str">
            <v xml:space="preserve"> RIORGES</v>
          </cell>
          <cell r="R309" t="str">
            <v>POSE</v>
          </cell>
        </row>
        <row r="310">
          <cell r="A310" t="str">
            <v>AO0010</v>
          </cell>
          <cell r="B310" t="str">
            <v>COMMUNAUTE DE COMMUNES DU CANTON DE MARCIGNY</v>
          </cell>
          <cell r="C310" t="str">
            <v>5 PLACE DU COURS</v>
          </cell>
          <cell r="E310">
            <v>71110</v>
          </cell>
          <cell r="F310" t="str">
            <v>MARCIGNY</v>
          </cell>
          <cell r="G310" t="str">
            <v>03 85 25 37 08</v>
          </cell>
          <cell r="H310" t="str">
            <v>03 85 25 10 61</v>
          </cell>
          <cell r="L310" t="str">
            <v>B'ALU</v>
          </cell>
          <cell r="M310" t="str">
            <v>COMMUNAUTE DE COMMUNES DU CANTON DE MARCIGNY</v>
          </cell>
          <cell r="N310" t="str">
            <v>5 PLACE DU COURS</v>
          </cell>
          <cell r="P310" t="str">
            <v>71110</v>
          </cell>
          <cell r="Q310" t="str">
            <v>MARCIGNY</v>
          </cell>
          <cell r="R310" t="str">
            <v>POSE</v>
          </cell>
        </row>
        <row r="311">
          <cell r="A311" t="str">
            <v>AO0011</v>
          </cell>
          <cell r="B311" t="str">
            <v>SOCIETE NIGAY SA</v>
          </cell>
          <cell r="C311" t="str">
            <v>ZONE INDUSTRIELLE DE LA GARE</v>
          </cell>
          <cell r="D311" t="str">
            <v>LA FECULERIE</v>
          </cell>
          <cell r="E311">
            <v>42110</v>
          </cell>
          <cell r="F311" t="str">
            <v>FEURS</v>
          </cell>
          <cell r="G311" t="str">
            <v>04 77 26 21 33</v>
          </cell>
          <cell r="H311" t="str">
            <v>04 77 26 22 12</v>
          </cell>
          <cell r="L311" t="str">
            <v>B'ALU</v>
          </cell>
          <cell r="M311" t="str">
            <v>SOCIETE NIGAY SA</v>
          </cell>
          <cell r="N311" t="str">
            <v>ZONE INDUSTRIELLE DE LA GARE</v>
          </cell>
          <cell r="P311" t="str">
            <v>42110</v>
          </cell>
          <cell r="Q311" t="str">
            <v>FEURS</v>
          </cell>
          <cell r="R311" t="str">
            <v>POSE</v>
          </cell>
        </row>
        <row r="312">
          <cell r="A312" t="str">
            <v>AO0012</v>
          </cell>
          <cell r="B312" t="str">
            <v>MR ET MME THIVOYON</v>
          </cell>
          <cell r="C312" t="str">
            <v>59 RUE JEAN JAURES</v>
          </cell>
          <cell r="E312">
            <v>42300</v>
          </cell>
          <cell r="F312" t="str">
            <v>ROANNE</v>
          </cell>
          <cell r="L312" t="str">
            <v>B'ALU</v>
          </cell>
          <cell r="M312" t="str">
            <v>MR ET MME THIVOYON</v>
          </cell>
          <cell r="N312" t="str">
            <v>59 RUE JEAN JAURES</v>
          </cell>
          <cell r="P312" t="str">
            <v>42300</v>
          </cell>
          <cell r="Q312" t="str">
            <v>ROANNE</v>
          </cell>
          <cell r="R312" t="str">
            <v>POSE</v>
          </cell>
        </row>
        <row r="313">
          <cell r="A313" t="str">
            <v>AO0013</v>
          </cell>
          <cell r="B313" t="str">
            <v>SARL EMBELLIR 42</v>
          </cell>
          <cell r="C313" t="str">
            <v>LE PRE NORMAND</v>
          </cell>
          <cell r="E313">
            <v>42370</v>
          </cell>
          <cell r="F313" t="str">
            <v xml:space="preserve"> ST HAON LE CHÂTEL</v>
          </cell>
          <cell r="G313" t="str">
            <v>04 77 63 70 28</v>
          </cell>
          <cell r="H313" t="str">
            <v>04 77 62 49 85</v>
          </cell>
          <cell r="I313" t="str">
            <v>06 85 06 29 81</v>
          </cell>
          <cell r="J313" t="str">
            <v>MR DASILVA PAULO</v>
          </cell>
          <cell r="K313" t="str">
            <v>embellir42@orange.fr</v>
          </cell>
          <cell r="L313" t="str">
            <v>B'ALU</v>
          </cell>
          <cell r="M313" t="str">
            <v>SARL EMBELLIR 42</v>
          </cell>
          <cell r="N313" t="str">
            <v>16-20 RUE JOSEPH DECHELETTE</v>
          </cell>
          <cell r="P313" t="str">
            <v>42370</v>
          </cell>
          <cell r="Q313" t="str">
            <v>42300 ROANNE</v>
          </cell>
          <cell r="R313" t="str">
            <v>POSE</v>
          </cell>
        </row>
        <row r="314">
          <cell r="A314" t="str">
            <v>AO0014</v>
          </cell>
          <cell r="B314" t="str">
            <v>SCI NITIN</v>
          </cell>
          <cell r="C314" t="str">
            <v>MR ET MME THOMAS</v>
          </cell>
          <cell r="D314" t="str">
            <v>RUE DES ECOLES</v>
          </cell>
          <cell r="E314">
            <v>42470</v>
          </cell>
          <cell r="F314" t="str">
            <v>SAINT SYMPHORIEN DE LAY</v>
          </cell>
          <cell r="L314" t="str">
            <v>B'ALU</v>
          </cell>
          <cell r="M314" t="str">
            <v>SCI NITIN</v>
          </cell>
          <cell r="N314" t="str">
            <v>MR ET MME THOMAS</v>
          </cell>
          <cell r="P314" t="str">
            <v>42470</v>
          </cell>
          <cell r="Q314" t="str">
            <v>42590 NEULISE</v>
          </cell>
          <cell r="R314" t="str">
            <v>POSE</v>
          </cell>
        </row>
        <row r="315">
          <cell r="A315" t="str">
            <v>AO0015</v>
          </cell>
          <cell r="B315" t="str">
            <v>SCI AMBD IMMO</v>
          </cell>
          <cell r="C315" t="str">
            <v>24 BOULEVARD SAINT LOUIS</v>
          </cell>
          <cell r="E315">
            <v>43000</v>
          </cell>
          <cell r="F315" t="str">
            <v xml:space="preserve"> LE PUY EN VELAY</v>
          </cell>
          <cell r="G315" t="str">
            <v>04 77 69 06 59</v>
          </cell>
          <cell r="I315" t="str">
            <v>06 81 77 48 35</v>
          </cell>
          <cell r="J315" t="str">
            <v>ALEX LAURENT</v>
          </cell>
          <cell r="K315" t="str">
            <v>loloalex@wanadoo.fr</v>
          </cell>
          <cell r="L315" t="str">
            <v>B'ALU</v>
          </cell>
          <cell r="M315" t="str">
            <v>SCI AMBD IMMO</v>
          </cell>
          <cell r="N315" t="str">
            <v>24 BOULEVARD SAINT LOUIS</v>
          </cell>
          <cell r="P315" t="str">
            <v>43000</v>
          </cell>
          <cell r="Q315" t="str">
            <v xml:space="preserve"> LE PUY EN VELAY</v>
          </cell>
          <cell r="R315" t="str">
            <v>POSE</v>
          </cell>
        </row>
        <row r="316">
          <cell r="A316" t="str">
            <v>AO0016</v>
          </cell>
          <cell r="B316" t="str">
            <v>MAIRIE D'IGUERANDE</v>
          </cell>
          <cell r="C316" t="str">
            <v>36,GRANDE RUE</v>
          </cell>
          <cell r="E316">
            <v>71340</v>
          </cell>
          <cell r="F316" t="str">
            <v xml:space="preserve"> IGUERANDE</v>
          </cell>
          <cell r="L316" t="str">
            <v>B'ALU</v>
          </cell>
          <cell r="M316" t="str">
            <v>MAIRIE D'IGUERANDE</v>
          </cell>
          <cell r="N316" t="str">
            <v>36,GRANDE RUE</v>
          </cell>
          <cell r="P316" t="str">
            <v>71340</v>
          </cell>
          <cell r="Q316" t="str">
            <v xml:space="preserve"> IGUERANDE</v>
          </cell>
          <cell r="R316" t="str">
            <v>POSE</v>
          </cell>
        </row>
        <row r="317">
          <cell r="A317" t="str">
            <v>AO0017</v>
          </cell>
          <cell r="B317" t="str">
            <v>SARL JMD DEVERCHERE</v>
          </cell>
          <cell r="C317" t="str">
            <v>3 BIS,ROUTE DE CHARLIEU</v>
          </cell>
          <cell r="E317">
            <v>71170</v>
          </cell>
          <cell r="F317" t="str">
            <v>CHAUFFAILLES</v>
          </cell>
          <cell r="G317" t="str">
            <v>03 85 26 09 38</v>
          </cell>
          <cell r="H317" t="str">
            <v>03 85 26 56 01</v>
          </cell>
          <cell r="J317" t="str">
            <v>JM DEVERCHERE</v>
          </cell>
          <cell r="K317" t="str">
            <v>jm.deverchere@orange.fr</v>
          </cell>
          <cell r="L317" t="str">
            <v>B'ALU</v>
          </cell>
          <cell r="M317" t="str">
            <v>SARL JMD DEVERCHERE</v>
          </cell>
          <cell r="N317" t="str">
            <v>3 BIS,ROUTE DE CHARLIEU</v>
          </cell>
          <cell r="P317" t="str">
            <v>71170</v>
          </cell>
          <cell r="Q317" t="str">
            <v>CHAUFFAILLES</v>
          </cell>
          <cell r="R317" t="str">
            <v>POSE</v>
          </cell>
        </row>
        <row r="318">
          <cell r="A318" t="str">
            <v>AO0018</v>
          </cell>
          <cell r="B318" t="str">
            <v>MR ET MME CHEVASSON</v>
          </cell>
          <cell r="C318" t="str">
            <v>LA GOUTTE ORIGNAY</v>
          </cell>
          <cell r="E318">
            <v>42120</v>
          </cell>
          <cell r="F318" t="str">
            <v xml:space="preserve"> PARIGNY</v>
          </cell>
          <cell r="G318" t="str">
            <v>04 77 62 06 37</v>
          </cell>
          <cell r="L318" t="str">
            <v>B'ALU</v>
          </cell>
          <cell r="M318" t="str">
            <v>MR ET MME CHEVASSON</v>
          </cell>
          <cell r="N318" t="str">
            <v>LA GOUTTE ORIGNAY</v>
          </cell>
          <cell r="P318" t="str">
            <v>42120</v>
          </cell>
          <cell r="Q318" t="str">
            <v xml:space="preserve"> PARIGNY</v>
          </cell>
          <cell r="R318" t="str">
            <v>POSE</v>
          </cell>
        </row>
        <row r="319">
          <cell r="A319" t="str">
            <v>AO0019</v>
          </cell>
          <cell r="B319" t="str">
            <v>KEOPS ARCHITECTURE</v>
          </cell>
          <cell r="C319" t="str">
            <v>1 RUE CARNOT</v>
          </cell>
          <cell r="E319">
            <v>42120</v>
          </cell>
          <cell r="F319" t="str">
            <v>LE COTEAU</v>
          </cell>
          <cell r="G319" t="str">
            <v>04 77 72 20 81</v>
          </cell>
          <cell r="H319" t="str">
            <v>04 77 72 05 90</v>
          </cell>
          <cell r="K319" t="str">
            <v>keops@keopsarchitecture.com</v>
          </cell>
          <cell r="L319" t="str">
            <v>B'ALU</v>
          </cell>
          <cell r="M319" t="str">
            <v>KEOPS ARCHITECTURE</v>
          </cell>
          <cell r="N319" t="str">
            <v>1 RUE CARNOT</v>
          </cell>
          <cell r="P319" t="str">
            <v>42120</v>
          </cell>
          <cell r="Q319" t="str">
            <v>LE COTEAU</v>
          </cell>
          <cell r="R319" t="str">
            <v>POSE</v>
          </cell>
        </row>
        <row r="320">
          <cell r="A320" t="str">
            <v>AO0020</v>
          </cell>
          <cell r="B320" t="str">
            <v>COMMUNE DE PONT TRAMBOUZE</v>
          </cell>
          <cell r="C320" t="str">
            <v>PLACE BEILLARD</v>
          </cell>
          <cell r="E320">
            <v>69240</v>
          </cell>
          <cell r="F320" t="str">
            <v>PONT TRAMBOUZE</v>
          </cell>
          <cell r="L320" t="str">
            <v>B'ALU</v>
          </cell>
          <cell r="M320" t="str">
            <v>COMMUNE DE PONT TRAMBOUZE</v>
          </cell>
          <cell r="N320" t="str">
            <v>PLACE BEILLARD</v>
          </cell>
          <cell r="P320" t="str">
            <v>69240</v>
          </cell>
          <cell r="Q320" t="str">
            <v>PONT TRAMBOUZE</v>
          </cell>
          <cell r="R320" t="str">
            <v>POSE</v>
          </cell>
        </row>
        <row r="321">
          <cell r="A321" t="str">
            <v>AO0021</v>
          </cell>
          <cell r="B321" t="str">
            <v>MR ET MME GONON VINCENT</v>
          </cell>
          <cell r="C321" t="str">
            <v>4,RUE JEAN JAURES</v>
          </cell>
          <cell r="E321">
            <v>42600</v>
          </cell>
          <cell r="F321" t="str">
            <v>ST JEAN BONNEFONDS</v>
          </cell>
          <cell r="G321" t="str">
            <v>09 52 42 22 61</v>
          </cell>
          <cell r="I321" t="str">
            <v>06 72 71 86 94</v>
          </cell>
          <cell r="K321" t="str">
            <v>vincnet.gonon@free.fr</v>
          </cell>
          <cell r="L321" t="str">
            <v>B'ALU</v>
          </cell>
          <cell r="M321" t="str">
            <v>MR ET MME GONON VINCENT</v>
          </cell>
          <cell r="N321" t="str">
            <v>4,RUE JEAN JAURES</v>
          </cell>
          <cell r="P321" t="str">
            <v>42600</v>
          </cell>
          <cell r="Q321" t="str">
            <v>ST JEAN BONNEFONDS</v>
          </cell>
          <cell r="R321" t="str">
            <v>POSE</v>
          </cell>
        </row>
        <row r="322">
          <cell r="A322" t="str">
            <v>AO0022</v>
          </cell>
          <cell r="B322" t="str">
            <v>COMMUNE D'AMIONS</v>
          </cell>
          <cell r="C322" t="str">
            <v>LE BOURG</v>
          </cell>
          <cell r="E322">
            <v>42260</v>
          </cell>
          <cell r="F322" t="str">
            <v>AMIONS</v>
          </cell>
          <cell r="L322" t="str">
            <v>B'ALU</v>
          </cell>
          <cell r="M322" t="str">
            <v>COMMUNE D'AMIONS</v>
          </cell>
          <cell r="N322" t="str">
            <v>LE BOURG</v>
          </cell>
          <cell r="P322" t="str">
            <v>42260</v>
          </cell>
          <cell r="Q322" t="str">
            <v>AMIONS</v>
          </cell>
          <cell r="R322" t="str">
            <v>POSE</v>
          </cell>
        </row>
        <row r="323">
          <cell r="A323" t="str">
            <v>AO0023</v>
          </cell>
          <cell r="B323" t="str">
            <v>COMMUNAUTE DE COMMUNE DES VALS D'AIX ET ISABLE</v>
          </cell>
          <cell r="C323" t="str">
            <v>28,RUE ROBERT LUGNIER</v>
          </cell>
          <cell r="E323">
            <v>42260</v>
          </cell>
          <cell r="F323" t="str">
            <v>ST GERMAIN LAVAL</v>
          </cell>
          <cell r="G323" t="str">
            <v>04 77 65 48 75</v>
          </cell>
          <cell r="H323" t="str">
            <v>04 77 65 57 72</v>
          </cell>
          <cell r="K323" t="str">
            <v>ccvai@ccvai.fr</v>
          </cell>
          <cell r="L323" t="str">
            <v>B'ALU</v>
          </cell>
          <cell r="M323" t="str">
            <v>COMMUNAUTE DE COMMUNE DES VALS D'AIX ET ISABLE</v>
          </cell>
          <cell r="N323" t="str">
            <v>28,RUE ROBERT LUGNIER</v>
          </cell>
          <cell r="P323" t="str">
            <v>42260</v>
          </cell>
          <cell r="Q323" t="str">
            <v>ST GERMAIN LAVAL</v>
          </cell>
          <cell r="R323" t="str">
            <v>POSE</v>
          </cell>
        </row>
        <row r="324">
          <cell r="A324" t="str">
            <v>AO0024</v>
          </cell>
          <cell r="B324" t="str">
            <v>SOCIETE RUBIE'S France</v>
          </cell>
          <cell r="C324" t="str">
            <v>LES GRANDES VARENNES</v>
          </cell>
          <cell r="E324">
            <v>71340</v>
          </cell>
          <cell r="F324" t="str">
            <v>IGUERANDE</v>
          </cell>
          <cell r="G324" t="str">
            <v>03 85 84 18 18</v>
          </cell>
          <cell r="H324" t="str">
            <v>03 85 84 18 52</v>
          </cell>
          <cell r="L324" t="str">
            <v>B'ALU</v>
          </cell>
          <cell r="M324" t="str">
            <v>SOCIETE RUBIE'S France</v>
          </cell>
          <cell r="N324" t="str">
            <v>LES GRANDES VARENNES</v>
          </cell>
          <cell r="P324" t="str">
            <v>71340</v>
          </cell>
          <cell r="Q324" t="str">
            <v>IGUERANDE</v>
          </cell>
          <cell r="R324" t="str">
            <v>POSE</v>
          </cell>
        </row>
        <row r="325">
          <cell r="A325" t="str">
            <v>AO0025</v>
          </cell>
          <cell r="B325" t="str">
            <v>COMMUNAUTE DE COMMUNES DE BALBIGNY</v>
          </cell>
          <cell r="C325" t="str">
            <v>6 RUE DU 8 MAI</v>
          </cell>
          <cell r="E325">
            <v>42510</v>
          </cell>
          <cell r="F325" t="str">
            <v>BALBIGNY</v>
          </cell>
          <cell r="G325" t="str">
            <v>04 77 27 61 81</v>
          </cell>
          <cell r="H325" t="str">
            <v>04 77 27 29 61</v>
          </cell>
          <cell r="K325" t="str">
            <v>com.com.balbigny@wanadoo.fr</v>
          </cell>
          <cell r="L325" t="str">
            <v>B'ALU</v>
          </cell>
          <cell r="M325" t="str">
            <v>COMMUNAUTE DE COMMUNES DE BALBIGNY</v>
          </cell>
          <cell r="N325" t="str">
            <v>6 RUE DU 8 MAI</v>
          </cell>
          <cell r="P325" t="str">
            <v>42510</v>
          </cell>
          <cell r="Q325" t="str">
            <v>BALBIGNY</v>
          </cell>
          <cell r="R325" t="str">
            <v>POSE</v>
          </cell>
        </row>
        <row r="326">
          <cell r="A326" t="str">
            <v>AO0026</v>
          </cell>
          <cell r="B326" t="str">
            <v>R3I</v>
          </cell>
          <cell r="C326" t="str">
            <v>86 RUE PIERRE ESTIENNE</v>
          </cell>
          <cell r="E326">
            <v>63000</v>
          </cell>
          <cell r="F326" t="str">
            <v>CLERMONT FERRAND</v>
          </cell>
          <cell r="G326" t="str">
            <v>04 77 37 60 64</v>
          </cell>
          <cell r="H326" t="str">
            <v>04 73 37 98 78</v>
          </cell>
          <cell r="I326" t="str">
            <v>06 22 37 26 94</v>
          </cell>
          <cell r="J326" t="str">
            <v>Mme BARONTINI K</v>
          </cell>
          <cell r="K326" t="str">
            <v>barotini.k@r3i.fr</v>
          </cell>
          <cell r="L326" t="str">
            <v>B'ALU</v>
          </cell>
          <cell r="M326" t="str">
            <v>R3I</v>
          </cell>
          <cell r="N326" t="str">
            <v>86 RUE PIERRE ESTIENNE</v>
          </cell>
          <cell r="P326" t="str">
            <v>63000</v>
          </cell>
          <cell r="Q326" t="str">
            <v>CLERMONT FERRAND</v>
          </cell>
          <cell r="R326" t="str">
            <v>POSE</v>
          </cell>
        </row>
        <row r="327">
          <cell r="A327" t="str">
            <v>AO0027</v>
          </cell>
          <cell r="B327" t="str">
            <v>EHPAD DU PAYS DE BELMONT</v>
          </cell>
          <cell r="C327" t="str">
            <v>RESIDENCE "SAINT ANNE"</v>
          </cell>
          <cell r="D327" t="str">
            <v>PLACE DES RAMEAUX</v>
          </cell>
          <cell r="E327">
            <v>42670</v>
          </cell>
          <cell r="F327" t="str">
            <v>BELMONT DE LA LOIRE</v>
          </cell>
          <cell r="L327" t="str">
            <v>B'ALU</v>
          </cell>
          <cell r="M327" t="str">
            <v>EHPAD DU PAYS DE BELMONT</v>
          </cell>
          <cell r="N327" t="str">
            <v>RESIDENCE "SAINT ANNE"</v>
          </cell>
          <cell r="P327" t="str">
            <v>42670</v>
          </cell>
          <cell r="Q327" t="str">
            <v>BELMONT DE LA LOIRE</v>
          </cell>
          <cell r="R327" t="str">
            <v>POSE</v>
          </cell>
        </row>
        <row r="328">
          <cell r="A328" t="str">
            <v>AO0028</v>
          </cell>
          <cell r="B328" t="str">
            <v>COMMUNAUTE DE COMMUNES DU CANTON DE LOUHANS</v>
          </cell>
          <cell r="C328" t="str">
            <v>MAISON DE L'ENTREPRISE</v>
          </cell>
          <cell r="D328" t="str">
            <v>PLACE SAINT JEAN</v>
          </cell>
          <cell r="E328">
            <v>71500</v>
          </cell>
          <cell r="F328" t="str">
            <v>LOUHANS</v>
          </cell>
          <cell r="L328" t="str">
            <v>B'ALU</v>
          </cell>
          <cell r="M328" t="str">
            <v>COMMUNAUTE DE COMMUNES DU CANTON DE LOUHANS</v>
          </cell>
          <cell r="N328" t="str">
            <v>LE CHEMIN REDY</v>
          </cell>
          <cell r="P328" t="str">
            <v>71500</v>
          </cell>
          <cell r="Q328" t="str">
            <v>LOUHANS</v>
          </cell>
          <cell r="R328" t="str">
            <v>POSE</v>
          </cell>
        </row>
        <row r="329">
          <cell r="A329" t="str">
            <v>AO0029</v>
          </cell>
          <cell r="B329" t="str">
            <v>Roanne Habitat</v>
          </cell>
          <cell r="C329" t="str">
            <v>centre administratif Paul Pillet</v>
          </cell>
          <cell r="D329" t="str">
            <v>Place de l'Hotel de Ville BP 80268</v>
          </cell>
          <cell r="E329">
            <v>42301</v>
          </cell>
          <cell r="F329" t="str">
            <v>ROANNE CEDEX</v>
          </cell>
          <cell r="L329" t="str">
            <v>B'ALU</v>
          </cell>
          <cell r="M329" t="str">
            <v>Roanne Habitat</v>
          </cell>
          <cell r="N329" t="str">
            <v>centre administratif Paul Pillet</v>
          </cell>
          <cell r="P329" t="str">
            <v>42301</v>
          </cell>
          <cell r="Q329" t="str">
            <v>ROANNE CEDEX</v>
          </cell>
          <cell r="R329" t="str">
            <v>POSE</v>
          </cell>
        </row>
        <row r="330">
          <cell r="A330" t="str">
            <v>AO0030</v>
          </cell>
          <cell r="B330" t="str">
            <v>ECOLE SAINT PAUL</v>
          </cell>
          <cell r="C330" t="str">
            <v>3 RUE EMILE NOIROT</v>
          </cell>
          <cell r="E330">
            <v>42300</v>
          </cell>
          <cell r="F330" t="str">
            <v>ROANNE</v>
          </cell>
          <cell r="L330" t="str">
            <v>B'ALU</v>
          </cell>
          <cell r="M330" t="str">
            <v>ECOLE SAINT PAUL</v>
          </cell>
          <cell r="N330" t="str">
            <v>3 RUE EMILE NOIROT</v>
          </cell>
          <cell r="P330" t="str">
            <v>42300</v>
          </cell>
          <cell r="Q330" t="str">
            <v>ROANNE</v>
          </cell>
          <cell r="R330" t="str">
            <v>POSE</v>
          </cell>
        </row>
        <row r="331">
          <cell r="A331" t="str">
            <v>AO0031</v>
          </cell>
          <cell r="B331" t="str">
            <v>CENTRE D'HEBERGEMENT ET DE REINSERTION "VERS L'AVENIR"</v>
          </cell>
          <cell r="C331" t="str">
            <v>337 chemin martin</v>
          </cell>
          <cell r="E331">
            <v>42153</v>
          </cell>
          <cell r="F331" t="str">
            <v>RIORGES</v>
          </cell>
          <cell r="L331" t="str">
            <v>B'ALU</v>
          </cell>
          <cell r="M331" t="str">
            <v>CENTRE D'HEBERGEMENT ET DE REINSERTION "VERS L'AVENIR"</v>
          </cell>
          <cell r="N331" t="str">
            <v>337 chemin martin</v>
          </cell>
          <cell r="P331" t="str">
            <v>42153</v>
          </cell>
          <cell r="Q331" t="str">
            <v>RIORGES</v>
          </cell>
          <cell r="R331" t="str">
            <v>POSE</v>
          </cell>
        </row>
        <row r="332">
          <cell r="A332" t="str">
            <v>AO0032</v>
          </cell>
          <cell r="B332" t="str">
            <v>MAIRIE DE LENTIGNY</v>
          </cell>
          <cell r="C332" t="str">
            <v>LE BOURG</v>
          </cell>
          <cell r="E332">
            <v>42155</v>
          </cell>
          <cell r="F332" t="str">
            <v>LENTIGNY</v>
          </cell>
          <cell r="G332" t="str">
            <v>04 77 63 13 60</v>
          </cell>
          <cell r="H332" t="str">
            <v>04 77 63 10 96</v>
          </cell>
          <cell r="J332" t="str">
            <v>mr Bernard Sainrat</v>
          </cell>
          <cell r="K332" t="str">
            <v>rfournel@selarl-arfo.fr</v>
          </cell>
          <cell r="L332" t="str">
            <v>B'ALU</v>
          </cell>
          <cell r="M332" t="str">
            <v>MAIRIE DE LENTIGNY</v>
          </cell>
          <cell r="N332" t="str">
            <v>LE BOURG</v>
          </cell>
          <cell r="P332" t="str">
            <v>42155</v>
          </cell>
          <cell r="Q332" t="str">
            <v>LENTIGNY</v>
          </cell>
          <cell r="R332" t="str">
            <v>POSE</v>
          </cell>
        </row>
        <row r="333">
          <cell r="A333" t="str">
            <v>AO0033</v>
          </cell>
          <cell r="B333" t="str">
            <v>TOITURES ROANNAISES</v>
          </cell>
          <cell r="C333" t="str">
            <v>ZI LA VILLETTE</v>
          </cell>
          <cell r="D333" t="str">
            <v>32 RUE DE LA ROTONDE BP82</v>
          </cell>
          <cell r="E333">
            <v>42153</v>
          </cell>
          <cell r="F333" t="str">
            <v>RIORGES</v>
          </cell>
          <cell r="G333" t="str">
            <v>04 77 71 61 88</v>
          </cell>
          <cell r="H333" t="str">
            <v>04 77 71 59 14</v>
          </cell>
          <cell r="J333" t="str">
            <v>Mr Boizet Christophe</v>
          </cell>
          <cell r="K333" t="str">
            <v>toitures-roannaises@wanadoo.fr</v>
          </cell>
          <cell r="L333" t="str">
            <v>B'ALU</v>
          </cell>
          <cell r="M333" t="str">
            <v>TOITURES ROANNAISES</v>
          </cell>
          <cell r="N333" t="str">
            <v>ZI LA VILLETTE</v>
          </cell>
          <cell r="P333" t="str">
            <v>42153</v>
          </cell>
          <cell r="Q333" t="str">
            <v>RIORGES</v>
          </cell>
          <cell r="R333" t="str">
            <v>POSE</v>
          </cell>
        </row>
        <row r="334">
          <cell r="A334" t="str">
            <v>AO0034</v>
          </cell>
          <cell r="B334" t="str">
            <v>COMMUNE DE NOAILLY</v>
          </cell>
          <cell r="C334" t="str">
            <v>LE BOURG</v>
          </cell>
          <cell r="E334">
            <v>42640</v>
          </cell>
          <cell r="F334" t="str">
            <v>NOAILLY</v>
          </cell>
          <cell r="G334" t="str">
            <v>04 77 66 61 13</v>
          </cell>
          <cell r="H334" t="str">
            <v>04 77 66 63 71</v>
          </cell>
          <cell r="J334" t="str">
            <v>MR Vincent Buchet</v>
          </cell>
          <cell r="K334" t="str">
            <v>vincent.buchet2@wanadoo.fr</v>
          </cell>
          <cell r="L334" t="str">
            <v>B'ALU</v>
          </cell>
          <cell r="M334" t="str">
            <v>COMMUNE DE NOAILLY</v>
          </cell>
          <cell r="N334" t="str">
            <v>LE BOURG</v>
          </cell>
          <cell r="P334" t="str">
            <v>42640</v>
          </cell>
          <cell r="Q334" t="str">
            <v>NOAILLY</v>
          </cell>
          <cell r="R334" t="str">
            <v>POSE</v>
          </cell>
        </row>
        <row r="335">
          <cell r="A335" t="str">
            <v>AO0035</v>
          </cell>
          <cell r="B335" t="str">
            <v>MAIRIE DE VAUCHETTE</v>
          </cell>
          <cell r="C335" t="str">
            <v>PLACE JUST DE ROSTAING</v>
          </cell>
          <cell r="E335">
            <v>42340</v>
          </cell>
          <cell r="F335" t="str">
            <v>VEAUCHETTE</v>
          </cell>
          <cell r="G335" t="str">
            <v>03 85 26 50 35</v>
          </cell>
          <cell r="I335" t="str">
            <v>06 64 65 75 53</v>
          </cell>
          <cell r="J335" t="str">
            <v>MR JEAN FRANCOIS</v>
          </cell>
          <cell r="K335" t="str">
            <v>atelier.ampere@orange.fr</v>
          </cell>
          <cell r="L335" t="str">
            <v>B'ALU</v>
          </cell>
          <cell r="M335" t="str">
            <v>CREATION D UN PARC RESIDENTIEL DE LOISIRS</v>
          </cell>
          <cell r="N335" t="str">
            <v>SARL B'ALU</v>
          </cell>
          <cell r="O335" t="str">
            <v>LES VERNES</v>
          </cell>
          <cell r="P335" t="str">
            <v>42340</v>
          </cell>
          <cell r="Q335" t="str">
            <v>VEAUCHETTE</v>
          </cell>
          <cell r="R335" t="str">
            <v>POSE</v>
          </cell>
        </row>
        <row r="336">
          <cell r="A336" t="str">
            <v>AO0036</v>
          </cell>
          <cell r="B336" t="str">
            <v>CLINIQUE DU RENAISON</v>
          </cell>
          <cell r="C336" t="str">
            <v>75 RUE DU GENERAL GIRAUD</v>
          </cell>
          <cell r="E336">
            <v>42360</v>
          </cell>
          <cell r="F336" t="str">
            <v>ROANNE</v>
          </cell>
          <cell r="K336"/>
          <cell r="L336" t="str">
            <v>B'ALU</v>
          </cell>
          <cell r="M336" t="str">
            <v>CLINIQUE DU RENAISON</v>
          </cell>
          <cell r="N336" t="str">
            <v>75 RUE DU GENERAL GIRAUD</v>
          </cell>
          <cell r="P336" t="str">
            <v>42360</v>
          </cell>
          <cell r="Q336" t="str">
            <v>ROANNE</v>
          </cell>
          <cell r="R336" t="str">
            <v>POSE</v>
          </cell>
        </row>
        <row r="337">
          <cell r="A337" t="str">
            <v>AO0037</v>
          </cell>
          <cell r="B337" t="str">
            <v>MAIRIE DE ROZIER EN DONZY</v>
          </cell>
          <cell r="C337" t="str">
            <v>LE BOURG</v>
          </cell>
          <cell r="E337">
            <v>42810</v>
          </cell>
          <cell r="F337" t="str">
            <v>ROZIER EN DONZY</v>
          </cell>
          <cell r="K337"/>
          <cell r="L337" t="str">
            <v>B'ALU</v>
          </cell>
          <cell r="M337" t="str">
            <v>MAIRIE DE ROZIER EN DONZY</v>
          </cell>
          <cell r="N337" t="str">
            <v>LE BOURG</v>
          </cell>
          <cell r="P337" t="str">
            <v>42810</v>
          </cell>
          <cell r="Q337" t="str">
            <v>ROZIER EN DONZY</v>
          </cell>
          <cell r="R337" t="str">
            <v>POSE</v>
          </cell>
        </row>
        <row r="338">
          <cell r="A338" t="str">
            <v>AO0038</v>
          </cell>
          <cell r="B338" t="str">
            <v>COMMUNAUTE DE COMMUNES SUD BRIONNAIS</v>
          </cell>
          <cell r="C338" t="str">
            <v>MAISON DU CANTON</v>
          </cell>
          <cell r="D338" t="str">
            <v>4 RUE ELIE MAURETTE</v>
          </cell>
          <cell r="E338">
            <v>71170</v>
          </cell>
          <cell r="F338" t="str">
            <v>CHAUFFAILLES</v>
          </cell>
          <cell r="K338"/>
          <cell r="L338" t="str">
            <v>B'ALU</v>
          </cell>
          <cell r="M338" t="str">
            <v>COMMUNAUTE DE COMMUNES SUD BRIONNAIS</v>
          </cell>
          <cell r="N338" t="str">
            <v>MAISON DU CANTON</v>
          </cell>
          <cell r="P338" t="str">
            <v>71170</v>
          </cell>
          <cell r="Q338" t="str">
            <v>CHAUFFAILLES</v>
          </cell>
          <cell r="R338" t="str">
            <v>POSE</v>
          </cell>
        </row>
        <row r="339">
          <cell r="A339" t="str">
            <v>AO0039</v>
          </cell>
          <cell r="B339" t="str">
            <v>SCCV LE 5éme ELEMENT</v>
          </cell>
          <cell r="C339" t="str">
            <v>LA GENOUILLERE</v>
          </cell>
          <cell r="E339">
            <v>42370</v>
          </cell>
          <cell r="F339" t="str">
            <v>RENAISON</v>
          </cell>
          <cell r="K339"/>
          <cell r="L339" t="str">
            <v>B'ALU</v>
          </cell>
          <cell r="M339" t="str">
            <v>SCCV LE 5éme ELEMENT</v>
          </cell>
          <cell r="N339" t="str">
            <v>LA GENOUILLERE</v>
          </cell>
          <cell r="P339" t="str">
            <v>42370</v>
          </cell>
          <cell r="Q339" t="str">
            <v>RENAISON</v>
          </cell>
          <cell r="R339" t="str">
            <v>POSE</v>
          </cell>
        </row>
        <row r="340">
          <cell r="A340" t="str">
            <v>AO0040</v>
          </cell>
          <cell r="B340" t="str">
            <v>COMMUNE DE POUILLY LES FEURS</v>
          </cell>
          <cell r="C340" t="str">
            <v>8 PLACE DE LA MAIRIE</v>
          </cell>
          <cell r="E340">
            <v>42110</v>
          </cell>
          <cell r="F340" t="str">
            <v>POUILLY LES FEURS</v>
          </cell>
          <cell r="K340"/>
          <cell r="L340" t="str">
            <v>B'ALU</v>
          </cell>
          <cell r="M340" t="str">
            <v>COMMUNE DE POUILLY LES FEURS</v>
          </cell>
          <cell r="N340" t="str">
            <v>8 PLACE DE LA MAIRIE</v>
          </cell>
          <cell r="P340" t="str">
            <v>42110</v>
          </cell>
          <cell r="Q340" t="str">
            <v>POUILLY LES FEURS</v>
          </cell>
          <cell r="R340" t="str">
            <v>POSE</v>
          </cell>
        </row>
        <row r="341">
          <cell r="A341" t="str">
            <v>AO0041</v>
          </cell>
          <cell r="B341" t="str">
            <v>OGEC ARAGO SAINT ANNE</v>
          </cell>
          <cell r="C341" t="str">
            <v>4 RUE SAINT ALBAN</v>
          </cell>
          <cell r="E341">
            <v>42300</v>
          </cell>
          <cell r="F341" t="str">
            <v>ROANNE</v>
          </cell>
          <cell r="K341"/>
          <cell r="L341" t="str">
            <v>B'ALU</v>
          </cell>
          <cell r="M341" t="str">
            <v>OGEC ARAGO SAINT ANNE</v>
          </cell>
          <cell r="N341" t="str">
            <v>4 RUE SAINT ALBAN</v>
          </cell>
          <cell r="P341" t="str">
            <v>42300</v>
          </cell>
          <cell r="Q341" t="str">
            <v>ROANNE</v>
          </cell>
          <cell r="R341" t="str">
            <v>POSE</v>
          </cell>
        </row>
        <row r="342">
          <cell r="A342" t="str">
            <v>AO0042</v>
          </cell>
          <cell r="B342" t="str">
            <v>MINJARD EMBALLAGES</v>
          </cell>
          <cell r="C342" t="str">
            <v>211,ROUTE DE CHAMPANARD</v>
          </cell>
          <cell r="E342">
            <v>69220</v>
          </cell>
          <cell r="F342" t="str">
            <v>ST JEAN D'ARDIERES</v>
          </cell>
          <cell r="K342"/>
          <cell r="L342" t="str">
            <v>B'ALU</v>
          </cell>
          <cell r="M342" t="str">
            <v>MINJARD EMBALLAGES</v>
          </cell>
          <cell r="N342" t="str">
            <v>211,ROUTE DE CHAMPANARD</v>
          </cell>
          <cell r="P342" t="str">
            <v>69220</v>
          </cell>
          <cell r="Q342" t="str">
            <v>ST JEAN D'ARDIERES</v>
          </cell>
          <cell r="R342" t="str">
            <v>POSE</v>
          </cell>
        </row>
        <row r="343">
          <cell r="A343" t="str">
            <v>AO0043</v>
          </cell>
          <cell r="B343" t="str">
            <v>LE PHENIX</v>
          </cell>
          <cell r="C343" t="str">
            <v>1 RU MULSANT</v>
          </cell>
          <cell r="E343">
            <v>42300</v>
          </cell>
          <cell r="F343" t="str">
            <v>ROANNE</v>
          </cell>
          <cell r="K343"/>
          <cell r="L343" t="str">
            <v>B'ALU</v>
          </cell>
          <cell r="M343" t="str">
            <v>LE PHENIX</v>
          </cell>
          <cell r="N343" t="str">
            <v>1 RU MULSANT</v>
          </cell>
          <cell r="P343" t="str">
            <v>42300</v>
          </cell>
          <cell r="Q343" t="str">
            <v>ROANNE</v>
          </cell>
          <cell r="R343" t="str">
            <v>POSE</v>
          </cell>
        </row>
        <row r="344">
          <cell r="A344" t="str">
            <v>AO0044</v>
          </cell>
          <cell r="B344" t="str">
            <v>CHAZELLE MACONNERIE</v>
          </cell>
          <cell r="C344" t="str">
            <v>7 RUE CALIXTE PLOTTON</v>
          </cell>
          <cell r="D344" t="str">
            <v>BP142</v>
          </cell>
          <cell r="E344">
            <v>42004</v>
          </cell>
          <cell r="F344" t="str">
            <v>ST ETIENNE CEDEX1</v>
          </cell>
          <cell r="G344" t="str">
            <v>04 77 32 81 32</v>
          </cell>
          <cell r="H344" t="str">
            <v>04 77 32 53 10</v>
          </cell>
          <cell r="J344" t="str">
            <v>M.YANN GARCIA</v>
          </cell>
          <cell r="K344" t="str">
            <v>chazelle@chazelle.fr</v>
          </cell>
          <cell r="L344" t="str">
            <v>B'ALU</v>
          </cell>
          <cell r="M344" t="str">
            <v>CHAZELLE MACONNERIE</v>
          </cell>
          <cell r="N344" t="str">
            <v>7 RUE CALIXTE PLOTTON</v>
          </cell>
          <cell r="P344" t="str">
            <v>42004</v>
          </cell>
          <cell r="Q344" t="str">
            <v>ST ETIENNE CEDEX1</v>
          </cell>
          <cell r="R344" t="str">
            <v>POSE</v>
          </cell>
        </row>
        <row r="345">
          <cell r="A345" t="str">
            <v>AO0045</v>
          </cell>
          <cell r="B345" t="str">
            <v>BARRIQUAND S.A</v>
          </cell>
          <cell r="C345" t="str">
            <v>9-13 RUE SAINT CLAUDE</v>
          </cell>
          <cell r="E345">
            <v>42334</v>
          </cell>
          <cell r="F345" t="str">
            <v>ROANNE</v>
          </cell>
          <cell r="G345" t="str">
            <v>04 77 44 22 20</v>
          </cell>
          <cell r="H345" t="str">
            <v>04 77 44 22 29</v>
          </cell>
          <cell r="J345" t="str">
            <v>M.MICHEL FUCHS</v>
          </cell>
          <cell r="K345" t="str">
            <v>info@barriquand.com</v>
          </cell>
          <cell r="L345" t="str">
            <v>B'ALU</v>
          </cell>
          <cell r="M345" t="str">
            <v>BARRIQUAND S.A</v>
          </cell>
          <cell r="N345" t="str">
            <v>9-13 RUE SAINT CLAUDE</v>
          </cell>
          <cell r="P345" t="str">
            <v>42334</v>
          </cell>
          <cell r="Q345" t="str">
            <v>ROANNE</v>
          </cell>
          <cell r="R345" t="str">
            <v>POSE</v>
          </cell>
        </row>
        <row r="346">
          <cell r="A346" t="str">
            <v>AO0046</v>
          </cell>
          <cell r="B346" t="str">
            <v>VILLE DE SAINT ETIENNE</v>
          </cell>
          <cell r="C346" t="str">
            <v>DIRECTION BÂTIMENTS ET GESTION IMMOBILIERE</v>
          </cell>
          <cell r="D346" t="str">
            <v>1 RUE PIERRE DE COUBERTIN</v>
          </cell>
          <cell r="E346">
            <v>42000</v>
          </cell>
          <cell r="F346" t="str">
            <v>SAINT ETIENNE</v>
          </cell>
          <cell r="K346"/>
          <cell r="L346" t="str">
            <v>B'ALU</v>
          </cell>
          <cell r="M346" t="str">
            <v>VILLE DE SAINT ETIENNE</v>
          </cell>
          <cell r="N346" t="str">
            <v>DIRECTION BÂTIMENTS ET GESTION IMMOBILIERE</v>
          </cell>
          <cell r="Q346" t="str">
            <v>SAINT ETIENNE</v>
          </cell>
          <cell r="R346" t="str">
            <v>POSE</v>
          </cell>
        </row>
        <row r="347">
          <cell r="A347" t="str">
            <v>AO0047</v>
          </cell>
          <cell r="B347" t="str">
            <v xml:space="preserve"> SCI PONT DE TIGNY</v>
          </cell>
          <cell r="C347" t="str">
            <v>1687 ROUTE DE LA CROIX LEIGNE</v>
          </cell>
          <cell r="E347">
            <v>42190</v>
          </cell>
          <cell r="F347" t="str">
            <v>CHANDON</v>
          </cell>
          <cell r="K347"/>
          <cell r="L347" t="str">
            <v>B'ALU</v>
          </cell>
          <cell r="M347" t="str">
            <v xml:space="preserve"> SCI PONT DE TIGNY</v>
          </cell>
          <cell r="N347" t="str">
            <v>1687 ROUTE DE LA CROIX LEIGNE</v>
          </cell>
          <cell r="Q347" t="str">
            <v>CHANDON</v>
          </cell>
          <cell r="R347" t="str">
            <v>POSE</v>
          </cell>
        </row>
        <row r="348">
          <cell r="A348" t="str">
            <v>AO0048</v>
          </cell>
          <cell r="B348" t="str">
            <v>EHPAD LE PARC</v>
          </cell>
          <cell r="C348" t="str">
            <v>63 RUE ANATOLE France</v>
          </cell>
          <cell r="E348">
            <v>42120</v>
          </cell>
          <cell r="F348" t="str">
            <v>LE COTEAU</v>
          </cell>
          <cell r="G348" t="str">
            <v>04 77 68 19 57</v>
          </cell>
          <cell r="H348" t="str">
            <v>04 77 78 12 45</v>
          </cell>
          <cell r="K348"/>
          <cell r="L348" t="str">
            <v>B'ALU</v>
          </cell>
          <cell r="M348" t="str">
            <v>EHPAD LE PARC</v>
          </cell>
          <cell r="N348" t="str">
            <v>63 RUE ANATOLE France</v>
          </cell>
          <cell r="Q348" t="str">
            <v>LE COTEAU</v>
          </cell>
          <cell r="R348" t="str">
            <v>POSE</v>
          </cell>
        </row>
        <row r="349">
          <cell r="A349" t="str">
            <v>AO0049</v>
          </cell>
          <cell r="B349" t="str">
            <v>MAIRIE DE ST DENIS DE CABANNE</v>
          </cell>
          <cell r="C349" t="str">
            <v>78 RUE DES ECOLES</v>
          </cell>
          <cell r="E349">
            <v>42750</v>
          </cell>
          <cell r="F349" t="str">
            <v>ST DENIS DE CABANNE</v>
          </cell>
          <cell r="G349" t="str">
            <v>04 77 60 08 21</v>
          </cell>
          <cell r="H349" t="str">
            <v>04 77 60 18 80</v>
          </cell>
          <cell r="K349"/>
          <cell r="L349" t="str">
            <v>B'ALU</v>
          </cell>
          <cell r="M349" t="str">
            <v>MAIRIE DE ST DENIS DE CABANNE</v>
          </cell>
          <cell r="N349" t="str">
            <v>78 RUE DES ECOLES</v>
          </cell>
          <cell r="Q349" t="str">
            <v>ST DENIS DE CABANNE</v>
          </cell>
          <cell r="R349" t="str">
            <v>POSE</v>
          </cell>
        </row>
        <row r="350">
          <cell r="A350" t="str">
            <v>AO0050</v>
          </cell>
          <cell r="B350" t="str">
            <v>MAIRIE DE ROANNE</v>
          </cell>
          <cell r="C350" t="str">
            <v>COMMANDE PUBLIQUE SERVICE BÂTIMENTS CENTRE ADMINISTRATIF</v>
          </cell>
          <cell r="D350" t="str">
            <v>PLACE DE L'HOTEL DE VILLE</v>
          </cell>
          <cell r="E350">
            <v>42300</v>
          </cell>
          <cell r="F350" t="str">
            <v>ROANNE</v>
          </cell>
          <cell r="K350"/>
          <cell r="L350" t="str">
            <v>B'ALU</v>
          </cell>
          <cell r="M350" t="str">
            <v>MAIRIE DE ROANNE</v>
          </cell>
          <cell r="N350" t="str">
            <v>COMMANDE PUBLIQUE SERVICE BÂTIMENTS CENTRE ADMINISTRATIF</v>
          </cell>
          <cell r="P350" t="str">
            <v>42300</v>
          </cell>
          <cell r="Q350" t="str">
            <v>ROANNE</v>
          </cell>
          <cell r="R350" t="str">
            <v>POSE</v>
          </cell>
        </row>
        <row r="351">
          <cell r="A351" t="str">
            <v>AO0051</v>
          </cell>
          <cell r="B351" t="str">
            <v>ARCOLE CONSTRUCTION</v>
          </cell>
          <cell r="C351" t="str">
            <v>38 RUE DORIAN</v>
          </cell>
          <cell r="E351">
            <v>42190</v>
          </cell>
          <cell r="F351" t="str">
            <v>CHARLIEU</v>
          </cell>
          <cell r="G351" t="str">
            <v>04 77 69 36 02</v>
          </cell>
          <cell r="H351" t="str">
            <v>04 77 60 17 22</v>
          </cell>
          <cell r="J351" t="str">
            <v>M.DESMONNET PATRICK</v>
          </cell>
          <cell r="K351"/>
          <cell r="L351" t="str">
            <v>B'ALU</v>
          </cell>
          <cell r="M351" t="str">
            <v>ARCOLE CONSTRUCTION</v>
          </cell>
          <cell r="N351" t="str">
            <v>38 RUE DORIAN</v>
          </cell>
          <cell r="P351">
            <v>42190</v>
          </cell>
          <cell r="Q351" t="str">
            <v>CHARLIEU</v>
          </cell>
          <cell r="R351" t="str">
            <v>ENLEVEMENT ATELIER</v>
          </cell>
        </row>
        <row r="352">
          <cell r="A352" t="str">
            <v>AO0052</v>
          </cell>
          <cell r="B352" t="str">
            <v>COMMUNE DE VOUGY</v>
          </cell>
          <cell r="C352" t="str">
            <v>2 RUE DE VERDUN</v>
          </cell>
          <cell r="E352">
            <v>42720</v>
          </cell>
          <cell r="F352" t="str">
            <v>VOUGY</v>
          </cell>
          <cell r="G352" t="str">
            <v>04 77 65 30 46</v>
          </cell>
          <cell r="H352" t="str">
            <v>04 77 65 31 23</v>
          </cell>
          <cell r="K352"/>
          <cell r="L352" t="str">
            <v>B'ALU</v>
          </cell>
          <cell r="M352" t="str">
            <v>COMMUNE DE VOUGY</v>
          </cell>
          <cell r="N352" t="str">
            <v>2 RUE DE VERDUN</v>
          </cell>
          <cell r="P352" t="str">
            <v>42720</v>
          </cell>
          <cell r="Q352" t="str">
            <v>VOUGY</v>
          </cell>
          <cell r="R352" t="str">
            <v>POSE</v>
          </cell>
        </row>
        <row r="353">
          <cell r="A353" t="str">
            <v>AO0053</v>
          </cell>
          <cell r="B353" t="str">
            <v>NEXTER SYSTEMS</v>
          </cell>
          <cell r="C353" t="str">
            <v>34 BOULEVARD DE VALMY</v>
          </cell>
          <cell r="E353">
            <v>42300</v>
          </cell>
          <cell r="F353" t="str">
            <v>ROANNE</v>
          </cell>
          <cell r="G353" t="str">
            <v>04 77 44 70 01</v>
          </cell>
          <cell r="H353" t="str">
            <v>04 77 44 70 70</v>
          </cell>
          <cell r="I353" t="str">
            <v>06 08 74 06 08</v>
          </cell>
          <cell r="J353" t="str">
            <v>M.PHILIPPE GAZEL</v>
          </cell>
          <cell r="K353"/>
          <cell r="L353" t="str">
            <v>B'ALU</v>
          </cell>
          <cell r="M353" t="str">
            <v>NEXTER SYSTEMS</v>
          </cell>
          <cell r="N353" t="str">
            <v>34 BOULEVARD DE VALMY</v>
          </cell>
          <cell r="Q353" t="str">
            <v>ROANNE</v>
          </cell>
          <cell r="R353" t="str">
            <v>POSE</v>
          </cell>
        </row>
        <row r="354">
          <cell r="A354" t="str">
            <v>AO0054</v>
          </cell>
          <cell r="B354" t="str">
            <v>LOIRE HABITAT</v>
          </cell>
          <cell r="C354" t="str">
            <v>30 RUE PALLUAT DE BESSET</v>
          </cell>
          <cell r="D354" t="str">
            <v>CS40540</v>
          </cell>
          <cell r="E354">
            <v>42007</v>
          </cell>
          <cell r="F354" t="str">
            <v>SAINT ETIENNE CEDEX 01</v>
          </cell>
          <cell r="G354" t="str">
            <v>04 77 42 34 42</v>
          </cell>
          <cell r="H354" t="str">
            <v>04 77 38 78 22</v>
          </cell>
          <cell r="K354"/>
          <cell r="L354" t="str">
            <v>B'ALU</v>
          </cell>
          <cell r="M354" t="str">
            <v>LOIRE HABITAT</v>
          </cell>
          <cell r="N354" t="str">
            <v>30 RUE PALLUAT DE BESSET</v>
          </cell>
          <cell r="P354">
            <v>42007</v>
          </cell>
          <cell r="Q354" t="str">
            <v>SAINT ETIENNE CEDEX 01</v>
          </cell>
          <cell r="R354" t="str">
            <v>POSE</v>
          </cell>
        </row>
        <row r="355">
          <cell r="A355" t="str">
            <v>AO0055</v>
          </cell>
          <cell r="B355" t="str">
            <v>COMMUNE DE CHARLIEU</v>
          </cell>
          <cell r="C355" t="str">
            <v>MAIRIE DE CHARLIEU</v>
          </cell>
          <cell r="D355" t="str">
            <v>15 RUE JEAN MOREL</v>
          </cell>
          <cell r="E355">
            <v>42190</v>
          </cell>
          <cell r="F355" t="str">
            <v>CHARLIEU</v>
          </cell>
          <cell r="G355" t="str">
            <v>04 77 69 33 89</v>
          </cell>
          <cell r="H355" t="str">
            <v>04 77 69 07 28</v>
          </cell>
          <cell r="K355" t="str">
            <v>dgs@ville-charlieu.fr</v>
          </cell>
          <cell r="L355" t="str">
            <v>B'ALU</v>
          </cell>
          <cell r="M355" t="str">
            <v>COMMUNE DE CHARLIEU</v>
          </cell>
          <cell r="N355" t="str">
            <v>MAIRIE DE CHARLIEU</v>
          </cell>
          <cell r="P355">
            <v>42190</v>
          </cell>
          <cell r="Q355" t="str">
            <v>CHARLIEU</v>
          </cell>
          <cell r="R355" t="str">
            <v>POSE</v>
          </cell>
        </row>
        <row r="356">
          <cell r="A356" t="str">
            <v>AO0056</v>
          </cell>
          <cell r="B356" t="str">
            <v>COMMUNE DE FEURS</v>
          </cell>
          <cell r="C356" t="str">
            <v>4 BIS PLACE ANTOINE DRIVET</v>
          </cell>
          <cell r="D356" t="str">
            <v>BP 131</v>
          </cell>
          <cell r="E356">
            <v>42110</v>
          </cell>
          <cell r="F356" t="str">
            <v>FEURS</v>
          </cell>
          <cell r="G356" t="str">
            <v>04 77 27 40 00</v>
          </cell>
          <cell r="H356" t="str">
            <v>04 77 26 50 60</v>
          </cell>
          <cell r="K356" t="str">
            <v>mairie de feurs@feurs.fr</v>
          </cell>
          <cell r="L356" t="str">
            <v>B'ALU</v>
          </cell>
          <cell r="M356" t="str">
            <v>COMMUNE DE FEURS</v>
          </cell>
          <cell r="N356" t="str">
            <v>4 BIS PLACE ANTOINE DRIVET</v>
          </cell>
          <cell r="O356" t="str">
            <v>BP131</v>
          </cell>
          <cell r="P356">
            <v>42110</v>
          </cell>
          <cell r="Q356" t="str">
            <v>FEURS</v>
          </cell>
          <cell r="R356" t="str">
            <v>POSE</v>
          </cell>
        </row>
        <row r="357">
          <cell r="A357" t="str">
            <v>AO0057</v>
          </cell>
          <cell r="B357" t="str">
            <v>DÉPARTEMENT DE SAÔNE ET LOIRE</v>
          </cell>
          <cell r="C357" t="str">
            <v>HÔTEL DU DÉPARTEMENT</v>
          </cell>
          <cell r="D357" t="str">
            <v>RUE DE LIGENDES</v>
          </cell>
          <cell r="E357">
            <v>71026</v>
          </cell>
          <cell r="F357" t="str">
            <v>MÂCON CEDEX 9</v>
          </cell>
          <cell r="K357"/>
          <cell r="L357" t="str">
            <v>B'ALU</v>
          </cell>
          <cell r="M357" t="str">
            <v>DÉPARTEMENT DE SAÔNE ET LOIRE</v>
          </cell>
          <cell r="N357" t="str">
            <v>HÔTEL DU DÉPARTEMENT</v>
          </cell>
          <cell r="Q357" t="str">
            <v>MÂCON CEDEX 9</v>
          </cell>
          <cell r="R357" t="str">
            <v>POSE</v>
          </cell>
        </row>
        <row r="358">
          <cell r="A358" t="str">
            <v>AO0058</v>
          </cell>
          <cell r="B358" t="str">
            <v>COMMUNE DE SAINT JULIEN DE JONZY</v>
          </cell>
          <cell r="C358" t="str">
            <v>LE BOURG</v>
          </cell>
          <cell r="E358">
            <v>71110</v>
          </cell>
          <cell r="F358" t="str">
            <v>ST JULIEN DE JONZY</v>
          </cell>
          <cell r="G358" t="str">
            <v>03 85 84 01 90</v>
          </cell>
          <cell r="H358" t="str">
            <v>03 85 84 01 90</v>
          </cell>
          <cell r="K358" t="str">
            <v>st-julien-jonzy@wanadoo.fr</v>
          </cell>
          <cell r="L358" t="str">
            <v>B'ALU</v>
          </cell>
          <cell r="M358" t="str">
            <v>COMMUNE DE SAINT JULIEN DE JONZY</v>
          </cell>
          <cell r="N358" t="str">
            <v>LE BOURG</v>
          </cell>
          <cell r="Q358" t="str">
            <v>ST JULIEN DE JONZY</v>
          </cell>
          <cell r="R358" t="str">
            <v>POSE</v>
          </cell>
        </row>
        <row r="359">
          <cell r="A359" t="str">
            <v>AO0059</v>
          </cell>
          <cell r="B359" t="str">
            <v>CONSEIL GENERAL DE SAONE ET LOIRE</v>
          </cell>
          <cell r="C359" t="str">
            <v>ESPACE DUHESME</v>
          </cell>
          <cell r="D359" t="str">
            <v>18.RUE DE FLACÉ</v>
          </cell>
          <cell r="E359">
            <v>71026</v>
          </cell>
          <cell r="F359" t="str">
            <v>MACON CEDEX</v>
          </cell>
          <cell r="K359"/>
          <cell r="L359" t="str">
            <v>B'ALU</v>
          </cell>
          <cell r="M359" t="str">
            <v>CONSEIL GENERAL DE SAONE ET LOIRE</v>
          </cell>
          <cell r="N359" t="str">
            <v>ESPACE DUHESME</v>
          </cell>
          <cell r="Q359" t="str">
            <v>MACON CEDEX</v>
          </cell>
          <cell r="R359" t="str">
            <v>POSE</v>
          </cell>
        </row>
        <row r="360">
          <cell r="A360" t="str">
            <v>AO0060</v>
          </cell>
          <cell r="B360" t="str">
            <v>COMMUNE DE LENTILLY</v>
          </cell>
          <cell r="C360" t="str">
            <v>15 RUE DE LA MAIRIE</v>
          </cell>
          <cell r="E360">
            <v>69210</v>
          </cell>
          <cell r="F360" t="str">
            <v>LENTILLY</v>
          </cell>
          <cell r="K360"/>
          <cell r="L360" t="str">
            <v>B'ALU</v>
          </cell>
          <cell r="M360" t="str">
            <v>COMMUNE DE LENTILLY</v>
          </cell>
          <cell r="N360" t="str">
            <v>15 RUE DE LA MAIRIE</v>
          </cell>
          <cell r="P360">
            <v>69210</v>
          </cell>
          <cell r="Q360" t="str">
            <v>LENTILLY</v>
          </cell>
          <cell r="R360" t="str">
            <v>POSE</v>
          </cell>
        </row>
        <row r="361">
          <cell r="A361" t="str">
            <v>AO0061</v>
          </cell>
          <cell r="B361" t="str">
            <v>DEPARTEMENT DE L'AIN</v>
          </cell>
          <cell r="C361" t="str">
            <v>DIRECTION DES BÂTIMENTS</v>
          </cell>
          <cell r="D361" t="str">
            <v>45 AVENUE ALSACE LORRAINE</v>
          </cell>
          <cell r="E361">
            <v>1000</v>
          </cell>
          <cell r="F361" t="str">
            <v>BOURG EN BRESSE</v>
          </cell>
          <cell r="K361"/>
          <cell r="L361" t="str">
            <v>B'ALU</v>
          </cell>
          <cell r="M361" t="str">
            <v>DEPARTEMENT DE L'AIN</v>
          </cell>
          <cell r="N361" t="str">
            <v>DIRECTION DES BÂTIMENTS</v>
          </cell>
          <cell r="P361">
            <v>1000</v>
          </cell>
          <cell r="Q361" t="str">
            <v>BOURG EN BRESSE</v>
          </cell>
          <cell r="R361" t="str">
            <v>POSE</v>
          </cell>
        </row>
        <row r="362">
          <cell r="A362" t="str">
            <v>AO0062</v>
          </cell>
          <cell r="B362" t="str">
            <v>STE ALLAYRAT</v>
          </cell>
          <cell r="C362" t="str">
            <v>43 RUE ROBESPIERRE</v>
          </cell>
          <cell r="D362" t="str">
            <v>B.P.1</v>
          </cell>
          <cell r="E362">
            <v>71230</v>
          </cell>
          <cell r="F362" t="str">
            <v>SAINT VALLIER</v>
          </cell>
          <cell r="K362"/>
          <cell r="L362" t="str">
            <v>B'ALU</v>
          </cell>
          <cell r="M362" t="str">
            <v>STE ALLAYRAT</v>
          </cell>
          <cell r="N362" t="str">
            <v>43 RUE ROBESPIERRE</v>
          </cell>
          <cell r="Q362" t="str">
            <v>SAINT VALLIER</v>
          </cell>
          <cell r="R362" t="str">
            <v>POSE</v>
          </cell>
        </row>
        <row r="363">
          <cell r="A363" t="str">
            <v>AO0063</v>
          </cell>
          <cell r="B363" t="str">
            <v>M &amp; Mme ETRE SEBASTIEN</v>
          </cell>
          <cell r="C363" t="str">
            <v>10 RUE LOUIS MARTIN</v>
          </cell>
          <cell r="E363">
            <v>71170</v>
          </cell>
          <cell r="F363" t="str">
            <v>CHAUFFAILLES</v>
          </cell>
          <cell r="K363"/>
          <cell r="L363" t="str">
            <v>B'ALU</v>
          </cell>
          <cell r="M363" t="str">
            <v>M &amp; Mme ETRE SEBASTIEN</v>
          </cell>
          <cell r="N363" t="str">
            <v>10 RUE LOUIS MARTIN</v>
          </cell>
          <cell r="Q363" t="str">
            <v>CHAUFFAILLES</v>
          </cell>
          <cell r="R363" t="str">
            <v>POSE</v>
          </cell>
        </row>
        <row r="364">
          <cell r="A364" t="str">
            <v>AO0064</v>
          </cell>
          <cell r="B364" t="str">
            <v>SAS LA MONTALAY</v>
          </cell>
          <cell r="C364" t="str">
            <v>415 ROUTE DU BEAUJOLAIS</v>
          </cell>
          <cell r="E364">
            <v>42190</v>
          </cell>
          <cell r="F364" t="str">
            <v>CHARLIEU</v>
          </cell>
          <cell r="K364"/>
          <cell r="L364" t="str">
            <v>B'ALU</v>
          </cell>
          <cell r="M364" t="str">
            <v>SAS LA MONTALAY</v>
          </cell>
          <cell r="N364" t="str">
            <v>415 ROUTE DU BEAUJOLAIS</v>
          </cell>
          <cell r="P364">
            <v>42190</v>
          </cell>
          <cell r="Q364" t="str">
            <v>CHARLIEU</v>
          </cell>
          <cell r="R364" t="str">
            <v>POSE</v>
          </cell>
        </row>
        <row r="365">
          <cell r="A365" t="str">
            <v>AO0065</v>
          </cell>
          <cell r="B365" t="str">
            <v>ROANNAIS AGGLOMERATION</v>
          </cell>
          <cell r="C365" t="str">
            <v>63,RUE JEAN JAURES</v>
          </cell>
          <cell r="D365" t="str">
            <v>CS70005</v>
          </cell>
          <cell r="E365">
            <v>42311</v>
          </cell>
          <cell r="F365" t="str">
            <v>ROANNE CEDEX</v>
          </cell>
          <cell r="G365" t="str">
            <v>04 77 44 29 50</v>
          </cell>
          <cell r="H365" t="str">
            <v>04 77 44 29 59</v>
          </cell>
          <cell r="K365"/>
          <cell r="L365" t="str">
            <v>B'ALU</v>
          </cell>
          <cell r="M365" t="str">
            <v>ROANNAIS AGGLOMERATION</v>
          </cell>
          <cell r="N365" t="str">
            <v>63,RUE JEAN JAURES</v>
          </cell>
          <cell r="Q365" t="str">
            <v>ROANNE CEDEX</v>
          </cell>
          <cell r="R365" t="str">
            <v>POSE</v>
          </cell>
        </row>
        <row r="366">
          <cell r="A366" t="str">
            <v>AO0066</v>
          </cell>
          <cell r="B366" t="str">
            <v>SAINT JULIEN DE CIVRY</v>
          </cell>
          <cell r="C366" t="str">
            <v>LE BOURG</v>
          </cell>
          <cell r="E366">
            <v>71800</v>
          </cell>
          <cell r="F366" t="str">
            <v>SAINT JULIEN DE CIVRY</v>
          </cell>
          <cell r="G366" t="str">
            <v>03 85 70 60 27</v>
          </cell>
          <cell r="H366" t="str">
            <v>03 85 70 61 52</v>
          </cell>
          <cell r="K366" t="str">
            <v>mairiedestjuliendecivry@wanadoo.fr</v>
          </cell>
          <cell r="L366" t="str">
            <v>B'ALU</v>
          </cell>
          <cell r="M366" t="str">
            <v>SAINT JULIEN DE CIVRY</v>
          </cell>
          <cell r="N366" t="str">
            <v>LE BOURG</v>
          </cell>
          <cell r="P366">
            <v>71800</v>
          </cell>
          <cell r="Q366" t="str">
            <v>SAINT JULIEN DE CIVRY</v>
          </cell>
          <cell r="R366" t="str">
            <v>POSE</v>
          </cell>
        </row>
        <row r="367">
          <cell r="A367" t="str">
            <v>AO0067</v>
          </cell>
          <cell r="B367" t="str">
            <v>ALLIADE HABITAT</v>
          </cell>
          <cell r="C367" t="str">
            <v>173 AVENUE JEAN JAURES</v>
          </cell>
          <cell r="E367">
            <v>69007</v>
          </cell>
          <cell r="F367" t="str">
            <v>LYON</v>
          </cell>
          <cell r="K367"/>
          <cell r="L367" t="str">
            <v>B'ALU</v>
          </cell>
          <cell r="M367" t="str">
            <v>ALLIADE HABITAT</v>
          </cell>
          <cell r="N367" t="str">
            <v>173 AVENUE JEAN JAURES</v>
          </cell>
          <cell r="Q367" t="str">
            <v>LYON</v>
          </cell>
          <cell r="R367" t="str">
            <v>POSE</v>
          </cell>
        </row>
        <row r="368">
          <cell r="A368" t="str">
            <v>AO0068</v>
          </cell>
          <cell r="B368" t="str">
            <v>CONSEIL REGIONAL DE BOURGOGNE</v>
          </cell>
          <cell r="C368" t="str">
            <v>17 BD DE LA TREMOUILLE</v>
          </cell>
          <cell r="D368" t="str">
            <v>BP 1602</v>
          </cell>
          <cell r="E368">
            <v>21035</v>
          </cell>
          <cell r="F368" t="str">
            <v>DIJON CEDEX</v>
          </cell>
          <cell r="K368"/>
          <cell r="L368" t="str">
            <v>B'ALU</v>
          </cell>
          <cell r="M368" t="str">
            <v>CONSEIL REGIONAL DE BOURGOGNE</v>
          </cell>
          <cell r="N368" t="str">
            <v>17 BD DE LA TREMOUILLE</v>
          </cell>
          <cell r="P368">
            <v>21035</v>
          </cell>
          <cell r="Q368" t="str">
            <v>DIJON CEDEX</v>
          </cell>
          <cell r="R368" t="str">
            <v>POSE</v>
          </cell>
        </row>
        <row r="369">
          <cell r="A369" t="str">
            <v>AO0069</v>
          </cell>
          <cell r="B369" t="str">
            <v>CENTRE HOSPITALIER DE ROANNE</v>
          </cell>
          <cell r="C369" t="str">
            <v>CELLULE DES MARCHES</v>
          </cell>
          <cell r="D369" t="str">
            <v>28 RUE DE CHARLIEU</v>
          </cell>
          <cell r="E369">
            <v>42328</v>
          </cell>
          <cell r="F369" t="str">
            <v>ROANNE CEDEX</v>
          </cell>
          <cell r="G369" t="str">
            <v>04 77 44 30 12</v>
          </cell>
          <cell r="H369" t="str">
            <v>04 77 44 23 72 35</v>
          </cell>
          <cell r="K369"/>
          <cell r="L369" t="str">
            <v>B'ALU</v>
          </cell>
          <cell r="M369" t="str">
            <v>CENTRE HOSPITALIER DE ROANNE</v>
          </cell>
          <cell r="N369" t="str">
            <v>CELLULE DES MARCHES</v>
          </cell>
          <cell r="O369" t="str">
            <v>28 RUE DE CHARLIEU</v>
          </cell>
          <cell r="P369">
            <v>42300</v>
          </cell>
          <cell r="Q369" t="str">
            <v>ROANNE CEDEX</v>
          </cell>
          <cell r="R369" t="str">
            <v>POSE</v>
          </cell>
        </row>
        <row r="370">
          <cell r="A370" t="str">
            <v>AO0070</v>
          </cell>
          <cell r="B370" t="str">
            <v>OGEC SAINT PAUL</v>
          </cell>
          <cell r="C370" t="str">
            <v>12 RUE ALBERT THOMAS</v>
          </cell>
          <cell r="E370">
            <v>42300</v>
          </cell>
          <cell r="F370" t="str">
            <v>ROANNE</v>
          </cell>
          <cell r="K370"/>
          <cell r="L370" t="str">
            <v>B'ALU</v>
          </cell>
          <cell r="M370" t="str">
            <v>OGEC SAINT PAUL</v>
          </cell>
          <cell r="N370" t="str">
            <v>12 RUE ALBERT THOMAS</v>
          </cell>
          <cell r="P370">
            <v>42300</v>
          </cell>
          <cell r="Q370" t="str">
            <v>ROANNE</v>
          </cell>
          <cell r="R370" t="str">
            <v>POSE</v>
          </cell>
        </row>
        <row r="371">
          <cell r="A371" t="str">
            <v>AO0071</v>
          </cell>
          <cell r="B371" t="str">
            <v>MAIRIE DE VIVANS</v>
          </cell>
          <cell r="C371" t="str">
            <v>LE BOURG</v>
          </cell>
          <cell r="E371">
            <v>42310</v>
          </cell>
          <cell r="F371" t="str">
            <v>VIVANS</v>
          </cell>
          <cell r="G371" t="str">
            <v>04 77 64 31 14</v>
          </cell>
          <cell r="H371" t="str">
            <v>04 77 64 17 12</v>
          </cell>
          <cell r="K371" t="str">
            <v>mairie.vivans@wanadoo.fr</v>
          </cell>
          <cell r="L371" t="str">
            <v>B'ALU</v>
          </cell>
          <cell r="M371" t="str">
            <v>MAIRIE DE VIVANS</v>
          </cell>
          <cell r="N371" t="str">
            <v>LE BOURG</v>
          </cell>
          <cell r="Q371" t="str">
            <v>VIVANS</v>
          </cell>
          <cell r="R371" t="str">
            <v>POSE</v>
          </cell>
        </row>
        <row r="372">
          <cell r="A372" t="str">
            <v>AO0072</v>
          </cell>
          <cell r="B372" t="str">
            <v>SCI PRE DE VESSIEN</v>
          </cell>
          <cell r="C372" t="str">
            <v>1687 ROUTE DE LA CROIX LEIGNE</v>
          </cell>
          <cell r="E372">
            <v>42190</v>
          </cell>
          <cell r="F372" t="str">
            <v>CHANDON</v>
          </cell>
          <cell r="K372" t="str">
            <v>lkc.holding@orange.fr</v>
          </cell>
          <cell r="L372" t="str">
            <v>B'ALU</v>
          </cell>
          <cell r="M372" t="str">
            <v>SCI PRE DE VESSIEN</v>
          </cell>
          <cell r="N372" t="str">
            <v>1687 ROUTE DE LA CROIX LEIGNE</v>
          </cell>
          <cell r="P372">
            <v>42190</v>
          </cell>
          <cell r="Q372" t="str">
            <v>CHANDON</v>
          </cell>
          <cell r="R372" t="str">
            <v>POSE</v>
          </cell>
        </row>
        <row r="373">
          <cell r="A373" t="str">
            <v>AO0073</v>
          </cell>
          <cell r="B373" t="str">
            <v>SARL JALJ</v>
          </cell>
          <cell r="C373" t="str">
            <v>CENTRE COMMERCIAL LES PORTES DU BRIONNAIS</v>
          </cell>
          <cell r="E373">
            <v>71170</v>
          </cell>
          <cell r="F373" t="str">
            <v>CHAUFFAILLES</v>
          </cell>
          <cell r="K373"/>
          <cell r="L373" t="str">
            <v>B'ALU</v>
          </cell>
          <cell r="M373" t="str">
            <v>SARL JALJ</v>
          </cell>
          <cell r="N373" t="str">
            <v>CENTRE COMMERCIAL LES PORTES DU BRIONNAIS</v>
          </cell>
          <cell r="Q373" t="str">
            <v>CHAUFFAILLES</v>
          </cell>
          <cell r="R373" t="str">
            <v>POSE</v>
          </cell>
        </row>
        <row r="374">
          <cell r="A374" t="str">
            <v>AO0074</v>
          </cell>
          <cell r="B374" t="str">
            <v>TVP IMMO</v>
          </cell>
          <cell r="C374" t="str">
            <v>TAFRET</v>
          </cell>
          <cell r="D374" t="str">
            <v>BP 3</v>
          </cell>
          <cell r="E374">
            <v>42310</v>
          </cell>
          <cell r="F374" t="str">
            <v>LA PACAUDIERE</v>
          </cell>
          <cell r="K374"/>
          <cell r="L374" t="str">
            <v>B'ALU</v>
          </cell>
          <cell r="M374" t="str">
            <v>TVP IMMO</v>
          </cell>
          <cell r="N374" t="str">
            <v>TAFRET</v>
          </cell>
          <cell r="O374" t="str">
            <v>BP 3</v>
          </cell>
          <cell r="P374" t="str">
            <v>42310</v>
          </cell>
          <cell r="Q374" t="str">
            <v>LA PACAUDIERE</v>
          </cell>
          <cell r="R374" t="str">
            <v>POSE</v>
          </cell>
        </row>
        <row r="375">
          <cell r="A375" t="str">
            <v>AO0075</v>
          </cell>
          <cell r="B375" t="str">
            <v>M. ET MME EDWARDS CAROLE &amp; SIMON</v>
          </cell>
          <cell r="C375" t="str">
            <v>CLOUDEAU</v>
          </cell>
          <cell r="E375">
            <v>71120</v>
          </cell>
          <cell r="F375" t="str">
            <v>OZOLLES</v>
          </cell>
          <cell r="L375" t="str">
            <v>B'ALU</v>
          </cell>
          <cell r="M375" t="str">
            <v>M. ET MME EDWARDS CAROLE &amp; SIMON</v>
          </cell>
          <cell r="N375" t="str">
            <v>CLOUDEAU</v>
          </cell>
          <cell r="P375" t="str">
            <v>71120</v>
          </cell>
          <cell r="Q375" t="str">
            <v>OZOLLES</v>
          </cell>
          <cell r="R375" t="str">
            <v>POSE</v>
          </cell>
        </row>
        <row r="376">
          <cell r="A376" t="str">
            <v>AO0076</v>
          </cell>
          <cell r="B376" t="str">
            <v>ATELIER BEATRICE JURICKO</v>
          </cell>
          <cell r="C376" t="str">
            <v>ARCHITECTE DPLG</v>
          </cell>
          <cell r="D376" t="str">
            <v>67 C RUE MONTESQUIEU</v>
          </cell>
          <cell r="E376">
            <v>42100</v>
          </cell>
          <cell r="F376" t="str">
            <v>SAINT-ETIENNE</v>
          </cell>
          <cell r="G376" t="str">
            <v>06 20 35 57 52</v>
          </cell>
          <cell r="K376"/>
          <cell r="L376" t="str">
            <v>B'ALU</v>
          </cell>
          <cell r="M376" t="str">
            <v>ATELIER BEATRICE JURICKO</v>
          </cell>
          <cell r="N376" t="str">
            <v>ARCHITECTE DPLG</v>
          </cell>
          <cell r="O376"/>
          <cell r="P376" t="str">
            <v>42100</v>
          </cell>
          <cell r="Q376" t="str">
            <v>SAINT-ETIENNE</v>
          </cell>
          <cell r="R376" t="str">
            <v>POSE</v>
          </cell>
        </row>
        <row r="377">
          <cell r="A377" t="str">
            <v>AO0077</v>
          </cell>
          <cell r="B377" t="str">
            <v>RZEPKA</v>
          </cell>
          <cell r="C377" t="str">
            <v>36PL DES PROMENADES POPULLE</v>
          </cell>
          <cell r="E377">
            <v>42300</v>
          </cell>
          <cell r="F377" t="str">
            <v>ROANNE</v>
          </cell>
          <cell r="G377" t="str">
            <v>04 77 70 42 46</v>
          </cell>
          <cell r="I377" t="str">
            <v>06 71 59 72 48</v>
          </cell>
          <cell r="K377"/>
          <cell r="L377" t="str">
            <v>B'ALU</v>
          </cell>
          <cell r="M377" t="str">
            <v>RZEPKA</v>
          </cell>
          <cell r="N377" t="str">
            <v>36PL DES PROMENADES POPULLE</v>
          </cell>
          <cell r="O377"/>
          <cell r="P377" t="str">
            <v>42300</v>
          </cell>
          <cell r="Q377" t="str">
            <v>ROANNE</v>
          </cell>
          <cell r="R377" t="str">
            <v>POSE</v>
          </cell>
        </row>
        <row r="378">
          <cell r="A378" t="str">
            <v>AO0078</v>
          </cell>
          <cell r="B378" t="str">
            <v>LEON GROSS IRIS AUVERGNE CENTRE VAL DE LOIRE</v>
          </cell>
          <cell r="C378" t="str">
            <v>5 RUE LOUIS BLERIOT</v>
          </cell>
          <cell r="E378">
            <v>63100</v>
          </cell>
          <cell r="F378" t="str">
            <v>CLERMONT FERRAND</v>
          </cell>
          <cell r="G378" t="str">
            <v>04 73 26 60 88</v>
          </cell>
          <cell r="H378" t="str">
            <v>04 73 26 60 67</v>
          </cell>
          <cell r="K378" t="str">
            <v>auvergne@leongrosse.fr</v>
          </cell>
          <cell r="L378" t="str">
            <v>B'ALU</v>
          </cell>
          <cell r="M378" t="str">
            <v>LEON GROSS IRIS AUVERGNE CENTRE VAL DE LOIRE</v>
          </cell>
          <cell r="N378" t="str">
            <v>5 RUE LOUIS BLERIOT</v>
          </cell>
          <cell r="O378"/>
          <cell r="P378" t="str">
            <v>63100</v>
          </cell>
          <cell r="Q378" t="str">
            <v>CLERMONT FERRAND</v>
          </cell>
          <cell r="R378" t="str">
            <v>POSE</v>
          </cell>
        </row>
        <row r="379">
          <cell r="A379" t="str">
            <v>AO0079</v>
          </cell>
          <cell r="B379" t="str">
            <v>ETS VALLORGE</v>
          </cell>
          <cell r="C379" t="str">
            <v>107 ROUTE DE PARIS</v>
          </cell>
          <cell r="E379">
            <v>42300</v>
          </cell>
          <cell r="F379" t="str">
            <v>MABLY</v>
          </cell>
          <cell r="G379" t="str">
            <v>04 77 72 00 47</v>
          </cell>
          <cell r="K379"/>
          <cell r="L379" t="str">
            <v>B'ALU</v>
          </cell>
          <cell r="M379" t="str">
            <v>ETS VALLORGE</v>
          </cell>
          <cell r="N379" t="str">
            <v>107 ROUTE DE PARIS</v>
          </cell>
          <cell r="O379"/>
          <cell r="P379" t="str">
            <v>42300</v>
          </cell>
          <cell r="Q379" t="str">
            <v>MABLY</v>
          </cell>
          <cell r="R379" t="str">
            <v>POSE</v>
          </cell>
        </row>
        <row r="380">
          <cell r="A380" t="str">
            <v>AO0080</v>
          </cell>
          <cell r="B380" t="str">
            <v xml:space="preserve">M.ET Mme MAGNAUD </v>
          </cell>
          <cell r="C380" t="str">
            <v>PUITS PERRON</v>
          </cell>
          <cell r="E380">
            <v>42370</v>
          </cell>
          <cell r="F380" t="str">
            <v>SAINT HAON LE CHATEL</v>
          </cell>
          <cell r="K380"/>
          <cell r="L380" t="str">
            <v>B'ALU</v>
          </cell>
          <cell r="M380" t="str">
            <v xml:space="preserve">M.ET Mme MAGNAUD </v>
          </cell>
          <cell r="N380" t="str">
            <v>PUITS PERRON</v>
          </cell>
          <cell r="O380"/>
          <cell r="P380" t="str">
            <v>42370</v>
          </cell>
          <cell r="Q380" t="str">
            <v>SAINT HAON LE CHATEL</v>
          </cell>
          <cell r="R380" t="str">
            <v>POSE</v>
          </cell>
        </row>
        <row r="381">
          <cell r="A381" t="str">
            <v>AO0081</v>
          </cell>
          <cell r="B381" t="str">
            <v>SCCV BOUVERIE</v>
          </cell>
          <cell r="C381" t="str">
            <v>58 RUE DE CHARLIEU</v>
          </cell>
          <cell r="E381">
            <v>69470</v>
          </cell>
          <cell r="F381" t="str">
            <v>COURS LA VILLE</v>
          </cell>
          <cell r="K381"/>
          <cell r="L381" t="str">
            <v>B'ALU</v>
          </cell>
          <cell r="M381" t="str">
            <v>SCCV BOUVERIE</v>
          </cell>
          <cell r="N381" t="str">
            <v>58 RUE DE CHARLIEU</v>
          </cell>
          <cell r="O381"/>
          <cell r="P381" t="str">
            <v>69470</v>
          </cell>
          <cell r="Q381" t="str">
            <v>COURS LA VILLE</v>
          </cell>
          <cell r="R381" t="str">
            <v>POSE</v>
          </cell>
        </row>
        <row r="382">
          <cell r="A382" t="str">
            <v>AO0082</v>
          </cell>
          <cell r="B382" t="str">
            <v>SERVICE DEPARTEMENTAL D'INCENDIE ET DE SECOURS DE SAÔNE ET LOIRE</v>
          </cell>
          <cell r="C382" t="str">
            <v>4,RUE DES GRANDES VARENNES</v>
          </cell>
          <cell r="E382">
            <v>71000</v>
          </cell>
          <cell r="F382" t="str">
            <v>SANCE</v>
          </cell>
          <cell r="K382" t="str">
            <v>sevice.marches@sdis71.fr</v>
          </cell>
          <cell r="L382" t="str">
            <v>B'ALU</v>
          </cell>
          <cell r="M382" t="str">
            <v>SERVICE DEPARTEMENTAL D'INCENDIE ET DE SECOURS DE SAÔNE ET LOIRE</v>
          </cell>
          <cell r="N382" t="str">
            <v>4,RUE DES GRANDES VARENNES</v>
          </cell>
          <cell r="O382"/>
          <cell r="P382" t="str">
            <v>71000</v>
          </cell>
          <cell r="Q382" t="str">
            <v>SANCE</v>
          </cell>
          <cell r="R382" t="str">
            <v>POSE</v>
          </cell>
        </row>
        <row r="383">
          <cell r="A383" t="str">
            <v>AO0083</v>
          </cell>
          <cell r="B383" t="str">
            <v>MAIRIE DE MARCIGNY</v>
          </cell>
          <cell r="C383" t="str">
            <v>11,RUE GENERAL DE GAULLE</v>
          </cell>
          <cell r="E383">
            <v>71110</v>
          </cell>
          <cell r="F383" t="str">
            <v>MARCIGNY</v>
          </cell>
          <cell r="G383" t="str">
            <v>03 85 25 03 51</v>
          </cell>
          <cell r="H383" t="str">
            <v>03 85 25 20 09</v>
          </cell>
          <cell r="K383"/>
          <cell r="L383" t="str">
            <v>B'ALU</v>
          </cell>
          <cell r="M383" t="str">
            <v>MAIRIE DE MARCIGNY</v>
          </cell>
          <cell r="N383" t="str">
            <v>11,RUE GENERAL DE GAULLE</v>
          </cell>
          <cell r="O383"/>
          <cell r="P383" t="str">
            <v>71110</v>
          </cell>
          <cell r="Q383" t="str">
            <v>MARCIGNY</v>
          </cell>
          <cell r="R383" t="str">
            <v>POSE</v>
          </cell>
        </row>
        <row r="384">
          <cell r="A384" t="str">
            <v>AO0084</v>
          </cell>
          <cell r="B384" t="str">
            <v>S.C.C.V RUE DU COMMERCE</v>
          </cell>
          <cell r="C384" t="str">
            <v>58 BIS RUE DE CHARLIEU</v>
          </cell>
          <cell r="E384">
            <v>69470</v>
          </cell>
          <cell r="F384" t="str">
            <v>COURS</v>
          </cell>
          <cell r="K384"/>
          <cell r="L384" t="str">
            <v>B'ALU</v>
          </cell>
          <cell r="M384" t="str">
            <v>S.C.C.V RUE DU COMMERCE</v>
          </cell>
          <cell r="N384" t="str">
            <v>58 BIS RUE DE CHARLIEU</v>
          </cell>
          <cell r="O384"/>
          <cell r="P384" t="str">
            <v>69470</v>
          </cell>
          <cell r="Q384" t="str">
            <v>COURS</v>
          </cell>
          <cell r="R384" t="str">
            <v>POSE</v>
          </cell>
        </row>
        <row r="385">
          <cell r="A385" t="str">
            <v>AO0085</v>
          </cell>
          <cell r="B385" t="str">
            <v>MAIRIE DE JARNOSSE</v>
          </cell>
          <cell r="C385" t="str">
            <v>LE BOURG</v>
          </cell>
          <cell r="E385">
            <v>42460</v>
          </cell>
          <cell r="F385" t="str">
            <v>JARNOSSE</v>
          </cell>
          <cell r="K385"/>
          <cell r="L385" t="str">
            <v>B'ALU</v>
          </cell>
          <cell r="M385" t="str">
            <v>MAIRIE DE JARNOSSE</v>
          </cell>
          <cell r="N385" t="str">
            <v>LE BOURG</v>
          </cell>
          <cell r="O385"/>
          <cell r="P385" t="str">
            <v>42460</v>
          </cell>
          <cell r="Q385" t="str">
            <v>JARNOSSE</v>
          </cell>
          <cell r="R385" t="str">
            <v>POSE</v>
          </cell>
        </row>
        <row r="386">
          <cell r="A386" t="str">
            <v>AO0086</v>
          </cell>
          <cell r="B386" t="str">
            <v>ACCB</v>
          </cell>
          <cell r="C386" t="str">
            <v xml:space="preserve">44 TER QUAI JAYR </v>
          </cell>
          <cell r="E386">
            <v>69009</v>
          </cell>
          <cell r="F386" t="str">
            <v>LYON</v>
          </cell>
          <cell r="I386">
            <v>603606024</v>
          </cell>
          <cell r="K386"/>
          <cell r="L386" t="str">
            <v>B'ALU</v>
          </cell>
          <cell r="M386" t="str">
            <v>ACCB</v>
          </cell>
          <cell r="N386" t="str">
            <v xml:space="preserve">44 TER QUAI JAYR </v>
          </cell>
          <cell r="O386"/>
          <cell r="P386" t="str">
            <v>69009</v>
          </cell>
          <cell r="Q386" t="str">
            <v>LYON</v>
          </cell>
          <cell r="R386" t="str">
            <v>POSE</v>
          </cell>
        </row>
        <row r="387">
          <cell r="A387" t="str">
            <v>AO0087</v>
          </cell>
          <cell r="B387" t="str">
            <v xml:space="preserve">M. JOASSON PAUL </v>
          </cell>
          <cell r="C387" t="str">
            <v>LE PONT DES RIGOLLES</v>
          </cell>
          <cell r="E387">
            <v>71170</v>
          </cell>
          <cell r="F387" t="str">
            <v>COUBLANC</v>
          </cell>
          <cell r="I387">
            <v>681641781</v>
          </cell>
          <cell r="K387"/>
          <cell r="L387" t="str">
            <v>B'ALU</v>
          </cell>
          <cell r="M387" t="str">
            <v xml:space="preserve">M. JOASSON PAUL </v>
          </cell>
          <cell r="N387" t="str">
            <v>LE PONT DES RIGOLLES</v>
          </cell>
          <cell r="O387"/>
          <cell r="P387" t="str">
            <v>71170</v>
          </cell>
          <cell r="Q387" t="str">
            <v>COUBLANC</v>
          </cell>
          <cell r="R387" t="str">
            <v>POSE</v>
          </cell>
        </row>
        <row r="388">
          <cell r="A388" t="str">
            <v>AO0089</v>
          </cell>
          <cell r="B388" t="str">
            <v>COMMUNE DE SAINT ROMAIN LES ATHEUX</v>
          </cell>
          <cell r="C388" t="str">
            <v>LE BOURG</v>
          </cell>
          <cell r="E388">
            <v>42660</v>
          </cell>
          <cell r="F388" t="str">
            <v>ST ROMAIN LES ATHEUX</v>
          </cell>
          <cell r="G388" t="str">
            <v xml:space="preserve">04 77 51 24 24 </v>
          </cell>
          <cell r="H388" t="str">
            <v>04 77 51 26 66</v>
          </cell>
          <cell r="K388"/>
          <cell r="L388" t="str">
            <v>B'ALU</v>
          </cell>
          <cell r="M388" t="str">
            <v>COMMUNE DE SAINT ROMAIN LES ATHEUX</v>
          </cell>
          <cell r="N388" t="str">
            <v>LE BOURG</v>
          </cell>
          <cell r="O388"/>
          <cell r="P388" t="str">
            <v>42660</v>
          </cell>
          <cell r="Q388" t="str">
            <v>ST ROMAIN LES ATHEUX</v>
          </cell>
          <cell r="R388" t="str">
            <v>POSE</v>
          </cell>
        </row>
        <row r="389">
          <cell r="A389" t="str">
            <v>AO0090</v>
          </cell>
          <cell r="B389" t="str">
            <v>MAIRIE DE COURS LE VILLE</v>
          </cell>
          <cell r="C389" t="str">
            <v>PLACE DE LA LIBERATION</v>
          </cell>
          <cell r="E389">
            <v>69470</v>
          </cell>
          <cell r="F389" t="str">
            <v>COURS LA VILLE</v>
          </cell>
          <cell r="K389"/>
          <cell r="L389" t="str">
            <v>B'ALU</v>
          </cell>
          <cell r="M389" t="str">
            <v>MAIRIE DE COURS LE VILLE</v>
          </cell>
          <cell r="N389" t="str">
            <v>PLACE DE LA LIBERATION</v>
          </cell>
          <cell r="O389"/>
          <cell r="P389" t="str">
            <v>69470</v>
          </cell>
          <cell r="Q389" t="str">
            <v>COURS LA VILLE</v>
          </cell>
          <cell r="R389" t="str">
            <v>POSE</v>
          </cell>
        </row>
        <row r="390">
          <cell r="A390" t="str">
            <v>AO0091</v>
          </cell>
          <cell r="B390" t="str">
            <v>DEPARTEMENT DE LA LOIRE</v>
          </cell>
          <cell r="C390" t="str">
            <v>2 RUE CHARLES DE GAULLE</v>
          </cell>
          <cell r="E390">
            <v>42022</v>
          </cell>
          <cell r="F390" t="str">
            <v>SAINT ETIENNE CEDEX 01</v>
          </cell>
          <cell r="K390"/>
          <cell r="L390" t="str">
            <v>B'ALU</v>
          </cell>
          <cell r="M390" t="str">
            <v>DEPARTEMENT DE LA LOIRE</v>
          </cell>
          <cell r="N390" t="str">
            <v>2 RUE CHARLES DE GAULLE</v>
          </cell>
          <cell r="O390"/>
          <cell r="P390" t="str">
            <v>42022</v>
          </cell>
          <cell r="Q390" t="str">
            <v>SAINT ETIENNE CEDEX 01</v>
          </cell>
          <cell r="R390" t="str">
            <v>POSE</v>
          </cell>
        </row>
        <row r="391">
          <cell r="A391" t="str">
            <v>AO0092</v>
          </cell>
          <cell r="B391" t="str">
            <v>SDIS 42</v>
          </cell>
          <cell r="C391" t="str">
            <v>8 RUE DU CHANOINE PLOTON</v>
          </cell>
          <cell r="E391">
            <v>42007</v>
          </cell>
          <cell r="F391" t="str">
            <v>SAINT ETIENNE CEDEX 01</v>
          </cell>
          <cell r="G391" t="str">
            <v>04 77 91 08 00</v>
          </cell>
          <cell r="H391" t="str">
            <v>04 77 91 08 11</v>
          </cell>
          <cell r="K391"/>
          <cell r="L391" t="str">
            <v>B'ALU</v>
          </cell>
          <cell r="M391" t="str">
            <v>SDIS 42</v>
          </cell>
          <cell r="N391" t="str">
            <v>8 RUE DU CHANOINE PLOTON</v>
          </cell>
          <cell r="O391"/>
          <cell r="P391" t="str">
            <v>42007</v>
          </cell>
          <cell r="Q391" t="str">
            <v>SAINT ETIENNE CEDEX 01</v>
          </cell>
          <cell r="R391" t="str">
            <v>POSE</v>
          </cell>
        </row>
        <row r="392">
          <cell r="A392" t="str">
            <v>AO0093</v>
          </cell>
          <cell r="B392" t="str">
            <v>COMMUNE DE ST JEAN DE TOUSLAS</v>
          </cell>
          <cell r="C392" t="str">
            <v>32 ROUTE DES MONTS DU LYONNAIS</v>
          </cell>
          <cell r="E392">
            <v>69700</v>
          </cell>
          <cell r="F392" t="str">
            <v>ST JEAN DE TOULAS</v>
          </cell>
          <cell r="K392"/>
          <cell r="L392" t="str">
            <v>B'ALU</v>
          </cell>
          <cell r="M392" t="str">
            <v>COMMUNE DE ST JEAN DE TOUSLAS</v>
          </cell>
          <cell r="N392" t="str">
            <v>32 ROUTE DES MONTS DU LYONNAIS</v>
          </cell>
          <cell r="O392"/>
          <cell r="P392" t="str">
            <v>69700</v>
          </cell>
          <cell r="Q392" t="str">
            <v>ST JEAN DE TOULAS</v>
          </cell>
          <cell r="R392" t="str">
            <v>POSE</v>
          </cell>
        </row>
        <row r="393">
          <cell r="A393" t="str">
            <v>AO0094</v>
          </cell>
          <cell r="B393" t="str">
            <v>COMMUNAUTE DE COMMUNES ENTR'ALLIER BESBRE ET LOIRE</v>
          </cell>
          <cell r="C393" t="str">
            <v>18 RUE DE VOUROUX</v>
          </cell>
          <cell r="E393">
            <v>3150</v>
          </cell>
          <cell r="F393" t="str">
            <v>VARENNES SUR ALLIER</v>
          </cell>
          <cell r="G393" t="str">
            <v>04 70 45 00 99</v>
          </cell>
          <cell r="H393" t="str">
            <v>04 70 45 64 36</v>
          </cell>
          <cell r="K393"/>
          <cell r="L393" t="str">
            <v>B'ALU</v>
          </cell>
          <cell r="M393" t="str">
            <v>COMMUNAUTE DE COMMUNES ENTR'ALLIER BESBRE ET LOIRE</v>
          </cell>
          <cell r="N393" t="str">
            <v>18 RUE DE VOUROUX</v>
          </cell>
          <cell r="O393"/>
          <cell r="P393" t="str">
            <v>3150</v>
          </cell>
          <cell r="Q393" t="str">
            <v>VARENNES SUR ALLIER</v>
          </cell>
          <cell r="R393" t="str">
            <v>POSE</v>
          </cell>
        </row>
        <row r="394">
          <cell r="A394" t="str">
            <v>AO0095</v>
          </cell>
          <cell r="B394" t="str">
            <v>SARL SOFONEP</v>
          </cell>
          <cell r="C394" t="str">
            <v>2 RUE DES COMMERCES</v>
          </cell>
          <cell r="E394">
            <v>78260</v>
          </cell>
          <cell r="F394" t="str">
            <v>ARCHERES</v>
          </cell>
          <cell r="K394"/>
          <cell r="L394" t="str">
            <v>B'ALU</v>
          </cell>
          <cell r="M394" t="str">
            <v>SARL SOFONEP</v>
          </cell>
          <cell r="N394" t="str">
            <v>2 RUE DES COMMERCES</v>
          </cell>
          <cell r="O394"/>
          <cell r="P394" t="str">
            <v>78260</v>
          </cell>
          <cell r="Q394" t="str">
            <v>ARCHERES</v>
          </cell>
          <cell r="R394" t="str">
            <v>POSE</v>
          </cell>
        </row>
        <row r="395">
          <cell r="A395" t="str">
            <v>AO0096</v>
          </cell>
          <cell r="B395" t="str">
            <v>A.R.C.O.N</v>
          </cell>
          <cell r="C395" t="str">
            <v>1BIS RUE MULSANT</v>
          </cell>
          <cell r="E395">
            <v>42300</v>
          </cell>
          <cell r="F395" t="str">
            <v>ROANNE</v>
          </cell>
          <cell r="G395" t="str">
            <v>04 77 71 63 07</v>
          </cell>
          <cell r="H395" t="str">
            <v>04 77 71 66 13</v>
          </cell>
          <cell r="K395"/>
          <cell r="L395" t="str">
            <v>B'ALU</v>
          </cell>
          <cell r="M395" t="str">
            <v>A.R.C.O.N</v>
          </cell>
          <cell r="N395" t="str">
            <v>1BIS RUE MULSANT</v>
          </cell>
          <cell r="O395"/>
          <cell r="P395" t="str">
            <v>42300</v>
          </cell>
          <cell r="Q395" t="str">
            <v>ROANNE</v>
          </cell>
          <cell r="R395" t="str">
            <v>POSE</v>
          </cell>
        </row>
        <row r="396">
          <cell r="A396" t="str">
            <v>AO0097</v>
          </cell>
          <cell r="B396" t="str">
            <v>I2C</v>
          </cell>
          <cell r="C396" t="str">
            <v>5,RUE LOUIS PASTEUR</v>
          </cell>
          <cell r="D396" t="str">
            <v>CS 80054</v>
          </cell>
          <cell r="E396">
            <v>28637</v>
          </cell>
          <cell r="F396" t="str">
            <v>LE COUDRAY CEDEX</v>
          </cell>
          <cell r="G396" t="str">
            <v>02 37 24 29 24</v>
          </cell>
          <cell r="H396" t="str">
            <v>02 37 90 30 62</v>
          </cell>
          <cell r="K396"/>
          <cell r="L396" t="str">
            <v>B'ALU</v>
          </cell>
          <cell r="M396" t="str">
            <v>I2C</v>
          </cell>
          <cell r="N396" t="str">
            <v>5,RUE LOUIS PASTEUR</v>
          </cell>
          <cell r="O396"/>
          <cell r="P396" t="str">
            <v>28637</v>
          </cell>
          <cell r="Q396" t="str">
            <v>LE COUDRAY CEDEX</v>
          </cell>
          <cell r="R396" t="str">
            <v>POSE</v>
          </cell>
        </row>
        <row r="397">
          <cell r="A397" t="str">
            <v>AO0098</v>
          </cell>
          <cell r="B397" t="str">
            <v>VILLE DU CHAMBON-FEUGEROLLES</v>
          </cell>
          <cell r="C397" t="str">
            <v>PLACE JEAN JAURES</v>
          </cell>
          <cell r="E397">
            <v>42500</v>
          </cell>
          <cell r="F397" t="str">
            <v>CHAMBON-FEUGEROLLES</v>
          </cell>
          <cell r="K397"/>
          <cell r="L397" t="str">
            <v>B'ALU</v>
          </cell>
          <cell r="M397" t="str">
            <v>VILLE DU CHAMBON-FEUGEROLLES</v>
          </cell>
          <cell r="N397" t="str">
            <v>PLACE JEAN JAURES</v>
          </cell>
          <cell r="O397"/>
          <cell r="P397" t="str">
            <v>42500</v>
          </cell>
          <cell r="Q397" t="str">
            <v>CHAMBON-FEUGEROLLES</v>
          </cell>
          <cell r="R397" t="str">
            <v>POSE</v>
          </cell>
        </row>
        <row r="398">
          <cell r="A398" t="str">
            <v>AO0099</v>
          </cell>
          <cell r="B398" t="str">
            <v>SCI 154 CHEMIN DES PLACES</v>
          </cell>
          <cell r="C398" t="str">
            <v>CHEMIN DES PLACES</v>
          </cell>
          <cell r="E398">
            <v>69490</v>
          </cell>
          <cell r="F398" t="str">
            <v>SAINT LOUP</v>
          </cell>
          <cell r="K398"/>
          <cell r="L398" t="str">
            <v>B'ALU</v>
          </cell>
          <cell r="M398" t="str">
            <v>SCI 154 CHEMIN DES PLACES</v>
          </cell>
          <cell r="N398" t="str">
            <v>CHEMIN DES PLACES</v>
          </cell>
          <cell r="O398"/>
          <cell r="P398" t="str">
            <v>69490</v>
          </cell>
          <cell r="Q398" t="str">
            <v>SAINT LOUP</v>
          </cell>
          <cell r="R398" t="str">
            <v>POSE</v>
          </cell>
        </row>
        <row r="399">
          <cell r="A399" t="str">
            <v>AO0100</v>
          </cell>
          <cell r="B399" t="str">
            <v>COMMUNE DE BELMONT DE LA LOIRE</v>
          </cell>
          <cell r="C399" t="str">
            <v>LA BERGEROLLE</v>
          </cell>
          <cell r="E399">
            <v>42670</v>
          </cell>
          <cell r="F399" t="str">
            <v>BELMONT DE LA LOIRE</v>
          </cell>
          <cell r="K399"/>
          <cell r="L399" t="str">
            <v>B'ALU</v>
          </cell>
          <cell r="M399" t="str">
            <v>COMMUNE DE BELMONT DE LA LOIRE</v>
          </cell>
          <cell r="N399" t="str">
            <v>LA BERGEROLLE</v>
          </cell>
          <cell r="O399"/>
          <cell r="P399" t="str">
            <v>42670</v>
          </cell>
          <cell r="Q399" t="str">
            <v>BELMONT DE LA LOIRE</v>
          </cell>
          <cell r="R399" t="str">
            <v>POSE</v>
          </cell>
        </row>
        <row r="400">
          <cell r="A400" t="str">
            <v>AO0101</v>
          </cell>
          <cell r="B400" t="str">
            <v>CHARLIEU PNEU</v>
          </cell>
          <cell r="C400" t="str">
            <v>10 IMPASSE CHRISTOPH COLOMB</v>
          </cell>
          <cell r="E400">
            <v>42190</v>
          </cell>
          <cell r="F400" t="str">
            <v>ST NIZIER SOUS CHARLIEU</v>
          </cell>
          <cell r="K400"/>
          <cell r="L400" t="str">
            <v>B'ALU</v>
          </cell>
          <cell r="M400" t="str">
            <v>CHARLIEU PNEU</v>
          </cell>
          <cell r="N400" t="str">
            <v>10 IMPASSE CHRISTOPH COLOMB</v>
          </cell>
          <cell r="O400"/>
          <cell r="P400" t="str">
            <v>42190</v>
          </cell>
          <cell r="Q400" t="str">
            <v>ST NIZIER SOUS CHARLIEU</v>
          </cell>
          <cell r="R400" t="str">
            <v>POSE</v>
          </cell>
        </row>
        <row r="401">
          <cell r="A401" t="str">
            <v>AO0102</v>
          </cell>
          <cell r="B401" t="str">
            <v>S.C.I L.F.T.S</v>
          </cell>
          <cell r="C401" t="str">
            <v>237 ROUTE TOURISTIQUE</v>
          </cell>
          <cell r="E401">
            <v>42120</v>
          </cell>
          <cell r="F401" t="str">
            <v>COMMELLE-VERNAY</v>
          </cell>
          <cell r="K401"/>
          <cell r="L401" t="str">
            <v>B'ALU</v>
          </cell>
          <cell r="M401" t="str">
            <v>S.C.I L.F.T.S</v>
          </cell>
          <cell r="N401" t="str">
            <v>237 ROUTE TOURISTIQUE</v>
          </cell>
          <cell r="O401"/>
          <cell r="P401" t="str">
            <v>42120</v>
          </cell>
          <cell r="Q401" t="str">
            <v>COMMELLE-VERNAY</v>
          </cell>
          <cell r="R401" t="str">
            <v>POSE</v>
          </cell>
        </row>
        <row r="402">
          <cell r="A402" t="str">
            <v>AO0103</v>
          </cell>
          <cell r="B402" t="str">
            <v>MAIRIE DE VILLEREST</v>
          </cell>
          <cell r="C402" t="str">
            <v>7,RUE DU CLOS</v>
          </cell>
          <cell r="E402">
            <v>42300</v>
          </cell>
          <cell r="F402" t="str">
            <v>VILLEREST</v>
          </cell>
          <cell r="G402" t="str">
            <v>04 77 69 66 66</v>
          </cell>
          <cell r="H402" t="str">
            <v>04 77 69 65 74</v>
          </cell>
          <cell r="K402" t="str">
            <v>mairie@villerest.fr</v>
          </cell>
          <cell r="L402" t="str">
            <v>B'ALU</v>
          </cell>
          <cell r="M402" t="str">
            <v>MAIRIE DE VILLEREST</v>
          </cell>
          <cell r="N402" t="str">
            <v>7,RUE DU CLOS</v>
          </cell>
          <cell r="O402"/>
          <cell r="P402" t="str">
            <v>42300</v>
          </cell>
          <cell r="Q402" t="str">
            <v>VILLEREST</v>
          </cell>
          <cell r="R402" t="str">
            <v>POSE</v>
          </cell>
        </row>
        <row r="403">
          <cell r="A403" t="str">
            <v>AO0104</v>
          </cell>
          <cell r="B403" t="str">
            <v>SCI ROZANNE</v>
          </cell>
          <cell r="C403" t="str">
            <v>LE VERDILLE</v>
          </cell>
          <cell r="E403">
            <v>42430</v>
          </cell>
          <cell r="F403" t="str">
            <v>SAINT JUST EN CHEVALET</v>
          </cell>
          <cell r="K403"/>
          <cell r="L403" t="str">
            <v>B'ALU</v>
          </cell>
          <cell r="M403" t="str">
            <v>SCI ROZANNE</v>
          </cell>
          <cell r="N403" t="str">
            <v>LE VERDILLE</v>
          </cell>
          <cell r="O403"/>
          <cell r="P403" t="str">
            <v>42430</v>
          </cell>
          <cell r="Q403" t="str">
            <v>SAINT JUST EN CHEVALET</v>
          </cell>
          <cell r="R403" t="str">
            <v>POSE</v>
          </cell>
        </row>
        <row r="404">
          <cell r="A404" t="str">
            <v>AO0105</v>
          </cell>
          <cell r="B404" t="str">
            <v>M. ET MME BUCHET RENE</v>
          </cell>
          <cell r="C404" t="str">
            <v>MOULIN MILAN</v>
          </cell>
          <cell r="E404">
            <v>71740</v>
          </cell>
          <cell r="F404" t="str">
            <v>TANCON</v>
          </cell>
          <cell r="K404"/>
          <cell r="L404" t="str">
            <v>B'ALU</v>
          </cell>
          <cell r="M404" t="str">
            <v>M. ET MME BUCHET RENE</v>
          </cell>
          <cell r="N404" t="str">
            <v>MOULIN MILAN</v>
          </cell>
          <cell r="O404"/>
          <cell r="P404" t="str">
            <v>71740</v>
          </cell>
          <cell r="Q404" t="str">
            <v>TANCON</v>
          </cell>
          <cell r="R404" t="str">
            <v>POSE</v>
          </cell>
        </row>
        <row r="405">
          <cell r="A405" t="str">
            <v>AO0106</v>
          </cell>
          <cell r="B405" t="str">
            <v>COMMUNE DE VILLE SUR JARNIOUX</v>
          </cell>
          <cell r="C405" t="str">
            <v>56 RUE DE LA MAIRIE</v>
          </cell>
          <cell r="E405">
            <v>69640</v>
          </cell>
          <cell r="F405" t="str">
            <v>VILLE SUR JANIOUX</v>
          </cell>
          <cell r="K405"/>
          <cell r="L405" t="str">
            <v>B'ALU</v>
          </cell>
          <cell r="M405" t="str">
            <v>COMMUNE DE VILLE SUR JARNIOUX</v>
          </cell>
          <cell r="N405" t="str">
            <v>56 RUE DE LA MAIRIE</v>
          </cell>
          <cell r="O405"/>
          <cell r="P405" t="str">
            <v>69640</v>
          </cell>
          <cell r="Q405" t="str">
            <v>VILLE SUR JANIOUX</v>
          </cell>
          <cell r="R405" t="str">
            <v>POSE</v>
          </cell>
        </row>
        <row r="406">
          <cell r="A406" t="str">
            <v>AO0107</v>
          </cell>
          <cell r="B406" t="str">
            <v>ADAPEI DE LA LOIRE</v>
          </cell>
          <cell r="C406" t="str">
            <v>11-13 RUE GRANGENEUVE</v>
          </cell>
          <cell r="D406" t="str">
            <v>CS 50 060</v>
          </cell>
          <cell r="E406">
            <v>42002</v>
          </cell>
          <cell r="F406" t="str">
            <v>SAINT ETIENNE CEDEX 01</v>
          </cell>
          <cell r="K406"/>
          <cell r="L406" t="str">
            <v>B'ALU</v>
          </cell>
          <cell r="M406" t="str">
            <v>ADAPEI DE LA LOIRE</v>
          </cell>
          <cell r="N406" t="str">
            <v>11-13 RUE GRANGENEUVE</v>
          </cell>
          <cell r="O406"/>
          <cell r="P406" t="str">
            <v>42002</v>
          </cell>
          <cell r="Q406" t="str">
            <v>SAINT ETIENNE CEDEX 01</v>
          </cell>
          <cell r="R406" t="str">
            <v>POSE</v>
          </cell>
        </row>
        <row r="407">
          <cell r="A407" t="str">
            <v>AO0108</v>
          </cell>
          <cell r="B407" t="str">
            <v>AUBERGE DES DELICES</v>
          </cell>
          <cell r="C407" t="str">
            <v>2RUE DE L'EGLISE</v>
          </cell>
          <cell r="E407">
            <v>42300</v>
          </cell>
          <cell r="F407" t="str">
            <v>ROANNE</v>
          </cell>
          <cell r="K407" t="str">
            <v>remy.fargeas@orange.fr</v>
          </cell>
          <cell r="L407" t="str">
            <v>B'ALU</v>
          </cell>
          <cell r="M407" t="str">
            <v>AUBERGE DES DELICES</v>
          </cell>
          <cell r="N407" t="str">
            <v>2RUE DE L'EGLISE</v>
          </cell>
          <cell r="O407"/>
          <cell r="P407" t="str">
            <v>42300</v>
          </cell>
          <cell r="Q407" t="str">
            <v>ROANNE</v>
          </cell>
          <cell r="R407" t="str">
            <v>POSE</v>
          </cell>
        </row>
        <row r="408">
          <cell r="A408" t="str">
            <v>AO0109</v>
          </cell>
          <cell r="B408" t="str">
            <v>USMAR SERVICES ET SOINS</v>
          </cell>
          <cell r="C408" t="str">
            <v>19 RUE BENOIT MALON</v>
          </cell>
          <cell r="E408">
            <v>42300</v>
          </cell>
          <cell r="F408" t="str">
            <v>ROANNE</v>
          </cell>
          <cell r="K408"/>
          <cell r="L408" t="str">
            <v>B'ALU</v>
          </cell>
          <cell r="M408" t="str">
            <v>USMAR SERVICES ET SOINS</v>
          </cell>
          <cell r="N408" t="str">
            <v>19 RUE BENOIT MALON</v>
          </cell>
          <cell r="O408"/>
          <cell r="P408" t="str">
            <v>42300</v>
          </cell>
          <cell r="Q408" t="str">
            <v>ROANNE</v>
          </cell>
          <cell r="R408" t="str">
            <v>POSE</v>
          </cell>
        </row>
        <row r="409">
          <cell r="A409" t="str">
            <v>AO0110</v>
          </cell>
          <cell r="B409" t="str">
            <v>MAIRIE DE BEAUBERY</v>
          </cell>
          <cell r="C409" t="str">
            <v>LE BOURG</v>
          </cell>
          <cell r="E409">
            <v>71220</v>
          </cell>
          <cell r="F409" t="str">
            <v>BEAUBERY</v>
          </cell>
          <cell r="G409" t="str">
            <v>03 85 24 80 24</v>
          </cell>
          <cell r="K409" t="str">
            <v>mairie.beaubery@wanadoo.fr</v>
          </cell>
          <cell r="L409" t="str">
            <v>B'ALU</v>
          </cell>
          <cell r="M409" t="str">
            <v>MAIRIE DE BEAUBERY</v>
          </cell>
          <cell r="N409" t="str">
            <v>LE BOURG</v>
          </cell>
          <cell r="O409"/>
          <cell r="P409" t="str">
            <v>71220</v>
          </cell>
          <cell r="Q409" t="str">
            <v>BEAUBERY</v>
          </cell>
          <cell r="R409" t="str">
            <v>POSE</v>
          </cell>
        </row>
        <row r="410">
          <cell r="A410" t="str">
            <v>AO0111</v>
          </cell>
          <cell r="B410" t="str">
            <v>CABINET VETERINAIRE MARCIGNY</v>
          </cell>
          <cell r="C410" t="str">
            <v>PRE DE L'HOPITAL</v>
          </cell>
          <cell r="D410" t="str">
            <v>ROUTE DE MARCIGNY</v>
          </cell>
          <cell r="E410">
            <v>71110</v>
          </cell>
          <cell r="F410" t="str">
            <v>MARCIGNY</v>
          </cell>
          <cell r="G410"/>
          <cell r="K410"/>
          <cell r="L410" t="str">
            <v>B'ALU</v>
          </cell>
          <cell r="M410" t="str">
            <v>CABINET VETERINAIRE MARCIGNY</v>
          </cell>
          <cell r="N410" t="str">
            <v>PRE DE L'HOPITAL</v>
          </cell>
          <cell r="O410"/>
          <cell r="P410" t="str">
            <v>71110</v>
          </cell>
          <cell r="Q410" t="str">
            <v>MARCIGNY</v>
          </cell>
          <cell r="R410" t="str">
            <v>POSE</v>
          </cell>
        </row>
        <row r="411">
          <cell r="A411" t="str">
            <v>AO0112</v>
          </cell>
          <cell r="B411" t="str">
            <v>SGAMI SUD-EST</v>
          </cell>
          <cell r="C411" t="str">
            <v>20 RUE DE L'ESPERANCE</v>
          </cell>
          <cell r="D411" t="str">
            <v>BP 3331</v>
          </cell>
          <cell r="E411">
            <v>69405</v>
          </cell>
          <cell r="F411" t="str">
            <v>LYON CEDEX 03</v>
          </cell>
          <cell r="G411"/>
          <cell r="K411"/>
          <cell r="L411" t="str">
            <v>B'ALU</v>
          </cell>
          <cell r="M411" t="str">
            <v>SGAMI SUD-EST</v>
          </cell>
          <cell r="N411" t="str">
            <v>20 RUE DE L'ESPERANCE</v>
          </cell>
          <cell r="O411"/>
          <cell r="P411" t="str">
            <v>69405</v>
          </cell>
          <cell r="Q411" t="str">
            <v>LYON CEDEX 03</v>
          </cell>
          <cell r="R411" t="str">
            <v>POSE</v>
          </cell>
        </row>
        <row r="412">
          <cell r="A412" t="str">
            <v>AO0113</v>
          </cell>
          <cell r="B412" t="str">
            <v>VILLES SUR JANIOUX</v>
          </cell>
          <cell r="C412" t="str">
            <v>56 RUE DE LA MAIRIE</v>
          </cell>
          <cell r="D412"/>
          <cell r="E412">
            <v>69640</v>
          </cell>
          <cell r="F412" t="str">
            <v>VILLE SUR JANIOUX</v>
          </cell>
          <cell r="G412"/>
          <cell r="K412"/>
          <cell r="L412" t="str">
            <v>B'ALU</v>
          </cell>
          <cell r="M412" t="str">
            <v>VILLES SUR JANIOUX</v>
          </cell>
          <cell r="N412" t="str">
            <v>56 RUE DE LA MAIRIE</v>
          </cell>
          <cell r="O412"/>
          <cell r="P412" t="str">
            <v>69640</v>
          </cell>
          <cell r="Q412" t="str">
            <v>VILLE SUR JANIOUX</v>
          </cell>
          <cell r="R412" t="str">
            <v>POSE</v>
          </cell>
        </row>
        <row r="413">
          <cell r="A413" t="str">
            <v>AO0114</v>
          </cell>
          <cell r="B413" t="str">
            <v>SAS A</v>
          </cell>
          <cell r="C413" t="str">
            <v>PARC D'ACTIVITES CORIOLIS</v>
          </cell>
          <cell r="E413">
            <v>71209</v>
          </cell>
          <cell r="F413" t="str">
            <v>TORCY</v>
          </cell>
          <cell r="G413"/>
          <cell r="K413"/>
          <cell r="L413" t="str">
            <v>B'ALU</v>
          </cell>
          <cell r="M413" t="str">
            <v>SAS A</v>
          </cell>
          <cell r="N413" t="str">
            <v>PARC D'ACTIVITES CORIOLIS</v>
          </cell>
          <cell r="O413"/>
          <cell r="P413" t="str">
            <v>71209</v>
          </cell>
          <cell r="Q413" t="str">
            <v>TORCY</v>
          </cell>
          <cell r="R413" t="str">
            <v>POSE</v>
          </cell>
        </row>
        <row r="414">
          <cell r="A414" t="str">
            <v>AO0115</v>
          </cell>
          <cell r="B414" t="str">
            <v>DIRECTION DES SERVICES DE LA NAVIGATION</v>
          </cell>
          <cell r="C414" t="str">
            <v>SERVICE DE LA NAVIGATION NORD-EST
SERVICE ADMINISTRATIF</v>
          </cell>
          <cell r="D414" t="str">
            <v>SUBDIVISION GESTION DES 
AFFAIRES FINANCIERES</v>
          </cell>
          <cell r="E414">
            <v>67836</v>
          </cell>
          <cell r="F414" t="str">
            <v>TANNERIES CEDEX</v>
          </cell>
          <cell r="G414" t="str">
            <v>03 88 59 63 04</v>
          </cell>
          <cell r="K414"/>
          <cell r="L414" t="str">
            <v>B'ALU</v>
          </cell>
          <cell r="M414" t="str">
            <v>DIRECTION DES SERVICES DE LA NAVIGATION</v>
          </cell>
          <cell r="N414" t="str">
            <v>SERVICE DE LA NAVIGATION NORD-EST
SERVICE ADMINISTRATIF</v>
          </cell>
          <cell r="O414"/>
          <cell r="P414" t="str">
            <v>67836</v>
          </cell>
          <cell r="Q414" t="str">
            <v>TANNERIES CEDEX</v>
          </cell>
          <cell r="R414" t="str">
            <v>POSE</v>
          </cell>
        </row>
        <row r="415">
          <cell r="A415" t="str">
            <v>AO0116</v>
          </cell>
          <cell r="B415" t="str">
            <v>KEOPS PROMOTION</v>
          </cell>
          <cell r="C415" t="str">
            <v>DOMAINE INDUSTRIEL</v>
          </cell>
          <cell r="D415" t="str">
            <v>12 RUE ALFRED KASTLER</v>
          </cell>
          <cell r="E415">
            <v>71530</v>
          </cell>
          <cell r="F415" t="str">
            <v>FRAGNES LA LOYERE</v>
          </cell>
          <cell r="G415" t="str">
            <v>03 85 99 13 97</v>
          </cell>
          <cell r="K415" t="str">
            <v>dmoreau@keops-promotion,com</v>
          </cell>
          <cell r="L415" t="str">
            <v>B'ALU</v>
          </cell>
          <cell r="M415" t="str">
            <v>KEOPS PROMOTION</v>
          </cell>
          <cell r="N415" t="str">
            <v>DOMAINE INDUSTRIEL</v>
          </cell>
          <cell r="O415"/>
          <cell r="P415" t="str">
            <v>71530</v>
          </cell>
          <cell r="Q415" t="str">
            <v>FRAGNES LA LOYERE</v>
          </cell>
          <cell r="R415" t="str">
            <v>POSE</v>
          </cell>
        </row>
        <row r="416">
          <cell r="A416" t="str">
            <v>AO0117</v>
          </cell>
          <cell r="B416" t="str">
            <v>COLLEGE DE LA CÔTE ROANNAISE</v>
          </cell>
          <cell r="C416"/>
          <cell r="D416"/>
          <cell r="E416">
            <v>42370</v>
          </cell>
          <cell r="F416" t="str">
            <v>RENAISON</v>
          </cell>
          <cell r="G416" t="str">
            <v>04 77 64 28 00</v>
          </cell>
          <cell r="I416" t="str">
            <v>ce.04214735@ac-lyon,fr</v>
          </cell>
          <cell r="K416"/>
          <cell r="L416" t="str">
            <v>B'ALU</v>
          </cell>
          <cell r="M416" t="str">
            <v>COLLEGE DE LA CÔTE ROANNAISE</v>
          </cell>
          <cell r="N416"/>
          <cell r="O416"/>
          <cell r="P416" t="str">
            <v>42370</v>
          </cell>
          <cell r="Q416" t="str">
            <v>RENAISON</v>
          </cell>
          <cell r="R416" t="str">
            <v>POSE</v>
          </cell>
        </row>
        <row r="417">
          <cell r="A417" t="str">
            <v>AO0118</v>
          </cell>
          <cell r="B417" t="str">
            <v>SAS REVILLON CHOCOLATIER</v>
          </cell>
          <cell r="C417" t="str">
            <v>5 PLACE PINCOURT</v>
          </cell>
          <cell r="D417" t="str">
            <v>BP50</v>
          </cell>
          <cell r="E417">
            <v>42125</v>
          </cell>
          <cell r="F417" t="str">
            <v>LE COTEAUX CEDEX</v>
          </cell>
          <cell r="G417"/>
          <cell r="I417"/>
          <cell r="K417"/>
          <cell r="L417" t="str">
            <v>B'ALU</v>
          </cell>
          <cell r="M417" t="str">
            <v>SAS REVILLON CHOCOLATIER</v>
          </cell>
          <cell r="N417" t="str">
            <v>5 PLACE PINCOURT</v>
          </cell>
          <cell r="O417"/>
          <cell r="P417" t="str">
            <v>42125</v>
          </cell>
          <cell r="Q417" t="str">
            <v>LE COTEAUX CEDEX</v>
          </cell>
          <cell r="R417" t="str">
            <v>POSE</v>
          </cell>
        </row>
        <row r="418">
          <cell r="A418" t="str">
            <v>AO0119</v>
          </cell>
          <cell r="B418" t="str">
            <v>EHPAD "LES GENS D' ICI"</v>
          </cell>
          <cell r="C418" t="str">
            <v>27 RUE ETIENNE THINON</v>
          </cell>
          <cell r="D418"/>
          <cell r="E418">
            <v>42370</v>
          </cell>
          <cell r="F418" t="str">
            <v>SAINT ALBAN LES EAUX</v>
          </cell>
          <cell r="G418" t="str">
            <v>04 77 65 81 81</v>
          </cell>
          <cell r="H418" t="str">
            <v>04 77 65 84 41</v>
          </cell>
          <cell r="I418"/>
          <cell r="K418"/>
          <cell r="L418" t="str">
            <v>B'ALU</v>
          </cell>
          <cell r="M418" t="str">
            <v>EHPAD "LES GENS D' ICI"</v>
          </cell>
          <cell r="N418" t="str">
            <v>27 RUE ETIENNE THINON</v>
          </cell>
          <cell r="O418"/>
          <cell r="P418" t="str">
            <v>42370</v>
          </cell>
          <cell r="Q418" t="str">
            <v>SAINT ALBAN LES EAUX</v>
          </cell>
          <cell r="R418" t="str">
            <v>POSE</v>
          </cell>
        </row>
        <row r="419">
          <cell r="A419" t="str">
            <v>AO0120</v>
          </cell>
          <cell r="B419" t="str">
            <v>M. BOUCAUD FLORIAN &amp; Mme CURT CHARLENE</v>
          </cell>
          <cell r="C419" t="str">
            <v>12 RUE DES TANNERIES</v>
          </cell>
          <cell r="D419"/>
          <cell r="E419">
            <v>71800</v>
          </cell>
          <cell r="F419" t="str">
            <v>LA CLAYETTE</v>
          </cell>
          <cell r="G419"/>
          <cell r="H419"/>
          <cell r="I419"/>
          <cell r="K419"/>
          <cell r="L419" t="str">
            <v>B'ALU</v>
          </cell>
          <cell r="M419" t="str">
            <v>M. BOUCAUD FLORIAN &amp; Mme CURT CHARLENE</v>
          </cell>
          <cell r="N419" t="str">
            <v>12 RUE DES TANNERIES</v>
          </cell>
          <cell r="O419"/>
          <cell r="P419" t="str">
            <v>71800</v>
          </cell>
          <cell r="Q419" t="str">
            <v>LA CLAYETTE</v>
          </cell>
        </row>
        <row r="420">
          <cell r="A420" t="str">
            <v>AO0121</v>
          </cell>
          <cell r="B420" t="str">
            <v>Mme VELUT &amp; M. CAPIEZ</v>
          </cell>
          <cell r="C420" t="str">
            <v>LIEU DIT LA TERRE TAILLIS</v>
          </cell>
          <cell r="D420"/>
          <cell r="E420">
            <v>71800</v>
          </cell>
          <cell r="F420" t="str">
            <v>ST CHRISTOPHE EN BRIONNAIS</v>
          </cell>
          <cell r="G420"/>
          <cell r="H420"/>
          <cell r="I420"/>
          <cell r="K420"/>
          <cell r="L420" t="str">
            <v>B'ALU</v>
          </cell>
          <cell r="M420" t="str">
            <v>Mme VELUT &amp; M. CAPIEZ</v>
          </cell>
          <cell r="N420" t="str">
            <v>LIEU DIT LA TERRE TAILLIS</v>
          </cell>
          <cell r="O420"/>
          <cell r="P420" t="str">
            <v>71800</v>
          </cell>
          <cell r="Q420" t="str">
            <v>ST CHRISTOPHE EN BRIONNAIS</v>
          </cell>
        </row>
        <row r="421">
          <cell r="A421" t="str">
            <v>AO0122</v>
          </cell>
          <cell r="B421" t="str">
            <v>LCR</v>
          </cell>
          <cell r="C421" t="str">
            <v>95 RUE DU DAUPHINE</v>
          </cell>
          <cell r="D421"/>
          <cell r="E421">
            <v>69800</v>
          </cell>
          <cell r="F421" t="str">
            <v>SAINT PRIEST</v>
          </cell>
          <cell r="G421"/>
          <cell r="H421"/>
          <cell r="I421"/>
          <cell r="K421"/>
          <cell r="L421" t="str">
            <v>B'ALU</v>
          </cell>
          <cell r="M421" t="str">
            <v>LCR</v>
          </cell>
          <cell r="N421" t="str">
            <v>95 RUE DU DAUPHINE</v>
          </cell>
          <cell r="O421"/>
          <cell r="P421" t="str">
            <v>69800</v>
          </cell>
          <cell r="Q421" t="str">
            <v>SAINT PRIEST</v>
          </cell>
        </row>
        <row r="422">
          <cell r="A422" t="str">
            <v>AO0123</v>
          </cell>
          <cell r="B422" t="str">
            <v>S.C.I BOUCHER CHAIZE</v>
          </cell>
          <cell r="C422" t="str">
            <v>13 BIS RUE SAINT ROCH</v>
          </cell>
          <cell r="D422"/>
          <cell r="E422">
            <v>69550</v>
          </cell>
          <cell r="F422" t="str">
            <v>AMPLEPUIS</v>
          </cell>
          <cell r="G422"/>
          <cell r="H422"/>
          <cell r="I422"/>
          <cell r="K422"/>
          <cell r="L422" t="str">
            <v>B'ALU</v>
          </cell>
          <cell r="M422" t="str">
            <v>S.C.I BOUCHER CHAIZE</v>
          </cell>
          <cell r="N422" t="str">
            <v>13 BIS RUE SAINT ROCH</v>
          </cell>
          <cell r="O422"/>
          <cell r="P422" t="str">
            <v>69550</v>
          </cell>
          <cell r="Q422" t="str">
            <v>AMPLEPUIS</v>
          </cell>
        </row>
        <row r="423">
          <cell r="A423" t="str">
            <v>AO0124</v>
          </cell>
          <cell r="B423" t="str">
            <v>M. &amp; MME CHASSAIN</v>
          </cell>
          <cell r="C423" t="str">
            <v>LIEU DIT "HERBETANT"</v>
          </cell>
          <cell r="D423"/>
          <cell r="E423">
            <v>42300</v>
          </cell>
          <cell r="F423" t="str">
            <v>VILLEREST</v>
          </cell>
          <cell r="G423"/>
          <cell r="H423"/>
          <cell r="I423"/>
          <cell r="K423"/>
          <cell r="L423" t="str">
            <v>B'ALU</v>
          </cell>
          <cell r="M423" t="str">
            <v>M. &amp; MME CHASSAIN</v>
          </cell>
          <cell r="N423" t="str">
            <v>LIEU DIT "HERBETANT"</v>
          </cell>
          <cell r="O423"/>
          <cell r="P423" t="str">
            <v>42300</v>
          </cell>
          <cell r="Q423" t="str">
            <v>VILLEREST</v>
          </cell>
          <cell r="R423" t="str">
            <v>POSE</v>
          </cell>
        </row>
        <row r="424">
          <cell r="A424" t="str">
            <v>AO0125</v>
          </cell>
          <cell r="B424" t="str">
            <v>SAS BURNICHON</v>
          </cell>
          <cell r="C424" t="str">
            <v>12 RUE DE BAPAUME</v>
          </cell>
          <cell r="D424"/>
          <cell r="E424">
            <v>42300</v>
          </cell>
          <cell r="F424" t="str">
            <v>ROANNE</v>
          </cell>
          <cell r="G424"/>
          <cell r="H424"/>
          <cell r="I424"/>
          <cell r="K424"/>
          <cell r="L424" t="str">
            <v>B'ALU</v>
          </cell>
          <cell r="M424" t="str">
            <v>SAS BURNICHON</v>
          </cell>
          <cell r="N424" t="str">
            <v>12 RUE DE BAPAUME</v>
          </cell>
          <cell r="O424"/>
          <cell r="P424" t="str">
            <v>42300</v>
          </cell>
          <cell r="Q424" t="str">
            <v>ROANNE</v>
          </cell>
          <cell r="R424" t="str">
            <v>POSE</v>
          </cell>
        </row>
        <row r="425">
          <cell r="A425" t="str">
            <v>AO0126</v>
          </cell>
          <cell r="B425" t="str">
            <v>MAIRIE DE CHARBONNIERES LES BAINS</v>
          </cell>
          <cell r="C425" t="str">
            <v>2 PLACE DE L'EGLISE</v>
          </cell>
          <cell r="D425"/>
          <cell r="E425">
            <v>69260</v>
          </cell>
          <cell r="F425" t="str">
            <v>CHARBONNIERES LES BAINS</v>
          </cell>
          <cell r="G425" t="str">
            <v>04 78 19 80 00</v>
          </cell>
          <cell r="H425" t="str">
            <v>04 78 19 82 96</v>
          </cell>
          <cell r="I425"/>
          <cell r="K425" t="str">
            <v>marches.publics@charbonniereslesbains.fr</v>
          </cell>
          <cell r="L425" t="str">
            <v>B'ALU</v>
          </cell>
          <cell r="M425" t="str">
            <v>MAIRIE DE CHARBONNIERES LES BAINS</v>
          </cell>
          <cell r="N425" t="str">
            <v>2 PLACE DE L'EGLISE</v>
          </cell>
          <cell r="O425"/>
          <cell r="P425" t="str">
            <v>69260</v>
          </cell>
          <cell r="Q425" t="str">
            <v>CHARBONNIERES LES BAINS</v>
          </cell>
        </row>
        <row r="426">
          <cell r="A426" t="str">
            <v>AO0127</v>
          </cell>
          <cell r="B426" t="str">
            <v>MIVIERE TRANSACTION SARL</v>
          </cell>
          <cell r="C426" t="str">
            <v>LA GRENOUILLERE</v>
          </cell>
          <cell r="D426"/>
          <cell r="E426">
            <v>42370</v>
          </cell>
          <cell r="F426" t="str">
            <v>RENAISON</v>
          </cell>
          <cell r="G426"/>
          <cell r="H426"/>
          <cell r="I426"/>
          <cell r="K426"/>
          <cell r="L426" t="str">
            <v>B'ALU</v>
          </cell>
          <cell r="M426" t="str">
            <v>MIVIERE TRANSACTION SARL</v>
          </cell>
          <cell r="N426" t="str">
            <v>LA GRENOUILLERE</v>
          </cell>
          <cell r="O426"/>
          <cell r="P426" t="str">
            <v>42370</v>
          </cell>
          <cell r="Q426" t="str">
            <v>RENAISON</v>
          </cell>
          <cell r="R426" t="str">
            <v>POSE</v>
          </cell>
        </row>
        <row r="427">
          <cell r="A427" t="str">
            <v>AO0128</v>
          </cell>
          <cell r="B427" t="str">
            <v>ASSOCIATION FAMILIALE PROTESTANTE</v>
          </cell>
          <cell r="C427" t="str">
            <v>38-42 RUE DE LA BERGE</v>
          </cell>
          <cell r="D427"/>
          <cell r="E427">
            <v>42300</v>
          </cell>
          <cell r="F427" t="str">
            <v>ROANNE</v>
          </cell>
          <cell r="G427"/>
          <cell r="H427"/>
          <cell r="I427"/>
          <cell r="K427"/>
          <cell r="L427" t="str">
            <v>B'ALU</v>
          </cell>
          <cell r="M427" t="str">
            <v>ASSOCIATION FAMILIALE PROTESTANTE</v>
          </cell>
          <cell r="N427" t="str">
            <v>38-42 RUE DE LA BERGE</v>
          </cell>
          <cell r="O427"/>
          <cell r="P427" t="str">
            <v>42300</v>
          </cell>
          <cell r="Q427" t="str">
            <v>ROANNE</v>
          </cell>
          <cell r="R427" t="str">
            <v>POSE</v>
          </cell>
        </row>
        <row r="428">
          <cell r="A428" t="str">
            <v>AO0129</v>
          </cell>
          <cell r="B428" t="str">
            <v>OPHEOR</v>
          </cell>
          <cell r="C428" t="str">
            <v>PLACE DE L'HOTEL DE VILLE</v>
          </cell>
          <cell r="D428"/>
          <cell r="E428">
            <v>42300</v>
          </cell>
          <cell r="F428" t="str">
            <v>ROANNE</v>
          </cell>
          <cell r="G428"/>
          <cell r="H428"/>
          <cell r="I428"/>
          <cell r="K428"/>
          <cell r="L428" t="str">
            <v>B'ALU</v>
          </cell>
          <cell r="M428" t="str">
            <v>OPHEOR</v>
          </cell>
          <cell r="N428" t="str">
            <v>PLACE DE L'HOTEL DE VILLE</v>
          </cell>
          <cell r="O428"/>
          <cell r="P428" t="str">
            <v>42300</v>
          </cell>
          <cell r="Q428" t="str">
            <v>ROANNE</v>
          </cell>
          <cell r="R428" t="str">
            <v>POSE</v>
          </cell>
        </row>
        <row r="429">
          <cell r="A429" t="str">
            <v>AO0130</v>
          </cell>
          <cell r="B429" t="str">
            <v>SCCV 46 éme</v>
          </cell>
          <cell r="C429" t="str">
            <v>LIEU DIT LE GROS CHENE</v>
          </cell>
          <cell r="D429"/>
          <cell r="E429">
            <v>42120</v>
          </cell>
          <cell r="F429" t="str">
            <v>PERREUX</v>
          </cell>
          <cell r="G429"/>
          <cell r="H429"/>
          <cell r="I429"/>
          <cell r="K429"/>
          <cell r="L429" t="str">
            <v>B'ALU</v>
          </cell>
          <cell r="M429" t="str">
            <v>SCCV 46 éme</v>
          </cell>
          <cell r="N429" t="str">
            <v>LIEU DIT LE GROS CHENE</v>
          </cell>
          <cell r="O429"/>
          <cell r="P429" t="str">
            <v>42120</v>
          </cell>
          <cell r="Q429" t="str">
            <v>PERREUX</v>
          </cell>
          <cell r="R429" t="str">
            <v>POSE</v>
          </cell>
        </row>
        <row r="430">
          <cell r="A430" t="str">
            <v>CL1</v>
          </cell>
          <cell r="B430" t="str">
            <v>ACECAM</v>
          </cell>
          <cell r="C430" t="str">
            <v>ZONE ARTISANALE DES GRAVIERES</v>
          </cell>
          <cell r="D430"/>
          <cell r="E430">
            <v>1480</v>
          </cell>
          <cell r="F430" t="str">
            <v xml:space="preserve"> FAREINS</v>
          </cell>
          <cell r="G430" t="str">
            <v>04 74 60 87 49</v>
          </cell>
          <cell r="H430"/>
          <cell r="I430"/>
          <cell r="J430"/>
          <cell r="K430"/>
          <cell r="L430" t="str">
            <v>T.PINET</v>
          </cell>
          <cell r="M430" t="str">
            <v>ACECAM</v>
          </cell>
          <cell r="N430" t="str">
            <v>ZONE ARTISANALE DES GRAVIERES</v>
          </cell>
          <cell r="O430"/>
          <cell r="P430">
            <v>1810</v>
          </cell>
          <cell r="Q430" t="str">
            <v xml:space="preserve"> FAREINS</v>
          </cell>
          <cell r="R430" t="str">
            <v>TPRS CLEMENT</v>
          </cell>
        </row>
        <row r="431">
          <cell r="A431" t="str">
            <v>CL10</v>
          </cell>
          <cell r="B431" t="str">
            <v>BS BATIMENT</v>
          </cell>
          <cell r="C431" t="str">
            <v>RUE JEAN MONNET</v>
          </cell>
          <cell r="D431" t="str">
            <v>ZI LA SLARDIERE</v>
          </cell>
          <cell r="E431">
            <v>42500</v>
          </cell>
          <cell r="F431" t="str">
            <v xml:space="preserve"> LE CHAMBON FEUGEROLLES</v>
          </cell>
          <cell r="G431" t="str">
            <v>04 77 80 34 41</v>
          </cell>
          <cell r="H431"/>
          <cell r="I431" t="str">
            <v>06 51 62 16 45</v>
          </cell>
          <cell r="J431"/>
          <cell r="K431"/>
          <cell r="L431" t="str">
            <v>T.PINET</v>
          </cell>
          <cell r="M431" t="str">
            <v>BS BATIMENT</v>
          </cell>
          <cell r="N431" t="str">
            <v>RUE JEAN MONNET</v>
          </cell>
          <cell r="O431" t="str">
            <v>ZI LA SLARDIERE</v>
          </cell>
          <cell r="P431" t="str">
            <v>42500</v>
          </cell>
          <cell r="Q431" t="str">
            <v xml:space="preserve"> LE CHAMBON FEUGEROLLES</v>
          </cell>
          <cell r="R431" t="str">
            <v>S.GOUTTENOIRE</v>
          </cell>
        </row>
        <row r="432">
          <cell r="A432" t="str">
            <v>CL11</v>
          </cell>
          <cell r="B432" t="str">
            <v>CHAZELLE PASCAL FLORENCE</v>
          </cell>
          <cell r="C432"/>
          <cell r="D432" t="str">
            <v>CHEMIN DES FORETS</v>
          </cell>
          <cell r="E432">
            <v>42190</v>
          </cell>
          <cell r="F432" t="str">
            <v>ST NIZIER SOUS CHARLIEU</v>
          </cell>
          <cell r="G432"/>
          <cell r="H432"/>
          <cell r="I432"/>
          <cell r="J432"/>
          <cell r="K432"/>
          <cell r="L432" t="str">
            <v>B'ALU</v>
          </cell>
          <cell r="M432" t="str">
            <v>CHAZELLE PASCAL FLORENCE</v>
          </cell>
          <cell r="N432"/>
          <cell r="O432" t="str">
            <v>CHEMIN DES FORETS</v>
          </cell>
          <cell r="P432" t="str">
            <v>42190</v>
          </cell>
          <cell r="Q432" t="str">
            <v>ST NIZIER SOUS CHARLIEU</v>
          </cell>
          <cell r="R432" t="str">
            <v>POSE</v>
          </cell>
        </row>
        <row r="433">
          <cell r="A433" t="str">
            <v>CL12</v>
          </cell>
          <cell r="B433" t="str">
            <v xml:space="preserve"> SARL CLUNY MENUISERIES</v>
          </cell>
          <cell r="C433" t="str">
            <v>ZA PRE ST GERMAIN</v>
          </cell>
          <cell r="D433"/>
          <cell r="E433">
            <v>71250</v>
          </cell>
          <cell r="F433" t="str">
            <v>CLUNY</v>
          </cell>
          <cell r="G433" t="str">
            <v>03 85 59 19 62</v>
          </cell>
          <cell r="H433" t="str">
            <v>03 85 59 25 67</v>
          </cell>
          <cell r="I433" t="str">
            <v>06 88 02 40 51</v>
          </cell>
          <cell r="J433" t="str">
            <v>MR NUGUES Alain</v>
          </cell>
          <cell r="K433"/>
          <cell r="L433" t="str">
            <v>C.BENON</v>
          </cell>
          <cell r="M433" t="str">
            <v xml:space="preserve"> SARL CLUNY MENUISERIES</v>
          </cell>
          <cell r="N433" t="str">
            <v>ZA PRE ST GERMAIN</v>
          </cell>
          <cell r="O433"/>
          <cell r="P433" t="str">
            <v>71250</v>
          </cell>
          <cell r="Q433" t="str">
            <v>CLUNY</v>
          </cell>
          <cell r="R433" t="str">
            <v>S.AUPLAT</v>
          </cell>
        </row>
        <row r="434">
          <cell r="A434" t="str">
            <v>CL13</v>
          </cell>
          <cell r="B434" t="str">
            <v>CONCEPT</v>
          </cell>
          <cell r="C434"/>
          <cell r="D434"/>
          <cell r="E434"/>
          <cell r="F434"/>
          <cell r="G434"/>
          <cell r="H434"/>
          <cell r="I434"/>
          <cell r="J434"/>
          <cell r="K434"/>
          <cell r="L434" t="str">
            <v>B'ALU</v>
          </cell>
          <cell r="M434" t="str">
            <v>CONCEPT</v>
          </cell>
          <cell r="N434"/>
          <cell r="O434"/>
          <cell r="P434"/>
          <cell r="Q434"/>
          <cell r="R434" t="str">
            <v>S.GOUTTENOIRE</v>
          </cell>
        </row>
        <row r="435">
          <cell r="A435" t="str">
            <v>CL14</v>
          </cell>
          <cell r="B435" t="str">
            <v>CÔTE OUVERTURE</v>
          </cell>
          <cell r="C435" t="str">
            <v xml:space="preserve">93 RUE CLEMENT ADER </v>
          </cell>
          <cell r="D435" t="str">
            <v>ZI LA VILETTE BP 12</v>
          </cell>
          <cell r="E435">
            <v>42153</v>
          </cell>
          <cell r="F435" t="str">
            <v xml:space="preserve"> RIORGES</v>
          </cell>
          <cell r="G435" t="str">
            <v>40 77 66 41 00</v>
          </cell>
          <cell r="H435" t="str">
            <v>04 77 64 82 32</v>
          </cell>
          <cell r="I435"/>
          <cell r="J435"/>
          <cell r="K435"/>
          <cell r="L435" t="str">
            <v>B'ALU</v>
          </cell>
          <cell r="M435" t="str">
            <v>CÔTE OUVERTURE</v>
          </cell>
          <cell r="N435" t="str">
            <v xml:space="preserve">93 RUE CLEMENT ADER </v>
          </cell>
          <cell r="O435" t="str">
            <v>ZI LA VILETTE BP 12</v>
          </cell>
          <cell r="P435" t="str">
            <v>42153</v>
          </cell>
          <cell r="Q435" t="str">
            <v xml:space="preserve"> RIORGES</v>
          </cell>
          <cell r="R435" t="str">
            <v>ENLEVEMENT ATELIER</v>
          </cell>
        </row>
        <row r="436">
          <cell r="A436" t="str">
            <v>CL15</v>
          </cell>
          <cell r="B436" t="str">
            <v>MR ET MME DECLOITRE</v>
          </cell>
          <cell r="C436" t="str">
            <v>CHEMIN PERRON</v>
          </cell>
          <cell r="D436"/>
          <cell r="E436">
            <v>42120</v>
          </cell>
          <cell r="F436" t="str">
            <v xml:space="preserve"> VILLEREST</v>
          </cell>
          <cell r="G436"/>
          <cell r="H436"/>
          <cell r="I436"/>
          <cell r="J436"/>
          <cell r="K436"/>
          <cell r="L436" t="str">
            <v>B'ALU</v>
          </cell>
          <cell r="M436" t="str">
            <v>MR ET MME DECLOITRE</v>
          </cell>
          <cell r="N436" t="str">
            <v>CHEMIN PERRON</v>
          </cell>
          <cell r="O436"/>
          <cell r="P436" t="str">
            <v>42120</v>
          </cell>
          <cell r="Q436" t="str">
            <v xml:space="preserve"> VILLEREST</v>
          </cell>
          <cell r="R436" t="str">
            <v>ENLEVEMENT ATELIER</v>
          </cell>
        </row>
        <row r="437">
          <cell r="A437" t="str">
            <v>CL16</v>
          </cell>
          <cell r="B437" t="str">
            <v>DESBENOIT BUREAU D'ETUDE</v>
          </cell>
          <cell r="C437" t="str">
            <v>40,AVENUE DE LA REPUBLIQUE</v>
          </cell>
          <cell r="D437"/>
          <cell r="E437">
            <v>42120</v>
          </cell>
          <cell r="F437" t="str">
            <v xml:space="preserve"> LE COTEAU</v>
          </cell>
          <cell r="G437"/>
          <cell r="H437"/>
          <cell r="I437"/>
          <cell r="J437"/>
          <cell r="K437"/>
          <cell r="L437" t="str">
            <v>B'ALU</v>
          </cell>
          <cell r="M437" t="str">
            <v>DESBENOIT BUREAU D'ETUDE</v>
          </cell>
          <cell r="N437" t="str">
            <v>40,AVENUE DE LA REPUBLIQUE</v>
          </cell>
          <cell r="O437"/>
          <cell r="P437" t="str">
            <v>42120</v>
          </cell>
          <cell r="Q437" t="str">
            <v xml:space="preserve"> LE COTEAU</v>
          </cell>
          <cell r="R437" t="str">
            <v>ENLEVEMENT ATELIER</v>
          </cell>
        </row>
        <row r="438">
          <cell r="A438" t="str">
            <v>CL17</v>
          </cell>
          <cell r="B438" t="str">
            <v>ESPACE MENUISERIE</v>
          </cell>
          <cell r="C438" t="str">
            <v>1525 ROUTE DE FRANCS</v>
          </cell>
          <cell r="D438"/>
          <cell r="E438">
            <v>69400</v>
          </cell>
          <cell r="F438" t="str">
            <v xml:space="preserve"> VILLEFRANCHE SUR SAONE</v>
          </cell>
          <cell r="G438" t="str">
            <v>04.74.62.31.10</v>
          </cell>
          <cell r="H438" t="str">
            <v>04.74.62.35.27</v>
          </cell>
          <cell r="I438" t="str">
            <v>06 60 95 14 06</v>
          </cell>
          <cell r="J438" t="str">
            <v>DESSAILLES CHRISTIAN</v>
          </cell>
          <cell r="K438" t="str">
            <v>espace.menuiserie@cegetel.net</v>
          </cell>
          <cell r="L438" t="str">
            <v>T.PINET</v>
          </cell>
          <cell r="M438" t="str">
            <v>ESPACE MENUISERIE</v>
          </cell>
          <cell r="N438" t="str">
            <v>1525 ROUTE DE FRANCS</v>
          </cell>
          <cell r="O438"/>
          <cell r="P438" t="str">
            <v>69400</v>
          </cell>
          <cell r="Q438" t="str">
            <v xml:space="preserve"> VILLEFRANCHE SUR SAONE</v>
          </cell>
          <cell r="R438" t="str">
            <v>S.GOUTTENOIRE</v>
          </cell>
        </row>
        <row r="439">
          <cell r="A439" t="str">
            <v>CL18</v>
          </cell>
          <cell r="B439" t="str">
            <v>ISOLATION CONFORT</v>
          </cell>
          <cell r="C439" t="str">
            <v>CD 12-LIEU DIT "LE RIEUX"</v>
          </cell>
          <cell r="D439"/>
          <cell r="E439">
            <v>69360</v>
          </cell>
          <cell r="F439" t="str">
            <v xml:space="preserve"> SOLAIZE</v>
          </cell>
          <cell r="G439" t="str">
            <v>04 78 02 95 29</v>
          </cell>
          <cell r="H439" t="str">
            <v>04 78 02 95 33</v>
          </cell>
          <cell r="I439"/>
          <cell r="J439" t="str">
            <v>GINER Francis</v>
          </cell>
          <cell r="K439" t="str">
            <v>contact@isolationconfort.com</v>
          </cell>
          <cell r="L439" t="str">
            <v>T.PINET</v>
          </cell>
          <cell r="M439" t="str">
            <v>ISOLATION CONFORT</v>
          </cell>
          <cell r="N439" t="str">
            <v>CD 12-LIEU DIT "LE RIEUX"</v>
          </cell>
          <cell r="O439"/>
          <cell r="P439" t="str">
            <v>69360</v>
          </cell>
          <cell r="Q439" t="str">
            <v xml:space="preserve"> SOLAIZE</v>
          </cell>
          <cell r="R439" t="str">
            <v>S.GOUTTENOIRE</v>
          </cell>
        </row>
        <row r="440">
          <cell r="A440" t="str">
            <v>CL19</v>
          </cell>
          <cell r="B440" t="str">
            <v>MENUISERIE JAMBON GAUDIOZ</v>
          </cell>
          <cell r="C440" t="str">
            <v>LA CROIX DE FER</v>
          </cell>
          <cell r="D440"/>
          <cell r="E440">
            <v>69460</v>
          </cell>
          <cell r="F440" t="str">
            <v>ST ETIENNE LES OUILLIERES</v>
          </cell>
          <cell r="G440" t="str">
            <v>04 74 66 75 27</v>
          </cell>
          <cell r="H440" t="str">
            <v>09 67 31 75 27</v>
          </cell>
          <cell r="I440" t="str">
            <v>06 33 65 66 33</v>
          </cell>
          <cell r="J440"/>
          <cell r="K440" t="str">
            <v>carine.michallet@gmail.com</v>
          </cell>
          <cell r="L440" t="str">
            <v>C.BENON</v>
          </cell>
          <cell r="M440" t="str">
            <v>MENUISERIE JAMBON GAUDIOZ</v>
          </cell>
          <cell r="N440" t="str">
            <v>LA CROIX DE FER</v>
          </cell>
          <cell r="O440"/>
          <cell r="P440" t="str">
            <v>69460</v>
          </cell>
          <cell r="Q440" t="str">
            <v>ST ETIENNE LES OUILLIERES</v>
          </cell>
          <cell r="R440" t="str">
            <v>S.GOUTTENOIRE</v>
          </cell>
        </row>
        <row r="441">
          <cell r="A441" t="str">
            <v>CL2</v>
          </cell>
          <cell r="B441" t="str">
            <v>ATELIER DES EBENISTES</v>
          </cell>
          <cell r="C441" t="str">
            <v>MME STEPHANIE DESPREZ</v>
          </cell>
          <cell r="D441" t="str">
            <v>389,ROUTE DE TARARE</v>
          </cell>
          <cell r="E441">
            <v>69400</v>
          </cell>
          <cell r="F441" t="str">
            <v xml:space="preserve"> GLEIZE</v>
          </cell>
          <cell r="G441"/>
          <cell r="H441"/>
          <cell r="I441"/>
          <cell r="J441"/>
          <cell r="K441"/>
          <cell r="L441" t="str">
            <v>T.PINET</v>
          </cell>
          <cell r="M441" t="str">
            <v>ATELIER DES EBENISTES</v>
          </cell>
          <cell r="N441" t="str">
            <v>MME STEPHANIE DESPREZ</v>
          </cell>
          <cell r="O441" t="str">
            <v>389,ROUTE DE TARARE</v>
          </cell>
          <cell r="P441" t="str">
            <v>69400</v>
          </cell>
          <cell r="Q441" t="str">
            <v xml:space="preserve"> GLEIZE</v>
          </cell>
          <cell r="R441" t="str">
            <v>S.GOUTTENOIRE</v>
          </cell>
        </row>
        <row r="442">
          <cell r="A442" t="str">
            <v>CL20</v>
          </cell>
          <cell r="B442" t="str">
            <v>SARL SEDEL</v>
          </cell>
          <cell r="C442" t="str">
            <v>LIEU DIT VERNAY</v>
          </cell>
          <cell r="D442"/>
          <cell r="E442">
            <v>71110</v>
          </cell>
          <cell r="F442" t="str">
            <v>ST MARTIN DU LAC</v>
          </cell>
          <cell r="G442" t="str">
            <v>03 85 25 03 72</v>
          </cell>
          <cell r="H442" t="str">
            <v>03 85 25 43 10</v>
          </cell>
          <cell r="I442"/>
          <cell r="J442" t="str">
            <v>B'ALU</v>
          </cell>
          <cell r="K442"/>
          <cell r="L442" t="str">
            <v>B'ALU</v>
          </cell>
          <cell r="M442" t="str">
            <v>SARL SEDEL</v>
          </cell>
          <cell r="N442" t="str">
            <v>LIEU DIT VERNAY</v>
          </cell>
          <cell r="O442"/>
          <cell r="P442" t="str">
            <v>71110</v>
          </cell>
          <cell r="Q442" t="str">
            <v>ST MARTIN DU LAC</v>
          </cell>
          <cell r="R442" t="str">
            <v>ENLEVEMENT ATELIER</v>
          </cell>
        </row>
        <row r="443">
          <cell r="A443" t="str">
            <v>CL21</v>
          </cell>
          <cell r="B443" t="str">
            <v>LAURENT</v>
          </cell>
          <cell r="C443" t="str">
            <v>495,ROUTE DU BEAUJOLAIS</v>
          </cell>
          <cell r="D443"/>
          <cell r="E443">
            <v>42190</v>
          </cell>
          <cell r="F443" t="str">
            <v xml:space="preserve"> CHARLIEU</v>
          </cell>
          <cell r="G443"/>
          <cell r="H443"/>
          <cell r="I443"/>
          <cell r="J443"/>
          <cell r="K443"/>
          <cell r="L443" t="str">
            <v>B'ALU</v>
          </cell>
          <cell r="M443" t="str">
            <v>LAURENT</v>
          </cell>
          <cell r="N443" t="str">
            <v>495,ROUTE DU BEAUJOLAIS</v>
          </cell>
          <cell r="O443"/>
          <cell r="P443" t="str">
            <v>42190</v>
          </cell>
          <cell r="Q443" t="str">
            <v xml:space="preserve"> CHARLIEU</v>
          </cell>
          <cell r="R443" t="str">
            <v>CHANTIER</v>
          </cell>
        </row>
        <row r="444">
          <cell r="A444" t="str">
            <v>CL22</v>
          </cell>
          <cell r="B444" t="str">
            <v>LES FERMETURES DU BRIONNAIS</v>
          </cell>
          <cell r="C444" t="str">
            <v>MR HAQUARD XAVIER</v>
          </cell>
          <cell r="D444" t="str">
            <v>19,RUE DU 11 NOVEMBRE 1918</v>
          </cell>
          <cell r="E444">
            <v>71170</v>
          </cell>
          <cell r="F444" t="str">
            <v xml:space="preserve"> CHAUFFAILLES</v>
          </cell>
          <cell r="G444" t="str">
            <v>03 85 25 94 69</v>
          </cell>
          <cell r="H444" t="str">
            <v>03 85 26 27 41</v>
          </cell>
          <cell r="J444" t="str">
            <v>MR XAVIER HAQUARD</v>
          </cell>
          <cell r="L444" t="str">
            <v>B'ALU</v>
          </cell>
          <cell r="M444" t="str">
            <v>LES FERMETURES DU BRIONNAIS</v>
          </cell>
          <cell r="N444" t="str">
            <v>MR HAQUARD XAVIER</v>
          </cell>
          <cell r="O444" t="str">
            <v>19,RUE DU 11 NOVEMBRE 1918</v>
          </cell>
          <cell r="P444" t="str">
            <v>71170</v>
          </cell>
          <cell r="Q444" t="str">
            <v xml:space="preserve"> CHAUFFAILLES</v>
          </cell>
          <cell r="R444" t="str">
            <v>ENLEVEMENT ATELIER</v>
          </cell>
        </row>
        <row r="445">
          <cell r="A445" t="str">
            <v>CL23</v>
          </cell>
          <cell r="B445" t="str">
            <v>MENUISERIE DE LA CÔTE ROANNAISE</v>
          </cell>
          <cell r="C445" t="str">
            <v>MR ANDRE FREDERIC</v>
          </cell>
          <cell r="D445" t="str">
            <v>LE VERNAY</v>
          </cell>
          <cell r="E445">
            <v>42370</v>
          </cell>
          <cell r="F445" t="str">
            <v xml:space="preserve"> ST ANDRE D'APCHON</v>
          </cell>
          <cell r="G445"/>
          <cell r="H445"/>
          <cell r="I445"/>
          <cell r="J445"/>
          <cell r="K445"/>
          <cell r="L445" t="str">
            <v>B'ALU</v>
          </cell>
          <cell r="M445" t="str">
            <v>MENUISERIE DE LA CÔTE ROANNAISE</v>
          </cell>
          <cell r="N445" t="str">
            <v>MR ANDRE FREDERIC</v>
          </cell>
          <cell r="O445" t="str">
            <v>LE VERNAY</v>
          </cell>
          <cell r="P445" t="str">
            <v>42370</v>
          </cell>
          <cell r="Q445" t="str">
            <v xml:space="preserve"> ST ANDRE D'APCHON</v>
          </cell>
          <cell r="R445" t="str">
            <v>ENLEVEMENT ATELIER</v>
          </cell>
        </row>
        <row r="446">
          <cell r="A446" t="str">
            <v>CL24</v>
          </cell>
          <cell r="B446" t="str">
            <v>MEN'S PLAC'S</v>
          </cell>
          <cell r="C446" t="str">
            <v>LE BOURG</v>
          </cell>
          <cell r="D446"/>
          <cell r="E446">
            <v>71340</v>
          </cell>
          <cell r="F446" t="str">
            <v xml:space="preserve"> FLEURY LA MONTAGNE</v>
          </cell>
          <cell r="G446"/>
          <cell r="H446"/>
          <cell r="I446"/>
          <cell r="J446"/>
          <cell r="K446"/>
          <cell r="L446" t="str">
            <v>B'ALU</v>
          </cell>
          <cell r="M446" t="str">
            <v>MEN'S PLAC'S</v>
          </cell>
          <cell r="N446" t="str">
            <v>LE BOURG</v>
          </cell>
          <cell r="O446"/>
          <cell r="P446" t="str">
            <v>71340</v>
          </cell>
          <cell r="Q446" t="str">
            <v xml:space="preserve"> FLEURY LA MONTAGNE</v>
          </cell>
          <cell r="R446" t="str">
            <v>ENLEVEMENT ATELIER</v>
          </cell>
        </row>
        <row r="447">
          <cell r="A447" t="str">
            <v>CL25</v>
          </cell>
          <cell r="B447" t="str">
            <v>SARL MENUISTORE</v>
          </cell>
          <cell r="C447" t="str">
            <v>MR VERICEL</v>
          </cell>
          <cell r="D447" t="str">
            <v>31,BIS CHEMIN ROUGE</v>
          </cell>
          <cell r="E447">
            <v>42680</v>
          </cell>
          <cell r="F447" t="str">
            <v xml:space="preserve"> ST MARCELLIN EN FOREZ</v>
          </cell>
          <cell r="G447" t="str">
            <v>04 77 52 84 22</v>
          </cell>
          <cell r="H447" t="str">
            <v>04 77 52 84 22</v>
          </cell>
          <cell r="I447" t="str">
            <v>06 76 90 29 95</v>
          </cell>
          <cell r="J447" t="str">
            <v>MR VERICEL</v>
          </cell>
          <cell r="K447" t="str">
            <v>menui-store@orange.fr</v>
          </cell>
          <cell r="L447" t="str">
            <v>T.PINET</v>
          </cell>
          <cell r="M447" t="str">
            <v>SARL MENUISTORE</v>
          </cell>
          <cell r="N447" t="str">
            <v>MR VERICEL</v>
          </cell>
          <cell r="O447" t="str">
            <v>31,BIS CHEMIN ROUGE</v>
          </cell>
          <cell r="P447" t="str">
            <v>42680</v>
          </cell>
          <cell r="Q447" t="str">
            <v xml:space="preserve"> ST MARCELLIN EN FOREZ</v>
          </cell>
          <cell r="R447" t="str">
            <v>RADIER</v>
          </cell>
        </row>
        <row r="448">
          <cell r="A448" t="str">
            <v>CL26</v>
          </cell>
          <cell r="B448" t="str">
            <v xml:space="preserve"> MONTET ERIC</v>
          </cell>
          <cell r="C448" t="str">
            <v>25 RUE DE LA DESIRADE</v>
          </cell>
          <cell r="D448"/>
          <cell r="E448">
            <v>42190</v>
          </cell>
          <cell r="F448" t="str">
            <v>CHARLIEU</v>
          </cell>
          <cell r="G448"/>
          <cell r="H448"/>
          <cell r="I448"/>
          <cell r="J448"/>
          <cell r="K448"/>
          <cell r="L448" t="str">
            <v>B'ALU</v>
          </cell>
          <cell r="M448" t="str">
            <v xml:space="preserve"> MONTET ERIC</v>
          </cell>
          <cell r="N448" t="str">
            <v>25 RUE DE LA DESIRADE</v>
          </cell>
          <cell r="O448"/>
          <cell r="P448" t="str">
            <v>42190</v>
          </cell>
          <cell r="Q448" t="str">
            <v>CHARLIEU</v>
          </cell>
          <cell r="R448" t="str">
            <v>ENLEVEMENT ATELIER</v>
          </cell>
        </row>
        <row r="449">
          <cell r="A449" t="str">
            <v>CL27</v>
          </cell>
          <cell r="B449" t="str">
            <v>MPB MENUISERIE</v>
          </cell>
          <cell r="C449" t="str">
            <v>MR PASCAL BEAU</v>
          </cell>
          <cell r="D449" t="str">
            <v>340 CHEMIN CHARLISSE</v>
          </cell>
          <cell r="E449">
            <v>69670</v>
          </cell>
          <cell r="F449" t="str">
            <v xml:space="preserve"> VAUGNERAY</v>
          </cell>
          <cell r="G449" t="str">
            <v>04 37 45 02 68</v>
          </cell>
          <cell r="H449" t="str">
            <v>04 78 49 11 74</v>
          </cell>
          <cell r="I449" t="str">
            <v>06 87 08 97 00</v>
          </cell>
          <cell r="J449" t="str">
            <v>MR BEAU PASCAL</v>
          </cell>
          <cell r="K449" t="str">
            <v>m.pascalbeau@orange.fr</v>
          </cell>
          <cell r="L449" t="str">
            <v>T.PINET</v>
          </cell>
          <cell r="M449" t="str">
            <v>MPB MENUISERIE</v>
          </cell>
          <cell r="N449" t="str">
            <v>MR PASCAL BEAU</v>
          </cell>
          <cell r="O449" t="str">
            <v>340 CHEMIN CHARLISSE</v>
          </cell>
          <cell r="P449" t="str">
            <v>69670</v>
          </cell>
          <cell r="Q449" t="str">
            <v xml:space="preserve"> VAUGNERAY</v>
          </cell>
          <cell r="R449" t="str">
            <v>S.GOUTTENOIRE</v>
          </cell>
        </row>
        <row r="450">
          <cell r="A450" t="str">
            <v>CL28</v>
          </cell>
          <cell r="B450" t="str">
            <v>MULTIBAT</v>
          </cell>
          <cell r="C450" t="str">
            <v>MR LEGOUEIX DAVID</v>
          </cell>
          <cell r="D450" t="str">
            <v>49,ROUTE DU CENDRE</v>
          </cell>
          <cell r="E450">
            <v>63730</v>
          </cell>
          <cell r="F450" t="str">
            <v xml:space="preserve"> LES MARTRES DE VEYRES</v>
          </cell>
          <cell r="G450"/>
          <cell r="H450"/>
          <cell r="I450"/>
          <cell r="J450"/>
          <cell r="K450"/>
          <cell r="L450" t="str">
            <v>B'ALU</v>
          </cell>
          <cell r="M450" t="str">
            <v>MULTIBAT</v>
          </cell>
          <cell r="N450" t="str">
            <v>MR LEGOUEIX DAVID</v>
          </cell>
          <cell r="O450" t="str">
            <v>49,ROUTE DU CENDRE</v>
          </cell>
          <cell r="P450" t="str">
            <v>63730</v>
          </cell>
          <cell r="Q450" t="str">
            <v xml:space="preserve"> LES MARTRES DE VEYRES</v>
          </cell>
          <cell r="R450" t="str">
            <v>S.GOUTTENOIRE</v>
          </cell>
        </row>
        <row r="451">
          <cell r="A451" t="str">
            <v>CL29</v>
          </cell>
          <cell r="B451" t="str">
            <v>SEIVE HERVE</v>
          </cell>
          <cell r="C451" t="str">
            <v>254 ROUTE DE BRIENNON</v>
          </cell>
          <cell r="D451"/>
          <cell r="E451">
            <v>42720</v>
          </cell>
          <cell r="F451" t="str">
            <v xml:space="preserve"> POUILLY SOUS CHARLIEU</v>
          </cell>
          <cell r="G451"/>
          <cell r="H451"/>
          <cell r="I451"/>
          <cell r="J451"/>
          <cell r="K451"/>
          <cell r="L451" t="str">
            <v>B'ALU</v>
          </cell>
          <cell r="M451" t="str">
            <v>SEIVE HERVE</v>
          </cell>
          <cell r="N451" t="str">
            <v>254 ROUTE DE BRIENNON</v>
          </cell>
          <cell r="O451"/>
          <cell r="P451" t="str">
            <v>42720</v>
          </cell>
          <cell r="Q451" t="str">
            <v xml:space="preserve"> POUILLY SOUS CHARLIEU</v>
          </cell>
          <cell r="R451" t="str">
            <v>ENLEVEMENT ATELIER</v>
          </cell>
        </row>
        <row r="452">
          <cell r="A452" t="str">
            <v>CL3</v>
          </cell>
          <cell r="B452" t="str">
            <v>ARDECOBAIE SAS</v>
          </cell>
          <cell r="C452" t="str">
            <v>108 ROUTE DE LYON</v>
          </cell>
          <cell r="D452"/>
          <cell r="E452">
            <v>69008</v>
          </cell>
          <cell r="F452" t="str">
            <v xml:space="preserve"> LYON</v>
          </cell>
          <cell r="G452" t="str">
            <v>04 78 61 08 48</v>
          </cell>
          <cell r="H452" t="str">
            <v>04 78 61 15 80</v>
          </cell>
          <cell r="I452" t="str">
            <v xml:space="preserve">06 34 48 35 50 </v>
          </cell>
          <cell r="J452" t="str">
            <v>MR RAVIER Frédéric</v>
          </cell>
          <cell r="K452" t="str">
            <v>ardecobaie@orange.fr</v>
          </cell>
          <cell r="L452" t="str">
            <v>T.PINET</v>
          </cell>
          <cell r="M452" t="str">
            <v>ARDECOBAIE SAS</v>
          </cell>
          <cell r="N452" t="str">
            <v>108 ROUTE DE LYON</v>
          </cell>
          <cell r="O452"/>
          <cell r="P452" t="str">
            <v>69008</v>
          </cell>
          <cell r="Q452" t="str">
            <v xml:space="preserve"> LYON</v>
          </cell>
          <cell r="R452" t="str">
            <v>S.GOUTTENOIRE</v>
          </cell>
        </row>
        <row r="453">
          <cell r="A453" t="str">
            <v>CL30</v>
          </cell>
          <cell r="B453" t="str">
            <v>PIERRE ET BOIS INDUSTRIE</v>
          </cell>
          <cell r="C453" t="str">
            <v>ZA DE THAULHAC</v>
          </cell>
          <cell r="D453"/>
          <cell r="E453">
            <v>43000</v>
          </cell>
          <cell r="F453" t="str">
            <v xml:space="preserve"> LE PUY EN VELAY</v>
          </cell>
          <cell r="G453" t="str">
            <v>04 71 02 65 65</v>
          </cell>
          <cell r="H453" t="str">
            <v>04 71 02 65 65</v>
          </cell>
          <cell r="I453"/>
          <cell r="J453"/>
          <cell r="K453"/>
          <cell r="L453" t="str">
            <v>B'ALU</v>
          </cell>
          <cell r="M453" t="str">
            <v>PIERRE ET BOIS INDUSTRIE</v>
          </cell>
          <cell r="N453" t="str">
            <v>ZA DE THAULHAC</v>
          </cell>
          <cell r="O453"/>
          <cell r="P453" t="str">
            <v>43000</v>
          </cell>
          <cell r="Q453" t="str">
            <v xml:space="preserve"> LE PUY EN VELAY</v>
          </cell>
          <cell r="R453" t="str">
            <v>S.GOUTTENOIRE</v>
          </cell>
        </row>
        <row r="454">
          <cell r="A454" t="str">
            <v>CL31</v>
          </cell>
          <cell r="B454" t="str">
            <v>PONTILLE</v>
          </cell>
          <cell r="C454" t="str">
            <v>LE BOURG</v>
          </cell>
          <cell r="D454"/>
          <cell r="E454">
            <v>42460</v>
          </cell>
          <cell r="F454" t="str">
            <v xml:space="preserve"> LE CERGNE</v>
          </cell>
          <cell r="G454" t="str">
            <v>04 79 72 75 13</v>
          </cell>
          <cell r="H454" t="str">
            <v>04 79 72 75 13</v>
          </cell>
          <cell r="I454"/>
          <cell r="J454"/>
          <cell r="K454"/>
          <cell r="L454" t="str">
            <v>B'ALU</v>
          </cell>
          <cell r="M454" t="str">
            <v>PONTILLE</v>
          </cell>
          <cell r="N454" t="str">
            <v>LE BOURG</v>
          </cell>
          <cell r="O454"/>
          <cell r="P454" t="str">
            <v>42460</v>
          </cell>
          <cell r="Q454" t="str">
            <v xml:space="preserve"> LE CERGNE</v>
          </cell>
          <cell r="R454" t="str">
            <v>ENLEVEMENT ATELIER</v>
          </cell>
        </row>
        <row r="455">
          <cell r="A455" t="str">
            <v>CL32</v>
          </cell>
          <cell r="B455" t="str">
            <v xml:space="preserve"> VILLE DE RIORGES</v>
          </cell>
          <cell r="C455" t="str">
            <v>SERVICE TECHNIQUE</v>
          </cell>
          <cell r="D455" t="str">
            <v>411 RUE PASTEUR</v>
          </cell>
          <cell r="E455">
            <v>42153</v>
          </cell>
          <cell r="F455" t="str">
            <v xml:space="preserve"> RIORGES</v>
          </cell>
          <cell r="G455"/>
          <cell r="H455"/>
          <cell r="I455"/>
          <cell r="J455"/>
          <cell r="K455"/>
          <cell r="L455" t="str">
            <v>B'ALU</v>
          </cell>
          <cell r="M455" t="str">
            <v xml:space="preserve"> VILLE DE RIORGES</v>
          </cell>
          <cell r="N455" t="str">
            <v>SERVICE TECHNIQUE</v>
          </cell>
          <cell r="O455" t="str">
            <v>411 RUE PASTEUR</v>
          </cell>
          <cell r="P455" t="str">
            <v>42153</v>
          </cell>
          <cell r="Q455" t="str">
            <v xml:space="preserve"> RIORGES</v>
          </cell>
          <cell r="R455" t="str">
            <v>ENLEVEMENT ATELIER</v>
          </cell>
        </row>
        <row r="456">
          <cell r="A456" t="str">
            <v>CL33</v>
          </cell>
          <cell r="B456" t="str">
            <v>RIVAL/HOMEBOX</v>
          </cell>
          <cell r="C456" t="str">
            <v>60 RUE DE VERDUN</v>
          </cell>
          <cell r="D456"/>
          <cell r="E456">
            <v>69100</v>
          </cell>
          <cell r="F456" t="str">
            <v xml:space="preserve"> VILLEURBANNE</v>
          </cell>
          <cell r="G456" t="str">
            <v>09 79 61 56 99</v>
          </cell>
          <cell r="H456" t="str">
            <v>04 91 80 06 53</v>
          </cell>
          <cell r="I456" t="str">
            <v>06 98 00 83 07</v>
          </cell>
          <cell r="J456" t="str">
            <v>REPETTO Laurent</v>
          </cell>
          <cell r="K456" t="str">
            <v>rivallaurentrepetto@orange.fr</v>
          </cell>
          <cell r="L456" t="str">
            <v>T.PINET</v>
          </cell>
          <cell r="M456" t="str">
            <v>RIVAL/HOMEBOX</v>
          </cell>
          <cell r="N456" t="str">
            <v>60 RUE DE VERDUN</v>
          </cell>
          <cell r="O456"/>
          <cell r="P456" t="str">
            <v>69100</v>
          </cell>
          <cell r="Q456" t="str">
            <v xml:space="preserve"> VILLEURBANNE</v>
          </cell>
          <cell r="R456" t="str">
            <v>S.GOUTTENOIRE</v>
          </cell>
        </row>
        <row r="457">
          <cell r="A457" t="str">
            <v>CL34</v>
          </cell>
          <cell r="B457" t="str">
            <v>SG MENUISERIE</v>
          </cell>
          <cell r="C457" t="str">
            <v>52,ROUTE DE TARARE</v>
          </cell>
          <cell r="D457"/>
          <cell r="E457">
            <v>42360</v>
          </cell>
          <cell r="F457" t="str">
            <v xml:space="preserve"> PANNISSIERES</v>
          </cell>
          <cell r="G457"/>
          <cell r="H457"/>
          <cell r="I457"/>
          <cell r="J457"/>
          <cell r="K457"/>
          <cell r="L457" t="str">
            <v>B'ALU</v>
          </cell>
          <cell r="M457" t="str">
            <v>SG MENUISERIE</v>
          </cell>
          <cell r="N457" t="str">
            <v>52,ROUTE DE TARARE</v>
          </cell>
          <cell r="O457"/>
          <cell r="P457" t="str">
            <v>42360</v>
          </cell>
          <cell r="Q457" t="str">
            <v xml:space="preserve"> PANNISSIERES</v>
          </cell>
          <cell r="R457" t="str">
            <v>S.GOUTTENOIRE</v>
          </cell>
        </row>
        <row r="458">
          <cell r="A458" t="str">
            <v>CL35</v>
          </cell>
          <cell r="B458" t="str">
            <v>DUMEZ AUVERGNE</v>
          </cell>
          <cell r="C458" t="str">
            <v>MR MAZAUD</v>
          </cell>
          <cell r="D458" t="str">
            <v>68-70 RUE DES RONZIERES</v>
          </cell>
          <cell r="E458">
            <v>63012</v>
          </cell>
          <cell r="F458" t="str">
            <v>CLERMONT FERRAND</v>
          </cell>
          <cell r="G458"/>
          <cell r="H458"/>
          <cell r="I458"/>
          <cell r="J458"/>
          <cell r="K458"/>
          <cell r="L458" t="str">
            <v>B'ALU</v>
          </cell>
          <cell r="M458" t="str">
            <v>DUMEZ AUVERGNE</v>
          </cell>
          <cell r="N458" t="str">
            <v>MR MAZAUD</v>
          </cell>
          <cell r="O458" t="str">
            <v>68-70 RUE DES RONZIERES</v>
          </cell>
          <cell r="P458" t="str">
            <v>63012</v>
          </cell>
          <cell r="Q458" t="str">
            <v>CLERMONT FERRAND</v>
          </cell>
          <cell r="R458" t="str">
            <v>S.GOUTTENOIRE</v>
          </cell>
        </row>
        <row r="459">
          <cell r="A459" t="str">
            <v>CL36</v>
          </cell>
          <cell r="B459" t="str">
            <v xml:space="preserve"> PASCAL FEUGERE</v>
          </cell>
          <cell r="C459" t="str">
            <v>310 R.11 NOVEMBRE 1918</v>
          </cell>
          <cell r="D459"/>
          <cell r="E459">
            <v>42720</v>
          </cell>
          <cell r="F459" t="str">
            <v>POUILLY SOUS CHARLIEU</v>
          </cell>
          <cell r="G459" t="str">
            <v>04 77 71 13 76</v>
          </cell>
          <cell r="H459" t="str">
            <v>04 77 71 13 76</v>
          </cell>
          <cell r="I459" t="str">
            <v>06 87 51 24 19</v>
          </cell>
          <cell r="J459" t="str">
            <v>PASCAL FEUGERE</v>
          </cell>
          <cell r="K459"/>
          <cell r="L459" t="str">
            <v>B'ALU</v>
          </cell>
          <cell r="M459" t="str">
            <v xml:space="preserve"> PASCAL FEUGERE</v>
          </cell>
          <cell r="N459" t="str">
            <v>310 R.11 NOVEMBRE 1918</v>
          </cell>
          <cell r="O459"/>
          <cell r="P459" t="str">
            <v>42720</v>
          </cell>
          <cell r="Q459" t="str">
            <v>POUILLY SOUS CHARLIEU</v>
          </cell>
          <cell r="R459" t="str">
            <v>ENLEVEMENT ATELIER</v>
          </cell>
        </row>
        <row r="460">
          <cell r="A460" t="str">
            <v>CL37</v>
          </cell>
          <cell r="B460" t="str">
            <v>TECOBAIE LB</v>
          </cell>
          <cell r="C460" t="str">
            <v>ZI DU TAFFIGNON</v>
          </cell>
          <cell r="D460" t="str">
            <v>ROUTE DES ACQUEDUCS</v>
          </cell>
          <cell r="E460">
            <v>69630</v>
          </cell>
          <cell r="F460" t="str">
            <v>CHAPONOST</v>
          </cell>
          <cell r="G460" t="str">
            <v>04 72 31 71 56</v>
          </cell>
          <cell r="H460" t="str">
            <v>04 78 64 26 73</v>
          </cell>
          <cell r="I460" t="str">
            <v>06 63 62 30 06                                06 98 68 86 86</v>
          </cell>
          <cell r="J460" t="str">
            <v>BEFFRE J.Philippe</v>
          </cell>
          <cell r="K460" t="str">
            <v>tecobaie.lb@free.fr</v>
          </cell>
          <cell r="L460" t="str">
            <v>T.PINET</v>
          </cell>
          <cell r="M460" t="str">
            <v>TECOBAIE LB</v>
          </cell>
          <cell r="N460" t="str">
            <v>ZI DU TAFFIGNON</v>
          </cell>
          <cell r="O460" t="str">
            <v>ROUTE DES ACQUEDUCS</v>
          </cell>
          <cell r="P460" t="str">
            <v>69630</v>
          </cell>
          <cell r="Q460" t="str">
            <v>CHAPONOST</v>
          </cell>
          <cell r="R460" t="str">
            <v>S.GOUTTENOIRE</v>
          </cell>
        </row>
        <row r="461">
          <cell r="A461" t="str">
            <v>CL38</v>
          </cell>
          <cell r="B461" t="str">
            <v>VERNET</v>
          </cell>
          <cell r="C461" t="str">
            <v>ZA DE TAULHAC</v>
          </cell>
          <cell r="D461"/>
          <cell r="E461">
            <v>43000</v>
          </cell>
          <cell r="F461" t="str">
            <v>LE PUY EN VELAY</v>
          </cell>
          <cell r="G461" t="str">
            <v>04 71 02 65 65</v>
          </cell>
          <cell r="H461"/>
          <cell r="I461"/>
          <cell r="J461"/>
          <cell r="K461"/>
          <cell r="L461" t="str">
            <v>B'ALU</v>
          </cell>
          <cell r="M461" t="str">
            <v>VERNET</v>
          </cell>
          <cell r="N461" t="str">
            <v>ZA DE TAULHAC</v>
          </cell>
          <cell r="O461"/>
          <cell r="P461" t="str">
            <v>43000</v>
          </cell>
          <cell r="Q461" t="str">
            <v>LE PUY EN VELAY</v>
          </cell>
          <cell r="R461" t="str">
            <v>S.GOUTTENOIRE</v>
          </cell>
        </row>
        <row r="462">
          <cell r="A462" t="str">
            <v>CL39</v>
          </cell>
          <cell r="B462" t="str">
            <v>VERVAS METAL</v>
          </cell>
          <cell r="C462" t="str">
            <v>A L'attention de Mr VERRIERE</v>
          </cell>
          <cell r="D462" t="str">
            <v>ROUTE DE CHARLIEU</v>
          </cell>
          <cell r="E462">
            <v>42300</v>
          </cell>
          <cell r="F462" t="str">
            <v xml:space="preserve"> ROANNE</v>
          </cell>
          <cell r="G462" t="str">
            <v>04 77 72 04 03</v>
          </cell>
          <cell r="H462" t="str">
            <v>04 77 70 81 51</v>
          </cell>
          <cell r="I462"/>
          <cell r="J462"/>
          <cell r="K462"/>
          <cell r="L462" t="str">
            <v>B'ALU</v>
          </cell>
          <cell r="M462" t="str">
            <v>VERVAS METAL</v>
          </cell>
          <cell r="N462" t="str">
            <v>A L'attention de Mr VERRIERE</v>
          </cell>
          <cell r="O462" t="str">
            <v>ROUTE DE CHARLIEU</v>
          </cell>
          <cell r="P462" t="str">
            <v>42300</v>
          </cell>
          <cell r="Q462" t="str">
            <v xml:space="preserve"> ROANNE</v>
          </cell>
          <cell r="R462" t="str">
            <v>ENLEVEMENT ATELIER</v>
          </cell>
        </row>
        <row r="463">
          <cell r="A463" t="str">
            <v>CL4</v>
          </cell>
          <cell r="B463" t="str">
            <v>ART ET VITRE</v>
          </cell>
          <cell r="C463" t="str">
            <v>8 RUE DE VAUCASSON</v>
          </cell>
          <cell r="D463"/>
          <cell r="E463">
            <v>38230</v>
          </cell>
          <cell r="F463" t="str">
            <v xml:space="preserve"> TIGNIEU</v>
          </cell>
          <cell r="G463" t="str">
            <v>04 72 46 39 75</v>
          </cell>
          <cell r="H463" t="str">
            <v>04 72 46 39 75</v>
          </cell>
          <cell r="I463" t="str">
            <v>06 67 88 20 10</v>
          </cell>
          <cell r="J463" t="str">
            <v>MR POIRIER</v>
          </cell>
          <cell r="K463" t="str">
            <v>artetvitre@hotmail.fr</v>
          </cell>
          <cell r="L463" t="str">
            <v>X.LECRIVAIN</v>
          </cell>
          <cell r="M463" t="str">
            <v>ART ET VITRE</v>
          </cell>
          <cell r="N463" t="str">
            <v>8 RUE DE VAUCASSON</v>
          </cell>
          <cell r="O463"/>
          <cell r="P463" t="str">
            <v>38230</v>
          </cell>
          <cell r="Q463" t="str">
            <v xml:space="preserve"> TIGNIEU</v>
          </cell>
          <cell r="R463" t="str">
            <v>S.GOUTTENOIRE</v>
          </cell>
        </row>
        <row r="464">
          <cell r="A464" t="str">
            <v>CL40</v>
          </cell>
          <cell r="B464" t="str">
            <v>BIOZAT FERMETURE</v>
          </cell>
          <cell r="C464" t="str">
            <v>12 RUE DE LA MARE</v>
          </cell>
          <cell r="D464"/>
          <cell r="E464">
            <v>38000</v>
          </cell>
          <cell r="F464" t="str">
            <v xml:space="preserve"> BIOZAT</v>
          </cell>
          <cell r="G464" t="str">
            <v>04 70 56 61 79</v>
          </cell>
          <cell r="H464" t="str">
            <v>04 70 56 61 79</v>
          </cell>
          <cell r="I464" t="str">
            <v>06 10 58 52 11</v>
          </cell>
          <cell r="J464"/>
          <cell r="K464"/>
          <cell r="L464" t="str">
            <v>T.PINET</v>
          </cell>
          <cell r="M464" t="str">
            <v>BIOZAT FERMETURE</v>
          </cell>
          <cell r="N464" t="str">
            <v>12 RUE DE LA MARE</v>
          </cell>
          <cell r="O464"/>
          <cell r="P464" t="str">
            <v>38000</v>
          </cell>
          <cell r="Q464" t="str">
            <v xml:space="preserve"> BIOZAT</v>
          </cell>
          <cell r="R464" t="str">
            <v>S.GOUTTENOIRE</v>
          </cell>
        </row>
        <row r="465">
          <cell r="A465" t="str">
            <v>CL41</v>
          </cell>
          <cell r="B465" t="str">
            <v>LV SERVICE</v>
          </cell>
          <cell r="C465" t="str">
            <v>LE CHASSIN</v>
          </cell>
          <cell r="D465"/>
          <cell r="E465">
            <v>42110</v>
          </cell>
          <cell r="F465" t="str">
            <v xml:space="preserve"> POUILLY LES FEURS</v>
          </cell>
          <cell r="G465" t="str">
            <v>04 77 26 56 42</v>
          </cell>
          <cell r="H465" t="str">
            <v>04 77 26 58 64</v>
          </cell>
          <cell r="I465" t="str">
            <v>06 89 33 81 39</v>
          </cell>
          <cell r="J465" t="str">
            <v>M LAURENT Thierry</v>
          </cell>
          <cell r="K465" t="str">
            <v>lv-services42@orange.fr</v>
          </cell>
          <cell r="L465" t="str">
            <v>X.LECRIVAIN</v>
          </cell>
          <cell r="M465" t="str">
            <v>LV SERVICE</v>
          </cell>
          <cell r="N465" t="str">
            <v>LE CHASSIN</v>
          </cell>
          <cell r="O465"/>
          <cell r="P465" t="str">
            <v>42110</v>
          </cell>
          <cell r="Q465" t="str">
            <v xml:space="preserve"> POUILLY LES FEURS</v>
          </cell>
          <cell r="R465" t="str">
            <v>S.GOUTTENOIRE</v>
          </cell>
        </row>
        <row r="466">
          <cell r="A466" t="str">
            <v>CL42</v>
          </cell>
          <cell r="B466" t="str">
            <v>DL BATIMENT</v>
          </cell>
          <cell r="C466" t="str">
            <v>51 RUE CHRISTIAN LACOUTURE</v>
          </cell>
          <cell r="D466"/>
          <cell r="E466">
            <v>69500</v>
          </cell>
          <cell r="F466" t="str">
            <v xml:space="preserve"> BRON</v>
          </cell>
          <cell r="G466" t="str">
            <v>04 78 20 78 85</v>
          </cell>
          <cell r="H466" t="str">
            <v>04 78 76 85 01</v>
          </cell>
          <cell r="I466" t="str">
            <v>06 66 43 28 89</v>
          </cell>
          <cell r="J466" t="str">
            <v>MME SABRINA BEN AHMED</v>
          </cell>
          <cell r="K466" t="str">
            <v>contact@dlgroup.fr</v>
          </cell>
          <cell r="L466" t="str">
            <v>T.PINET</v>
          </cell>
          <cell r="M466" t="str">
            <v>DL BATIMENT</v>
          </cell>
          <cell r="N466" t="str">
            <v>51 RUE CHRISTIAN LACOUTURE</v>
          </cell>
          <cell r="O466"/>
          <cell r="P466" t="str">
            <v>69500</v>
          </cell>
          <cell r="Q466" t="str">
            <v xml:space="preserve"> BRON</v>
          </cell>
          <cell r="R466" t="str">
            <v>S.GOUTTENOIRE</v>
          </cell>
        </row>
        <row r="467">
          <cell r="A467" t="str">
            <v>CL43</v>
          </cell>
          <cell r="B467" t="str">
            <v>H&amp;M</v>
          </cell>
          <cell r="C467" t="str">
            <v>LES BUTTES</v>
          </cell>
          <cell r="D467" t="str">
            <v>RUE ALFRED MUSSET</v>
          </cell>
          <cell r="E467">
            <v>42300</v>
          </cell>
          <cell r="F467" t="str">
            <v xml:space="preserve"> MABLY</v>
          </cell>
          <cell r="G467"/>
          <cell r="H467"/>
          <cell r="I467" t="str">
            <v>06 13 76 38 05</v>
          </cell>
          <cell r="J467" t="str">
            <v>O DURILLON</v>
          </cell>
          <cell r="K467"/>
          <cell r="L467" t="str">
            <v>B'ALU</v>
          </cell>
          <cell r="M467" t="str">
            <v>H&amp;M</v>
          </cell>
          <cell r="N467" t="str">
            <v>LES BUTTES</v>
          </cell>
          <cell r="O467" t="str">
            <v>RUE ALFRED MUSSET</v>
          </cell>
          <cell r="P467" t="str">
            <v>42300</v>
          </cell>
          <cell r="Q467" t="str">
            <v xml:space="preserve"> MABLY</v>
          </cell>
          <cell r="R467" t="str">
            <v>ENLEVEMENT ATELIER</v>
          </cell>
        </row>
        <row r="468">
          <cell r="A468" t="str">
            <v>CL44</v>
          </cell>
          <cell r="B468" t="str">
            <v>HIATUS-ATELIER H4</v>
          </cell>
          <cell r="C468" t="str">
            <v>ARCHITECTES</v>
          </cell>
          <cell r="D468" t="str">
            <v>25, RUE BENOÎT MALON</v>
          </cell>
          <cell r="E468">
            <v>42300</v>
          </cell>
          <cell r="F468" t="str">
            <v xml:space="preserve"> ROANNE</v>
          </cell>
          <cell r="G468" t="str">
            <v>04 77 72 20 97</v>
          </cell>
          <cell r="H468" t="str">
            <v>04 77 71 10 12</v>
          </cell>
          <cell r="I468"/>
          <cell r="J468"/>
          <cell r="K468" t="str">
            <v>hiatus-atelier-h4@wanadoo.fr</v>
          </cell>
          <cell r="L468" t="str">
            <v>B'ALU</v>
          </cell>
          <cell r="M468" t="str">
            <v>HIATUS-ATELIER H4</v>
          </cell>
          <cell r="N468" t="str">
            <v>ARCHITECTES</v>
          </cell>
          <cell r="O468" t="str">
            <v>25, RUE BENOÎT MALON</v>
          </cell>
          <cell r="P468" t="str">
            <v>42300</v>
          </cell>
          <cell r="Q468" t="str">
            <v xml:space="preserve"> ROANNE</v>
          </cell>
          <cell r="R468" t="str">
            <v>ENLEVEMENT ATELIER</v>
          </cell>
        </row>
        <row r="469">
          <cell r="A469" t="str">
            <v>CL45</v>
          </cell>
          <cell r="B469" t="str">
            <v>MR ET MME CHRISTOPHE JULIEN</v>
          </cell>
          <cell r="C469" t="str">
            <v>RTE DE COURS</v>
          </cell>
          <cell r="D469"/>
          <cell r="E469">
            <v>42460</v>
          </cell>
          <cell r="F469" t="str">
            <v xml:space="preserve"> SEVELINGES</v>
          </cell>
          <cell r="G469" t="str">
            <v>04 74 89 90 32</v>
          </cell>
          <cell r="H469"/>
          <cell r="I469"/>
          <cell r="J469"/>
          <cell r="K469"/>
          <cell r="L469" t="str">
            <v>B'ALU</v>
          </cell>
          <cell r="M469" t="str">
            <v>MR ET MME CHRISTOPHE JULIEN</v>
          </cell>
          <cell r="N469" t="str">
            <v>RTE DE COURS</v>
          </cell>
          <cell r="O469"/>
          <cell r="P469" t="str">
            <v>42460</v>
          </cell>
          <cell r="Q469" t="str">
            <v xml:space="preserve"> SEVELINGES</v>
          </cell>
          <cell r="R469" t="str">
            <v>ENLEVEMENT ATELIER</v>
          </cell>
        </row>
        <row r="470">
          <cell r="A470" t="str">
            <v>CL46</v>
          </cell>
          <cell r="B470" t="str">
            <v>BERNET DIFFUSION</v>
          </cell>
          <cell r="C470" t="str">
            <v>ZI RUE FERNAND LEGER</v>
          </cell>
          <cell r="D470"/>
          <cell r="E470">
            <v>18400</v>
          </cell>
          <cell r="F470" t="str">
            <v xml:space="preserve"> ST FLORENT SUR CHER</v>
          </cell>
          <cell r="G470" t="str">
            <v>02 48 23 72 50</v>
          </cell>
          <cell r="H470" t="str">
            <v>02 48 23 72 52</v>
          </cell>
          <cell r="I470"/>
          <cell r="J470"/>
          <cell r="K470"/>
          <cell r="L470" t="str">
            <v>T.PINET</v>
          </cell>
          <cell r="M470" t="str">
            <v>BERNET DIFFUSION</v>
          </cell>
          <cell r="N470" t="str">
            <v>ZI RUE FERNAND LEGER</v>
          </cell>
          <cell r="O470"/>
          <cell r="P470" t="str">
            <v>18400</v>
          </cell>
          <cell r="Q470" t="str">
            <v xml:space="preserve"> ST FLORENT SUR CHER</v>
          </cell>
          <cell r="R470" t="str">
            <v>S.GOUTTENOIRE</v>
          </cell>
        </row>
        <row r="471">
          <cell r="A471" t="str">
            <v>CL47</v>
          </cell>
          <cell r="B471" t="str">
            <v>MENUISERIE VILLE</v>
          </cell>
          <cell r="E471">
            <v>73190</v>
          </cell>
          <cell r="F471" t="str">
            <v xml:space="preserve"> CHALLES LES EAUX</v>
          </cell>
          <cell r="L471" t="str">
            <v>X.LECRIVAIN</v>
          </cell>
          <cell r="M471" t="str">
            <v>MENUISERIE VILLE</v>
          </cell>
          <cell r="N471"/>
          <cell r="O471"/>
          <cell r="P471" t="str">
            <v>73190</v>
          </cell>
          <cell r="Q471" t="str">
            <v xml:space="preserve"> CHALLES LES EAUX</v>
          </cell>
          <cell r="R471" t="str">
            <v>S.GOUTTENOIRE</v>
          </cell>
        </row>
        <row r="472">
          <cell r="A472" t="str">
            <v>CL48</v>
          </cell>
          <cell r="B472" t="str">
            <v>MENUISERIE FONCEL GUILLAUME</v>
          </cell>
          <cell r="C472" t="str">
            <v>LE MACHIZEAUD</v>
          </cell>
          <cell r="D472"/>
          <cell r="E472">
            <v>42140</v>
          </cell>
          <cell r="F472" t="str">
            <v xml:space="preserve"> MARCENOD</v>
          </cell>
          <cell r="G472" t="str">
            <v>04 77 20 80 00</v>
          </cell>
          <cell r="H472" t="str">
            <v>04 77 20 80 00</v>
          </cell>
          <cell r="I472" t="str">
            <v>06 08 74 06 57</v>
          </cell>
          <cell r="J472" t="str">
            <v>G.FONCEL</v>
          </cell>
          <cell r="K472" t="str">
            <v>guillaume.foncel@wanadoo.fr</v>
          </cell>
          <cell r="L472" t="str">
            <v>T.PINET</v>
          </cell>
          <cell r="M472" t="str">
            <v>MENUISERIE FONCEL GUILLAUME</v>
          </cell>
          <cell r="N472" t="str">
            <v>CHEZ MENUISERIE FAYOLLE</v>
          </cell>
          <cell r="O472" t="str">
            <v>468 ROUTE DE LA GRAND CROIX</v>
          </cell>
          <cell r="P472">
            <v>42320</v>
          </cell>
          <cell r="Q472" t="str">
            <v>CELLIEU</v>
          </cell>
          <cell r="R472" t="str">
            <v>S.GOUTTENOIRE</v>
          </cell>
        </row>
        <row r="473">
          <cell r="A473" t="str">
            <v>CL49</v>
          </cell>
          <cell r="B473" t="str">
            <v>SCI YOAN ET JACQUES</v>
          </cell>
          <cell r="C473" t="str">
            <v>ZA LES CHARMES</v>
          </cell>
          <cell r="D473"/>
          <cell r="E473">
            <v>63200</v>
          </cell>
          <cell r="F473" t="str">
            <v xml:space="preserve"> MENETROL</v>
          </cell>
          <cell r="G473" t="str">
            <v>04 73 38 17 39</v>
          </cell>
          <cell r="H473" t="str">
            <v>04 73 63 03 44</v>
          </cell>
          <cell r="I473"/>
          <cell r="J473"/>
          <cell r="K473" t="str">
            <v>garagedescharmes@wanadoo.fr</v>
          </cell>
          <cell r="L473" t="str">
            <v>B'ALU</v>
          </cell>
          <cell r="M473" t="str">
            <v>SCI YOAN ET JACQUES</v>
          </cell>
          <cell r="N473" t="str">
            <v>ZA LES CHARMES</v>
          </cell>
          <cell r="O473"/>
          <cell r="P473" t="str">
            <v>63200</v>
          </cell>
          <cell r="Q473" t="str">
            <v xml:space="preserve"> MENETROL</v>
          </cell>
          <cell r="R473" t="str">
            <v>S.GOUTTENOIRE</v>
          </cell>
        </row>
        <row r="474">
          <cell r="A474" t="str">
            <v>CL5</v>
          </cell>
          <cell r="B474" t="str">
            <v>AS FERMETURE</v>
          </cell>
          <cell r="C474" t="str">
            <v>A L'attention de Mr WALTER SAPIN</v>
          </cell>
          <cell r="D474" t="str">
            <v>317 ROUTE DE BRIENNON</v>
          </cell>
          <cell r="E474">
            <v>42300</v>
          </cell>
          <cell r="F474" t="str">
            <v xml:space="preserve"> MABLY</v>
          </cell>
          <cell r="G474" t="str">
            <v>04 77 72 94 75</v>
          </cell>
          <cell r="H474" t="str">
            <v>04 77 78 26 87</v>
          </cell>
          <cell r="I474"/>
          <cell r="J474"/>
          <cell r="K474"/>
          <cell r="L474" t="str">
            <v>B'ALU</v>
          </cell>
          <cell r="M474" t="str">
            <v>AS FERMETURE</v>
          </cell>
          <cell r="N474" t="str">
            <v>A L'attention de Mr WALTER SAPIN</v>
          </cell>
          <cell r="O474" t="str">
            <v>317 ROUTE DE BRIENNON</v>
          </cell>
          <cell r="P474" t="str">
            <v>42300</v>
          </cell>
          <cell r="Q474" t="str">
            <v xml:space="preserve"> MABLY</v>
          </cell>
          <cell r="R474" t="str">
            <v>ENLEVEMENT ATELIER</v>
          </cell>
        </row>
        <row r="475">
          <cell r="A475" t="str">
            <v>CL50</v>
          </cell>
          <cell r="B475" t="str">
            <v>SARL GARDETTE</v>
          </cell>
          <cell r="C475" t="str">
            <v>31 RUE AUGUSTE GELIN</v>
          </cell>
          <cell r="D475"/>
          <cell r="E475">
            <v>42120</v>
          </cell>
          <cell r="F475" t="str">
            <v xml:space="preserve"> LE COTEAU</v>
          </cell>
          <cell r="G475"/>
          <cell r="H475"/>
          <cell r="I475"/>
          <cell r="J475" t="str">
            <v>GABRIEL CRIONAY</v>
          </cell>
          <cell r="K475" t="str">
            <v>gcrionay@menuiserie-gardette.com</v>
          </cell>
          <cell r="L475" t="str">
            <v>B'ALU</v>
          </cell>
          <cell r="M475" t="str">
            <v>SARL GARDETTE</v>
          </cell>
          <cell r="N475" t="str">
            <v>31 RUE AUGUSTE GELIN</v>
          </cell>
          <cell r="O475"/>
          <cell r="P475" t="str">
            <v>42120</v>
          </cell>
          <cell r="Q475" t="str">
            <v xml:space="preserve"> LE COTEAU</v>
          </cell>
          <cell r="R475" t="str">
            <v>ENLEVEMENT ATELIER</v>
          </cell>
        </row>
        <row r="476">
          <cell r="A476" t="str">
            <v>CL51</v>
          </cell>
          <cell r="B476" t="str">
            <v>MENUISERIE ALU DES ALPES</v>
          </cell>
          <cell r="C476" t="str">
            <v>ZA LES BAUCHES</v>
          </cell>
          <cell r="D476" t="str">
            <v>1,CHEMIN DE LA PLAINE</v>
          </cell>
          <cell r="E476">
            <v>38640</v>
          </cell>
          <cell r="F476" t="str">
            <v xml:space="preserve"> CLAIX</v>
          </cell>
          <cell r="G476"/>
          <cell r="H476"/>
          <cell r="I476" t="str">
            <v>06 88 05 41 17</v>
          </cell>
          <cell r="J476"/>
          <cell r="K476"/>
          <cell r="L476" t="str">
            <v>X.LECRIVAIN</v>
          </cell>
          <cell r="M476" t="str">
            <v>MENUISERIE ALU DES ALPES</v>
          </cell>
          <cell r="N476" t="str">
            <v>ZA LES BAUCHES</v>
          </cell>
          <cell r="O476" t="str">
            <v>1,CHEMIN DE LA PLAINE</v>
          </cell>
          <cell r="P476" t="str">
            <v>38640</v>
          </cell>
          <cell r="Q476" t="str">
            <v xml:space="preserve"> CLAIX</v>
          </cell>
          <cell r="R476" t="str">
            <v>S.GOUTTENOIRE</v>
          </cell>
        </row>
        <row r="477">
          <cell r="A477" t="str">
            <v>CL52</v>
          </cell>
          <cell r="B477" t="str">
            <v>AUTOMATISMES ET CLÔTURES D'AUVERGNE</v>
          </cell>
          <cell r="C477" t="str">
            <v>63,AV JOSEPH CLAUSSAT</v>
          </cell>
          <cell r="E477">
            <v>63400</v>
          </cell>
          <cell r="F477" t="str">
            <v xml:space="preserve"> CHAMALIERES</v>
          </cell>
          <cell r="G477" t="str">
            <v>04 73 69 37 62</v>
          </cell>
          <cell r="I477" t="str">
            <v>06 98 47 54 08</v>
          </cell>
          <cell r="J477" t="str">
            <v>MOREIRA MIGUEL</v>
          </cell>
          <cell r="K477" t="str">
            <v>contact@aca.fermerures.com</v>
          </cell>
          <cell r="L477" t="str">
            <v>J.JAILLET</v>
          </cell>
          <cell r="M477" t="str">
            <v>AUTOMATISMES ET CLÔTURES D'AUVERGNE</v>
          </cell>
          <cell r="N477" t="str">
            <v>63,AV JOSEPH CLAUSSAT</v>
          </cell>
          <cell r="O477"/>
          <cell r="P477" t="str">
            <v>63400</v>
          </cell>
          <cell r="Q477" t="str">
            <v xml:space="preserve"> CHAMALIERES</v>
          </cell>
          <cell r="R477" t="str">
            <v>S.GOUTTENOIRE</v>
          </cell>
        </row>
        <row r="478">
          <cell r="A478" t="str">
            <v>CL53</v>
          </cell>
          <cell r="B478" t="str">
            <v>SARL ECO TECHNIQUES</v>
          </cell>
          <cell r="C478" t="str">
            <v>9,RUE JOSEPH JACQUARD</v>
          </cell>
          <cell r="D478" t="str">
            <v>BP 30</v>
          </cell>
          <cell r="E478">
            <v>21300</v>
          </cell>
          <cell r="F478" t="str">
            <v xml:space="preserve"> CHENOVE</v>
          </cell>
          <cell r="G478" t="str">
            <v>03 80 52 99 75</v>
          </cell>
          <cell r="H478" t="str">
            <v>03 80 52 99 74</v>
          </cell>
          <cell r="I478" t="str">
            <v>06 85 42 72 29</v>
          </cell>
          <cell r="J478" t="str">
            <v>PATRICK HAMER</v>
          </cell>
          <cell r="K478" t="str">
            <v>ecochantal@gmail.com</v>
          </cell>
          <cell r="L478" t="str">
            <v>B'ALU</v>
          </cell>
          <cell r="M478" t="str">
            <v>SARL ECO TECHNIQUES</v>
          </cell>
          <cell r="N478" t="str">
            <v>9,RUE JOSEPH JACQUARD</v>
          </cell>
          <cell r="O478" t="str">
            <v>BP 30</v>
          </cell>
          <cell r="P478" t="str">
            <v>21300</v>
          </cell>
          <cell r="Q478" t="str">
            <v xml:space="preserve"> CHENOVE</v>
          </cell>
          <cell r="R478" t="str">
            <v>S.AUPLAT</v>
          </cell>
        </row>
        <row r="479">
          <cell r="A479" t="str">
            <v>CL54</v>
          </cell>
          <cell r="B479" t="str">
            <v>SARL LM2B-HOME FENÊTRES</v>
          </cell>
          <cell r="C479" t="str">
            <v>29 AV PABLO PICASSO</v>
          </cell>
          <cell r="D479"/>
          <cell r="E479">
            <v>69120</v>
          </cell>
          <cell r="F479" t="str">
            <v xml:space="preserve"> VAULX EN VELIN</v>
          </cell>
          <cell r="G479" t="str">
            <v>.</v>
          </cell>
          <cell r="H479"/>
          <cell r="I479"/>
          <cell r="J479" t="str">
            <v>MR AMAR</v>
          </cell>
          <cell r="K479"/>
          <cell r="L479" t="str">
            <v>T.PINET</v>
          </cell>
          <cell r="M479" t="str">
            <v>SARL LM2B-HOME FENÊTRES</v>
          </cell>
          <cell r="N479" t="str">
            <v>29 AV PABLO PICASSO</v>
          </cell>
          <cell r="O479"/>
          <cell r="P479">
            <v>69120</v>
          </cell>
          <cell r="Q479" t="str">
            <v>VAULX EN VELIN</v>
          </cell>
          <cell r="R479" t="str">
            <v>S.GOUTTENOIRE</v>
          </cell>
        </row>
        <row r="480">
          <cell r="A480" t="str">
            <v>CL55</v>
          </cell>
          <cell r="B480" t="str">
            <v>CESAR POSE</v>
          </cell>
          <cell r="C480" t="str">
            <v>154 IMPASSE DE VEILLE BORNE</v>
          </cell>
          <cell r="D480"/>
          <cell r="E480">
            <v>38300</v>
          </cell>
          <cell r="F480" t="str">
            <v>RUY MONTCEAU</v>
          </cell>
          <cell r="G480" t="str">
            <v>06 11 10 19 69</v>
          </cell>
          <cell r="H480" t="str">
            <v>04 74 93 68 47</v>
          </cell>
          <cell r="I480"/>
          <cell r="J480" t="str">
            <v>MR CESARO</v>
          </cell>
          <cell r="K480" t="str">
            <v>cesarpose@akeonet.com</v>
          </cell>
          <cell r="L480" t="str">
            <v>X.LECRIVAIN</v>
          </cell>
          <cell r="M480" t="str">
            <v>CESAR POSE</v>
          </cell>
          <cell r="N480" t="str">
            <v>154 IMPASSE DE VEILLE BORNE</v>
          </cell>
          <cell r="O480"/>
          <cell r="P480" t="str">
            <v>38300</v>
          </cell>
          <cell r="Q480" t="str">
            <v>RUY MONTCEAU</v>
          </cell>
          <cell r="R480" t="str">
            <v>S.GOUTTENOIRE</v>
          </cell>
        </row>
        <row r="481">
          <cell r="A481" t="str">
            <v>CL56</v>
          </cell>
          <cell r="B481" t="str">
            <v>AXES FERMETURES</v>
          </cell>
          <cell r="C481" t="str">
            <v>138 E CHEMINS DES VERNES</v>
          </cell>
          <cell r="D481"/>
          <cell r="E481">
            <v>38200</v>
          </cell>
          <cell r="F481" t="str">
            <v>VILETTE DE VIENNE</v>
          </cell>
          <cell r="G481"/>
          <cell r="H481"/>
          <cell r="I481" t="str">
            <v>06 78 24 93 96</v>
          </cell>
          <cell r="J481" t="str">
            <v>MR LAMY LAURENT</v>
          </cell>
          <cell r="K481" t="str">
            <v xml:space="preserve">axe.fermetures@orange.fr                          lamy.laurent38@gmail.com </v>
          </cell>
          <cell r="L481" t="str">
            <v>X.LECRIVAIN</v>
          </cell>
          <cell r="M481" t="str">
            <v>AXES FERMETURES</v>
          </cell>
          <cell r="N481" t="str">
            <v>138 E CHEMINS DES VERNES</v>
          </cell>
          <cell r="O481"/>
          <cell r="P481" t="str">
            <v>38200</v>
          </cell>
          <cell r="Q481" t="str">
            <v>VILETTE DE VIENNE</v>
          </cell>
          <cell r="R481" t="str">
            <v>S.GOUTTENOIRE</v>
          </cell>
        </row>
        <row r="482">
          <cell r="A482" t="str">
            <v>CL57</v>
          </cell>
          <cell r="B482" t="str">
            <v>FERMETURES ET MENUISERIES CHAROLAISE</v>
          </cell>
          <cell r="C482" t="str">
            <v>1 RUE DE CHAMPAGNY</v>
          </cell>
          <cell r="D482"/>
          <cell r="E482">
            <v>71120</v>
          </cell>
          <cell r="F482" t="str">
            <v xml:space="preserve"> CHAROLLES</v>
          </cell>
          <cell r="G482" t="str">
            <v>03 85 26 37 50</v>
          </cell>
          <cell r="H482"/>
          <cell r="I482" t="str">
            <v>06 30 53 06 79</v>
          </cell>
          <cell r="J482" t="str">
            <v>MR EMORINE ARNAUD</v>
          </cell>
          <cell r="K482" t="str">
            <v>fmc.emorine@orange.fr</v>
          </cell>
          <cell r="L482" t="str">
            <v>B'ALU</v>
          </cell>
          <cell r="M482" t="str">
            <v>FERMETURES ET MENUISERIES CHAROLAISE</v>
          </cell>
          <cell r="N482" t="str">
            <v>1 RUE DE CHAMPAGNY</v>
          </cell>
          <cell r="O482"/>
          <cell r="P482" t="str">
            <v>71120</v>
          </cell>
          <cell r="Q482" t="str">
            <v xml:space="preserve"> CHAROLLES</v>
          </cell>
          <cell r="R482" t="str">
            <v>ENLEVEMENT ATELIER</v>
          </cell>
        </row>
        <row r="483">
          <cell r="A483" t="str">
            <v>CL58</v>
          </cell>
          <cell r="B483" t="str">
            <v>MENUISERIE DUSSABLY</v>
          </cell>
          <cell r="C483" t="str">
            <v>LES BOIS DIEU</v>
          </cell>
          <cell r="D483"/>
          <cell r="E483">
            <v>71800</v>
          </cell>
          <cell r="F483" t="str">
            <v>COLOMBIER EN BRIONNAIS</v>
          </cell>
          <cell r="G483" t="str">
            <v>03 85 24 65 83</v>
          </cell>
          <cell r="H483"/>
          <cell r="I483" t="str">
            <v>06 21 07 28 65</v>
          </cell>
          <cell r="J483"/>
          <cell r="K483"/>
          <cell r="L483" t="str">
            <v>C.BENON</v>
          </cell>
          <cell r="M483" t="str">
            <v>MENUISERIE DUSSABLY</v>
          </cell>
          <cell r="N483" t="str">
            <v>LES BOIS DIEU</v>
          </cell>
          <cell r="O483"/>
          <cell r="P483" t="str">
            <v>71800</v>
          </cell>
          <cell r="Q483" t="str">
            <v>COLOMBIER EN BRIONNAIS</v>
          </cell>
          <cell r="R483" t="str">
            <v>S.AUPLAT</v>
          </cell>
        </row>
        <row r="484">
          <cell r="A484" t="str">
            <v>CL59</v>
          </cell>
          <cell r="B484" t="str">
            <v>EURL BOIS ET TRADITION</v>
          </cell>
          <cell r="C484" t="str">
            <v>LA TOUR</v>
          </cell>
          <cell r="E484">
            <v>73200</v>
          </cell>
          <cell r="F484" t="str">
            <v>PLANCHERINE</v>
          </cell>
          <cell r="G484" t="str">
            <v>04 79 32 51 71</v>
          </cell>
          <cell r="H484" t="str">
            <v>04 79 32 51 41</v>
          </cell>
          <cell r="I484" t="str">
            <v>06 31 24 87 52</v>
          </cell>
          <cell r="J484" t="str">
            <v>MR LECHAT JEAN MARIE</v>
          </cell>
          <cell r="L484" t="str">
            <v>X.LECRIVAIN</v>
          </cell>
          <cell r="M484" t="str">
            <v>EURL BOIS ET TRADITION</v>
          </cell>
          <cell r="N484" t="str">
            <v>77 RUE DE LA MAIRIE</v>
          </cell>
          <cell r="O484"/>
          <cell r="P484" t="str">
            <v>73200</v>
          </cell>
          <cell r="Q484" t="str">
            <v>GILLY SUR ISERE</v>
          </cell>
          <cell r="R484" t="str">
            <v>S.GOUTTENOIRE</v>
          </cell>
        </row>
        <row r="485">
          <cell r="A485" t="str">
            <v>CL6</v>
          </cell>
          <cell r="B485" t="str">
            <v>ATELIER METALLIQUE</v>
          </cell>
          <cell r="C485" t="str">
            <v>MR CUCHERAT</v>
          </cell>
          <cell r="D485" t="str">
            <v>CHAMPION</v>
          </cell>
          <cell r="E485">
            <v>42720</v>
          </cell>
          <cell r="F485" t="str">
            <v xml:space="preserve"> NANDAX</v>
          </cell>
          <cell r="G485"/>
          <cell r="H485"/>
          <cell r="I485"/>
          <cell r="J485"/>
          <cell r="K485"/>
          <cell r="L485" t="str">
            <v>B'ALU</v>
          </cell>
          <cell r="M485" t="str">
            <v>ATELIER METALLIQUE</v>
          </cell>
          <cell r="N485" t="str">
            <v>MR CUCHERAT</v>
          </cell>
          <cell r="O485" t="str">
            <v>CHAMPION</v>
          </cell>
          <cell r="P485" t="str">
            <v>42720</v>
          </cell>
          <cell r="Q485" t="str">
            <v xml:space="preserve"> NANDAX</v>
          </cell>
          <cell r="R485" t="str">
            <v>ENLEVEMENT ATELIER</v>
          </cell>
        </row>
        <row r="486">
          <cell r="A486" t="str">
            <v>CL60</v>
          </cell>
          <cell r="B486" t="str">
            <v>MME BEAUCHAMP MARTHE</v>
          </cell>
          <cell r="C486" t="str">
            <v>MALFARAT</v>
          </cell>
          <cell r="D486"/>
          <cell r="E486">
            <v>71340</v>
          </cell>
          <cell r="F486" t="str">
            <v xml:space="preserve"> ST BONNET DE CRAY</v>
          </cell>
          <cell r="G486" t="str">
            <v>04 77 60 24 89</v>
          </cell>
          <cell r="H486"/>
          <cell r="I486"/>
          <cell r="J486"/>
          <cell r="K486"/>
          <cell r="L486" t="str">
            <v>B'ALU</v>
          </cell>
          <cell r="M486" t="str">
            <v>MME BEAUCHAMP MARTHE</v>
          </cell>
          <cell r="N486" t="str">
            <v>MALFARAT</v>
          </cell>
          <cell r="O486"/>
          <cell r="P486" t="str">
            <v>71340</v>
          </cell>
          <cell r="Q486" t="str">
            <v xml:space="preserve"> ST BONNET DE CRAY</v>
          </cell>
          <cell r="R486" t="str">
            <v>ENLEVEMENT ATELIER</v>
          </cell>
        </row>
        <row r="487">
          <cell r="A487" t="str">
            <v>CL61</v>
          </cell>
          <cell r="B487" t="str">
            <v>AMBIANCE CONFORT</v>
          </cell>
          <cell r="C487" t="str">
            <v>RN6</v>
          </cell>
          <cell r="D487" t="str">
            <v>ZAC DU CHANTEGRRILLET</v>
          </cell>
          <cell r="E487">
            <v>69400</v>
          </cell>
          <cell r="F487" t="str">
            <v xml:space="preserve"> ARNAS</v>
          </cell>
          <cell r="G487" t="str">
            <v>04 74 02 58 65</v>
          </cell>
          <cell r="H487" t="str">
            <v>04 74 03 96 87</v>
          </cell>
          <cell r="I487"/>
          <cell r="J487"/>
          <cell r="K487"/>
          <cell r="L487" t="str">
            <v>T.PINET</v>
          </cell>
          <cell r="M487" t="str">
            <v>AMBIANCE CONFORT</v>
          </cell>
          <cell r="N487" t="str">
            <v>RN6</v>
          </cell>
          <cell r="O487" t="str">
            <v>ZAC DU CHANTEGRRILLET</v>
          </cell>
          <cell r="P487" t="str">
            <v>69400</v>
          </cell>
          <cell r="Q487" t="str">
            <v xml:space="preserve"> ARNAS</v>
          </cell>
          <cell r="R487" t="str">
            <v>S.GOUTTENOIRE</v>
          </cell>
        </row>
        <row r="488">
          <cell r="A488" t="str">
            <v>CL62</v>
          </cell>
          <cell r="B488" t="str">
            <v>BOURGOGNE-SUD-FERMETURES</v>
          </cell>
          <cell r="C488" t="str">
            <v>7,RUE DES OISEAUX</v>
          </cell>
          <cell r="D488"/>
          <cell r="E488">
            <v>71300</v>
          </cell>
          <cell r="F488" t="str">
            <v xml:space="preserve"> MONTCEAU LES MINES</v>
          </cell>
          <cell r="G488" t="str">
            <v>03 85 58 03 28</v>
          </cell>
          <cell r="H488"/>
          <cell r="I488" t="str">
            <v>06 12 36 32 70</v>
          </cell>
          <cell r="J488" t="str">
            <v>MR LOURY GWENAËL</v>
          </cell>
          <cell r="K488" t="str">
            <v>bourgogne-sud-fermetures@live.fr</v>
          </cell>
          <cell r="L488" t="str">
            <v>C.BENON</v>
          </cell>
          <cell r="M488" t="str">
            <v>BOURGOGNE-SUD-FERMETURES</v>
          </cell>
          <cell r="N488" t="str">
            <v>RUE DE CHAROLLES</v>
          </cell>
          <cell r="O488"/>
          <cell r="P488" t="str">
            <v>71300</v>
          </cell>
          <cell r="Q488" t="str">
            <v xml:space="preserve"> MONTCEAU LES MINES</v>
          </cell>
          <cell r="R488" t="str">
            <v>S.AUPLAT</v>
          </cell>
        </row>
        <row r="489">
          <cell r="A489" t="str">
            <v>CL63</v>
          </cell>
          <cell r="B489" t="str">
            <v>FENÊTRE ET HABITAT</v>
          </cell>
          <cell r="C489" t="str">
            <v>29,RUE DES FRERES LUMIERES</v>
          </cell>
          <cell r="D489"/>
          <cell r="E489">
            <v>69680</v>
          </cell>
          <cell r="F489" t="str">
            <v xml:space="preserve"> CHASSIEU</v>
          </cell>
          <cell r="G489" t="str">
            <v>04 78 79 53 71</v>
          </cell>
          <cell r="H489" t="str">
            <v>04 78 79 08 16</v>
          </cell>
          <cell r="I489" t="str">
            <v>06 33 51 15 99</v>
          </cell>
          <cell r="J489" t="str">
            <v>MR MALANOT</v>
          </cell>
          <cell r="K489" t="str">
            <v>jl.malanot@fenetre-habitat.com</v>
          </cell>
          <cell r="L489" t="str">
            <v>T.PINET</v>
          </cell>
          <cell r="M489" t="str">
            <v>FENÊTRE ET HABITAT</v>
          </cell>
          <cell r="N489" t="str">
            <v>GLOBE EXPRESS</v>
          </cell>
          <cell r="O489" t="str">
            <v>19 RUE D'ARSENAL</v>
          </cell>
          <cell r="P489" t="str">
            <v>69680</v>
          </cell>
          <cell r="Q489" t="str">
            <v xml:space="preserve"> CHASSIEU</v>
          </cell>
          <cell r="R489" t="str">
            <v>S.GOUTTENOIRE</v>
          </cell>
        </row>
        <row r="490">
          <cell r="A490" t="str">
            <v>CL64</v>
          </cell>
          <cell r="B490" t="str">
            <v>HARMONIE FENETRE</v>
          </cell>
          <cell r="C490" t="str">
            <v>54 RUE MARIETTON</v>
          </cell>
          <cell r="D490"/>
          <cell r="E490">
            <v>69009</v>
          </cell>
          <cell r="F490" t="str">
            <v xml:space="preserve"> LYON</v>
          </cell>
          <cell r="G490" t="str">
            <v>04 74 70 82 27</v>
          </cell>
          <cell r="H490" t="str">
            <v>04 74 70 82 28</v>
          </cell>
          <cell r="I490" t="str">
            <v>07 60 10 17 07</v>
          </cell>
          <cell r="J490" t="str">
            <v>MR GHRIBI</v>
          </cell>
          <cell r="K490" t="str">
            <v>ghribi@fenetrierveka-lyon.fr</v>
          </cell>
          <cell r="L490" t="str">
            <v>T.PINET</v>
          </cell>
          <cell r="M490" t="str">
            <v>HARMONIE FENETRE</v>
          </cell>
          <cell r="N490" t="str">
            <v>3 bis LEONARD DE VINCI</v>
          </cell>
          <cell r="O490"/>
          <cell r="P490">
            <v>69120</v>
          </cell>
          <cell r="Q490" t="str">
            <v xml:space="preserve"> VAUXL EN VELIN</v>
          </cell>
          <cell r="R490" t="str">
            <v>S.GOUTTENOIRE</v>
          </cell>
        </row>
        <row r="491">
          <cell r="A491" t="str">
            <v>CL65</v>
          </cell>
          <cell r="B491" t="str">
            <v>Mr ET Mme LACARELLE</v>
          </cell>
          <cell r="C491" t="str">
            <v>58 BIS RUE BORCHAMP</v>
          </cell>
          <cell r="D491"/>
          <cell r="E491">
            <v>71110</v>
          </cell>
          <cell r="F491" t="str">
            <v xml:space="preserve"> MARCIGNY</v>
          </cell>
          <cell r="G491"/>
          <cell r="H491"/>
          <cell r="I491"/>
          <cell r="J491"/>
          <cell r="K491"/>
          <cell r="L491" t="str">
            <v>B'ALU</v>
          </cell>
          <cell r="M491" t="str">
            <v>Mr ET Mme LACARELLE</v>
          </cell>
          <cell r="N491" t="str">
            <v>58 BIS RUE BORCHAMP</v>
          </cell>
          <cell r="O491"/>
          <cell r="P491" t="str">
            <v>71110</v>
          </cell>
          <cell r="Q491" t="str">
            <v xml:space="preserve"> MARCIGNY</v>
          </cell>
          <cell r="R491" t="str">
            <v>ENLEVEMENT ATELIER</v>
          </cell>
        </row>
        <row r="492">
          <cell r="A492" t="str">
            <v>CL66</v>
          </cell>
          <cell r="B492" t="str">
            <v xml:space="preserve">  SARL BRESSAUD</v>
          </cell>
          <cell r="C492" t="str">
            <v>616 RTE DES BURIERS</v>
          </cell>
          <cell r="D492"/>
          <cell r="E492">
            <v>71570</v>
          </cell>
          <cell r="F492" t="str">
            <v xml:space="preserve"> LA CHAPELLE DE GUINCHAY</v>
          </cell>
          <cell r="G492" t="str">
            <v>03 85 86 76 42</v>
          </cell>
          <cell r="H492" t="str">
            <v>03 85 36 76 42</v>
          </cell>
          <cell r="I492" t="str">
            <v>06 82 92 21 27</v>
          </cell>
          <cell r="J492" t="str">
            <v>MR REGIS BRESSAUD</v>
          </cell>
          <cell r="K492" t="str">
            <v>regisbre71@wanadoo.fr</v>
          </cell>
          <cell r="L492" t="str">
            <v>C.BENON</v>
          </cell>
          <cell r="M492" t="str">
            <v xml:space="preserve">  SARL BRESSAUD</v>
          </cell>
          <cell r="N492" t="str">
            <v>616 RTE DES BURIERS</v>
          </cell>
          <cell r="O492"/>
          <cell r="P492" t="str">
            <v>71570</v>
          </cell>
          <cell r="Q492" t="str">
            <v xml:space="preserve"> LA CHAPELLE DE GUINCHAY</v>
          </cell>
          <cell r="R492" t="str">
            <v>S.AUPLAT</v>
          </cell>
        </row>
        <row r="493">
          <cell r="A493" t="str">
            <v>CL67</v>
          </cell>
          <cell r="B493" t="str">
            <v>AIN RHÔNE FERMETURES</v>
          </cell>
          <cell r="C493" t="str">
            <v>11RUE DE L'INDUSTRIE</v>
          </cell>
          <cell r="D493" t="str">
            <v>ZAC DU RIVOLLAY</v>
          </cell>
          <cell r="E493">
            <v>1090</v>
          </cell>
          <cell r="F493" t="str">
            <v>GUEREINS</v>
          </cell>
          <cell r="G493" t="str">
            <v>06 09 69 57 52</v>
          </cell>
          <cell r="H493" t="str">
            <v>04 74 66 13 82</v>
          </cell>
          <cell r="I493" t="str">
            <v>06 09 69 57 52</v>
          </cell>
          <cell r="J493" t="str">
            <v>MR THIERRY LONJARET</v>
          </cell>
          <cell r="K493"/>
          <cell r="L493" t="str">
            <v>T.PINET</v>
          </cell>
          <cell r="M493" t="str">
            <v>AIN RHÔNE FERMETURES</v>
          </cell>
          <cell r="N493" t="str">
            <v>11RUE DE L'INDUSTRIE</v>
          </cell>
          <cell r="O493" t="str">
            <v>ZAC DU RIVOLLAY</v>
          </cell>
          <cell r="P493">
            <v>1090</v>
          </cell>
          <cell r="Q493" t="str">
            <v>GUEREINS</v>
          </cell>
          <cell r="R493" t="str">
            <v>S.GOUTTENOIRE</v>
          </cell>
        </row>
        <row r="494">
          <cell r="A494" t="str">
            <v>CL68</v>
          </cell>
          <cell r="B494" t="str">
            <v>SARL FERMA</v>
          </cell>
          <cell r="C494" t="str">
            <v>LES MENUISIERS PEVECISTES</v>
          </cell>
          <cell r="D494" t="str">
            <v>56 ROUTE D'ETREMBIERE</v>
          </cell>
          <cell r="E494">
            <v>74100</v>
          </cell>
          <cell r="F494" t="str">
            <v xml:space="preserve"> ANNEMASSE</v>
          </cell>
          <cell r="G494" t="str">
            <v>04 50 37 17 87</v>
          </cell>
          <cell r="H494" t="str">
            <v>04 50 84 46 18</v>
          </cell>
          <cell r="I494" t="str">
            <v>06 11 99 73 92</v>
          </cell>
          <cell r="J494" t="str">
            <v>MR BARACHET LUDOVIC</v>
          </cell>
          <cell r="K494"/>
          <cell r="L494" t="str">
            <v>B'ALU</v>
          </cell>
          <cell r="M494" t="str">
            <v>BEOPLAST</v>
          </cell>
          <cell r="N494" t="str">
            <v>LES MENUISIERS PEVECISTES</v>
          </cell>
          <cell r="O494" t="str">
            <v>RUE BRANLY</v>
          </cell>
          <cell r="P494" t="str">
            <v>74100</v>
          </cell>
          <cell r="Q494" t="str">
            <v xml:space="preserve"> ANNEMASSE</v>
          </cell>
          <cell r="R494" t="str">
            <v>S.GOUTTENOIRE</v>
          </cell>
        </row>
        <row r="495">
          <cell r="A495" t="str">
            <v>CL69</v>
          </cell>
          <cell r="B495" t="str">
            <v>SERVICES HABITAT 43</v>
          </cell>
          <cell r="C495" t="str">
            <v>8 ALLEE DU DOCTEUR BESQUET</v>
          </cell>
          <cell r="D495"/>
          <cell r="E495">
            <v>43240</v>
          </cell>
          <cell r="F495" t="str">
            <v xml:space="preserve"> STJUST MALMONT</v>
          </cell>
          <cell r="G495"/>
          <cell r="H495"/>
          <cell r="I495" t="str">
            <v>06 13 42 77 69</v>
          </cell>
          <cell r="J495" t="str">
            <v>MR DAMON THIERRY</v>
          </cell>
          <cell r="K495" t="str">
            <v>services-habitat@live.fr</v>
          </cell>
          <cell r="L495" t="str">
            <v>T.PINET</v>
          </cell>
          <cell r="M495" t="str">
            <v>SERVICES HABITAT 43</v>
          </cell>
          <cell r="N495" t="str">
            <v>8 ALLEE DU DOCTEUR BESQUET</v>
          </cell>
          <cell r="O495"/>
          <cell r="P495" t="str">
            <v>43240</v>
          </cell>
          <cell r="Q495" t="str">
            <v xml:space="preserve"> STJUST MALMONT</v>
          </cell>
          <cell r="R495" t="str">
            <v>S.GOUTTENOIRE</v>
          </cell>
        </row>
        <row r="496">
          <cell r="A496" t="str">
            <v>CL7</v>
          </cell>
          <cell r="B496" t="str">
            <v>M. ET MME AUBRET ALAIN</v>
          </cell>
          <cell r="C496" t="str">
            <v>LE CHAMPET</v>
          </cell>
          <cell r="D496"/>
          <cell r="E496">
            <v>42190</v>
          </cell>
          <cell r="F496" t="str">
            <v>ST PIERRE LA NOAILLE</v>
          </cell>
          <cell r="G496"/>
          <cell r="H496"/>
          <cell r="I496"/>
          <cell r="J496"/>
          <cell r="K496"/>
          <cell r="L496" t="str">
            <v>B'ALU</v>
          </cell>
          <cell r="M496" t="str">
            <v>M. ET MME AUBRET ALAIN</v>
          </cell>
          <cell r="N496" t="str">
            <v>LE CHAMPET</v>
          </cell>
          <cell r="O496"/>
          <cell r="P496" t="str">
            <v>42190</v>
          </cell>
          <cell r="Q496" t="str">
            <v>ST PIERRE LA NOAILLE</v>
          </cell>
          <cell r="R496" t="str">
            <v>ENLEVEMENT ATELIER</v>
          </cell>
        </row>
        <row r="497">
          <cell r="A497" t="str">
            <v>CL70</v>
          </cell>
          <cell r="B497" t="str">
            <v>ESPACE FENÊTRE ISOLATION</v>
          </cell>
          <cell r="C497" t="str">
            <v>136 COURS EMILE ZOLA</v>
          </cell>
          <cell r="D497"/>
          <cell r="E497">
            <v>69100</v>
          </cell>
          <cell r="F497" t="str">
            <v xml:space="preserve"> VILLEURBANNE</v>
          </cell>
          <cell r="G497" t="str">
            <v>09 53 08 30 67</v>
          </cell>
          <cell r="H497" t="str">
            <v>04 72 56 15 19</v>
          </cell>
          <cell r="I497" t="str">
            <v>06 42 71 53 18</v>
          </cell>
          <cell r="J497" t="str">
            <v>BENJAMIN TCHENIO</v>
          </cell>
          <cell r="K497" t="str">
            <v>benjamintchenio@hotmail.com</v>
          </cell>
          <cell r="L497" t="str">
            <v>T.PINET</v>
          </cell>
          <cell r="M497" t="str">
            <v>ESPACE FENÊTRE ISOLATION</v>
          </cell>
          <cell r="N497" t="str">
            <v>114 RUE DE CHÂTEAU GAILLARD</v>
          </cell>
          <cell r="O497"/>
          <cell r="P497" t="str">
            <v>69100</v>
          </cell>
          <cell r="Q497" t="str">
            <v xml:space="preserve"> VILLEURBANNE</v>
          </cell>
          <cell r="R497" t="str">
            <v>S.GOUTTENOIRE</v>
          </cell>
        </row>
        <row r="498">
          <cell r="A498" t="str">
            <v>CL71</v>
          </cell>
          <cell r="B498" t="str">
            <v>MK MENUISERIE LYONNAISE</v>
          </cell>
          <cell r="C498" t="str">
            <v>3,RUE FERNAND LEGER</v>
          </cell>
          <cell r="D498"/>
          <cell r="E498">
            <v>69200</v>
          </cell>
          <cell r="F498" t="str">
            <v>VENISSIEUX</v>
          </cell>
          <cell r="G498"/>
          <cell r="H498" t="str">
            <v>04 26 63 88 87</v>
          </cell>
          <cell r="I498" t="str">
            <v xml:space="preserve">06 64 70 10 29 </v>
          </cell>
          <cell r="J498" t="str">
            <v>SOULIRA MANSOURI</v>
          </cell>
          <cell r="K498" t="str">
            <v>mkmenuiserielyonnaise@hotmail.fr</v>
          </cell>
          <cell r="L498" t="str">
            <v>T.PINET</v>
          </cell>
          <cell r="M498" t="str">
            <v>MK MENUISERIE LYONNAISE</v>
          </cell>
          <cell r="N498" t="str">
            <v>3,RUE FERNAND LEGER</v>
          </cell>
          <cell r="O498"/>
          <cell r="P498" t="str">
            <v>69200</v>
          </cell>
          <cell r="Q498" t="str">
            <v>VENISSIEUX</v>
          </cell>
          <cell r="R498" t="str">
            <v>S.GOUTTENOIRE</v>
          </cell>
        </row>
        <row r="499">
          <cell r="A499" t="str">
            <v>CL72</v>
          </cell>
          <cell r="B499" t="str">
            <v>MR et MME BUISSON</v>
          </cell>
          <cell r="C499" t="str">
            <v>LIEU DIT "LAVALS"</v>
          </cell>
          <cell r="D499"/>
          <cell r="E499">
            <v>71340</v>
          </cell>
          <cell r="F499" t="str">
            <v>IGUERANDE</v>
          </cell>
          <cell r="G499"/>
          <cell r="H499"/>
          <cell r="I499"/>
          <cell r="J499"/>
          <cell r="K499"/>
          <cell r="L499" t="str">
            <v>B'ALU</v>
          </cell>
          <cell r="M499" t="str">
            <v>MR et MME BUISSON</v>
          </cell>
          <cell r="N499" t="str">
            <v>LIEU DIT "LAVALS"</v>
          </cell>
          <cell r="O499"/>
          <cell r="P499" t="str">
            <v>71340</v>
          </cell>
          <cell r="Q499" t="str">
            <v>IGUERANDE</v>
          </cell>
          <cell r="R499" t="str">
            <v>ENLEVEMENT ATELIER</v>
          </cell>
        </row>
        <row r="500">
          <cell r="A500" t="str">
            <v>CL73</v>
          </cell>
          <cell r="B500" t="str">
            <v>CREATIF DESIGN</v>
          </cell>
          <cell r="C500" t="str">
            <v>5 RUE FANTIN LATOUR</v>
          </cell>
          <cell r="E500">
            <v>38640</v>
          </cell>
          <cell r="F500" t="str">
            <v>CLAIX</v>
          </cell>
          <cell r="G500" t="str">
            <v>09 81 14 27 48</v>
          </cell>
          <cell r="H500" t="str">
            <v>09 81 70 75 56</v>
          </cell>
          <cell r="I500" t="str">
            <v>06 74 22 25 45</v>
          </cell>
          <cell r="J500" t="str">
            <v>DAVID CASTILLON</v>
          </cell>
          <cell r="K500" t="str">
            <v>creatifdesign@bbox.fr</v>
          </cell>
          <cell r="L500" t="str">
            <v>X.LECRIVAIN</v>
          </cell>
          <cell r="M500" t="str">
            <v>CREATIF DESIGN</v>
          </cell>
          <cell r="N500" t="str">
            <v xml:space="preserve">2 CHEMIN DE LA PISSARDE </v>
          </cell>
          <cell r="O500" t="str">
            <v>ZA LES BAUCHES</v>
          </cell>
          <cell r="P500">
            <v>38640</v>
          </cell>
          <cell r="Q500" t="str">
            <v>CLAIX</v>
          </cell>
          <cell r="R500" t="str">
            <v>S.GOUTTENOIRE</v>
          </cell>
        </row>
        <row r="501">
          <cell r="A501" t="str">
            <v>CL74</v>
          </cell>
          <cell r="B501" t="str">
            <v>LABEL VERANDA</v>
          </cell>
          <cell r="C501" t="str">
            <v>RUE DE LA PISCINE</v>
          </cell>
          <cell r="E501">
            <v>63371</v>
          </cell>
          <cell r="F501" t="str">
            <v xml:space="preserve"> LEMPDES</v>
          </cell>
          <cell r="G501" t="str">
            <v>04 73 84 01 88</v>
          </cell>
          <cell r="H501" t="str">
            <v>04 73 69 06 67</v>
          </cell>
          <cell r="J501" t="str">
            <v>CHRISTOPHE RODRIGEZ</v>
          </cell>
          <cell r="K501" t="str">
            <v>christophe.labelveranda@gmail.com</v>
          </cell>
          <cell r="L501" t="str">
            <v>B'ALU</v>
          </cell>
          <cell r="M501" t="str">
            <v>LABEL VERANDA</v>
          </cell>
          <cell r="N501" t="str">
            <v>RUE DE LA PISCINE</v>
          </cell>
          <cell r="O501"/>
          <cell r="P501" t="str">
            <v>63371</v>
          </cell>
          <cell r="Q501" t="str">
            <v xml:space="preserve"> LEMPDES</v>
          </cell>
          <cell r="R501" t="str">
            <v>S.GOUTTENOIRE</v>
          </cell>
        </row>
        <row r="502">
          <cell r="A502" t="str">
            <v>CL75</v>
          </cell>
          <cell r="B502" t="str">
            <v>SAGE CHALETS</v>
          </cell>
          <cell r="C502" t="str">
            <v>LES FLEURIES</v>
          </cell>
          <cell r="D502" t="str">
            <v>3350 RTE DE THORENS</v>
          </cell>
          <cell r="E502">
            <v>74800</v>
          </cell>
          <cell r="F502" t="str">
            <v xml:space="preserve"> LA ROCHE SUR FORON</v>
          </cell>
          <cell r="G502" t="str">
            <v>04 50 03 02 83</v>
          </cell>
          <cell r="H502"/>
          <cell r="I502" t="str">
            <v>06 08 45 66 35</v>
          </cell>
          <cell r="J502"/>
          <cell r="K502" t="str">
            <v>sage-michel@wanadoo.fr</v>
          </cell>
          <cell r="L502" t="str">
            <v>B'ALU</v>
          </cell>
          <cell r="M502" t="str">
            <v>SAGE CHALETS</v>
          </cell>
          <cell r="N502" t="str">
            <v>LES FLEURIES</v>
          </cell>
          <cell r="O502" t="str">
            <v>3350 RTE DE THORENS</v>
          </cell>
          <cell r="P502" t="str">
            <v>74800</v>
          </cell>
          <cell r="Q502" t="str">
            <v xml:space="preserve"> LA ROCHE SUR FORON</v>
          </cell>
          <cell r="R502" t="str">
            <v>S.GOUTTENOIRE</v>
          </cell>
        </row>
        <row r="503">
          <cell r="A503" t="str">
            <v>CL76</v>
          </cell>
          <cell r="B503" t="str">
            <v>MR VIGUIE BERTRAND</v>
          </cell>
          <cell r="C503" t="str">
            <v>LA FORET</v>
          </cell>
          <cell r="D503"/>
          <cell r="E503">
            <v>71340</v>
          </cell>
          <cell r="F503" t="str">
            <v xml:space="preserve"> MELAY</v>
          </cell>
          <cell r="G503"/>
          <cell r="H503"/>
          <cell r="I503"/>
          <cell r="J503"/>
          <cell r="K503"/>
          <cell r="L503" t="str">
            <v>B'ALU</v>
          </cell>
          <cell r="M503" t="str">
            <v>MR VIGUIE BERTRAND</v>
          </cell>
          <cell r="N503" t="str">
            <v>LA FORET</v>
          </cell>
          <cell r="O503"/>
          <cell r="P503" t="str">
            <v>71340</v>
          </cell>
          <cell r="Q503" t="str">
            <v xml:space="preserve"> MELAY</v>
          </cell>
          <cell r="R503" t="str">
            <v>ENLEVEMENT ATELIER</v>
          </cell>
        </row>
        <row r="504">
          <cell r="A504" t="str">
            <v>CL77</v>
          </cell>
          <cell r="B504" t="str">
            <v>MME ADEVAH POEUF</v>
          </cell>
          <cell r="C504" t="str">
            <v>11 RUE PABLO PICASSO</v>
          </cell>
          <cell r="D504"/>
          <cell r="E504">
            <v>63000</v>
          </cell>
          <cell r="F504" t="str">
            <v xml:space="preserve"> CLERMONT FERRAND</v>
          </cell>
          <cell r="G504"/>
          <cell r="H504"/>
          <cell r="I504" t="str">
            <v>06 85 77 28 30</v>
          </cell>
          <cell r="J504" t="str">
            <v>MME ANNE MARIE ADEVAH-POEUF</v>
          </cell>
          <cell r="K504"/>
          <cell r="L504" t="str">
            <v>X.LECRIVAIN</v>
          </cell>
          <cell r="M504" t="str">
            <v>MME ADEVAH POEUF</v>
          </cell>
          <cell r="N504" t="str">
            <v>11 RUE PABLO PICASSO</v>
          </cell>
          <cell r="O504"/>
          <cell r="P504" t="str">
            <v>63000</v>
          </cell>
          <cell r="Q504" t="str">
            <v xml:space="preserve"> CLERMONT FERRAND</v>
          </cell>
          <cell r="R504" t="str">
            <v>ENLEVEMENT ATELIER</v>
          </cell>
        </row>
        <row r="505">
          <cell r="A505" t="str">
            <v>CL78</v>
          </cell>
          <cell r="B505" t="str">
            <v xml:space="preserve">      MOST</v>
          </cell>
          <cell r="C505" t="str">
            <v>21 RUE COMBOISE</v>
          </cell>
          <cell r="D505"/>
          <cell r="E505">
            <v>38130</v>
          </cell>
          <cell r="F505" t="str">
            <v xml:space="preserve"> ECHIROLLES</v>
          </cell>
          <cell r="G505" t="str">
            <v>04 76 40 04 27</v>
          </cell>
          <cell r="H505" t="str">
            <v>04 38 12 85 74</v>
          </cell>
          <cell r="I505" t="str">
            <v>06 33 87 87 19</v>
          </cell>
          <cell r="J505" t="str">
            <v>MR PETRIZELLI</v>
          </cell>
          <cell r="K505" t="str">
            <v>technique@fenetresmost.fr</v>
          </cell>
          <cell r="L505" t="str">
            <v>X.LECRIVAIN</v>
          </cell>
          <cell r="M505" t="str">
            <v xml:space="preserve">      MOST</v>
          </cell>
          <cell r="N505" t="str">
            <v>21 RUE COMBOISE</v>
          </cell>
          <cell r="O505"/>
          <cell r="P505" t="str">
            <v>38130</v>
          </cell>
          <cell r="Q505" t="str">
            <v xml:space="preserve"> ECHIROLLES</v>
          </cell>
          <cell r="R505" t="str">
            <v>S.GOUTTENOIRE</v>
          </cell>
        </row>
        <row r="506">
          <cell r="A506" t="str">
            <v>CL79</v>
          </cell>
          <cell r="B506" t="str">
            <v>STEELGLASS</v>
          </cell>
          <cell r="C506" t="str">
            <v>ZAC DU CHAMP DU GRAND LYON</v>
          </cell>
          <cell r="D506" t="str">
            <v>26 PORTE DU GRAND LYON</v>
          </cell>
          <cell r="E506">
            <v>1700</v>
          </cell>
          <cell r="F506" t="str">
            <v xml:space="preserve"> NEYROND</v>
          </cell>
          <cell r="G506" t="str">
            <v>0 72 88 27 51</v>
          </cell>
          <cell r="H506" t="str">
            <v>04 72 88 22 48</v>
          </cell>
          <cell r="I506" t="str">
            <v>06 09 25 33 91</v>
          </cell>
          <cell r="J506" t="str">
            <v>G RIVAUX</v>
          </cell>
          <cell r="K506" t="str">
            <v>bet@steeglass.eu</v>
          </cell>
          <cell r="L506" t="str">
            <v>B'ALU</v>
          </cell>
          <cell r="M506" t="str">
            <v>STEELGLASS</v>
          </cell>
          <cell r="N506" t="str">
            <v>ZAC DU CHAMP DU GRAND LYON</v>
          </cell>
          <cell r="O506" t="str">
            <v>26 PORTE DU GRAND LYON</v>
          </cell>
          <cell r="P506" t="str">
            <v>1700</v>
          </cell>
          <cell r="Q506" t="str">
            <v xml:space="preserve"> NEYROND</v>
          </cell>
          <cell r="R506" t="str">
            <v>S.GOUTTENOIRE</v>
          </cell>
        </row>
        <row r="507">
          <cell r="A507" t="str">
            <v>CL8</v>
          </cell>
          <cell r="B507" t="str">
            <v>BENOISTORE</v>
          </cell>
          <cell r="C507" t="str">
            <v>69,ROUTE DE PERS JUSY</v>
          </cell>
          <cell r="D507"/>
          <cell r="E507">
            <v>74930</v>
          </cell>
          <cell r="F507" t="str">
            <v xml:space="preserve"> ARBUSIGNY</v>
          </cell>
          <cell r="G507"/>
          <cell r="H507"/>
          <cell r="I507"/>
          <cell r="J507"/>
          <cell r="K507"/>
          <cell r="L507" t="str">
            <v>B'ALU</v>
          </cell>
          <cell r="M507" t="str">
            <v>BENOISTORE</v>
          </cell>
          <cell r="N507" t="str">
            <v>69,ROUTE DE PERS JUSY</v>
          </cell>
          <cell r="O507"/>
          <cell r="P507" t="str">
            <v>74930</v>
          </cell>
          <cell r="Q507" t="str">
            <v xml:space="preserve"> ARBUSIGNY</v>
          </cell>
          <cell r="R507" t="str">
            <v>S.GOUTTENOIRE</v>
          </cell>
        </row>
        <row r="508">
          <cell r="A508" t="str">
            <v>CL80</v>
          </cell>
          <cell r="B508" t="str">
            <v>OMBRE ET LUMIERE</v>
          </cell>
          <cell r="C508" t="str">
            <v>9 PLACE DE L'EGLISE</v>
          </cell>
          <cell r="D508"/>
          <cell r="E508">
            <v>69390</v>
          </cell>
          <cell r="F508" t="str">
            <v xml:space="preserve"> MORANCE</v>
          </cell>
          <cell r="G508" t="str">
            <v>04 74 08 16 48</v>
          </cell>
          <cell r="H508"/>
          <cell r="I508" t="str">
            <v>06 99 20 54 26</v>
          </cell>
          <cell r="J508" t="str">
            <v>MR GIRARDOT CHRISTOPHE</v>
          </cell>
          <cell r="K508" t="str">
            <v>ombreetlumiere@yahoo.fr</v>
          </cell>
          <cell r="L508" t="str">
            <v>T.PINET</v>
          </cell>
          <cell r="M508" t="str">
            <v>OMBRE ET LUMIERE</v>
          </cell>
          <cell r="N508" t="str">
            <v>5 LOTS DES ALOUETTES</v>
          </cell>
          <cell r="O508"/>
          <cell r="P508">
            <v>1480</v>
          </cell>
          <cell r="Q508" t="str">
            <v>SAVIGNIEUX</v>
          </cell>
          <cell r="R508" t="str">
            <v>S.GOUTTENOIRE</v>
          </cell>
        </row>
        <row r="509">
          <cell r="A509" t="str">
            <v>CL81</v>
          </cell>
          <cell r="B509" t="str">
            <v>FOREZ MAT</v>
          </cell>
          <cell r="C509" t="str">
            <v>10 RUE DES ROCHETTES</v>
          </cell>
          <cell r="D509"/>
          <cell r="E509">
            <v>42100</v>
          </cell>
          <cell r="F509" t="str">
            <v>ST ETIENNE</v>
          </cell>
          <cell r="G509" t="str">
            <v>04 77 37 28 48</v>
          </cell>
          <cell r="H509" t="str">
            <v>04 77 33 87 19</v>
          </cell>
          <cell r="I509" t="str">
            <v>06 86 56 50 79</v>
          </cell>
          <cell r="J509" t="str">
            <v>MR CHOMIIERE</v>
          </cell>
          <cell r="K509"/>
          <cell r="L509" t="str">
            <v>T.PINET</v>
          </cell>
          <cell r="M509" t="str">
            <v>FOREZ MAT</v>
          </cell>
          <cell r="N509" t="str">
            <v>10 RUE DES ROCHETTES</v>
          </cell>
          <cell r="O509"/>
          <cell r="P509" t="str">
            <v>42100</v>
          </cell>
          <cell r="Q509" t="str">
            <v>ST ETIENNE</v>
          </cell>
          <cell r="R509" t="str">
            <v>S.GOUTTENOIRE</v>
          </cell>
        </row>
        <row r="510">
          <cell r="A510" t="str">
            <v>CL82</v>
          </cell>
          <cell r="B510" t="str">
            <v>ERMAIP</v>
          </cell>
          <cell r="C510" t="str">
            <v>48 ROUTES DES CHERES</v>
          </cell>
          <cell r="D510"/>
          <cell r="E510">
            <v>69650</v>
          </cell>
          <cell r="F510" t="str">
            <v xml:space="preserve"> QUINCIEUX</v>
          </cell>
          <cell r="G510" t="str">
            <v>06 26 83 14 23</v>
          </cell>
          <cell r="H510" t="str">
            <v>04 72 26 30 12</v>
          </cell>
          <cell r="I510" t="str">
            <v>06 26 83 14 23</v>
          </cell>
          <cell r="J510" t="str">
            <v>MR YVES LAGARDE</v>
          </cell>
          <cell r="K510" t="str">
            <v>yveslagarde@msn.com</v>
          </cell>
          <cell r="L510" t="str">
            <v>T.PINET</v>
          </cell>
          <cell r="M510" t="str">
            <v>ERMAIP</v>
          </cell>
          <cell r="N510" t="str">
            <v>48 ROUTES DES CHERES</v>
          </cell>
          <cell r="O510"/>
          <cell r="P510" t="str">
            <v>69650</v>
          </cell>
          <cell r="Q510" t="str">
            <v xml:space="preserve"> QUINCIEUX</v>
          </cell>
          <cell r="R510" t="str">
            <v>S.GOUTTENOIRE</v>
          </cell>
        </row>
        <row r="511">
          <cell r="A511" t="str">
            <v>CL83</v>
          </cell>
          <cell r="B511" t="str">
            <v>THOURAULT CHRISTIAN</v>
          </cell>
          <cell r="C511" t="str">
            <v>LE GRAND SELORE</v>
          </cell>
          <cell r="D511"/>
          <cell r="E511">
            <v>71600</v>
          </cell>
          <cell r="F511" t="str">
            <v xml:space="preserve"> ST YAN</v>
          </cell>
          <cell r="G511" t="str">
            <v>03 85 84 91 94</v>
          </cell>
          <cell r="H511" t="str">
            <v>03 85 84 91 94</v>
          </cell>
          <cell r="I511" t="str">
            <v>06 87 55 60 79</v>
          </cell>
          <cell r="J511" t="str">
            <v xml:space="preserve"> MR THOURAULT</v>
          </cell>
          <cell r="K511" t="str">
            <v>contact@menuiserie-thourault.com</v>
          </cell>
          <cell r="L511" t="str">
            <v>B'ALU</v>
          </cell>
          <cell r="M511" t="str">
            <v>THOURAULT CHRISTIAN</v>
          </cell>
          <cell r="N511" t="str">
            <v>LE GRAND SELORE</v>
          </cell>
          <cell r="O511"/>
          <cell r="P511" t="str">
            <v>71600</v>
          </cell>
          <cell r="Q511" t="str">
            <v xml:space="preserve"> ST YAN</v>
          </cell>
          <cell r="R511" t="str">
            <v>S.AUPLAT</v>
          </cell>
        </row>
        <row r="512">
          <cell r="A512" t="str">
            <v>CL84</v>
          </cell>
          <cell r="B512" t="str">
            <v>GILLES LOPEZ</v>
          </cell>
          <cell r="C512" t="str">
            <v>596C CHEMIN DE BOUSSOLE</v>
          </cell>
          <cell r="D512"/>
          <cell r="E512">
            <v>38200</v>
          </cell>
          <cell r="F512" t="str">
            <v xml:space="preserve"> CHUZELLES</v>
          </cell>
          <cell r="G512" t="str">
            <v>04 74 53 99 13</v>
          </cell>
          <cell r="H512" t="str">
            <v>04 74 53 99 13</v>
          </cell>
          <cell r="I512" t="str">
            <v>06 14 80 27 70</v>
          </cell>
          <cell r="J512" t="str">
            <v>MR LOPEZ</v>
          </cell>
          <cell r="K512" t="str">
            <v>sarl.gilles.lopez@wanadoo.fr</v>
          </cell>
          <cell r="L512" t="str">
            <v>X.LECRIVAIN</v>
          </cell>
          <cell r="M512" t="str">
            <v>GILLES LOPEZ</v>
          </cell>
          <cell r="N512" t="str">
            <v>596C CHEMIN DE BOUSSOLE</v>
          </cell>
          <cell r="O512"/>
          <cell r="P512" t="str">
            <v>38200</v>
          </cell>
          <cell r="Q512" t="str">
            <v xml:space="preserve"> CHUZELLES</v>
          </cell>
          <cell r="R512" t="str">
            <v>S.GOUTTENOIRE</v>
          </cell>
        </row>
        <row r="513">
          <cell r="A513" t="str">
            <v>CL85</v>
          </cell>
          <cell r="B513" t="str">
            <v>EC2F</v>
          </cell>
          <cell r="C513" t="str">
            <v>17 RTE DE DOMES</v>
          </cell>
          <cell r="D513"/>
          <cell r="E513">
            <v>3460</v>
          </cell>
          <cell r="F513" t="str">
            <v xml:space="preserve"> TREVOL</v>
          </cell>
          <cell r="G513" t="str">
            <v>04 70 42 62 76</v>
          </cell>
          <cell r="H513" t="str">
            <v>04 70 42 64 09</v>
          </cell>
          <cell r="I513" t="str">
            <v>06 20 02 83 38</v>
          </cell>
          <cell r="J513" t="str">
            <v>N.TAÏBI</v>
          </cell>
          <cell r="K513" t="str">
            <v>ec2f.negoce@wanadoo.fr</v>
          </cell>
          <cell r="L513" t="str">
            <v>C.BENON</v>
          </cell>
          <cell r="M513" t="str">
            <v>EC2F</v>
          </cell>
          <cell r="N513" t="str">
            <v>17 RTE DE DOMES</v>
          </cell>
          <cell r="O513"/>
          <cell r="P513">
            <v>3460</v>
          </cell>
          <cell r="Q513" t="str">
            <v xml:space="preserve"> TREVOL</v>
          </cell>
          <cell r="R513" t="str">
            <v>ENLEVEMENT ATELIER</v>
          </cell>
        </row>
        <row r="514">
          <cell r="A514" t="str">
            <v>CL86</v>
          </cell>
          <cell r="B514" t="str">
            <v>JLC MENUISERIE</v>
          </cell>
          <cell r="C514" t="str">
            <v>LA PLAGNE</v>
          </cell>
          <cell r="D514"/>
          <cell r="E514">
            <v>42123</v>
          </cell>
          <cell r="F514" t="str">
            <v>SAINT CYR DE FAVIERES</v>
          </cell>
          <cell r="G514" t="str">
            <v>04 77 64 94 70</v>
          </cell>
          <cell r="H514" t="str">
            <v>06 33 08 86 85</v>
          </cell>
          <cell r="I514"/>
          <cell r="J514" t="str">
            <v>LALEX LAURENT</v>
          </cell>
          <cell r="K514" t="str">
            <v>lalex@jlc-menuiserie.com</v>
          </cell>
          <cell r="L514" t="str">
            <v>J.JAILLET</v>
          </cell>
          <cell r="M514" t="str">
            <v>JLC MENUISERIE</v>
          </cell>
          <cell r="N514" t="str">
            <v>LA PLAGNE</v>
          </cell>
          <cell r="O514"/>
          <cell r="P514" t="str">
            <v>42123</v>
          </cell>
          <cell r="Q514" t="str">
            <v>SAINT CYR DE FAVIERES</v>
          </cell>
          <cell r="R514" t="str">
            <v>ENLEVEMENT ATELIER</v>
          </cell>
        </row>
        <row r="515">
          <cell r="A515" t="str">
            <v>CL87</v>
          </cell>
          <cell r="B515" t="str">
            <v>BERNAY CREATION</v>
          </cell>
          <cell r="C515"/>
          <cell r="D515"/>
          <cell r="E515"/>
          <cell r="F515"/>
          <cell r="G515"/>
          <cell r="H515"/>
          <cell r="I515"/>
          <cell r="J515"/>
          <cell r="K515"/>
          <cell r="L515" t="str">
            <v>B'ALU</v>
          </cell>
          <cell r="M515" t="str">
            <v>BERNAY CREATION</v>
          </cell>
          <cell r="N515"/>
          <cell r="O515"/>
          <cell r="P515"/>
          <cell r="Q515"/>
          <cell r="R515" t="str">
            <v>B'ALU</v>
          </cell>
        </row>
        <row r="516">
          <cell r="A516" t="str">
            <v>CL88</v>
          </cell>
          <cell r="B516" t="str">
            <v>SPV MENUISERIE</v>
          </cell>
          <cell r="C516" t="str">
            <v>94 RUE ARISTIDE BRIAND</v>
          </cell>
          <cell r="D516"/>
          <cell r="E516">
            <v>69800</v>
          </cell>
          <cell r="F516" t="str">
            <v>ST PRIEST</v>
          </cell>
          <cell r="G516" t="str">
            <v>04 78 21 47 70</v>
          </cell>
          <cell r="H516" t="str">
            <v>04 78 21 95 75</v>
          </cell>
          <cell r="I516" t="str">
            <v>06 81 34 29 33</v>
          </cell>
          <cell r="J516" t="str">
            <v>MR PICANDET LOÏC/OU GABRIEL</v>
          </cell>
          <cell r="K516" t="str">
            <v>spvcontact@gmail.com</v>
          </cell>
          <cell r="L516" t="str">
            <v>T.PINET</v>
          </cell>
          <cell r="M516" t="str">
            <v>SPV MENUISERIE</v>
          </cell>
          <cell r="N516" t="str">
            <v>94 RUE ARISTIDE BRIAND</v>
          </cell>
          <cell r="O516"/>
          <cell r="P516" t="str">
            <v>69800</v>
          </cell>
          <cell r="Q516" t="str">
            <v>ST PRIEST</v>
          </cell>
          <cell r="R516" t="str">
            <v>S.GOUTTENOIRE</v>
          </cell>
        </row>
        <row r="517">
          <cell r="A517" t="str">
            <v>CL89</v>
          </cell>
          <cell r="B517" t="str">
            <v>ESPRIT FERMETURE</v>
          </cell>
          <cell r="C517" t="str">
            <v>4,LOTISSEMENT DES LANDES</v>
          </cell>
          <cell r="D517"/>
          <cell r="E517">
            <v>18500</v>
          </cell>
          <cell r="F517" t="str">
            <v xml:space="preserve"> BERRY BOUY</v>
          </cell>
          <cell r="G517" t="str">
            <v>02 48 26 82 25</v>
          </cell>
          <cell r="H517"/>
          <cell r="I517" t="str">
            <v>06 18 16 56 15</v>
          </cell>
          <cell r="J517" t="str">
            <v>MR JEAN PIERRE CARVALHO</v>
          </cell>
          <cell r="K517" t="str">
            <v>esprit.fermetures@gmail.com</v>
          </cell>
          <cell r="L517" t="str">
            <v>T.PINET</v>
          </cell>
          <cell r="M517" t="str">
            <v>ESPRIT FERMETURE</v>
          </cell>
          <cell r="N517" t="str">
            <v>4,LOTISSEMENT DES LANDES</v>
          </cell>
          <cell r="O517"/>
          <cell r="P517" t="str">
            <v>18500</v>
          </cell>
          <cell r="Q517" t="str">
            <v xml:space="preserve"> BERRY BOUY</v>
          </cell>
          <cell r="R517" t="str">
            <v>S.GOUTTENOIRE</v>
          </cell>
        </row>
        <row r="518">
          <cell r="A518" t="str">
            <v>CL9</v>
          </cell>
          <cell r="B518" t="str">
            <v>BROSSETTE RECUPERATION</v>
          </cell>
          <cell r="C518" t="str">
            <v>240 ROUTE DE BRIENNON</v>
          </cell>
          <cell r="D518"/>
          <cell r="E518">
            <v>42720</v>
          </cell>
          <cell r="F518" t="str">
            <v xml:space="preserve"> POUILLY SOUS CHARLIEU</v>
          </cell>
          <cell r="G518"/>
          <cell r="H518"/>
          <cell r="I518"/>
          <cell r="J518"/>
          <cell r="K518"/>
          <cell r="L518" t="str">
            <v>B'ALU</v>
          </cell>
          <cell r="M518" t="str">
            <v>BROSSETTE RECUPERATION</v>
          </cell>
          <cell r="N518" t="str">
            <v>240 ROUTE DE BRIENNON</v>
          </cell>
          <cell r="O518"/>
          <cell r="P518" t="str">
            <v>42720</v>
          </cell>
          <cell r="Q518" t="str">
            <v xml:space="preserve"> POUILLY SOUS CHARLIEU</v>
          </cell>
          <cell r="R518" t="str">
            <v>ENLEVEMENT ATELIER</v>
          </cell>
        </row>
        <row r="519">
          <cell r="A519" t="str">
            <v>CL90</v>
          </cell>
          <cell r="B519" t="str">
            <v>ARTEBA</v>
          </cell>
          <cell r="C519" t="str">
            <v>246, CHEMIN DES VIGNES</v>
          </cell>
          <cell r="E519">
            <v>1500</v>
          </cell>
          <cell r="F519" t="str">
            <v xml:space="preserve"> CHÂTEAU-GAILLARD</v>
          </cell>
          <cell r="G519" t="str">
            <v>04 74 35 36 62</v>
          </cell>
          <cell r="H519" t="str">
            <v>04 74 35 32 74</v>
          </cell>
          <cell r="K519" t="str">
            <v>château-gaillard@arteba.fr</v>
          </cell>
          <cell r="L519" t="str">
            <v>B'ALU</v>
          </cell>
          <cell r="M519" t="str">
            <v>ARTEBA</v>
          </cell>
          <cell r="N519" t="str">
            <v>245 CHEMIN DES VIGNES</v>
          </cell>
          <cell r="O519"/>
          <cell r="P519">
            <v>1500</v>
          </cell>
          <cell r="Q519" t="str">
            <v>CHÂTEAU GAILLARD</v>
          </cell>
          <cell r="R519" t="str">
            <v>S.GOUTTENOIRE</v>
          </cell>
        </row>
        <row r="520">
          <cell r="A520" t="str">
            <v>CL90 A</v>
          </cell>
          <cell r="B520" t="str">
            <v>ARTEBA AGENCE DE DIJON</v>
          </cell>
          <cell r="C520" t="str">
            <v>5 RUE ALFRED DORNIER</v>
          </cell>
          <cell r="E520">
            <v>70180</v>
          </cell>
          <cell r="F520" t="str">
            <v>DAMPIERRE SUR SALON</v>
          </cell>
          <cell r="G520" t="str">
            <v>03 80 65 40 27</v>
          </cell>
          <cell r="H520" t="str">
            <v>03 80 63 60 33</v>
          </cell>
          <cell r="I520" t="str">
            <v>06 72 27 66 16</v>
          </cell>
          <cell r="J520" t="str">
            <v>ERIC JOLY</v>
          </cell>
          <cell r="L520" t="str">
            <v>B'ALU</v>
          </cell>
          <cell r="M520" t="str">
            <v>ARTEBA AGENCE DE DIJON</v>
          </cell>
          <cell r="N520" t="str">
            <v>9 CHEMIN DE CHATOUX</v>
          </cell>
          <cell r="O520"/>
          <cell r="P520">
            <v>21490</v>
          </cell>
          <cell r="Q520" t="str">
            <v>RUFFEY LES ECHIREY</v>
          </cell>
          <cell r="R520" t="str">
            <v>S.AUPLAT</v>
          </cell>
        </row>
        <row r="521">
          <cell r="A521" t="str">
            <v>CL90 B</v>
          </cell>
          <cell r="B521" t="str">
            <v>ARTEBA</v>
          </cell>
          <cell r="C521" t="str">
            <v>5 RUE ALFRED DORNIER</v>
          </cell>
          <cell r="E521">
            <v>70180</v>
          </cell>
          <cell r="F521" t="str">
            <v>DAMPIERRE SUR SALON</v>
          </cell>
          <cell r="L521" t="str">
            <v>B'ALU</v>
          </cell>
          <cell r="M521" t="str">
            <v>ARTEBA</v>
          </cell>
          <cell r="N521" t="str">
            <v>9 GRANDE RUE</v>
          </cell>
          <cell r="O521"/>
          <cell r="P521">
            <v>70100</v>
          </cell>
          <cell r="Q521" t="str">
            <v>VELESMES ECHEVANNE</v>
          </cell>
          <cell r="R521" t="str">
            <v>S.GOUTTENOIRE</v>
          </cell>
        </row>
        <row r="522">
          <cell r="A522" t="str">
            <v>CL91</v>
          </cell>
          <cell r="B522" t="str">
            <v xml:space="preserve"> MENUISERIE SOUTRENON</v>
          </cell>
          <cell r="C522" t="str">
            <v>7,RUE DE LA CROIX</v>
          </cell>
          <cell r="E522">
            <v>42720</v>
          </cell>
          <cell r="F522" t="str">
            <v xml:space="preserve"> VOUGY</v>
          </cell>
          <cell r="G522" t="str">
            <v>04 77 65 33 53</v>
          </cell>
          <cell r="H522" t="str">
            <v>04 77 65 31 02</v>
          </cell>
          <cell r="L522" t="str">
            <v>B'ALU</v>
          </cell>
          <cell r="M522" t="str">
            <v xml:space="preserve"> MENUISERIE SOUTRENON</v>
          </cell>
          <cell r="N522" t="str">
            <v>7,RUE DE LA CROIX</v>
          </cell>
          <cell r="O522"/>
          <cell r="P522" t="str">
            <v>42720</v>
          </cell>
          <cell r="Q522" t="str">
            <v xml:space="preserve"> VOUGY</v>
          </cell>
          <cell r="R522" t="str">
            <v>ENLEVEMENT ATELIER</v>
          </cell>
        </row>
        <row r="523">
          <cell r="A523" t="str">
            <v>CL92</v>
          </cell>
          <cell r="B523" t="str">
            <v>MENUISERIE  ALAIN BONNAY</v>
          </cell>
          <cell r="C523" t="str">
            <v>LA RIVOIRE - 10 RUE DE PELUSSIN</v>
          </cell>
          <cell r="D523"/>
          <cell r="E523">
            <v>42410</v>
          </cell>
          <cell r="F523" t="str">
            <v>CHUYER</v>
          </cell>
          <cell r="G523" t="str">
            <v>04 74 87 89 69</v>
          </cell>
          <cell r="H523"/>
          <cell r="I523" t="str">
            <v>06 81 38 67 68</v>
          </cell>
          <cell r="J523"/>
          <cell r="K523" t="str">
            <v>menuiserie.bonnay@gmail.com</v>
          </cell>
          <cell r="L523" t="str">
            <v>X.LECRIVAIN</v>
          </cell>
          <cell r="M523" t="str">
            <v>MENUISERIE  ALAIN BONNAY</v>
          </cell>
          <cell r="N523" t="str">
            <v>LA RIVOIRE - 10 RUE DE PELUSSIN</v>
          </cell>
          <cell r="O523"/>
          <cell r="P523" t="str">
            <v>42410</v>
          </cell>
          <cell r="Q523" t="str">
            <v>CHUYER</v>
          </cell>
          <cell r="R523" t="str">
            <v>S.GOUTTENOIRE</v>
          </cell>
        </row>
        <row r="524">
          <cell r="A524" t="str">
            <v>CL93</v>
          </cell>
          <cell r="B524" t="str">
            <v>CHEVALIER JEAN PAUL</v>
          </cell>
          <cell r="C524" t="str">
            <v>828 CHEMIN DE L'ALAGNIER</v>
          </cell>
          <cell r="D524"/>
          <cell r="E524">
            <v>1000</v>
          </cell>
          <cell r="F524" t="str">
            <v xml:space="preserve"> BOURG EN BRESSE</v>
          </cell>
          <cell r="G524"/>
          <cell r="H524" t="str">
            <v>04 74 45 34 75</v>
          </cell>
          <cell r="I524" t="str">
            <v>06 88 07 06 75</v>
          </cell>
          <cell r="J524" t="str">
            <v>MR CHEVALIER</v>
          </cell>
          <cell r="K524"/>
          <cell r="L524" t="str">
            <v>C.BENON</v>
          </cell>
          <cell r="M524" t="str">
            <v>CHEVALIER JEAN PAUL</v>
          </cell>
          <cell r="N524" t="str">
            <v>828 CHEMIN DE L'ALAGNIER</v>
          </cell>
          <cell r="O524"/>
          <cell r="P524">
            <v>1000</v>
          </cell>
          <cell r="Q524" t="str">
            <v xml:space="preserve"> BOURG EN BRESSE</v>
          </cell>
          <cell r="R524" t="str">
            <v>S.GOUTTENOIRE</v>
          </cell>
        </row>
        <row r="525">
          <cell r="A525" t="str">
            <v>CL94</v>
          </cell>
          <cell r="B525" t="str">
            <v>CC MENUISERIE</v>
          </cell>
          <cell r="C525" t="str">
            <v>BAT-C CENTR'ALP</v>
          </cell>
          <cell r="D525" t="str">
            <v>196 RUE DU ROCHER DE LORZIER</v>
          </cell>
          <cell r="E525">
            <v>38430</v>
          </cell>
          <cell r="F525" t="str">
            <v xml:space="preserve"> MOIRANS</v>
          </cell>
          <cell r="G525" t="str">
            <v>09 77 81 00 63</v>
          </cell>
          <cell r="H525" t="str">
            <v>04 38 92 02 08</v>
          </cell>
          <cell r="I525" t="str">
            <v>06 08 43 29 54</v>
          </cell>
          <cell r="J525" t="str">
            <v>Mr CECCI CEDRIC</v>
          </cell>
          <cell r="K525" t="str">
            <v>ccmenuiserie@wanadoo.fr</v>
          </cell>
          <cell r="L525" t="str">
            <v>X.LECRIVAIN</v>
          </cell>
          <cell r="M525" t="str">
            <v>CC MENUISERIE</v>
          </cell>
          <cell r="N525" t="str">
            <v xml:space="preserve">10 RUE Olympe de gouges </v>
          </cell>
          <cell r="O525" t="str">
            <v>196 RUE DU ROCHER DE LORZIER</v>
          </cell>
          <cell r="P525">
            <v>38330</v>
          </cell>
          <cell r="Q525" t="str">
            <v xml:space="preserve">ST MARTIN D HERES </v>
          </cell>
          <cell r="R525" t="str">
            <v>S.GOUTTENOIRE</v>
          </cell>
        </row>
        <row r="526">
          <cell r="A526" t="str">
            <v>CL95</v>
          </cell>
          <cell r="B526" t="str">
            <v>MENUISERIE DU FOREZ</v>
          </cell>
          <cell r="C526" t="str">
            <v>853 ROUTE DE RIVAS</v>
          </cell>
          <cell r="E526">
            <v>42330</v>
          </cell>
          <cell r="F526" t="str">
            <v>CUZIEU</v>
          </cell>
          <cell r="G526" t="str">
            <v>04 77 54 88 44</v>
          </cell>
          <cell r="H526" t="str">
            <v>04 77 54 48 94</v>
          </cell>
          <cell r="J526" t="str">
            <v>MR PASCAL ABRIAL</v>
          </cell>
          <cell r="K526" t="str">
            <v>menuiserie.du.forez@wanadoo;fr</v>
          </cell>
          <cell r="L526" t="str">
            <v>B'ALU</v>
          </cell>
          <cell r="M526" t="str">
            <v>MENUISERIE DU FOREZ</v>
          </cell>
          <cell r="N526" t="str">
            <v>853 ROUTE DE RIVAS</v>
          </cell>
          <cell r="O526"/>
          <cell r="P526" t="str">
            <v>42330</v>
          </cell>
          <cell r="Q526" t="str">
            <v>CUZIEU</v>
          </cell>
          <cell r="R526" t="str">
            <v>S.GOUTTENOIRE</v>
          </cell>
        </row>
        <row r="527">
          <cell r="A527" t="str">
            <v>CL96</v>
          </cell>
          <cell r="B527" t="str">
            <v>EURL LABOURET</v>
          </cell>
          <cell r="C527" t="str">
            <v>Bd DES CAPUCINS</v>
          </cell>
          <cell r="D527"/>
          <cell r="E527">
            <v>42190</v>
          </cell>
          <cell r="F527" t="str">
            <v>CHARLIEU</v>
          </cell>
          <cell r="G527" t="str">
            <v>04 77 60 07 90</v>
          </cell>
          <cell r="H527" t="str">
            <v>04 77 69 04 23</v>
          </cell>
          <cell r="I527"/>
          <cell r="J527" t="str">
            <v>MR MADJASKI STEPHANE</v>
          </cell>
          <cell r="K527"/>
          <cell r="L527" t="str">
            <v>B'ALU</v>
          </cell>
          <cell r="M527" t="str">
            <v>EURL LABOURET</v>
          </cell>
          <cell r="N527" t="str">
            <v>Bd DES CAPUCINS</v>
          </cell>
          <cell r="O527"/>
          <cell r="P527" t="str">
            <v>42190</v>
          </cell>
          <cell r="Q527" t="str">
            <v>CHARLIEU</v>
          </cell>
          <cell r="R527" t="str">
            <v>ENLEVEMENT ATELIER</v>
          </cell>
        </row>
        <row r="528">
          <cell r="A528" t="str">
            <v>CL97</v>
          </cell>
          <cell r="B528" t="str">
            <v xml:space="preserve"> FAYE MENUISERIE ALUMINIUM</v>
          </cell>
          <cell r="C528" t="str">
            <v>415 ROUTE DE THIL</v>
          </cell>
          <cell r="D528"/>
          <cell r="E528">
            <v>1120</v>
          </cell>
          <cell r="F528" t="str">
            <v xml:space="preserve"> NIEVROZ</v>
          </cell>
          <cell r="G528" t="str">
            <v>04.78.06.53.52</v>
          </cell>
          <cell r="H528" t="str">
            <v>04.78.06.53.14</v>
          </cell>
          <cell r="I528" t="str">
            <v>06.09.03.35.94</v>
          </cell>
          <cell r="J528" t="str">
            <v>MR FAYE GUY</v>
          </cell>
          <cell r="K528" t="str">
            <v>faye.guy@wanadoo.fr</v>
          </cell>
          <cell r="L528" t="str">
            <v>T.PINET</v>
          </cell>
          <cell r="M528" t="str">
            <v xml:space="preserve"> FAYE MENUISERIE ALUMINIUM</v>
          </cell>
          <cell r="N528" t="str">
            <v>415 ROUTE DE THIL</v>
          </cell>
          <cell r="O528"/>
          <cell r="P528" t="str">
            <v>1120</v>
          </cell>
          <cell r="Q528" t="str">
            <v xml:space="preserve"> NIEVROZ</v>
          </cell>
          <cell r="R528" t="str">
            <v>S.GOUTTENOIRE</v>
          </cell>
        </row>
        <row r="529">
          <cell r="A529" t="str">
            <v>CL98</v>
          </cell>
          <cell r="B529" t="str">
            <v>AGENCE FENETRES ENVIRONNEMENT</v>
          </cell>
          <cell r="C529" t="str">
            <v>3 RUE DES LILAS</v>
          </cell>
          <cell r="E529">
            <v>69290</v>
          </cell>
          <cell r="F529" t="str">
            <v xml:space="preserve"> CRAPONNE</v>
          </cell>
          <cell r="G529" t="str">
            <v>04.72.66.61.52</v>
          </cell>
          <cell r="H529" t="str">
            <v>04.78.48.67.72</v>
          </cell>
          <cell r="I529" t="str">
            <v>06.79.85.72.22</v>
          </cell>
          <cell r="J529" t="str">
            <v>MR ERIC LACHEUX</v>
          </cell>
          <cell r="K529" t="str">
            <v>afe.craponne@lorenove.fr</v>
          </cell>
          <cell r="L529" t="str">
            <v>T.PINET</v>
          </cell>
          <cell r="M529" t="str">
            <v>AGENCE FENETRES ENVIRONNEMENT</v>
          </cell>
          <cell r="N529" t="str">
            <v>3 RUE DES LILAS</v>
          </cell>
          <cell r="O529"/>
          <cell r="P529">
            <v>69290</v>
          </cell>
          <cell r="Q529" t="str">
            <v>CRAPONNE</v>
          </cell>
          <cell r="R529" t="str">
            <v>S.GOUTTENOIRE</v>
          </cell>
        </row>
        <row r="530">
          <cell r="A530" t="str">
            <v>CL99</v>
          </cell>
          <cell r="B530" t="str">
            <v>SARL COMECO</v>
          </cell>
          <cell r="C530" t="str">
            <v>370 ROUTE DE GENAS</v>
          </cell>
          <cell r="E530">
            <v>69500</v>
          </cell>
          <cell r="F530" t="str">
            <v xml:space="preserve"> BRON</v>
          </cell>
          <cell r="G530" t="str">
            <v>06.60.12.49.76</v>
          </cell>
          <cell r="H530" t="str">
            <v>04.78.22.60.58</v>
          </cell>
          <cell r="I530" t="str">
            <v>06.60.12.49.76</v>
          </cell>
          <cell r="J530" t="str">
            <v>MR JEAN ANTIBI</v>
          </cell>
          <cell r="K530" t="str">
            <v>stecomeco@gmail.com</v>
          </cell>
          <cell r="L530" t="str">
            <v>T.PINET</v>
          </cell>
          <cell r="M530" t="str">
            <v>SARL COMECO ENTREPÔT CARRET</v>
          </cell>
          <cell r="N530" t="str">
            <v>D6 CHEMIN DU GROMELET</v>
          </cell>
          <cell r="O530"/>
          <cell r="P530">
            <v>1390</v>
          </cell>
          <cell r="Q530" t="str">
            <v>ST JEAN DE THURIGNIEUX</v>
          </cell>
          <cell r="R530" t="str">
            <v>S.GOUTTENOIRE</v>
          </cell>
        </row>
        <row r="531">
          <cell r="A531" t="str">
            <v>CL100</v>
          </cell>
          <cell r="B531" t="str">
            <v>GARCIA ENERGY</v>
          </cell>
          <cell r="C531" t="str">
            <v>18 CHAUSSEE DE L'ESSART</v>
          </cell>
          <cell r="E531">
            <v>38090</v>
          </cell>
          <cell r="F531" t="str">
            <v>VILLEFONTAINE</v>
          </cell>
          <cell r="G531" t="str">
            <v>06 60 63 44 35</v>
          </cell>
          <cell r="I531" t="str">
            <v>06 86 01 33 50</v>
          </cell>
          <cell r="J531" t="str">
            <v>M. ROUCHOUSE PASCAL</v>
          </cell>
          <cell r="K531" t="str">
            <v>rouchouse.pascal@neuf.fr</v>
          </cell>
          <cell r="L531" t="str">
            <v>X.LECRIVAIN</v>
          </cell>
          <cell r="M531" t="str">
            <v>GARCIA ENERGY</v>
          </cell>
          <cell r="N531" t="str">
            <v>55 RUE DOUAMONT</v>
          </cell>
          <cell r="O531"/>
          <cell r="P531">
            <v>69100</v>
          </cell>
          <cell r="Q531" t="str">
            <v>VILLEURBANNE</v>
          </cell>
          <cell r="R531" t="str">
            <v>S.GOUTTENOIRE</v>
          </cell>
        </row>
        <row r="532">
          <cell r="A532" t="str">
            <v>CL101</v>
          </cell>
          <cell r="B532" t="str">
            <v>MENUISERIE PELLICIER</v>
          </cell>
          <cell r="C532" t="str">
            <v>CHEMIN LES FONTANETTES</v>
          </cell>
          <cell r="D532"/>
          <cell r="E532">
            <v>73800</v>
          </cell>
          <cell r="F532" t="str">
            <v xml:space="preserve"> LES MARCHES</v>
          </cell>
          <cell r="G532" t="str">
            <v>04 79 71 54 55</v>
          </cell>
          <cell r="H532" t="str">
            <v>04 79 71 54 55</v>
          </cell>
          <cell r="I532" t="str">
            <v>06 18 20 28 30</v>
          </cell>
          <cell r="J532"/>
          <cell r="K532" t="str">
            <v>gilles.menuiserie-pellicier@wanadoo.fr</v>
          </cell>
          <cell r="L532" t="str">
            <v>X.LECRIVAIN</v>
          </cell>
          <cell r="M532" t="str">
            <v>MENUISERIE PELLICIER</v>
          </cell>
          <cell r="N532" t="str">
            <v>CHEMIN LES FONTANETTES</v>
          </cell>
          <cell r="O532"/>
          <cell r="P532" t="str">
            <v>73800</v>
          </cell>
          <cell r="Q532" t="str">
            <v xml:space="preserve"> LES MARCHES</v>
          </cell>
          <cell r="R532" t="str">
            <v>S.GOUTTENOIRE</v>
          </cell>
        </row>
        <row r="533">
          <cell r="A533" t="str">
            <v>CL102</v>
          </cell>
          <cell r="B533" t="str">
            <v>SARL MCEMR</v>
          </cell>
          <cell r="C533" t="str">
            <v>ORICIER</v>
          </cell>
          <cell r="D533"/>
          <cell r="E533">
            <v>43130</v>
          </cell>
          <cell r="F533" t="str">
            <v>RETOURNAC</v>
          </cell>
          <cell r="G533" t="str">
            <v>04 71 59 43 40</v>
          </cell>
          <cell r="H533" t="str">
            <v>04 71 59 43 40</v>
          </cell>
          <cell r="I533" t="str">
            <v>06 18 18 16 02      06 89 48 42 53</v>
          </cell>
          <cell r="J533" t="str">
            <v>MR FAYARD</v>
          </cell>
          <cell r="K533"/>
          <cell r="L533" t="str">
            <v>X.LECRIVAIN</v>
          </cell>
          <cell r="M533" t="str">
            <v>SARL MCEMR</v>
          </cell>
          <cell r="N533" t="str">
            <v>ORICIER</v>
          </cell>
          <cell r="O533"/>
          <cell r="P533" t="str">
            <v>43130</v>
          </cell>
          <cell r="Q533" t="str">
            <v>RETOURNAC</v>
          </cell>
          <cell r="R533" t="str">
            <v>S.GOUTTENOIRE</v>
          </cell>
        </row>
        <row r="534">
          <cell r="A534" t="str">
            <v>CL103</v>
          </cell>
          <cell r="B534" t="str">
            <v>SARL LOULYV</v>
          </cell>
          <cell r="C534" t="str">
            <v>ZA LA LECHERE</v>
          </cell>
          <cell r="D534"/>
          <cell r="E534">
            <v>1260</v>
          </cell>
          <cell r="F534" t="str">
            <v xml:space="preserve"> VIRIEU LE PETIT</v>
          </cell>
          <cell r="G534" t="str">
            <v>06 69 44 36 79</v>
          </cell>
          <cell r="H534" t="str">
            <v>04 50 59 12 85</v>
          </cell>
          <cell r="I534" t="str">
            <v>06 69 44 36 79</v>
          </cell>
          <cell r="J534" t="str">
            <v>MR JEAN PIERRE LOUSTAU</v>
          </cell>
          <cell r="K534" t="str">
            <v>loulyv@sfr.fr</v>
          </cell>
          <cell r="L534" t="str">
            <v>C.BENON</v>
          </cell>
          <cell r="M534" t="str">
            <v>SARL LOULYV</v>
          </cell>
          <cell r="N534" t="str">
            <v>172,ROUTE DE CUVERY</v>
          </cell>
          <cell r="O534"/>
          <cell r="P534">
            <v>1200</v>
          </cell>
          <cell r="Q534" t="str">
            <v xml:space="preserve"> VOUVRAY</v>
          </cell>
          <cell r="R534" t="str">
            <v>S.GOUTTENOIRE</v>
          </cell>
        </row>
        <row r="535">
          <cell r="A535" t="str">
            <v>CL104</v>
          </cell>
          <cell r="B535" t="str">
            <v>SOCIETE LYONNAISE DE MENUISERIE</v>
          </cell>
          <cell r="C535" t="str">
            <v>66-68 RUE DU DAUPHINÉ</v>
          </cell>
          <cell r="D535"/>
          <cell r="E535">
            <v>69800</v>
          </cell>
          <cell r="F535" t="str">
            <v>ST PRIEST</v>
          </cell>
          <cell r="G535" t="str">
            <v>04 78 26 65 05</v>
          </cell>
          <cell r="H535" t="str">
            <v>04 78 26 47 65</v>
          </cell>
          <cell r="I535" t="str">
            <v>06 24 17 52 18</v>
          </cell>
          <cell r="J535"/>
          <cell r="K535" t="str">
            <v>slm69@orange.fr</v>
          </cell>
          <cell r="L535" t="str">
            <v>T.PINET</v>
          </cell>
          <cell r="M535" t="str">
            <v>SOCIETE LYONNAISE DE MENUISERIE</v>
          </cell>
          <cell r="N535" t="str">
            <v>66-68 RUE DU DAUPHINÉ</v>
          </cell>
          <cell r="O535"/>
          <cell r="P535">
            <v>69800</v>
          </cell>
          <cell r="Q535" t="str">
            <v>ST PRIEST</v>
          </cell>
          <cell r="R535" t="str">
            <v>S.GOUTTENOIRE</v>
          </cell>
        </row>
        <row r="536">
          <cell r="A536" t="str">
            <v>CL105</v>
          </cell>
          <cell r="B536" t="str">
            <v>DÔME MENUISERIE BÂTIMENT</v>
          </cell>
          <cell r="C536" t="str">
            <v>RUE DE LA TANNERIE</v>
          </cell>
          <cell r="D536" t="str">
            <v>ZA LES GRAVIRES</v>
          </cell>
          <cell r="E536">
            <v>63119</v>
          </cell>
          <cell r="F536" t="str">
            <v>CHATEAUGAY</v>
          </cell>
          <cell r="G536" t="str">
            <v>04 73 24 54 54</v>
          </cell>
          <cell r="H536" t="str">
            <v>04 73 24 06 44</v>
          </cell>
          <cell r="I536" t="str">
            <v>06 72 88 81 81</v>
          </cell>
          <cell r="J536"/>
          <cell r="K536"/>
          <cell r="L536" t="str">
            <v>X.LECRIVAIN</v>
          </cell>
          <cell r="M536" t="str">
            <v>DÔME MENUISERIE BÂTIMENT</v>
          </cell>
          <cell r="N536" t="str">
            <v>RUE DE LA TANNERIE</v>
          </cell>
          <cell r="O536" t="str">
            <v>ZA LES GRAVIRES</v>
          </cell>
          <cell r="P536" t="str">
            <v>63119</v>
          </cell>
          <cell r="Q536" t="str">
            <v>CHATEAUGAY</v>
          </cell>
          <cell r="R536" t="str">
            <v>S.GOUTTENOIRE</v>
          </cell>
        </row>
        <row r="537">
          <cell r="A537" t="str">
            <v>CL106</v>
          </cell>
          <cell r="B537" t="str">
            <v>SARL BERGER</v>
          </cell>
          <cell r="C537" t="str">
            <v>41 VIE DES MULETS</v>
          </cell>
          <cell r="E537">
            <v>38300</v>
          </cell>
          <cell r="F537" t="str">
            <v xml:space="preserve"> RUY MONTCEAU</v>
          </cell>
          <cell r="G537" t="str">
            <v>06 08 34 17 62</v>
          </cell>
          <cell r="H537" t="str">
            <v>04 74 28 06 96</v>
          </cell>
          <cell r="I537" t="str">
            <v>06 08 34 17 62</v>
          </cell>
          <cell r="J537" t="str">
            <v>M.BERGER</v>
          </cell>
          <cell r="K537" t="str">
            <v>menuiseries.exterieures@orange.fr</v>
          </cell>
          <cell r="L537" t="str">
            <v>X.LECRIVAIN</v>
          </cell>
          <cell r="M537" t="str">
            <v>SARL BERGER</v>
          </cell>
          <cell r="N537" t="str">
            <v>71 LA MALARDIERE</v>
          </cell>
          <cell r="O537"/>
          <cell r="P537">
            <v>38300</v>
          </cell>
          <cell r="Q537" t="str">
            <v>BOURGOIN JALLIEU</v>
          </cell>
          <cell r="R537" t="str">
            <v>S.GOUTTENOIRE</v>
          </cell>
        </row>
        <row r="538">
          <cell r="A538" t="str">
            <v>CL107</v>
          </cell>
          <cell r="B538" t="str">
            <v>MBP</v>
          </cell>
          <cell r="C538" t="str">
            <v>4 IMPASSE J.BREL</v>
          </cell>
          <cell r="D538"/>
          <cell r="E538">
            <v>38230</v>
          </cell>
          <cell r="F538" t="str">
            <v xml:space="preserve"> PONT DE CHERUY</v>
          </cell>
          <cell r="G538"/>
          <cell r="H538"/>
          <cell r="I538" t="str">
            <v>06 17 16 76 84</v>
          </cell>
          <cell r="J538" t="str">
            <v>M.HADJALI</v>
          </cell>
          <cell r="K538"/>
          <cell r="L538" t="str">
            <v>X.LECRIVAIN</v>
          </cell>
          <cell r="M538" t="str">
            <v>MBP</v>
          </cell>
          <cell r="N538" t="str">
            <v>4 IMPASSE J.BREL</v>
          </cell>
          <cell r="O538"/>
          <cell r="P538" t="str">
            <v>38230</v>
          </cell>
          <cell r="Q538" t="str">
            <v xml:space="preserve"> PONT DE CHERUY</v>
          </cell>
          <cell r="R538" t="str">
            <v>S.GOUTTENOIRE</v>
          </cell>
        </row>
        <row r="539">
          <cell r="A539" t="str">
            <v>CL108</v>
          </cell>
          <cell r="B539" t="str">
            <v>TECHNI-CONCEPT</v>
          </cell>
          <cell r="C539" t="str">
            <v>ZA 44 RUE FRANCOIS GUILLARD</v>
          </cell>
          <cell r="D539"/>
          <cell r="E539">
            <v>69120</v>
          </cell>
          <cell r="F539" t="str">
            <v xml:space="preserve"> VAULX EN VELIN</v>
          </cell>
          <cell r="G539" t="str">
            <v>04 74 56 41 78</v>
          </cell>
          <cell r="H539"/>
          <cell r="I539" t="str">
            <v>06 08 37 43 34</v>
          </cell>
          <cell r="J539"/>
          <cell r="K539" t="str">
            <v>eric.techni-concept@orange.fr</v>
          </cell>
          <cell r="L539" t="str">
            <v>T.PINET</v>
          </cell>
          <cell r="M539" t="str">
            <v>TECHNI-CONCEPT</v>
          </cell>
          <cell r="N539" t="str">
            <v>ROUTE DE ST ROMAIN</v>
          </cell>
          <cell r="O539"/>
          <cell r="P539">
            <v>69450</v>
          </cell>
          <cell r="Q539" t="str">
            <v>ST CYR AU MONT D'OR</v>
          </cell>
          <cell r="R539" t="str">
            <v>S.GOUTTENOIRE</v>
          </cell>
        </row>
        <row r="540">
          <cell r="A540" t="str">
            <v>CL109</v>
          </cell>
          <cell r="B540" t="str">
            <v>MONNET PATRICK SARL</v>
          </cell>
          <cell r="C540" t="str">
            <v>LES SOUCHONS</v>
          </cell>
          <cell r="D540"/>
          <cell r="E540">
            <v>42460</v>
          </cell>
          <cell r="F540" t="str">
            <v>VILLERS</v>
          </cell>
          <cell r="G540" t="str">
            <v>04 77 60 52 54</v>
          </cell>
          <cell r="H540" t="str">
            <v>04 77 60 68 67</v>
          </cell>
          <cell r="I540"/>
          <cell r="J540"/>
          <cell r="K540"/>
          <cell r="L540" t="str">
            <v>B'ALU</v>
          </cell>
          <cell r="M540" t="str">
            <v>MONNET PATRICK SARL</v>
          </cell>
          <cell r="N540" t="str">
            <v>LES SOUCHONS</v>
          </cell>
          <cell r="O540"/>
          <cell r="P540" t="str">
            <v>42460</v>
          </cell>
          <cell r="Q540" t="str">
            <v>VILLERS</v>
          </cell>
          <cell r="R540" t="str">
            <v>ENLEVEMENT ATELIER</v>
          </cell>
        </row>
        <row r="541">
          <cell r="A541" t="str">
            <v>CL110</v>
          </cell>
          <cell r="B541" t="str">
            <v>SARL COLLIN BURDY</v>
          </cell>
          <cell r="C541" t="str">
            <v>16,RUE HOMBELINE</v>
          </cell>
          <cell r="D541"/>
          <cell r="E541">
            <v>21121</v>
          </cell>
          <cell r="F541" t="str">
            <v>FONTAINE LES DIJON</v>
          </cell>
          <cell r="G541"/>
          <cell r="H541"/>
          <cell r="I541" t="str">
            <v>06 80 23 75 84</v>
          </cell>
          <cell r="J541" t="str">
            <v>M.COLLIN</v>
          </cell>
          <cell r="K541" t="str">
            <v>collin.burdy-menuiserie@gmail.com</v>
          </cell>
          <cell r="L541" t="str">
            <v>C.BENON</v>
          </cell>
          <cell r="M541" t="str">
            <v>SARL COLLIN BURDY</v>
          </cell>
          <cell r="N541" t="str">
            <v>16,RUE HOMBELINE</v>
          </cell>
          <cell r="O541"/>
          <cell r="P541" t="str">
            <v>21121</v>
          </cell>
          <cell r="Q541" t="str">
            <v>FONTAINE LES DIJON</v>
          </cell>
          <cell r="R541" t="str">
            <v>S.AUPLAT</v>
          </cell>
        </row>
        <row r="542">
          <cell r="A542" t="str">
            <v>CL111</v>
          </cell>
          <cell r="B542" t="str">
            <v>XAVIER GILLES</v>
          </cell>
          <cell r="C542" t="str">
            <v>767,RTE NATIONALE 7</v>
          </cell>
          <cell r="D542"/>
          <cell r="E542">
            <v>42640</v>
          </cell>
          <cell r="F542" t="str">
            <v>ST ROMAIN LA MOTTE</v>
          </cell>
          <cell r="G542" t="str">
            <v>04 77 69 95 27</v>
          </cell>
          <cell r="H542"/>
          <cell r="I542" t="str">
            <v>06 29 22 46 95</v>
          </cell>
          <cell r="J542" t="str">
            <v>MR XAVIER GILLES</v>
          </cell>
          <cell r="K542"/>
          <cell r="L542" t="str">
            <v>B'ALU</v>
          </cell>
          <cell r="M542" t="str">
            <v>XAVIER GILLES</v>
          </cell>
          <cell r="N542" t="str">
            <v>767,RTE NATIONALE 7</v>
          </cell>
          <cell r="O542"/>
          <cell r="P542" t="str">
            <v>42640</v>
          </cell>
          <cell r="Q542" t="str">
            <v>ST ROMAIN LA MOTTE</v>
          </cell>
          <cell r="R542" t="str">
            <v>S.GOUTTENOIRE</v>
          </cell>
        </row>
        <row r="543">
          <cell r="A543" t="str">
            <v>CL112</v>
          </cell>
          <cell r="B543" t="str">
            <v>FERM'STOR</v>
          </cell>
          <cell r="C543" t="str">
            <v>24 RUE MARCEL PERETTO</v>
          </cell>
          <cell r="D543"/>
          <cell r="E543">
            <v>38100</v>
          </cell>
          <cell r="F543" t="str">
            <v>GRENOBLE</v>
          </cell>
          <cell r="G543" t="str">
            <v>04 76 87 43 63</v>
          </cell>
          <cell r="H543" t="str">
            <v>04 76 87 23 95</v>
          </cell>
          <cell r="I543" t="str">
            <v>06 19 49 38 82</v>
          </cell>
          <cell r="J543" t="str">
            <v>MR RODRIGUES ANTOINE</v>
          </cell>
          <cell r="K543" t="str">
            <v>ferm-stor@cegetel.net</v>
          </cell>
          <cell r="L543" t="str">
            <v>X.LECRIVAIN</v>
          </cell>
          <cell r="M543" t="str">
            <v>FERM'STOR</v>
          </cell>
          <cell r="N543" t="str">
            <v>24 RUE MARCEL PERETTO</v>
          </cell>
          <cell r="O543"/>
          <cell r="P543" t="str">
            <v>38100</v>
          </cell>
          <cell r="Q543" t="str">
            <v>GRENOBLE</v>
          </cell>
          <cell r="R543" t="str">
            <v>S.GOUTTENOIRE</v>
          </cell>
        </row>
        <row r="544">
          <cell r="A544" t="str">
            <v>CL113</v>
          </cell>
          <cell r="B544" t="str">
            <v>FILPROTECTION</v>
          </cell>
          <cell r="C544" t="str">
            <v>149 RUE DE LA REPUBLIQUE</v>
          </cell>
          <cell r="D544"/>
          <cell r="E544">
            <v>69330</v>
          </cell>
          <cell r="F544" t="str">
            <v>MEYZIEU</v>
          </cell>
          <cell r="G544" t="str">
            <v>04 72 93 13 60</v>
          </cell>
          <cell r="H544" t="str">
            <v>04 72 93 13 69</v>
          </cell>
          <cell r="I544" t="str">
            <v>06 35 66 60 47</v>
          </cell>
          <cell r="J544" t="str">
            <v>M.FILOSA</v>
          </cell>
          <cell r="K544" t="str">
            <v>contact.filprotection@gmail.com</v>
          </cell>
          <cell r="L544" t="str">
            <v>X.LECRIVAIN</v>
          </cell>
          <cell r="M544" t="str">
            <v>FILPROTECTION</v>
          </cell>
          <cell r="N544" t="str">
            <v>8 RUE COURBET</v>
          </cell>
          <cell r="O544"/>
          <cell r="P544" t="str">
            <v>69330</v>
          </cell>
          <cell r="Q544" t="str">
            <v>MEYZIEU</v>
          </cell>
          <cell r="R544" t="str">
            <v>S.GOUTTENOIRE</v>
          </cell>
        </row>
        <row r="545">
          <cell r="A545" t="str">
            <v>CL114</v>
          </cell>
          <cell r="B545" t="str">
            <v>STOR'B</v>
          </cell>
          <cell r="C545" t="str">
            <v>19 ROUTE DE LA CHAPELLE</v>
          </cell>
          <cell r="D545"/>
          <cell r="E545">
            <v>38630</v>
          </cell>
          <cell r="F545" t="str">
            <v>LES AVENIERES</v>
          </cell>
          <cell r="G545" t="str">
            <v>04 74 90 46 97</v>
          </cell>
          <cell r="H545"/>
          <cell r="I545" t="str">
            <v>06 34 22 67 43</v>
          </cell>
          <cell r="J545" t="str">
            <v>MR BERNARD</v>
          </cell>
          <cell r="K545" t="str">
            <v>jacques@storb.fr</v>
          </cell>
          <cell r="L545" t="str">
            <v>X.LECRIVAIN</v>
          </cell>
          <cell r="M545" t="str">
            <v>STOR'B</v>
          </cell>
          <cell r="N545" t="str">
            <v>19 ROUTE DE LA CHAPELLE</v>
          </cell>
          <cell r="O545"/>
          <cell r="P545" t="str">
            <v>38630</v>
          </cell>
          <cell r="Q545" t="str">
            <v>LES AVENIERES</v>
          </cell>
          <cell r="R545" t="str">
            <v>S.GOUTTENOIRE</v>
          </cell>
        </row>
        <row r="546">
          <cell r="A546" t="str">
            <v>CL115</v>
          </cell>
          <cell r="B546" t="str">
            <v>ROCH FERMETURES</v>
          </cell>
          <cell r="C546" t="str">
            <v>668 CHEMIN DES HOUCHES</v>
          </cell>
          <cell r="D546"/>
          <cell r="E546">
            <v>74500</v>
          </cell>
          <cell r="F546" t="str">
            <v>NEUVECELLE</v>
          </cell>
          <cell r="G546" t="str">
            <v>04 50 04 29 77</v>
          </cell>
          <cell r="H546" t="str">
            <v>04 50 04 37 75</v>
          </cell>
          <cell r="I546" t="str">
            <v>06 50 67 02 77</v>
          </cell>
          <cell r="J546" t="str">
            <v>THOMAS ROCH</v>
          </cell>
          <cell r="K546" t="str">
            <v>roch-fermetures@orange.fr</v>
          </cell>
          <cell r="L546" t="str">
            <v>T.PINET</v>
          </cell>
          <cell r="M546" t="str">
            <v>ROCH FERMETURES</v>
          </cell>
          <cell r="N546" t="str">
            <v>668 CHEMIN DES HOUCHES</v>
          </cell>
          <cell r="O546"/>
          <cell r="P546" t="str">
            <v>74500</v>
          </cell>
          <cell r="Q546" t="str">
            <v>NEUVECELLE</v>
          </cell>
          <cell r="R546" t="str">
            <v>S.GOUTTENOIRE</v>
          </cell>
        </row>
        <row r="547">
          <cell r="A547" t="str">
            <v>CL116</v>
          </cell>
          <cell r="B547" t="str">
            <v>PROPOSE SERVICES</v>
          </cell>
          <cell r="C547" t="str">
            <v>145 CRS JEAN JAURES</v>
          </cell>
          <cell r="D547"/>
          <cell r="E547">
            <v>38130</v>
          </cell>
          <cell r="F547" t="str">
            <v>ECHIROLLES</v>
          </cell>
          <cell r="G547"/>
          <cell r="H547"/>
          <cell r="I547" t="str">
            <v>06 76 49 70 19</v>
          </cell>
          <cell r="J547" t="str">
            <v>MR DASTUGUE</v>
          </cell>
          <cell r="K547" t="str">
            <v>proposeservices@free.fr</v>
          </cell>
          <cell r="L547" t="str">
            <v>X.LECRIVAIN</v>
          </cell>
          <cell r="M547" t="str">
            <v xml:space="preserve">PROPOSE SERVICE </v>
          </cell>
          <cell r="N547" t="str">
            <v>CODELO</v>
          </cell>
          <cell r="O547"/>
          <cell r="P547">
            <v>38560</v>
          </cell>
          <cell r="Q547" t="str">
            <v>CHAMP SUR DRAC</v>
          </cell>
          <cell r="R547" t="str">
            <v>S.GOUTTENOIRE</v>
          </cell>
        </row>
        <row r="548">
          <cell r="A548" t="str">
            <v>CL117</v>
          </cell>
          <cell r="B548" t="str">
            <v xml:space="preserve"> SARL DEL-PUP DAMIEN</v>
          </cell>
          <cell r="C548" t="str">
            <v>AV GENERAL DE GAULLE</v>
          </cell>
          <cell r="D548"/>
          <cell r="E548">
            <v>71110</v>
          </cell>
          <cell r="F548" t="str">
            <v>CHAMBILLY</v>
          </cell>
          <cell r="G548"/>
          <cell r="H548" t="str">
            <v>03 85 84 11 10</v>
          </cell>
          <cell r="I548" t="str">
            <v>06 80 26 25 79</v>
          </cell>
          <cell r="J548" t="str">
            <v>MR DEL-PUP DAMIEN</v>
          </cell>
          <cell r="K548" t="str">
            <v>del-pup.damien@orange.fr</v>
          </cell>
          <cell r="L548" t="str">
            <v>B'ALU</v>
          </cell>
          <cell r="M548" t="str">
            <v xml:space="preserve"> SARL DEL-PUP DAMIEN</v>
          </cell>
          <cell r="N548" t="str">
            <v>AV GENERAL DE GAULLE</v>
          </cell>
          <cell r="O548"/>
          <cell r="P548" t="str">
            <v>71110</v>
          </cell>
          <cell r="Q548" t="str">
            <v>CHAMBILLY</v>
          </cell>
          <cell r="R548" t="str">
            <v>ENLEVEMENT ATELIER</v>
          </cell>
        </row>
        <row r="549">
          <cell r="A549" t="str">
            <v>CL118</v>
          </cell>
          <cell r="B549" t="str">
            <v>HOMESTEEL</v>
          </cell>
          <cell r="C549" t="str">
            <v>LES EPALUS</v>
          </cell>
          <cell r="D549"/>
          <cell r="E549">
            <v>3120</v>
          </cell>
          <cell r="F549" t="str">
            <v>DROITURIER</v>
          </cell>
          <cell r="G549" t="str">
            <v>06 81 82 58 61</v>
          </cell>
          <cell r="H549"/>
          <cell r="I549" t="str">
            <v>06 81 82 58 61</v>
          </cell>
          <cell r="J549" t="str">
            <v>MR TENAUD</v>
          </cell>
          <cell r="K549" t="str">
            <v>jftenaud@orange.fr</v>
          </cell>
          <cell r="L549" t="str">
            <v>T.PINET</v>
          </cell>
          <cell r="M549" t="str">
            <v>HOMESTEEL</v>
          </cell>
          <cell r="N549" t="str">
            <v>LES EPALUS</v>
          </cell>
          <cell r="O549"/>
          <cell r="P549" t="str">
            <v>3120</v>
          </cell>
          <cell r="Q549" t="str">
            <v>DROITURIER</v>
          </cell>
          <cell r="R549" t="str">
            <v>S.GOUTTENOIRE</v>
          </cell>
        </row>
        <row r="550">
          <cell r="A550" t="str">
            <v>CL119</v>
          </cell>
          <cell r="B550" t="str">
            <v>ET CONCEPT</v>
          </cell>
          <cell r="C550" t="str">
            <v>117 RUE GENERAL FAUCONNET</v>
          </cell>
          <cell r="D550"/>
          <cell r="E550">
            <v>21000</v>
          </cell>
          <cell r="F550" t="str">
            <v>DIJON</v>
          </cell>
          <cell r="G550" t="str">
            <v xml:space="preserve">03 80 79 07 82 </v>
          </cell>
          <cell r="H550"/>
          <cell r="I550" t="str">
            <v>06 64 78 10 72</v>
          </cell>
          <cell r="J550" t="str">
            <v>MR EMMANUEL T</v>
          </cell>
          <cell r="K550" t="str">
            <v>et.concept@gmail.com</v>
          </cell>
          <cell r="L550" t="str">
            <v>B'ALU</v>
          </cell>
          <cell r="M550" t="str">
            <v>ET CONCEPT</v>
          </cell>
          <cell r="N550" t="str">
            <v>117 RUE GENERAL FAUCONNET</v>
          </cell>
          <cell r="O550"/>
          <cell r="P550" t="str">
            <v>21000</v>
          </cell>
          <cell r="Q550" t="str">
            <v>DIJON</v>
          </cell>
          <cell r="R550" t="str">
            <v>S.AUPLAT</v>
          </cell>
        </row>
        <row r="551">
          <cell r="A551" t="str">
            <v>CL120</v>
          </cell>
          <cell r="B551" t="str">
            <v>ALP'RENOV</v>
          </cell>
          <cell r="C551" t="str">
            <v>196 RUE COSTA DE BEAUREGARD</v>
          </cell>
          <cell r="D551"/>
          <cell r="E551">
            <v>73000</v>
          </cell>
          <cell r="F551" t="str">
            <v xml:space="preserve"> </v>
          </cell>
          <cell r="G551"/>
          <cell r="H551" t="str">
            <v>04 56 75 05 81</v>
          </cell>
          <cell r="I551" t="str">
            <v>06 13 86 46 87</v>
          </cell>
          <cell r="J551"/>
          <cell r="K551" t="str">
            <v>alp-renov@hotmail.fr</v>
          </cell>
          <cell r="L551" t="str">
            <v>X.LECRIVAIN</v>
          </cell>
          <cell r="M551" t="str">
            <v>ALP'RENOV</v>
          </cell>
          <cell r="N551" t="str">
            <v>196 RUE COSTA DE BEAUREGARD</v>
          </cell>
          <cell r="O551"/>
          <cell r="P551">
            <v>73000</v>
          </cell>
          <cell r="Q551" t="str">
            <v>CHAMBERY</v>
          </cell>
          <cell r="R551" t="str">
            <v>S.GOUTTENOIRE</v>
          </cell>
        </row>
        <row r="552">
          <cell r="A552" t="str">
            <v>CL121</v>
          </cell>
          <cell r="B552" t="str">
            <v>EGV</v>
          </cell>
          <cell r="C552" t="str">
            <v>36 RUE EMILE DECORPS</v>
          </cell>
          <cell r="D552"/>
          <cell r="E552">
            <v>69100</v>
          </cell>
          <cell r="F552" t="str">
            <v>VILLEURBANNE</v>
          </cell>
          <cell r="G552" t="str">
            <v>04 72 65 08 08</v>
          </cell>
          <cell r="H552" t="str">
            <v>04 78 85 98 59</v>
          </cell>
          <cell r="I552"/>
          <cell r="J552" t="str">
            <v>M.VERGNE</v>
          </cell>
          <cell r="K552"/>
          <cell r="L552" t="str">
            <v>X.LECRIVAIN</v>
          </cell>
          <cell r="M552" t="str">
            <v>EGV</v>
          </cell>
          <cell r="N552" t="str">
            <v>36 RUE EMILE DECORPS</v>
          </cell>
          <cell r="O552"/>
          <cell r="P552" t="str">
            <v>69100</v>
          </cell>
          <cell r="Q552" t="str">
            <v>VILLEURBANNE</v>
          </cell>
          <cell r="R552" t="str">
            <v>S.GOUTTENOIRE</v>
          </cell>
        </row>
        <row r="553">
          <cell r="A553" t="str">
            <v>CL122</v>
          </cell>
          <cell r="B553" t="str">
            <v>FSV MENUISERIE</v>
          </cell>
          <cell r="C553" t="str">
            <v>ZA DU REVERCHON - 1 RUE VAUCANSSON</v>
          </cell>
          <cell r="D553"/>
          <cell r="E553">
            <v>38230</v>
          </cell>
          <cell r="F553" t="str">
            <v>CHAVANOZ</v>
          </cell>
          <cell r="G553" t="str">
            <v>09 61 61 14 36</v>
          </cell>
          <cell r="H553" t="str">
            <v>04 72 05 17 48</v>
          </cell>
          <cell r="I553" t="str">
            <v>06 98 85 85 68</v>
          </cell>
          <cell r="J553" t="str">
            <v>M.CUNHA</v>
          </cell>
          <cell r="K553" t="str">
            <v>fsv.menuiserie@gmail.com</v>
          </cell>
          <cell r="L553" t="str">
            <v>X.LECRIVAIN</v>
          </cell>
          <cell r="M553" t="str">
            <v>FSV MENUISERIE</v>
          </cell>
          <cell r="N553" t="str">
            <v>ZA DU REVERCHON - 1 RUE VAUCANSSON</v>
          </cell>
          <cell r="O553"/>
          <cell r="P553">
            <v>69300</v>
          </cell>
          <cell r="Q553" t="str">
            <v>CHAVANOZ</v>
          </cell>
          <cell r="R553" t="str">
            <v>S.GOUTTENOIRE</v>
          </cell>
        </row>
        <row r="554">
          <cell r="A554" t="str">
            <v>CL123</v>
          </cell>
          <cell r="B554" t="str">
            <v>MENUISERIE BADOUX</v>
          </cell>
          <cell r="C554" t="str">
            <v>77 RUE PRONCY</v>
          </cell>
          <cell r="D554" t="str">
            <v>ZAC DES BRUYERES</v>
          </cell>
          <cell r="E554">
            <v>1960</v>
          </cell>
          <cell r="F554" t="str">
            <v>PERONNAS</v>
          </cell>
          <cell r="G554" t="str">
            <v>04 74 21 23 83</v>
          </cell>
          <cell r="H554" t="str">
            <v>014 74 21 45 32</v>
          </cell>
          <cell r="I554" t="str">
            <v>06 60 35 95 98</v>
          </cell>
          <cell r="L554" t="str">
            <v>C.BENON</v>
          </cell>
          <cell r="M554" t="str">
            <v>MENUISERIE BADOUX</v>
          </cell>
          <cell r="N554" t="str">
            <v>77 RUE PRONCY</v>
          </cell>
          <cell r="O554" t="str">
            <v>ZAC DES BRUYERES</v>
          </cell>
          <cell r="P554" t="str">
            <v>1960</v>
          </cell>
          <cell r="Q554" t="str">
            <v>PERONNAS</v>
          </cell>
          <cell r="R554" t="str">
            <v>S.GOUTTENOIRE</v>
          </cell>
        </row>
        <row r="555">
          <cell r="A555" t="str">
            <v>CL124</v>
          </cell>
          <cell r="B555" t="str">
            <v>ATOUT RENO</v>
          </cell>
          <cell r="C555" t="str">
            <v>CHEF LIEU</v>
          </cell>
          <cell r="D555"/>
          <cell r="E555">
            <v>74890</v>
          </cell>
          <cell r="F555" t="str">
            <v>LULLY</v>
          </cell>
          <cell r="G555"/>
          <cell r="H555"/>
          <cell r="I555" t="str">
            <v>06 88 38 83 96</v>
          </cell>
          <cell r="J555" t="str">
            <v>THOMAS NOBELS</v>
          </cell>
          <cell r="K555" t="str">
            <v>atout.reno@gmail.com</v>
          </cell>
          <cell r="L555" t="str">
            <v>C.BENON</v>
          </cell>
          <cell r="M555" t="str">
            <v>ATOUT RENO</v>
          </cell>
          <cell r="N555" t="str">
            <v>CHEF LIEU</v>
          </cell>
          <cell r="O555"/>
          <cell r="P555" t="str">
            <v>74890</v>
          </cell>
          <cell r="Q555" t="str">
            <v>LULLY</v>
          </cell>
          <cell r="R555" t="str">
            <v>S.GOUTTENOIRE</v>
          </cell>
        </row>
        <row r="556">
          <cell r="A556" t="str">
            <v>CL125</v>
          </cell>
          <cell r="B556" t="str">
            <v>SARL BRUNEL VITRERIE</v>
          </cell>
          <cell r="C556" t="str">
            <v>2365 RN6 PONTANEVAUX</v>
          </cell>
          <cell r="D556"/>
          <cell r="E556">
            <v>71570</v>
          </cell>
          <cell r="F556" t="str">
            <v>LA CHAPELLE DE GUINCHAY</v>
          </cell>
          <cell r="G556" t="str">
            <v>03 85 36 79 95</v>
          </cell>
          <cell r="H556" t="str">
            <v>03 85 36 76 44</v>
          </cell>
          <cell r="I556"/>
          <cell r="J556"/>
          <cell r="K556"/>
          <cell r="L556" t="str">
            <v>C.BENON</v>
          </cell>
          <cell r="M556" t="str">
            <v>SARL BRUNEL VITRERIE</v>
          </cell>
          <cell r="N556" t="str">
            <v>2365 RN6 PONTANEVAUX</v>
          </cell>
          <cell r="O556"/>
          <cell r="P556" t="str">
            <v>71570</v>
          </cell>
          <cell r="Q556" t="str">
            <v>LA CHAPELLE DE GUINCHAY</v>
          </cell>
          <cell r="R556" t="str">
            <v>S.AUPLAT</v>
          </cell>
        </row>
        <row r="557">
          <cell r="A557" t="str">
            <v>CL126</v>
          </cell>
          <cell r="B557" t="str">
            <v>MENUISERIE JEROME PARADIS</v>
          </cell>
          <cell r="C557" t="str">
            <v>18 RUE DES CAILLIERE</v>
          </cell>
          <cell r="D557"/>
          <cell r="E557">
            <v>38590</v>
          </cell>
          <cell r="F557" t="str">
            <v>BREZINS</v>
          </cell>
          <cell r="G557" t="str">
            <v>04 76 05 13 19</v>
          </cell>
          <cell r="H557" t="str">
            <v>04 76 05 13 19</v>
          </cell>
          <cell r="I557" t="str">
            <v>06 09 92 00 69</v>
          </cell>
          <cell r="J557" t="str">
            <v>MR PARADIS</v>
          </cell>
          <cell r="K557" t="str">
            <v>paradis.jerôme@free.fr</v>
          </cell>
          <cell r="L557" t="str">
            <v>X.LECRIVAIN</v>
          </cell>
          <cell r="M557" t="str">
            <v>MENUISERIE JEROME PARADIS</v>
          </cell>
          <cell r="N557" t="str">
            <v>18 RUE DES CAILLIERE</v>
          </cell>
          <cell r="O557"/>
          <cell r="P557" t="str">
            <v>38590</v>
          </cell>
          <cell r="Q557" t="str">
            <v>BREZINS</v>
          </cell>
          <cell r="R557" t="str">
            <v>S.GOUTTENOIRE</v>
          </cell>
        </row>
        <row r="558">
          <cell r="A558" t="str">
            <v>CL127</v>
          </cell>
          <cell r="B558" t="str">
            <v>SARL HBP</v>
          </cell>
          <cell r="C558" t="str">
            <v>5 AVENUE DU MARECHAL JOFFRE</v>
          </cell>
          <cell r="D558"/>
          <cell r="E558">
            <v>92000</v>
          </cell>
          <cell r="F558" t="str">
            <v>NANTERRE</v>
          </cell>
          <cell r="G558" t="str">
            <v>01 41 96 80 20</v>
          </cell>
          <cell r="H558"/>
          <cell r="I558"/>
          <cell r="J558"/>
          <cell r="K558"/>
          <cell r="L558" t="str">
            <v>B'ALU</v>
          </cell>
          <cell r="M558" t="str">
            <v>SARL HBP</v>
          </cell>
          <cell r="N558" t="str">
            <v>5 AVENUE DU MARECHAL JOFFRE</v>
          </cell>
          <cell r="O558"/>
          <cell r="P558" t="str">
            <v>92000</v>
          </cell>
          <cell r="Q558" t="str">
            <v>NANTERRE</v>
          </cell>
          <cell r="R558" t="str">
            <v>AUTRE</v>
          </cell>
        </row>
        <row r="559">
          <cell r="A559" t="str">
            <v>CL128</v>
          </cell>
          <cell r="B559" t="str">
            <v>MENUISERIE BADOUX</v>
          </cell>
          <cell r="C559" t="str">
            <v>233, RUE MARIE CURIE</v>
          </cell>
          <cell r="D559"/>
          <cell r="E559">
            <v>1960</v>
          </cell>
          <cell r="F559" t="str">
            <v>PERONNAS</v>
          </cell>
          <cell r="G559" t="str">
            <v>04 74 21 23 83</v>
          </cell>
          <cell r="H559" t="str">
            <v>04 74 21 45 32</v>
          </cell>
          <cell r="I559"/>
          <cell r="J559"/>
          <cell r="K559"/>
          <cell r="L559" t="str">
            <v>C.BENON</v>
          </cell>
          <cell r="M559" t="str">
            <v>MENUISERIE BADOUX</v>
          </cell>
          <cell r="N559" t="str">
            <v>233, RUE MARIE CURIE</v>
          </cell>
          <cell r="O559"/>
          <cell r="P559" t="str">
            <v>1960</v>
          </cell>
          <cell r="Q559" t="str">
            <v>PERONNAS</v>
          </cell>
          <cell r="R559" t="str">
            <v>S.GOUTTENOIRE</v>
          </cell>
        </row>
        <row r="560">
          <cell r="A560" t="str">
            <v>CL129</v>
          </cell>
          <cell r="B560" t="str">
            <v>METALLERIE ROUSSET</v>
          </cell>
          <cell r="C560" t="str">
            <v>ZAC D'EPINAY</v>
          </cell>
          <cell r="D560"/>
          <cell r="E560">
            <v>69400</v>
          </cell>
          <cell r="F560" t="str">
            <v>GLEIZE</v>
          </cell>
          <cell r="G560" t="str">
            <v>04 74 03 94 80</v>
          </cell>
          <cell r="H560" t="str">
            <v>04 74 03 94 72</v>
          </cell>
          <cell r="I560" t="str">
            <v>06 10 49 86 59</v>
          </cell>
          <cell r="J560" t="str">
            <v>MR JÉRÔME ROUSSET</v>
          </cell>
          <cell r="K560" t="str">
            <v>jrousset.metal@yahoo.fr</v>
          </cell>
          <cell r="L560" t="str">
            <v>T.PINET</v>
          </cell>
          <cell r="M560" t="str">
            <v>METALLERIE ROUSSET</v>
          </cell>
          <cell r="N560" t="str">
            <v>ZAC D'EPINAY</v>
          </cell>
          <cell r="O560"/>
          <cell r="P560" t="str">
            <v>69400</v>
          </cell>
          <cell r="Q560" t="str">
            <v>GLEIZE</v>
          </cell>
          <cell r="R560" t="str">
            <v>S.GOUTTENOIRE</v>
          </cell>
        </row>
        <row r="561">
          <cell r="A561" t="str">
            <v>CL130</v>
          </cell>
          <cell r="B561" t="str">
            <v>LACOMBRE MENUISERIE</v>
          </cell>
          <cell r="C561" t="str">
            <v>ZA LES BRUYERES</v>
          </cell>
          <cell r="D561"/>
          <cell r="E561">
            <v>71130</v>
          </cell>
          <cell r="F561" t="str">
            <v>NEUVY GRANDCHAMP</v>
          </cell>
          <cell r="G561" t="str">
            <v>03 85 84 27 69</v>
          </cell>
          <cell r="H561" t="str">
            <v>03 85 84 28 49</v>
          </cell>
          <cell r="I561" t="str">
            <v>06 15 90 91 99</v>
          </cell>
          <cell r="J561" t="str">
            <v>Mr ERIS LACOMBRE</v>
          </cell>
          <cell r="K561" t="str">
            <v>menuiserie.lacombre@orange.fr</v>
          </cell>
          <cell r="L561" t="str">
            <v>C.BENON</v>
          </cell>
          <cell r="M561" t="str">
            <v>LACOMBRE MENUISERIE</v>
          </cell>
          <cell r="N561" t="str">
            <v>ZA LES BRUYERES</v>
          </cell>
          <cell r="O561"/>
          <cell r="P561" t="str">
            <v>71130</v>
          </cell>
          <cell r="Q561" t="str">
            <v>NEUVY GRANDCHAMP</v>
          </cell>
          <cell r="R561" t="str">
            <v>S.AUPLAT</v>
          </cell>
        </row>
        <row r="562">
          <cell r="A562" t="str">
            <v>CL131</v>
          </cell>
          <cell r="B562" t="str">
            <v>MENU MAT</v>
          </cell>
          <cell r="C562" t="str">
            <v>435 ROUTE DE MONTBRISON</v>
          </cell>
          <cell r="D562"/>
          <cell r="E562">
            <v>42600</v>
          </cell>
          <cell r="F562" t="str">
            <v>CHAMPDIEU</v>
          </cell>
          <cell r="G562" t="str">
            <v>04 77 58 38 55</v>
          </cell>
          <cell r="H562" t="str">
            <v>04 77 58 45 17</v>
          </cell>
          <cell r="I562" t="str">
            <v>06 08 01 87 69</v>
          </cell>
          <cell r="J562" t="str">
            <v>MR VANYERE</v>
          </cell>
          <cell r="K562" t="str">
            <v>menumat@orange.fr</v>
          </cell>
          <cell r="L562" t="str">
            <v>X.LECRIVAIN</v>
          </cell>
          <cell r="M562" t="str">
            <v>MENU MAT</v>
          </cell>
          <cell r="N562" t="str">
            <v>435 ROUTE DE MONTBRISON</v>
          </cell>
          <cell r="O562"/>
          <cell r="P562" t="str">
            <v>42600</v>
          </cell>
          <cell r="Q562" t="str">
            <v>CHAMPDIEU</v>
          </cell>
          <cell r="R562" t="str">
            <v>S.GOUTTENOIRE</v>
          </cell>
        </row>
        <row r="563">
          <cell r="A563" t="str">
            <v>CL132</v>
          </cell>
          <cell r="B563" t="str">
            <v>ATELIER DU D8</v>
          </cell>
          <cell r="C563" t="str">
            <v>LA GARE</v>
          </cell>
          <cell r="E563">
            <v>42260</v>
          </cell>
          <cell r="F563" t="str">
            <v>SAINT POLGUES</v>
          </cell>
          <cell r="G563" t="str">
            <v xml:space="preserve">04 77 65 22 22 </v>
          </cell>
          <cell r="L563" t="str">
            <v>B'ALU</v>
          </cell>
          <cell r="M563" t="str">
            <v>ATELIER DU D8</v>
          </cell>
          <cell r="N563" t="str">
            <v>LA GARE</v>
          </cell>
          <cell r="O563"/>
          <cell r="P563" t="str">
            <v>42260</v>
          </cell>
          <cell r="Q563" t="str">
            <v>SAINT POLGUES</v>
          </cell>
          <cell r="R563" t="str">
            <v>ENLEVEMENT ATELIER</v>
          </cell>
        </row>
        <row r="564">
          <cell r="A564" t="str">
            <v>CL133</v>
          </cell>
          <cell r="B564" t="str">
            <v>SAS GILLES STEPCZAK</v>
          </cell>
          <cell r="C564" t="str">
            <v>4 RUE CASIMIR DE PERSEN</v>
          </cell>
          <cell r="D564"/>
          <cell r="E564">
            <v>39100</v>
          </cell>
          <cell r="F564" t="str">
            <v>DOLE</v>
          </cell>
          <cell r="G564" t="str">
            <v>03 84 70 89 00</v>
          </cell>
          <cell r="H564" t="str">
            <v>03 84 70 89 01</v>
          </cell>
          <cell r="I564" t="str">
            <v>06 80 14 32 40</v>
          </cell>
          <cell r="J564"/>
          <cell r="K564"/>
          <cell r="L564" t="str">
            <v>B'ALU</v>
          </cell>
          <cell r="M564" t="str">
            <v>SAS GILLES STEPCZAK</v>
          </cell>
          <cell r="N564" t="str">
            <v>4 RUE CASIMIR DE PERSEN</v>
          </cell>
          <cell r="O564"/>
          <cell r="P564" t="str">
            <v>39100</v>
          </cell>
          <cell r="Q564" t="str">
            <v>DOLE</v>
          </cell>
          <cell r="R564" t="str">
            <v>S.GOUTTENOIRE</v>
          </cell>
        </row>
        <row r="565">
          <cell r="A565" t="str">
            <v>CL134</v>
          </cell>
          <cell r="B565" t="str">
            <v>MENUISERIE BOURACHOT</v>
          </cell>
          <cell r="C565" t="str">
            <v>7 RUE DE L'EGLISE</v>
          </cell>
          <cell r="D565"/>
          <cell r="E565">
            <v>3130</v>
          </cell>
          <cell r="F565" t="str">
            <v>NEUILLY EN DONJON</v>
          </cell>
          <cell r="G565" t="str">
            <v>04 70 55 32 21</v>
          </cell>
          <cell r="H565" t="str">
            <v>04 70 55 34 19</v>
          </cell>
          <cell r="I565" t="str">
            <v>06 79 18 95 95</v>
          </cell>
          <cell r="J565" t="str">
            <v>MR DESVAREILLES PASCAL</v>
          </cell>
          <cell r="K565" t="str">
            <v>menuiserie.bourachot@orange.fr</v>
          </cell>
          <cell r="L565" t="str">
            <v>J.JAILLET</v>
          </cell>
          <cell r="M565" t="str">
            <v>MENUISERIE BOURACHOT</v>
          </cell>
          <cell r="N565" t="str">
            <v>7 RUE DE L'EGLISE</v>
          </cell>
          <cell r="O565"/>
          <cell r="P565">
            <v>3130</v>
          </cell>
          <cell r="Q565" t="str">
            <v>NEUILLY EN DONJON</v>
          </cell>
          <cell r="R565" t="str">
            <v>ENLEVEMENT ATELIER</v>
          </cell>
        </row>
        <row r="566">
          <cell r="A566" t="str">
            <v>CL135</v>
          </cell>
          <cell r="B566" t="str">
            <v>ALPHAPUB</v>
          </cell>
          <cell r="C566" t="str">
            <v>41 RUE AMPERE</v>
          </cell>
          <cell r="D566" t="str">
            <v>ZA LES BLETTRYS</v>
          </cell>
          <cell r="E566">
            <v>71530</v>
          </cell>
          <cell r="F566" t="str">
            <v>CHAMPFORGEUIL</v>
          </cell>
          <cell r="G566" t="str">
            <v>03 85 41 25 33</v>
          </cell>
          <cell r="H566" t="str">
            <v>03 85 43 29 05</v>
          </cell>
          <cell r="L566" t="str">
            <v>B'ALU</v>
          </cell>
          <cell r="M566" t="str">
            <v>ALPHAPUB</v>
          </cell>
          <cell r="N566" t="str">
            <v>41 RUE AMPERE</v>
          </cell>
          <cell r="O566" t="str">
            <v>ZA LES BLETTRYS</v>
          </cell>
          <cell r="P566" t="str">
            <v>71530</v>
          </cell>
          <cell r="Q566" t="str">
            <v>CHAMPFORGEUIL</v>
          </cell>
          <cell r="R566" t="str">
            <v>S.GOUTTENOIRE</v>
          </cell>
        </row>
        <row r="567">
          <cell r="A567" t="str">
            <v>CL136</v>
          </cell>
          <cell r="B567" t="str">
            <v>S BATLOC</v>
          </cell>
          <cell r="C567" t="str">
            <v>343 RUE DES MURIERS</v>
          </cell>
          <cell r="D567"/>
          <cell r="E567">
            <v>1500</v>
          </cell>
          <cell r="F567" t="str">
            <v>CHÂTEAU GAILLARD</v>
          </cell>
          <cell r="G567" t="str">
            <v>04 74 34 64 44</v>
          </cell>
          <cell r="H567" t="str">
            <v>04 74 34 64 44</v>
          </cell>
          <cell r="I567" t="str">
            <v>06 82 83 26 44</v>
          </cell>
          <cell r="J567" t="str">
            <v>M.RENOUX</v>
          </cell>
          <cell r="K567"/>
          <cell r="L567" t="str">
            <v>T.PINET</v>
          </cell>
          <cell r="M567" t="str">
            <v>S BATLOC</v>
          </cell>
          <cell r="N567" t="str">
            <v>343 RUE DES MURIERS</v>
          </cell>
          <cell r="O567"/>
          <cell r="P567" t="str">
            <v>1500</v>
          </cell>
          <cell r="Q567" t="str">
            <v>CHÂTEAU GAILLARD</v>
          </cell>
          <cell r="R567" t="str">
            <v>S.GOUTTENOIRE</v>
          </cell>
        </row>
        <row r="568">
          <cell r="A568" t="str">
            <v>CL137</v>
          </cell>
          <cell r="B568" t="str">
            <v>ETS ROUSSET</v>
          </cell>
          <cell r="C568" t="str">
            <v>LES VERSANNES</v>
          </cell>
          <cell r="D568"/>
          <cell r="E568">
            <v>43100</v>
          </cell>
          <cell r="F568" t="str">
            <v>LUBILHAC</v>
          </cell>
          <cell r="G568"/>
          <cell r="H568"/>
          <cell r="I568" t="str">
            <v>07 86 29 04 00</v>
          </cell>
          <cell r="J568"/>
          <cell r="K568"/>
          <cell r="L568" t="str">
            <v>T.PINET</v>
          </cell>
          <cell r="M568" t="str">
            <v>ETS ROUSSET</v>
          </cell>
          <cell r="N568" t="str">
            <v>LES VERSANNES</v>
          </cell>
          <cell r="O568"/>
          <cell r="P568" t="str">
            <v>43100</v>
          </cell>
          <cell r="Q568" t="str">
            <v>LUBILHAC</v>
          </cell>
          <cell r="R568" t="str">
            <v>S.GOUTTENOIRE</v>
          </cell>
        </row>
        <row r="569">
          <cell r="A569" t="str">
            <v>CL138</v>
          </cell>
          <cell r="B569" t="str">
            <v>LA VILLEURBANNAISE DE RENOVATION</v>
          </cell>
          <cell r="C569" t="str">
            <v>60, COURS LAFAYETTE</v>
          </cell>
          <cell r="D569"/>
          <cell r="E569">
            <v>69003</v>
          </cell>
          <cell r="F569" t="str">
            <v>LYON</v>
          </cell>
          <cell r="G569"/>
          <cell r="H569"/>
          <cell r="I569" t="str">
            <v>06 62 12 08 12</v>
          </cell>
          <cell r="J569"/>
          <cell r="K569" t="str">
            <v>a.khelifi@hotmail.com</v>
          </cell>
          <cell r="L569" t="str">
            <v>T.PINET</v>
          </cell>
          <cell r="M569" t="str">
            <v>LA VILLEURBANNAISE DE RENOVATION</v>
          </cell>
          <cell r="N569" t="str">
            <v>103 GRANDE RUE DE ST CLAIR</v>
          </cell>
          <cell r="O569"/>
          <cell r="P569" t="str">
            <v>69003</v>
          </cell>
          <cell r="Q569" t="str">
            <v>LYON</v>
          </cell>
          <cell r="R569" t="str">
            <v>S.GOUTTENOIRE</v>
          </cell>
        </row>
        <row r="570">
          <cell r="A570" t="str">
            <v>CL139</v>
          </cell>
          <cell r="B570" t="str">
            <v>JOASSON BALLOT</v>
          </cell>
          <cell r="C570" t="str">
            <v>LE PONT DES RIGOLLES</v>
          </cell>
          <cell r="D570"/>
          <cell r="E570">
            <v>71170</v>
          </cell>
          <cell r="F570" t="str">
            <v>COUBLANC</v>
          </cell>
          <cell r="G570" t="str">
            <v>03 85 26 31 13</v>
          </cell>
          <cell r="H570" t="str">
            <v>03 85 26 38 08</v>
          </cell>
          <cell r="I570" t="str">
            <v>06 81 64 17 81</v>
          </cell>
          <cell r="J570"/>
          <cell r="K570"/>
          <cell r="L570" t="str">
            <v>B'ALU</v>
          </cell>
          <cell r="M570" t="str">
            <v>JOASSON BALLOT</v>
          </cell>
          <cell r="N570" t="str">
            <v>LE PONT DES RIGOLLES</v>
          </cell>
          <cell r="O570"/>
          <cell r="P570" t="str">
            <v>71170</v>
          </cell>
          <cell r="Q570" t="str">
            <v>COUBLANC</v>
          </cell>
          <cell r="R570" t="str">
            <v>ENLEVEMENT ATELIER</v>
          </cell>
        </row>
        <row r="571">
          <cell r="A571" t="str">
            <v>CL140</v>
          </cell>
          <cell r="B571" t="str">
            <v>MENUISERIE PERRIN GIRAUD</v>
          </cell>
          <cell r="C571" t="str">
            <v>130 VOIE ROMAINE</v>
          </cell>
          <cell r="D571"/>
          <cell r="E571">
            <v>69290</v>
          </cell>
          <cell r="F571" t="str">
            <v>CRAPONNE</v>
          </cell>
          <cell r="G571" t="str">
            <v>04 78 57 16 63</v>
          </cell>
          <cell r="H571" t="str">
            <v>04 78 44 88 34</v>
          </cell>
          <cell r="I571" t="str">
            <v>06 60 59 74 05</v>
          </cell>
          <cell r="J571" t="str">
            <v>Philippe BARRELLON</v>
          </cell>
          <cell r="K571" t="str">
            <v>perrin-giraud@wanadoo.fr</v>
          </cell>
          <cell r="L571" t="str">
            <v>T.PINET</v>
          </cell>
          <cell r="M571" t="str">
            <v>MENUISERIE PERRIN GIRAUD</v>
          </cell>
          <cell r="N571" t="str">
            <v>130 VOIE ROMAINE</v>
          </cell>
          <cell r="O571"/>
          <cell r="P571" t="str">
            <v>69290</v>
          </cell>
          <cell r="Q571" t="str">
            <v>CRAPONNE</v>
          </cell>
          <cell r="R571" t="str">
            <v>S.GOUTTENOIRE</v>
          </cell>
        </row>
        <row r="572">
          <cell r="A572" t="str">
            <v>CL141</v>
          </cell>
          <cell r="B572" t="str">
            <v>VITRERIE MIROITERIE EVIANNAISE</v>
          </cell>
          <cell r="C572" t="str">
            <v>9 AVENUE DES VALLEES</v>
          </cell>
          <cell r="D572"/>
          <cell r="E572">
            <v>74500</v>
          </cell>
          <cell r="F572" t="str">
            <v>EVIAN</v>
          </cell>
          <cell r="G572" t="str">
            <v>04 50 75 11 91</v>
          </cell>
          <cell r="H572" t="str">
            <v>04 50 75 10 29</v>
          </cell>
          <cell r="I572" t="str">
            <v>06 08 24 68 95</v>
          </cell>
          <cell r="J572" t="str">
            <v>MR JEAN BURNET</v>
          </cell>
          <cell r="K572" t="str">
            <v>vitrerie-miroiterie-evianaise@orange.fr</v>
          </cell>
          <cell r="L572" t="str">
            <v>T.PINET</v>
          </cell>
          <cell r="M572" t="str">
            <v>VITRERIE MIROITERIE EVIANNAISE</v>
          </cell>
          <cell r="N572" t="str">
            <v>9 AVENUE DES VALLEES</v>
          </cell>
          <cell r="O572"/>
          <cell r="P572" t="str">
            <v>74500</v>
          </cell>
          <cell r="Q572" t="str">
            <v>EVIAN</v>
          </cell>
          <cell r="R572" t="str">
            <v>S.GOUTTENOIRE</v>
          </cell>
        </row>
        <row r="573">
          <cell r="A573" t="str">
            <v>CL142</v>
          </cell>
          <cell r="B573" t="str">
            <v>MENUISERIE THELY</v>
          </cell>
          <cell r="C573" t="str">
            <v>SATTENDRA</v>
          </cell>
          <cell r="D573"/>
          <cell r="E573">
            <v>42460</v>
          </cell>
          <cell r="F573" t="str">
            <v>COUTOUVRE</v>
          </cell>
          <cell r="G573" t="str">
            <v>04 74 64 32 04</v>
          </cell>
          <cell r="H573" t="str">
            <v>04 74 64 32 04</v>
          </cell>
          <cell r="I573"/>
          <cell r="J573"/>
          <cell r="K573" t="str">
            <v>menuiserie-thely@orange.fr</v>
          </cell>
          <cell r="L573" t="str">
            <v>J.JAILLET</v>
          </cell>
          <cell r="M573" t="str">
            <v>MENUISERIE THELY</v>
          </cell>
          <cell r="N573" t="str">
            <v>SATTENDRA</v>
          </cell>
          <cell r="O573"/>
          <cell r="P573" t="str">
            <v>42460</v>
          </cell>
          <cell r="Q573" t="str">
            <v>COUTOUVRE</v>
          </cell>
          <cell r="R573" t="str">
            <v>ENLEVEMENT ATELIER</v>
          </cell>
        </row>
        <row r="574">
          <cell r="A574" t="str">
            <v>CL143</v>
          </cell>
          <cell r="B574" t="str">
            <v xml:space="preserve">BENITO ET FOURNIER </v>
          </cell>
          <cell r="C574" t="str">
            <v>858 D686 LA CHARTONNIERE</v>
          </cell>
          <cell r="D574"/>
          <cell r="E574">
            <v>69400</v>
          </cell>
          <cell r="F574" t="str">
            <v>GLEIZE</v>
          </cell>
          <cell r="G574" t="str">
            <v>04 78 22 48 77</v>
          </cell>
          <cell r="H574" t="str">
            <v>VITRERIE 04 74 65 16 27</v>
          </cell>
          <cell r="I574" t="str">
            <v>06 70 80 50 13</v>
          </cell>
          <cell r="J574" t="str">
            <v>MR LIONEL MATEO</v>
          </cell>
          <cell r="K574" t="str">
            <v>benito-vitrerie@orange.fr</v>
          </cell>
          <cell r="L574" t="str">
            <v>T.PINET</v>
          </cell>
          <cell r="M574" t="str">
            <v>BENITO-FOURNIER</v>
          </cell>
          <cell r="N574" t="str">
            <v>858 D686 LA CHARTONNIERE</v>
          </cell>
          <cell r="O574"/>
          <cell r="P574" t="str">
            <v>69400</v>
          </cell>
          <cell r="Q574" t="str">
            <v>GLEIZE</v>
          </cell>
          <cell r="R574" t="str">
            <v>S.GOUTTENOIRE</v>
          </cell>
        </row>
        <row r="575">
          <cell r="A575" t="str">
            <v>CL144</v>
          </cell>
          <cell r="B575" t="str">
            <v>MENUISERIE  VINCENT SERVEILLE</v>
          </cell>
          <cell r="C575" t="str">
            <v>18 ROUTE LEZOUX</v>
          </cell>
          <cell r="E575">
            <v>63190</v>
          </cell>
          <cell r="F575" t="str">
            <v>ORLEAT</v>
          </cell>
          <cell r="G575" t="str">
            <v>0950.20 38 37</v>
          </cell>
          <cell r="H575" t="str">
            <v>09 55 20 38 37</v>
          </cell>
          <cell r="I575" t="str">
            <v>06 35 94 24 58</v>
          </cell>
          <cell r="K575" t="str">
            <v>menuiserie.serveille@free.fr</v>
          </cell>
          <cell r="L575" t="str">
            <v>B'ALU</v>
          </cell>
          <cell r="M575" t="str">
            <v>MENUISERIE  VINCENT SERVEILLE</v>
          </cell>
          <cell r="N575" t="str">
            <v>18 ROUTE LEZOUX</v>
          </cell>
          <cell r="O575"/>
          <cell r="P575" t="str">
            <v>63190</v>
          </cell>
          <cell r="Q575" t="str">
            <v>ORLEAT</v>
          </cell>
          <cell r="R575" t="str">
            <v>S.GOUTTENOIRE</v>
          </cell>
        </row>
        <row r="576">
          <cell r="A576" t="str">
            <v>CL145</v>
          </cell>
          <cell r="B576" t="str">
            <v>AD HOC</v>
          </cell>
          <cell r="C576" t="str">
            <v>55 RUE DES GRAVIERES</v>
          </cell>
          <cell r="D576"/>
          <cell r="E576">
            <v>63116</v>
          </cell>
          <cell r="F576" t="str">
            <v>BEAUREGARD LEVÊQUE</v>
          </cell>
          <cell r="G576" t="str">
            <v>04 73 68 14 62</v>
          </cell>
          <cell r="H576" t="str">
            <v>04 73 68 14 62</v>
          </cell>
          <cell r="I576" t="str">
            <v>06 75 30 05 69</v>
          </cell>
          <cell r="J576"/>
          <cell r="K576"/>
          <cell r="L576" t="str">
            <v>X.LECRIVAIN</v>
          </cell>
          <cell r="M576" t="str">
            <v>AD HOC</v>
          </cell>
          <cell r="N576" t="str">
            <v>55 RUE DES GRAVIERES</v>
          </cell>
          <cell r="O576"/>
          <cell r="P576" t="str">
            <v>63116</v>
          </cell>
          <cell r="Q576" t="str">
            <v>BEAUREGARD LEVÊQUE</v>
          </cell>
          <cell r="R576" t="str">
            <v>S.GOUTTENOIRE</v>
          </cell>
        </row>
        <row r="577">
          <cell r="A577" t="str">
            <v>CL146</v>
          </cell>
          <cell r="B577" t="str">
            <v>PLANET COMPO</v>
          </cell>
          <cell r="C577" t="str">
            <v>7 RUE MARIE CURIE</v>
          </cell>
          <cell r="D577"/>
          <cell r="E577">
            <v>42160</v>
          </cell>
          <cell r="F577" t="str">
            <v>BONSON</v>
          </cell>
          <cell r="G577"/>
          <cell r="H577" t="str">
            <v>04 77 55 83 38</v>
          </cell>
          <cell r="I577" t="str">
            <v>06 86 47 33 16</v>
          </cell>
          <cell r="J577" t="str">
            <v>MR CHARTIER PATRICE</v>
          </cell>
          <cell r="K577" t="str">
            <v>planet.compo@orange.fr</v>
          </cell>
          <cell r="L577" t="str">
            <v>X.LECRIVAIN</v>
          </cell>
          <cell r="M577" t="str">
            <v>PLANET COMPO</v>
          </cell>
          <cell r="N577" t="str">
            <v>7 RUE MARIE CURIE</v>
          </cell>
          <cell r="O577"/>
          <cell r="P577" t="str">
            <v>42160</v>
          </cell>
          <cell r="Q577" t="str">
            <v>BONSON</v>
          </cell>
          <cell r="R577" t="str">
            <v>S.GOUTTENOIRE</v>
          </cell>
        </row>
        <row r="578">
          <cell r="A578" t="str">
            <v>CL147</v>
          </cell>
          <cell r="B578" t="str">
            <v>FUSTER SUN</v>
          </cell>
          <cell r="C578" t="str">
            <v>45 A CHEMIN DE BELLEVUE</v>
          </cell>
          <cell r="D578"/>
          <cell r="E578">
            <v>38110</v>
          </cell>
          <cell r="F578" t="str">
            <v>ST DIDIER DE LA TOUR</v>
          </cell>
          <cell r="G578"/>
          <cell r="H578"/>
          <cell r="I578" t="str">
            <v>06 81 50 41 28</v>
          </cell>
          <cell r="J578"/>
          <cell r="K578"/>
          <cell r="L578" t="str">
            <v>X.LECRIVAIN</v>
          </cell>
          <cell r="M578" t="str">
            <v>FUSTER SUN</v>
          </cell>
          <cell r="N578" t="str">
            <v>45 A CHEMIN DE BELLEVUE</v>
          </cell>
          <cell r="O578"/>
          <cell r="P578" t="str">
            <v>38110</v>
          </cell>
          <cell r="Q578" t="str">
            <v>ST DIDIER DE LA TOUR</v>
          </cell>
          <cell r="R578" t="str">
            <v>S.GOUTTENOIRE</v>
          </cell>
        </row>
        <row r="579">
          <cell r="A579" t="str">
            <v>CL148</v>
          </cell>
          <cell r="B579" t="str">
            <v>E-KALISO</v>
          </cell>
          <cell r="C579" t="str">
            <v>16 AVENUE DE LA LIBERATION</v>
          </cell>
          <cell r="D579"/>
          <cell r="E579">
            <v>42340</v>
          </cell>
          <cell r="F579" t="str">
            <v>VEAUCHE</v>
          </cell>
          <cell r="G579" t="str">
            <v>04 77 38 95 27</v>
          </cell>
          <cell r="H579" t="str">
            <v>04 77 25 22 05</v>
          </cell>
          <cell r="I579" t="str">
            <v>06 23 02 18 73</v>
          </cell>
          <cell r="J579"/>
          <cell r="K579" t="str">
            <v>contact@ekaliso.com</v>
          </cell>
          <cell r="L579" t="str">
            <v>J.JAILLET</v>
          </cell>
          <cell r="M579" t="str">
            <v>E-KALISO</v>
          </cell>
          <cell r="N579" t="str">
            <v>BOULEVARD JOSEPH CUGNOT</v>
          </cell>
          <cell r="O579"/>
          <cell r="P579">
            <v>42160</v>
          </cell>
          <cell r="Q579" t="str">
            <v>ANDREZIEUX BOUTHEON</v>
          </cell>
          <cell r="R579" t="str">
            <v>S.GOUTTENOIRE</v>
          </cell>
        </row>
        <row r="580">
          <cell r="A580" t="str">
            <v>CL149</v>
          </cell>
          <cell r="B580" t="str">
            <v>OUVERTURE LA FENETRE SUR MESURE</v>
          </cell>
          <cell r="C580" t="str">
            <v>20 RUE MALLEVAL</v>
          </cell>
          <cell r="D580"/>
          <cell r="E580">
            <v>38470</v>
          </cell>
          <cell r="F580" t="str">
            <v>VINAY</v>
          </cell>
          <cell r="G580" t="str">
            <v>04 76 36 87 40</v>
          </cell>
          <cell r="H580"/>
          <cell r="I580"/>
          <cell r="J580"/>
          <cell r="K580" t="str">
            <v>ouverture38@orange.fr</v>
          </cell>
          <cell r="L580" t="str">
            <v>X.LECRIVAIN</v>
          </cell>
          <cell r="M580" t="str">
            <v>OUVERTURE LA FENETRE SUR MESURE</v>
          </cell>
          <cell r="N580" t="str">
            <v>20 RUE MALLEVAL</v>
          </cell>
          <cell r="O580"/>
          <cell r="P580" t="str">
            <v>38470</v>
          </cell>
          <cell r="Q580" t="str">
            <v>VINAY</v>
          </cell>
          <cell r="R580" t="str">
            <v>S.GOUTTENOIRE</v>
          </cell>
        </row>
        <row r="581">
          <cell r="A581" t="str">
            <v>CL150</v>
          </cell>
          <cell r="B581" t="str">
            <v>SARL DEMN</v>
          </cell>
          <cell r="C581" t="str">
            <v>813 ROUTE DE LA BOUGIE</v>
          </cell>
          <cell r="D581"/>
          <cell r="E581">
            <v>38780</v>
          </cell>
          <cell r="F581" t="str">
            <v>ESTRABLIN</v>
          </cell>
          <cell r="G581"/>
          <cell r="H581"/>
          <cell r="I581"/>
          <cell r="J581"/>
          <cell r="K581"/>
          <cell r="L581" t="str">
            <v>X.LECRIVAIN</v>
          </cell>
          <cell r="M581" t="str">
            <v>SARL DEMN</v>
          </cell>
          <cell r="N581" t="str">
            <v>813 ROUTE DE LA BOUGIE</v>
          </cell>
          <cell r="O581"/>
          <cell r="P581" t="str">
            <v>38780</v>
          </cell>
          <cell r="Q581" t="str">
            <v>ESTRABLIN</v>
          </cell>
          <cell r="R581" t="str">
            <v>S.GOUTTENOIRE</v>
          </cell>
        </row>
        <row r="582">
          <cell r="A582" t="str">
            <v>CL151</v>
          </cell>
          <cell r="B582" t="str">
            <v>METALLERIE DES ALOUETTES</v>
          </cell>
          <cell r="C582" t="str">
            <v>RUE DU MOULIN</v>
          </cell>
          <cell r="D582" t="str">
            <v>ZI DES ALOUETTES</v>
          </cell>
          <cell r="E582">
            <v>71100</v>
          </cell>
          <cell r="F582" t="str">
            <v>SAINT REMY</v>
          </cell>
          <cell r="G582" t="str">
            <v>03 85 48 26 61</v>
          </cell>
          <cell r="H582" t="str">
            <v>03 85 48 66 02</v>
          </cell>
          <cell r="I582"/>
          <cell r="J582"/>
          <cell r="K582"/>
          <cell r="L582" t="str">
            <v>B'ALU</v>
          </cell>
          <cell r="M582" t="str">
            <v>METALLERIE DES ALOUETTES</v>
          </cell>
          <cell r="N582" t="str">
            <v>RUE DU MOULIN</v>
          </cell>
          <cell r="O582" t="str">
            <v>ZI DES ALOUETTES</v>
          </cell>
          <cell r="P582" t="str">
            <v>71100</v>
          </cell>
          <cell r="Q582" t="str">
            <v>SAINT REMY</v>
          </cell>
          <cell r="R582" t="str">
            <v>S.AUPLAT</v>
          </cell>
        </row>
        <row r="583">
          <cell r="A583" t="str">
            <v>CL152</v>
          </cell>
          <cell r="B583" t="str">
            <v>SARL A2T</v>
          </cell>
          <cell r="C583" t="str">
            <v>30,av GAL LECLERC</v>
          </cell>
          <cell r="D583"/>
          <cell r="E583">
            <v>38200</v>
          </cell>
          <cell r="F583" t="str">
            <v>VIENNE</v>
          </cell>
          <cell r="G583" t="str">
            <v>04 74 58 06 03</v>
          </cell>
          <cell r="H583" t="str">
            <v>04 74 58 04 39</v>
          </cell>
          <cell r="I583"/>
          <cell r="J583"/>
          <cell r="K583"/>
          <cell r="L583" t="str">
            <v>X.LECRIVAIN</v>
          </cell>
          <cell r="M583" t="str">
            <v>SARL A2T</v>
          </cell>
          <cell r="N583" t="str">
            <v>30,av GAL LECLERC</v>
          </cell>
          <cell r="O583"/>
          <cell r="P583" t="str">
            <v>38200</v>
          </cell>
          <cell r="Q583" t="str">
            <v>VIENNE</v>
          </cell>
          <cell r="R583" t="str">
            <v>S.GOUTTENOIRE</v>
          </cell>
        </row>
        <row r="584">
          <cell r="A584" t="str">
            <v>CL153</v>
          </cell>
          <cell r="B584" t="str">
            <v>SARL SMEV FERMETURES</v>
          </cell>
          <cell r="C584" t="str">
            <v>ZA LES MEUNIERS 2</v>
          </cell>
          <cell r="E584">
            <v>38260</v>
          </cell>
          <cell r="F584" t="str">
            <v>LA COTE ST ANDRE</v>
          </cell>
          <cell r="G584" t="str">
            <v>04 74 20 64 80</v>
          </cell>
          <cell r="H584" t="str">
            <v>04 74 56 40 39</v>
          </cell>
          <cell r="I584" t="str">
            <v>06 77 57 29 04            06 72 00 41 18</v>
          </cell>
          <cell r="J584" t="str">
            <v>M MOREIRA JOSE</v>
          </cell>
          <cell r="K584" t="str">
            <v>smev-fermetures@orange.fr</v>
          </cell>
          <cell r="L584" t="str">
            <v>X.LECRIVAIN</v>
          </cell>
          <cell r="M584" t="str">
            <v>SARL SMEV FERMETURES</v>
          </cell>
          <cell r="N584" t="str">
            <v>ZA LES MEUNIERS 2</v>
          </cell>
          <cell r="O584"/>
          <cell r="P584" t="str">
            <v>38260</v>
          </cell>
          <cell r="Q584" t="str">
            <v>LA COTE ST ANDRE</v>
          </cell>
          <cell r="R584" t="str">
            <v>S.GOUTTENOIRE</v>
          </cell>
        </row>
        <row r="585">
          <cell r="A585" t="str">
            <v>CL154</v>
          </cell>
          <cell r="B585" t="str">
            <v>MORGON MENUISERIE</v>
          </cell>
          <cell r="C585" t="str">
            <v>23 RUE DU PRANET</v>
          </cell>
          <cell r="D585" t="str">
            <v>ZA LE VELARD</v>
          </cell>
          <cell r="E585">
            <v>71370</v>
          </cell>
          <cell r="F585" t="str">
            <v>OUROUX SUR SAONE</v>
          </cell>
          <cell r="G585" t="str">
            <v>03 85 96 86 35</v>
          </cell>
          <cell r="H585" t="str">
            <v>03 85 96 86 35</v>
          </cell>
          <cell r="I585" t="str">
            <v>06 75 08 17 19</v>
          </cell>
          <cell r="J585"/>
          <cell r="K585"/>
          <cell r="L585" t="str">
            <v>C.BENON</v>
          </cell>
          <cell r="M585" t="str">
            <v>MORGON MENUISERIE</v>
          </cell>
          <cell r="N585" t="str">
            <v>23 RUE DU PRANET</v>
          </cell>
          <cell r="O585" t="str">
            <v>ZA LE VELARD</v>
          </cell>
          <cell r="P585" t="str">
            <v>71370</v>
          </cell>
          <cell r="Q585" t="str">
            <v>OUROUX SUR SAONE</v>
          </cell>
          <cell r="R585" t="str">
            <v>S.AUPLAT</v>
          </cell>
        </row>
        <row r="586">
          <cell r="A586" t="str">
            <v>CL155</v>
          </cell>
          <cell r="B586" t="str">
            <v>ARTITEM</v>
          </cell>
          <cell r="C586" t="str">
            <v>186 IMPASSE LE FLEURET</v>
          </cell>
          <cell r="D586"/>
          <cell r="E586">
            <v>38470</v>
          </cell>
          <cell r="F586" t="str">
            <v>COGNIN LES GORGES</v>
          </cell>
          <cell r="G586"/>
          <cell r="H586"/>
          <cell r="I586" t="str">
            <v>06 50 31 11 45</v>
          </cell>
          <cell r="J586"/>
          <cell r="K586" t="str">
            <v>contact@artitem.fr</v>
          </cell>
          <cell r="L586" t="str">
            <v>X.LECRIVAIN</v>
          </cell>
          <cell r="M586" t="str">
            <v>ARTITEM</v>
          </cell>
          <cell r="N586" t="str">
            <v>186 IMPASSE LE FLEURET</v>
          </cell>
          <cell r="O586"/>
          <cell r="P586" t="str">
            <v>38470</v>
          </cell>
          <cell r="Q586" t="str">
            <v>COGNIN LES GORGES</v>
          </cell>
          <cell r="R586" t="str">
            <v>S.GOUTTENOIRE</v>
          </cell>
        </row>
        <row r="587">
          <cell r="A587" t="str">
            <v>CL156</v>
          </cell>
          <cell r="B587" t="str">
            <v>LUDOVIC DESCOMBES MENUISERIE</v>
          </cell>
          <cell r="C587" t="str">
            <v>LE CRET VORION</v>
          </cell>
          <cell r="D587"/>
          <cell r="E587">
            <v>69460</v>
          </cell>
          <cell r="F587" t="str">
            <v>VAUX EN BEAUJOLAIS</v>
          </cell>
          <cell r="G587"/>
          <cell r="H587" t="str">
            <v>04 78 22 19 70</v>
          </cell>
          <cell r="I587" t="str">
            <v>06 88 88 37 10</v>
          </cell>
          <cell r="J587"/>
          <cell r="K587" t="str">
            <v>ldmenuiserie@lapsote;net</v>
          </cell>
          <cell r="L587" t="str">
            <v>T.PINET</v>
          </cell>
          <cell r="M587" t="str">
            <v>LUDOVIC DESCOMBES MENUISERIE</v>
          </cell>
          <cell r="N587" t="str">
            <v>LE CRET VORION</v>
          </cell>
          <cell r="O587"/>
          <cell r="P587" t="str">
            <v>69460</v>
          </cell>
          <cell r="Q587" t="str">
            <v>VAUX EN BEAUJOLAIS</v>
          </cell>
          <cell r="R587" t="str">
            <v>S.GOUTTENOIRE</v>
          </cell>
        </row>
        <row r="588">
          <cell r="A588" t="str">
            <v>CL157</v>
          </cell>
          <cell r="B588" t="str">
            <v>MENUISERIE THOURAULT-MAMESSIER</v>
          </cell>
          <cell r="C588" t="str">
            <v>LES CHOCARDS</v>
          </cell>
          <cell r="E588">
            <v>71600</v>
          </cell>
          <cell r="F588" t="str">
            <v>VITRY EN CHAROLLAIS</v>
          </cell>
          <cell r="I588" t="str">
            <v>06 81 89 08 78</v>
          </cell>
          <cell r="L588" t="str">
            <v>C.BENON</v>
          </cell>
          <cell r="M588" t="str">
            <v>MENUISERIE THOURAULT-MAMESSIER</v>
          </cell>
          <cell r="N588" t="str">
            <v>LES CHOCARDS</v>
          </cell>
          <cell r="O588"/>
          <cell r="P588" t="str">
            <v>71600</v>
          </cell>
          <cell r="Q588" t="str">
            <v>VITRY EN CHAROLLAIS</v>
          </cell>
          <cell r="R588" t="str">
            <v>S.AUPLAT</v>
          </cell>
        </row>
        <row r="589">
          <cell r="A589" t="str">
            <v>CL158</v>
          </cell>
          <cell r="B589" t="str">
            <v>SARL PICHET GILLES</v>
          </cell>
          <cell r="C589" t="str">
            <v>24 RUE DES GRIOTTONS</v>
          </cell>
          <cell r="D589"/>
          <cell r="E589">
            <v>71250</v>
          </cell>
          <cell r="F589" t="str">
            <v>CLUNY</v>
          </cell>
          <cell r="G589" t="str">
            <v>03 85 59 02 91</v>
          </cell>
          <cell r="H589" t="str">
            <v>03 85 59 26 74</v>
          </cell>
          <cell r="I589"/>
          <cell r="J589"/>
          <cell r="K589"/>
          <cell r="L589" t="str">
            <v>C.BENON</v>
          </cell>
          <cell r="M589" t="str">
            <v>SARL PICHET GILLES</v>
          </cell>
          <cell r="N589" t="str">
            <v>24 RUE DES GRIOTTONS</v>
          </cell>
          <cell r="O589"/>
          <cell r="P589" t="str">
            <v>71250</v>
          </cell>
          <cell r="Q589" t="str">
            <v>CLUNY</v>
          </cell>
          <cell r="R589" t="str">
            <v>S.AUPLAT</v>
          </cell>
        </row>
        <row r="590">
          <cell r="A590" t="str">
            <v>CL159</v>
          </cell>
          <cell r="B590" t="str">
            <v>MENUISERIE JEAN POSE</v>
          </cell>
          <cell r="C590" t="str">
            <v>80 ROUTE D'IGUERANDE</v>
          </cell>
          <cell r="D590"/>
          <cell r="E590">
            <v>42190</v>
          </cell>
          <cell r="F590" t="str">
            <v>ST NIZIER SOUS CHARLIEU</v>
          </cell>
          <cell r="G590"/>
          <cell r="H590"/>
          <cell r="I590"/>
          <cell r="J590"/>
          <cell r="K590"/>
          <cell r="L590" t="str">
            <v>B'ALU</v>
          </cell>
          <cell r="M590" t="str">
            <v>MENUISERIE JEAN POSE</v>
          </cell>
          <cell r="N590" t="str">
            <v>80 ROUTE D'IGUERANDE</v>
          </cell>
          <cell r="O590"/>
          <cell r="P590" t="str">
            <v>42190</v>
          </cell>
          <cell r="Q590" t="str">
            <v>ST NIZIER SOUS CHARLIEU</v>
          </cell>
          <cell r="R590" t="str">
            <v>ENLEVEMENT ATELIER</v>
          </cell>
        </row>
        <row r="591">
          <cell r="A591" t="str">
            <v>CL160</v>
          </cell>
          <cell r="B591" t="str">
            <v>KAZIM SARL ALAMBRA</v>
          </cell>
          <cell r="C591" t="str">
            <v>73-75 RUE MARIETTON</v>
          </cell>
          <cell r="D591"/>
          <cell r="E591">
            <v>69009</v>
          </cell>
          <cell r="F591" t="str">
            <v>LYON</v>
          </cell>
          <cell r="G591" t="str">
            <v>04 37 64 67 73</v>
          </cell>
          <cell r="H591" t="str">
            <v>04 78 47 19 09</v>
          </cell>
          <cell r="I591" t="str">
            <v>06 70 86 37 27</v>
          </cell>
          <cell r="J591" t="str">
            <v>J.M SISA</v>
          </cell>
          <cell r="K591" t="str">
            <v>jm.sisa@kazim.fr</v>
          </cell>
          <cell r="L591" t="str">
            <v>T.PINET</v>
          </cell>
          <cell r="M591" t="str">
            <v>KAZIM SARL ALAMBRA</v>
          </cell>
          <cell r="N591" t="str">
            <v>ZI DE LA TUILLIERE</v>
          </cell>
          <cell r="O591"/>
          <cell r="P591">
            <v>1700</v>
          </cell>
          <cell r="Q591" t="str">
            <v>MIRIBEL</v>
          </cell>
          <cell r="R591" t="str">
            <v>S.GOUTTENOIRE</v>
          </cell>
        </row>
        <row r="592">
          <cell r="A592" t="str">
            <v>CL161</v>
          </cell>
          <cell r="B592" t="str">
            <v>MEL MENUISERIE</v>
          </cell>
          <cell r="C592" t="str">
            <v>48 AVENUE LEON JOUHAUX</v>
          </cell>
          <cell r="D592" t="str">
            <v>TERRENOIRE</v>
          </cell>
          <cell r="E592">
            <v>42100</v>
          </cell>
          <cell r="F592" t="str">
            <v>SAINT ETIENNE</v>
          </cell>
          <cell r="G592" t="str">
            <v>04 77 95 83 28</v>
          </cell>
          <cell r="H592"/>
          <cell r="I592" t="str">
            <v>06 25 54 24 18</v>
          </cell>
          <cell r="J592"/>
          <cell r="K592" t="str">
            <v>melmenuiserie@gmail.com</v>
          </cell>
          <cell r="L592" t="str">
            <v>J.JAILLET</v>
          </cell>
          <cell r="M592" t="str">
            <v>MEL MENUISERIE</v>
          </cell>
          <cell r="N592" t="str">
            <v>48 AVENUE LEON JOUHAUX</v>
          </cell>
          <cell r="O592" t="str">
            <v>TERRENOIRE</v>
          </cell>
          <cell r="P592" t="str">
            <v>42100</v>
          </cell>
          <cell r="Q592" t="str">
            <v>SAINT ETIENNE</v>
          </cell>
          <cell r="R592" t="str">
            <v>S.GOUTTENOIRE</v>
          </cell>
        </row>
        <row r="593">
          <cell r="A593" t="str">
            <v>CL162</v>
          </cell>
          <cell r="B593" t="str">
            <v>SERRURERIE PERRIN</v>
          </cell>
          <cell r="C593" t="str">
            <v>ZA DES BAUCHES</v>
          </cell>
          <cell r="D593" t="str">
            <v>2 RUE DE L'INDUSTRIE</v>
          </cell>
          <cell r="E593">
            <v>38640</v>
          </cell>
          <cell r="F593" t="str">
            <v>CLAIX</v>
          </cell>
          <cell r="G593" t="str">
            <v xml:space="preserve">04 76 68 13 09 </v>
          </cell>
          <cell r="H593" t="str">
            <v>04 76 68 09 97</v>
          </cell>
          <cell r="I593" t="str">
            <v>06 09 43 13 38</v>
          </cell>
          <cell r="J593"/>
          <cell r="K593" t="str">
            <v>perrinfer.botta@orange.fr</v>
          </cell>
          <cell r="L593" t="str">
            <v>X.LECRIVAIN</v>
          </cell>
          <cell r="M593" t="str">
            <v>SERRURERIE PERRIN</v>
          </cell>
          <cell r="N593" t="str">
            <v>315 RUE PIERRE CHEVRIER</v>
          </cell>
          <cell r="O593" t="str">
            <v>2 RUE DE L'INDUSTRIE</v>
          </cell>
          <cell r="P593">
            <v>69270</v>
          </cell>
          <cell r="Q593" t="str">
            <v>FONTAINES ST MARTIN</v>
          </cell>
          <cell r="R593" t="str">
            <v>S.GOUTTENOIRE</v>
          </cell>
        </row>
        <row r="594">
          <cell r="A594" t="str">
            <v>CL163</v>
          </cell>
          <cell r="B594" t="str">
            <v>AMSH</v>
          </cell>
          <cell r="C594" t="str">
            <v>21 RUE LAMARTINE</v>
          </cell>
          <cell r="E594">
            <v>71820</v>
          </cell>
          <cell r="F594" t="str">
            <v>MILLY LAMARTINE</v>
          </cell>
          <cell r="L594" t="str">
            <v>C.BENON</v>
          </cell>
          <cell r="M594" t="str">
            <v>AMSH</v>
          </cell>
          <cell r="N594" t="str">
            <v>21 RUE LAMARTINE</v>
          </cell>
          <cell r="O594"/>
          <cell r="P594" t="str">
            <v>71820</v>
          </cell>
          <cell r="Q594" t="str">
            <v>MILLY LAMARTINE</v>
          </cell>
          <cell r="R594" t="str">
            <v>S.AUPLAT</v>
          </cell>
        </row>
        <row r="595">
          <cell r="A595" t="str">
            <v>CL164</v>
          </cell>
          <cell r="B595" t="str">
            <v>MENUISERIE MEILLAND</v>
          </cell>
          <cell r="C595" t="str">
            <v>LE BOURG</v>
          </cell>
          <cell r="D595"/>
          <cell r="E595">
            <v>42260</v>
          </cell>
          <cell r="F595" t="str">
            <v>ST MARTIN LA SAUVETE</v>
          </cell>
          <cell r="G595" t="str">
            <v>04 77 62 21 66</v>
          </cell>
          <cell r="H595"/>
          <cell r="I595" t="str">
            <v>06 08 90 72 69</v>
          </cell>
          <cell r="J595"/>
          <cell r="K595"/>
          <cell r="L595" t="str">
            <v>X.LECRIVAIN</v>
          </cell>
          <cell r="M595" t="str">
            <v>MENUISERIE MEILLAND</v>
          </cell>
          <cell r="N595" t="str">
            <v>42 VOIE NOUVELLE</v>
          </cell>
          <cell r="O595"/>
          <cell r="P595">
            <v>42130</v>
          </cell>
          <cell r="Q595" t="str">
            <v>ST AGATHE LA BOUTERESSE</v>
          </cell>
          <cell r="R595" t="str">
            <v>S.GOUTTENOIRE</v>
          </cell>
        </row>
        <row r="596">
          <cell r="A596" t="str">
            <v>CL165</v>
          </cell>
          <cell r="B596" t="str">
            <v>ARTISAN DU BOIS</v>
          </cell>
          <cell r="C596" t="str">
            <v xml:space="preserve"> 214 bd CHARLES DE GAULLE</v>
          </cell>
          <cell r="D596"/>
          <cell r="E596">
            <v>42120</v>
          </cell>
          <cell r="F596" t="str">
            <v>LE COTEAU</v>
          </cell>
          <cell r="G596" t="str">
            <v>04 77 71 84 51</v>
          </cell>
          <cell r="H596" t="str">
            <v>04 77 72 71 86</v>
          </cell>
          <cell r="I596"/>
          <cell r="J596"/>
          <cell r="K596"/>
          <cell r="L596" t="str">
            <v>B'ALU</v>
          </cell>
          <cell r="M596" t="str">
            <v>ARTISAN DU BOIS</v>
          </cell>
          <cell r="N596" t="str">
            <v xml:space="preserve"> 214 bd CHARLES DE GAULLE</v>
          </cell>
          <cell r="O596"/>
          <cell r="P596" t="str">
            <v>42120</v>
          </cell>
          <cell r="Q596" t="str">
            <v>LE COTEAU</v>
          </cell>
          <cell r="R596" t="str">
            <v>ENLEVEMENT ATELIER</v>
          </cell>
        </row>
        <row r="597">
          <cell r="A597" t="str">
            <v>CL166</v>
          </cell>
          <cell r="B597" t="str">
            <v>M3G SAS</v>
          </cell>
          <cell r="C597" t="str">
            <v>96 ROUTE DU VERCORS</v>
          </cell>
          <cell r="D597"/>
          <cell r="E597">
            <v>38500</v>
          </cell>
          <cell r="F597" t="str">
            <v>ST CASSIEN</v>
          </cell>
          <cell r="G597" t="str">
            <v>09 81 07 22 87</v>
          </cell>
          <cell r="H597" t="str">
            <v>04 76 91 40 11</v>
          </cell>
          <cell r="I597" t="str">
            <v>06 74 26 50 28</v>
          </cell>
          <cell r="J597"/>
          <cell r="K597" t="str">
            <v>m3g.sas@orange.fr</v>
          </cell>
          <cell r="L597" t="str">
            <v>X.LECRIVAIN</v>
          </cell>
          <cell r="M597" t="str">
            <v>M3G SAS</v>
          </cell>
          <cell r="N597" t="str">
            <v>96 ROUTE DU VERCORS</v>
          </cell>
          <cell r="O597"/>
          <cell r="P597" t="str">
            <v>38500</v>
          </cell>
          <cell r="Q597" t="str">
            <v>ST CASSIEN</v>
          </cell>
          <cell r="R597" t="str">
            <v>S.GOUTTENOIRE</v>
          </cell>
        </row>
        <row r="598">
          <cell r="A598" t="str">
            <v>CL167</v>
          </cell>
          <cell r="B598" t="str">
            <v>MENUISERIE CUAZ-PEROLIN</v>
          </cell>
          <cell r="C598" t="str">
            <v>60 ROUTE DE BOURG</v>
          </cell>
          <cell r="D598"/>
          <cell r="E598">
            <v>38490</v>
          </cell>
          <cell r="F598" t="str">
            <v>LA BATIE DIVISIN</v>
          </cell>
          <cell r="G598" t="str">
            <v>04 76 32 18 57</v>
          </cell>
          <cell r="H598" t="str">
            <v>04 76 32 18 57</v>
          </cell>
          <cell r="I598" t="str">
            <v>06 75 20 52 34</v>
          </cell>
          <cell r="J598" t="str">
            <v>Mr CUAZ PEROLIN</v>
          </cell>
          <cell r="K598" t="str">
            <v>menuiserie.cuazperolin@orange.fr</v>
          </cell>
          <cell r="L598" t="str">
            <v>X.LECRIVAIN</v>
          </cell>
          <cell r="M598" t="str">
            <v>MENUISERIE CUAZ-PEROLIN</v>
          </cell>
          <cell r="N598" t="str">
            <v>60 ROUTE DE BOURG</v>
          </cell>
          <cell r="O598"/>
          <cell r="P598" t="str">
            <v>38490</v>
          </cell>
          <cell r="Q598" t="str">
            <v>LA BATIE DIVISIN</v>
          </cell>
          <cell r="R598" t="str">
            <v>S.GOUTTENOIRE</v>
          </cell>
        </row>
        <row r="599">
          <cell r="A599" t="str">
            <v>CL168</v>
          </cell>
          <cell r="B599" t="str">
            <v>MENUISERIE PROPONNET</v>
          </cell>
          <cell r="C599" t="str">
            <v>CHEMIN DE COMBALLON</v>
          </cell>
          <cell r="D599"/>
          <cell r="E599">
            <v>38270</v>
          </cell>
          <cell r="F599" t="str">
            <v>BEAUREPAIRE</v>
          </cell>
          <cell r="G599" t="str">
            <v>04 74 84 64 23</v>
          </cell>
          <cell r="H599" t="str">
            <v>04 74 84 77 56</v>
          </cell>
          <cell r="I599" t="str">
            <v>06 73 68 79 08</v>
          </cell>
          <cell r="J599"/>
          <cell r="K599" t="str">
            <v>daniel@proponnet-menuiserie.com</v>
          </cell>
          <cell r="L599" t="str">
            <v>X.LECRIVAIN</v>
          </cell>
          <cell r="M599" t="str">
            <v>MENUISERIE PROPONNET</v>
          </cell>
          <cell r="N599" t="str">
            <v>CHEMIN DE COMBALLON</v>
          </cell>
          <cell r="O599"/>
          <cell r="P599" t="str">
            <v>38270</v>
          </cell>
          <cell r="Q599" t="str">
            <v>BEAUREPAIRE</v>
          </cell>
          <cell r="R599" t="str">
            <v>S.GOUTTENOIRE</v>
          </cell>
        </row>
        <row r="600">
          <cell r="A600" t="str">
            <v>CL169</v>
          </cell>
          <cell r="B600" t="str">
            <v>GARDES-ALU CENTRE-EST</v>
          </cell>
          <cell r="C600" t="str">
            <v>9 RUE DE L'INDUSTRIE</v>
          </cell>
          <cell r="D600" t="str">
            <v>B.P 110</v>
          </cell>
          <cell r="E600">
            <v>42800</v>
          </cell>
          <cell r="F600" t="str">
            <v>ST MARTIN LA PLAINE</v>
          </cell>
          <cell r="G600" t="str">
            <v xml:space="preserve">04 77 75 59 99 </v>
          </cell>
          <cell r="H600" t="str">
            <v>04 77 75 18 38</v>
          </cell>
          <cell r="I600" t="str">
            <v>06 08 00 08 15</v>
          </cell>
          <cell r="J600"/>
          <cell r="K600"/>
          <cell r="L600" t="str">
            <v>J.JAILLET</v>
          </cell>
          <cell r="M600" t="str">
            <v>GARDES-ALU CENTRE-EST</v>
          </cell>
          <cell r="N600" t="str">
            <v>9 RUE DE L'INDUSTRIE</v>
          </cell>
          <cell r="O600" t="str">
            <v>B.P 110</v>
          </cell>
          <cell r="P600" t="str">
            <v>42800</v>
          </cell>
          <cell r="Q600" t="str">
            <v>ST MARTIN LA PLAINE</v>
          </cell>
          <cell r="R600" t="str">
            <v>S.GOUTTENOIRE</v>
          </cell>
        </row>
        <row r="601">
          <cell r="A601" t="str">
            <v>CL170</v>
          </cell>
          <cell r="B601" t="str">
            <v>DUMOURIER SARL</v>
          </cell>
          <cell r="C601" t="str">
            <v>LES AVAIZES</v>
          </cell>
          <cell r="D601"/>
          <cell r="E601">
            <v>71740</v>
          </cell>
          <cell r="F601" t="str">
            <v>ST EDMOND</v>
          </cell>
          <cell r="G601" t="str">
            <v>07 89 23 92 06</v>
          </cell>
          <cell r="H601"/>
          <cell r="I601" t="str">
            <v>07 89 23 92 06</v>
          </cell>
          <cell r="J601" t="str">
            <v>Mr DUMOURIER LOÏC</v>
          </cell>
          <cell r="K601" t="str">
            <v>dumourier.sarlgmail.com</v>
          </cell>
          <cell r="L601" t="str">
            <v>B'ALU</v>
          </cell>
          <cell r="M601" t="str">
            <v>DUMOURIER SARL</v>
          </cell>
          <cell r="N601" t="str">
            <v>LES AVAIZES</v>
          </cell>
          <cell r="O601"/>
          <cell r="P601" t="str">
            <v>71740</v>
          </cell>
          <cell r="Q601" t="str">
            <v>ST EDMOND</v>
          </cell>
          <cell r="R601" t="str">
            <v>ENLEVEMENT ATELIER</v>
          </cell>
        </row>
        <row r="602">
          <cell r="A602" t="str">
            <v>CL171</v>
          </cell>
          <cell r="B602" t="str">
            <v>LF AGENCEMENT</v>
          </cell>
          <cell r="C602" t="str">
            <v>96 ROUTE DES BEAUJOLAIS</v>
          </cell>
          <cell r="D602"/>
          <cell r="E602">
            <v>69220</v>
          </cell>
          <cell r="F602" t="str">
            <v>ST JEAN D'ARDIERES</v>
          </cell>
          <cell r="G602"/>
          <cell r="H602" t="str">
            <v>04 74 60 71 76</v>
          </cell>
          <cell r="I602" t="str">
            <v>06 85 82 85 44</v>
          </cell>
          <cell r="J602"/>
          <cell r="K602" t="str">
            <v>lfagencement@bbox.fr</v>
          </cell>
          <cell r="L602" t="str">
            <v>T.PINET</v>
          </cell>
          <cell r="M602" t="str">
            <v>LF AGENCEMENT</v>
          </cell>
          <cell r="N602" t="str">
            <v>96 ROUTE DES BEAUJOLAIS</v>
          </cell>
          <cell r="O602"/>
          <cell r="P602" t="str">
            <v>69220</v>
          </cell>
          <cell r="Q602" t="str">
            <v>ST JEAN D'ARDIERES</v>
          </cell>
          <cell r="R602" t="str">
            <v>S.GOUTTENOIRE</v>
          </cell>
        </row>
        <row r="603">
          <cell r="A603" t="str">
            <v>CL172</v>
          </cell>
          <cell r="B603" t="str">
            <v>MHD OUVERTURES</v>
          </cell>
          <cell r="C603" t="str">
            <v>1089 RUE DE CHARLIEU</v>
          </cell>
          <cell r="D603" t="str">
            <v>ROUTE DE CHARLIEU</v>
          </cell>
          <cell r="E603">
            <v>42720</v>
          </cell>
          <cell r="F603" t="str">
            <v>POUILLY SOUS CHARLIEU</v>
          </cell>
          <cell r="G603" t="str">
            <v>04 77 60 74 27</v>
          </cell>
          <cell r="H603" t="str">
            <v>04 77 44 98 69</v>
          </cell>
          <cell r="I603"/>
          <cell r="J603"/>
          <cell r="K603" t="str">
            <v>mhd-ouvertures@orange.fr</v>
          </cell>
          <cell r="L603" t="str">
            <v>J.JAILLET</v>
          </cell>
          <cell r="M603" t="str">
            <v>MHD OUVERTURES</v>
          </cell>
          <cell r="N603" t="str">
            <v>1089 RUE DE CHARLIEU</v>
          </cell>
          <cell r="O603" t="str">
            <v>ROUTE DE CHARLIEU</v>
          </cell>
          <cell r="P603" t="str">
            <v>42720</v>
          </cell>
          <cell r="Q603" t="str">
            <v>POUILLY SOUS CHARLIEU</v>
          </cell>
          <cell r="R603" t="str">
            <v>ENLEVEMENT ATELIER</v>
          </cell>
        </row>
        <row r="604">
          <cell r="A604" t="str">
            <v>CL173</v>
          </cell>
          <cell r="B604" t="str">
            <v>GHIS ET CO</v>
          </cell>
          <cell r="C604" t="str">
            <v>7 CHEMIN DE LA VEMIQUE " LES CHARMILLES "</v>
          </cell>
          <cell r="D604"/>
          <cell r="E604">
            <v>69130</v>
          </cell>
          <cell r="F604" t="str">
            <v>ECULLY</v>
          </cell>
          <cell r="G604"/>
          <cell r="H604" t="str">
            <v>04 26 23 66 03</v>
          </cell>
          <cell r="I604" t="str">
            <v>06 19 27 38 55</v>
          </cell>
          <cell r="J604"/>
          <cell r="K604"/>
          <cell r="L604" t="str">
            <v>T.PINET</v>
          </cell>
          <cell r="M604" t="str">
            <v>GHIS ET CO</v>
          </cell>
          <cell r="N604" t="str">
            <v>7 CHEMIN DE LA VEMIQUE " LES CHARMILLES "</v>
          </cell>
          <cell r="O604"/>
          <cell r="P604" t="str">
            <v>69130</v>
          </cell>
          <cell r="Q604" t="str">
            <v>ECULLY</v>
          </cell>
          <cell r="R604" t="str">
            <v>S.GOUTTENOIRE</v>
          </cell>
        </row>
        <row r="605">
          <cell r="A605" t="str">
            <v>CL174</v>
          </cell>
          <cell r="B605" t="str">
            <v>LCM MENUISERIE</v>
          </cell>
          <cell r="C605" t="str">
            <v>ZA GRANGENEUVE</v>
          </cell>
          <cell r="D605"/>
          <cell r="E605">
            <v>42210</v>
          </cell>
          <cell r="F605" t="str">
            <v>L'HOPITAL LE GRAND</v>
          </cell>
          <cell r="G605" t="str">
            <v>04 77 76 14 67</v>
          </cell>
          <cell r="H605" t="str">
            <v>04 77 76 15 70</v>
          </cell>
          <cell r="I605" t="str">
            <v>06 09 67 32 02</v>
          </cell>
          <cell r="J605"/>
          <cell r="K605"/>
          <cell r="L605" t="str">
            <v>J.JAILLET</v>
          </cell>
          <cell r="M605" t="str">
            <v>LCM MENUISERIE</v>
          </cell>
          <cell r="N605" t="str">
            <v>ZA GRANGENEUVE</v>
          </cell>
          <cell r="O605"/>
          <cell r="P605" t="str">
            <v>42210</v>
          </cell>
          <cell r="Q605" t="str">
            <v>L'HOPITAL LE GRAND</v>
          </cell>
          <cell r="R605" t="str">
            <v>S.GOUTTENOIRE</v>
          </cell>
        </row>
        <row r="606">
          <cell r="A606" t="str">
            <v>CL175</v>
          </cell>
          <cell r="B606" t="str">
            <v>SARL COURTADON</v>
          </cell>
          <cell r="C606" t="str">
            <v>PRE CHÂTEAU</v>
          </cell>
          <cell r="D606"/>
          <cell r="E606">
            <v>63150</v>
          </cell>
          <cell r="F606" t="str">
            <v>MURAT LE QUAIRE</v>
          </cell>
          <cell r="G606" t="str">
            <v>04 73 65 57 25</v>
          </cell>
          <cell r="H606" t="str">
            <v>04 73 65 57 13</v>
          </cell>
          <cell r="I606" t="str">
            <v>06 08 77 24 94</v>
          </cell>
          <cell r="J606"/>
          <cell r="K606" t="str">
            <v>courtadon.sarl@orange.fr</v>
          </cell>
          <cell r="L606" t="str">
            <v>X.LECRIVAIN</v>
          </cell>
          <cell r="M606" t="str">
            <v>SARL COURTADON</v>
          </cell>
          <cell r="N606" t="str">
            <v>PRE CHÂTEAU</v>
          </cell>
          <cell r="O606"/>
          <cell r="P606" t="str">
            <v>63150</v>
          </cell>
          <cell r="Q606" t="str">
            <v>MURAT LE QUAIRE</v>
          </cell>
          <cell r="R606" t="str">
            <v>S.GOUTTENOIRE</v>
          </cell>
        </row>
        <row r="607">
          <cell r="A607" t="str">
            <v>CL176</v>
          </cell>
          <cell r="B607" t="str">
            <v>SARL MENUISERIE PIRONTE</v>
          </cell>
          <cell r="C607" t="str">
            <v>ZA LES ALLEUX</v>
          </cell>
          <cell r="D607"/>
          <cell r="E607">
            <v>19330</v>
          </cell>
          <cell r="F607" t="str">
            <v>FAVARS</v>
          </cell>
          <cell r="G607" t="str">
            <v>05 55 27 48 18</v>
          </cell>
          <cell r="H607" t="str">
            <v>05 55 27 11 78</v>
          </cell>
          <cell r="I607" t="str">
            <v>06 08 36 50 12</v>
          </cell>
          <cell r="J607"/>
          <cell r="K607" t="str">
            <v>mariepironte@orange.fr</v>
          </cell>
          <cell r="L607" t="str">
            <v>X.LECRIVAIN</v>
          </cell>
          <cell r="M607" t="str">
            <v>SARL MENUISERIE PIRONTE</v>
          </cell>
          <cell r="N607" t="str">
            <v>ZA LES ALLEUX</v>
          </cell>
          <cell r="O607"/>
          <cell r="P607" t="str">
            <v>19330</v>
          </cell>
          <cell r="Q607" t="str">
            <v>FAVARS</v>
          </cell>
          <cell r="R607" t="str">
            <v>S.GOUTTENOIRE</v>
          </cell>
        </row>
        <row r="608">
          <cell r="A608" t="str">
            <v>CL177</v>
          </cell>
          <cell r="B608" t="str">
            <v>MENUISERIE BONNET LAURENT</v>
          </cell>
          <cell r="C608" t="str">
            <v>PLACE DE L'EGLISE</v>
          </cell>
          <cell r="D608"/>
          <cell r="E608">
            <v>71120</v>
          </cell>
          <cell r="F608" t="str">
            <v>VENDENESSE LES CHAROLLES</v>
          </cell>
          <cell r="G608" t="str">
            <v>03 85 24 32 72</v>
          </cell>
          <cell r="H608"/>
          <cell r="I608" t="str">
            <v>06 08 85 93 47</v>
          </cell>
          <cell r="J608"/>
          <cell r="K608"/>
          <cell r="L608" t="str">
            <v>B'ALU</v>
          </cell>
          <cell r="M608" t="str">
            <v>MENUISERIE BONNET LAURENT</v>
          </cell>
          <cell r="N608" t="str">
            <v>PLACE DE L'EGLISE</v>
          </cell>
          <cell r="O608"/>
          <cell r="P608" t="str">
            <v>71120</v>
          </cell>
          <cell r="Q608" t="str">
            <v>VENDENESSE LES CHAROLLES</v>
          </cell>
          <cell r="R608" t="str">
            <v>S.AUPLAT</v>
          </cell>
        </row>
        <row r="609">
          <cell r="A609" t="str">
            <v>CL178</v>
          </cell>
          <cell r="B609" t="str">
            <v>CC  MENUISERIE DAMEX</v>
          </cell>
          <cell r="C609" t="str">
            <v xml:space="preserve">10 RUE Olympe de gouges </v>
          </cell>
          <cell r="D609" t="str">
            <v>ZAC Centre</v>
          </cell>
          <cell r="E609">
            <v>38400</v>
          </cell>
          <cell r="F609" t="str">
            <v>ST MARTIN D'HERES</v>
          </cell>
          <cell r="G609" t="str">
            <v>09 77 81 00 63</v>
          </cell>
          <cell r="H609" t="str">
            <v>04 38 92 02 08</v>
          </cell>
          <cell r="I609" t="str">
            <v>06 08 43 29 54</v>
          </cell>
          <cell r="J609"/>
          <cell r="K609" t="str">
            <v>ccmenuiserie@wanadoo.fr</v>
          </cell>
          <cell r="L609" t="str">
            <v>X.LECRIVAIN</v>
          </cell>
          <cell r="M609" t="str">
            <v>CC  MENUISERIE DAMEX</v>
          </cell>
          <cell r="N609" t="str">
            <v xml:space="preserve">10 RUE Olympe de gouges </v>
          </cell>
          <cell r="O609" t="str">
            <v>ZAC Centre</v>
          </cell>
          <cell r="P609">
            <v>38330</v>
          </cell>
          <cell r="Q609" t="str">
            <v>ST MARTIN D'HERES</v>
          </cell>
          <cell r="R609" t="str">
            <v>S.GOUTTENOIRE</v>
          </cell>
        </row>
        <row r="610">
          <cell r="A610" t="str">
            <v>CL179</v>
          </cell>
          <cell r="B610" t="str">
            <v>MENUISERIE PEGON</v>
          </cell>
          <cell r="C610" t="str">
            <v>LE VARENNE</v>
          </cell>
          <cell r="D610"/>
          <cell r="E610">
            <v>71110</v>
          </cell>
          <cell r="F610" t="str">
            <v>CHAMBILLY</v>
          </cell>
          <cell r="G610"/>
          <cell r="H610" t="str">
            <v>03 85 25 48 77</v>
          </cell>
          <cell r="I610" t="str">
            <v xml:space="preserve">06 83 09 77 16 </v>
          </cell>
          <cell r="J610" t="str">
            <v>MR PEGON sylvain</v>
          </cell>
          <cell r="K610" t="str">
            <v>spegon@wanadoo.fr</v>
          </cell>
          <cell r="L610" t="str">
            <v>B'ALU</v>
          </cell>
          <cell r="M610" t="str">
            <v>MENUISERIE PEGON</v>
          </cell>
          <cell r="N610" t="str">
            <v>LE VARENNE</v>
          </cell>
          <cell r="O610"/>
          <cell r="P610" t="str">
            <v>71110</v>
          </cell>
          <cell r="Q610" t="str">
            <v>CHAMBILLY</v>
          </cell>
          <cell r="R610" t="str">
            <v>ENLEVEMENT ATELIER</v>
          </cell>
        </row>
        <row r="611">
          <cell r="A611" t="str">
            <v>CL180</v>
          </cell>
          <cell r="B611" t="str">
            <v>PINTO MENUISERIE</v>
          </cell>
          <cell r="C611" t="str">
            <v>6 RUE DE LA CITÉ</v>
          </cell>
          <cell r="D611"/>
          <cell r="E611">
            <v>1140</v>
          </cell>
          <cell r="F611" t="str">
            <v>THOISSEY</v>
          </cell>
          <cell r="G611" t="str">
            <v>04 74 04 94 16</v>
          </cell>
          <cell r="H611" t="str">
            <v>04 74 06 65 18</v>
          </cell>
          <cell r="I611" t="str">
            <v>06 07 56 88 46</v>
          </cell>
          <cell r="J611" t="str">
            <v>MR PINTO ANTONIO</v>
          </cell>
          <cell r="K611"/>
          <cell r="L611" t="str">
            <v>C.BENON</v>
          </cell>
          <cell r="M611" t="str">
            <v>PINTO MENUISERIE</v>
          </cell>
          <cell r="N611" t="str">
            <v>6 RUE DE LA CITÉ</v>
          </cell>
          <cell r="O611"/>
          <cell r="P611" t="str">
            <v>1140</v>
          </cell>
          <cell r="Q611" t="str">
            <v>THOISSEY</v>
          </cell>
          <cell r="R611" t="str">
            <v>S.GOUTTENOIRE</v>
          </cell>
        </row>
        <row r="612">
          <cell r="A612" t="str">
            <v>CL181</v>
          </cell>
          <cell r="B612" t="str">
            <v>PLANETE CONSTRUCTION ET RENOVATION</v>
          </cell>
          <cell r="C612" t="str">
            <v>14 RUE CENTRALE</v>
          </cell>
          <cell r="D612"/>
          <cell r="E612">
            <v>38230</v>
          </cell>
          <cell r="F612" t="str">
            <v>PONT CHERUY</v>
          </cell>
          <cell r="G612" t="str">
            <v>04 78 31 25 96</v>
          </cell>
          <cell r="H612" t="str">
            <v>04 78 31 25 96</v>
          </cell>
          <cell r="I612"/>
          <cell r="J612"/>
          <cell r="K612"/>
          <cell r="L612" t="str">
            <v>X.LECRIVAIN</v>
          </cell>
          <cell r="M612" t="str">
            <v>PLANETE CONSTRUCTION ET RENOVATION</v>
          </cell>
          <cell r="N612" t="str">
            <v>96 AVENUE GRAND PARADIS</v>
          </cell>
          <cell r="O612"/>
          <cell r="P612" t="str">
            <v>38230</v>
          </cell>
          <cell r="Q612" t="str">
            <v>TIGNIEU JAMEYZIEU</v>
          </cell>
          <cell r="R612" t="str">
            <v>S.GOUTTENOIRE</v>
          </cell>
        </row>
        <row r="613">
          <cell r="A613" t="str">
            <v>CL182</v>
          </cell>
          <cell r="B613" t="str">
            <v>DA COSTA SANTOS CASIMIRO</v>
          </cell>
          <cell r="C613" t="str">
            <v>8,RUE PIERRE CHEVENARD</v>
          </cell>
          <cell r="D613"/>
          <cell r="E613">
            <v>69240</v>
          </cell>
          <cell r="F613" t="str">
            <v>THIZY</v>
          </cell>
          <cell r="G613" t="str">
            <v xml:space="preserve">04  74 64 30 51 </v>
          </cell>
          <cell r="H613" t="str">
            <v>04 74 64 30 51</v>
          </cell>
          <cell r="I613" t="str">
            <v>06 26 22 28 43</v>
          </cell>
          <cell r="J613" t="str">
            <v>MR DA COSTA SANTOS</v>
          </cell>
          <cell r="K613"/>
          <cell r="L613" t="str">
            <v>X.LECRIVAIN</v>
          </cell>
          <cell r="M613" t="str">
            <v>DA COSTA SANTOS CASIMIRO</v>
          </cell>
          <cell r="N613" t="str">
            <v>21,RUE GAMBETTA</v>
          </cell>
          <cell r="O613"/>
          <cell r="P613" t="str">
            <v>69240</v>
          </cell>
          <cell r="Q613" t="str">
            <v>THIZY</v>
          </cell>
          <cell r="R613" t="str">
            <v>S.GOUTTENOIRE</v>
          </cell>
        </row>
        <row r="614">
          <cell r="A614" t="str">
            <v>CL183</v>
          </cell>
          <cell r="B614" t="str">
            <v>AJ CONCEPT</v>
          </cell>
          <cell r="C614" t="str">
            <v>15 MONTEE DU CLAIR</v>
          </cell>
          <cell r="D614"/>
          <cell r="E614">
            <v>69570</v>
          </cell>
          <cell r="F614" t="str">
            <v>DARDILLY</v>
          </cell>
          <cell r="G614"/>
          <cell r="H614"/>
          <cell r="I614" t="str">
            <v>06 14 19 47 50</v>
          </cell>
          <cell r="J614" t="str">
            <v>MR ACARIE ALEXIS</v>
          </cell>
          <cell r="K614" t="str">
            <v>ajconcept@free.fr</v>
          </cell>
          <cell r="L614" t="str">
            <v>T.PINET</v>
          </cell>
          <cell r="M614" t="str">
            <v>AJ CONCEPT</v>
          </cell>
          <cell r="N614" t="str">
            <v>15 MONTEE DU CLAIR</v>
          </cell>
          <cell r="O614"/>
          <cell r="P614" t="str">
            <v>69570</v>
          </cell>
          <cell r="Q614" t="str">
            <v>DARDILLY</v>
          </cell>
          <cell r="R614" t="str">
            <v>S.GOUTTENOIRE</v>
          </cell>
        </row>
        <row r="615">
          <cell r="A615" t="str">
            <v>CL184</v>
          </cell>
          <cell r="B615" t="str">
            <v>SAVOIR VERRE</v>
          </cell>
          <cell r="C615" t="str">
            <v>JUHAN SÉBASTIEN</v>
          </cell>
          <cell r="D615" t="str">
            <v>LUCINGES</v>
          </cell>
          <cell r="E615">
            <v>1370</v>
          </cell>
          <cell r="F615" t="str">
            <v>TREFFORT-CUISIAT</v>
          </cell>
          <cell r="H615" t="str">
            <v>04 74 25 87 12</v>
          </cell>
          <cell r="I615" t="str">
            <v>06 46 74 58 18</v>
          </cell>
          <cell r="J615" t="str">
            <v>MR JUHAN SÉBASTIEN</v>
          </cell>
          <cell r="K615" t="str">
            <v>savoirverre@free.fr</v>
          </cell>
          <cell r="L615" t="str">
            <v>C.BENON</v>
          </cell>
          <cell r="M615" t="str">
            <v>SAVOIR VERRE</v>
          </cell>
          <cell r="N615" t="str">
            <v>JUHAN SÉBASTIEN</v>
          </cell>
          <cell r="O615" t="str">
            <v>LUCINGES</v>
          </cell>
          <cell r="P615" t="str">
            <v>1370</v>
          </cell>
          <cell r="Q615" t="str">
            <v>TREFFORT-CUISIAT</v>
          </cell>
          <cell r="R615" t="str">
            <v>S.GOUTTENOIRE</v>
          </cell>
        </row>
        <row r="616">
          <cell r="A616" t="str">
            <v>CL185</v>
          </cell>
          <cell r="B616" t="str">
            <v>AS&amp;FENÊTRES</v>
          </cell>
          <cell r="C616" t="str">
            <v>302,RUE DE L'ECOSSAIS</v>
          </cell>
          <cell r="E616">
            <v>69400</v>
          </cell>
          <cell r="F616" t="str">
            <v>LIMAS</v>
          </cell>
          <cell r="I616" t="str">
            <v>06 87 61 41 90</v>
          </cell>
          <cell r="J616" t="str">
            <v>MR JOHN GARCIA</v>
          </cell>
          <cell r="K616" t="str">
            <v>garcia.john@hotmail.fr</v>
          </cell>
          <cell r="L616" t="str">
            <v>T.PINET</v>
          </cell>
          <cell r="M616" t="str">
            <v>AS&amp;FENÊTRES</v>
          </cell>
          <cell r="N616" t="str">
            <v>302,RUE DE L'ECOSSAIS</v>
          </cell>
          <cell r="O616"/>
          <cell r="P616" t="str">
            <v>69400</v>
          </cell>
          <cell r="Q616" t="str">
            <v>LIMAS</v>
          </cell>
          <cell r="R616" t="str">
            <v>S.GOUTTENOIRE</v>
          </cell>
        </row>
        <row r="617">
          <cell r="A617" t="str">
            <v>CL186</v>
          </cell>
          <cell r="B617" t="str">
            <v>SARL HEINRICH FRANÇOIS</v>
          </cell>
          <cell r="C617" t="str">
            <v>1048 CHEMIN CHÂTELARD</v>
          </cell>
          <cell r="E617">
            <v>1310</v>
          </cell>
          <cell r="F617" t="str">
            <v>SAINT REMY</v>
          </cell>
          <cell r="G617" t="str">
            <v>04 74 24 37 51</v>
          </cell>
          <cell r="H617" t="str">
            <v>04 74 24 37 51</v>
          </cell>
          <cell r="J617" t="str">
            <v>MR FRANÇOIS HEINRICH</v>
          </cell>
          <cell r="L617" t="str">
            <v>C.BENON</v>
          </cell>
          <cell r="M617" t="str">
            <v>SARL HEINRICH FRANÇOIS</v>
          </cell>
          <cell r="N617" t="str">
            <v>1048 CHEMIN CHÂTELARD</v>
          </cell>
          <cell r="O617"/>
          <cell r="P617">
            <v>1310</v>
          </cell>
          <cell r="Q617" t="str">
            <v>SAINT REMY</v>
          </cell>
          <cell r="R617" t="str">
            <v>S.GOUTTENOIRE</v>
          </cell>
        </row>
        <row r="618">
          <cell r="A618" t="str">
            <v>CL187</v>
          </cell>
          <cell r="B618" t="str">
            <v>DI GIOVANNI</v>
          </cell>
          <cell r="C618" t="str">
            <v>173 CHEMIN DE FONTANIÈRES</v>
          </cell>
          <cell r="D618"/>
          <cell r="E618">
            <v>69350</v>
          </cell>
          <cell r="F618" t="str">
            <v>LA MULATIÈRE</v>
          </cell>
          <cell r="G618" t="str">
            <v>06 28 23 10 16</v>
          </cell>
          <cell r="H618" t="str">
            <v>09 82 34 07 88</v>
          </cell>
          <cell r="I618" t="str">
            <v>06 37 34 04 61</v>
          </cell>
          <cell r="J618" t="str">
            <v>M. Guillaume DI GIOVANNI</v>
          </cell>
          <cell r="K618" t="str">
            <v>digiovanni_id@yahoo.fr</v>
          </cell>
          <cell r="L618" t="str">
            <v>X.LECRIVAIN</v>
          </cell>
          <cell r="M618" t="str">
            <v>DI GIOVANNI</v>
          </cell>
          <cell r="N618" t="str">
            <v>ATELIER MORMANTAIS SCIEUR</v>
          </cell>
          <cell r="O618"/>
          <cell r="P618">
            <v>69440</v>
          </cell>
          <cell r="Q618" t="str">
            <v>MORMANT</v>
          </cell>
          <cell r="R618" t="str">
            <v>S.GOUTTENOIRE</v>
          </cell>
        </row>
        <row r="619">
          <cell r="A619" t="str">
            <v>CL188</v>
          </cell>
          <cell r="B619" t="str">
            <v>MESPO DISTRIBUTION</v>
          </cell>
          <cell r="C619" t="str">
            <v>75 ZA LES PLACES</v>
          </cell>
          <cell r="E619">
            <v>42110</v>
          </cell>
          <cell r="F619" t="str">
            <v>CIVENS</v>
          </cell>
          <cell r="G619" t="str">
            <v>04 77 26 15 36</v>
          </cell>
          <cell r="H619" t="str">
            <v>04 77 26 63 18</v>
          </cell>
          <cell r="I619" t="str">
            <v>06 80 95 01 80</v>
          </cell>
          <cell r="J619" t="str">
            <v>M.Loic Bonnevie</v>
          </cell>
          <cell r="K619" t="str">
            <v>loic.bonnevie@mespo-distribution.com</v>
          </cell>
          <cell r="L619" t="str">
            <v>B'ALU</v>
          </cell>
          <cell r="M619" t="str">
            <v>MESPO DISTRIBUTION</v>
          </cell>
          <cell r="N619" t="str">
            <v>75 ZA LES PLACES</v>
          </cell>
          <cell r="O619"/>
          <cell r="P619" t="str">
            <v>42110</v>
          </cell>
          <cell r="Q619" t="str">
            <v>CIVENS</v>
          </cell>
          <cell r="R619" t="str">
            <v>ENLEVEMENT ATELIER</v>
          </cell>
        </row>
        <row r="620">
          <cell r="A620" t="str">
            <v>CL189</v>
          </cell>
          <cell r="B620" t="str">
            <v>SERRURERIE DES BUCLOS</v>
          </cell>
          <cell r="C620" t="str">
            <v>25 CHEMIN DE CHAUMETIÈRE</v>
          </cell>
          <cell r="D620"/>
          <cell r="E620">
            <v>38240</v>
          </cell>
          <cell r="F620" t="str">
            <v>MEYLAN</v>
          </cell>
          <cell r="G620" t="str">
            <v>04 76 90 08 44</v>
          </cell>
          <cell r="H620" t="str">
            <v>04 76 90 16 18</v>
          </cell>
          <cell r="I620" t="str">
            <v>06 62 46 64 96</v>
          </cell>
          <cell r="J620" t="str">
            <v>M.JOSEPH MUGLIA</v>
          </cell>
          <cell r="K620" t="str">
            <v>muglia.buclos@wanadoo.fr</v>
          </cell>
          <cell r="L620" t="str">
            <v>X.LECRIVAIN</v>
          </cell>
          <cell r="M620" t="str">
            <v>SERRURERIE DES BUCLOS</v>
          </cell>
          <cell r="N620" t="str">
            <v>25 CHEMIN DE CHAUMETIÈRE</v>
          </cell>
          <cell r="O620"/>
          <cell r="P620" t="str">
            <v>38240</v>
          </cell>
          <cell r="Q620" t="str">
            <v>MEYLAN</v>
          </cell>
          <cell r="R620" t="str">
            <v>S.GOUTTENOIRE</v>
          </cell>
        </row>
        <row r="621">
          <cell r="A621" t="str">
            <v>CL190</v>
          </cell>
          <cell r="B621" t="str">
            <v>SARL CONFIANCE ISOLATION</v>
          </cell>
          <cell r="C621" t="str">
            <v>43 RUE DE L'UNIVERSITÉ</v>
          </cell>
          <cell r="D621"/>
          <cell r="E621">
            <v>69007</v>
          </cell>
          <cell r="F621" t="str">
            <v>LYON</v>
          </cell>
          <cell r="G621" t="str">
            <v>04 37 65 16 51</v>
          </cell>
          <cell r="H621" t="str">
            <v>04 37 65 16 50</v>
          </cell>
          <cell r="I621" t="str">
            <v>06 15 47 50 74</v>
          </cell>
          <cell r="J621" t="str">
            <v>M RICHARD GROS</v>
          </cell>
          <cell r="K621" t="str">
            <v>info@confianceisolation.com</v>
          </cell>
          <cell r="L621" t="str">
            <v>T.PINET</v>
          </cell>
          <cell r="M621" t="str">
            <v>SARL CONFIANCE ISOLATION</v>
          </cell>
          <cell r="N621" t="str">
            <v>53 AVENUE CARNOT</v>
          </cell>
          <cell r="O621"/>
          <cell r="P621">
            <v>69250</v>
          </cell>
          <cell r="Q621" t="str">
            <v>NEUVILLE SUR SAÔNE</v>
          </cell>
          <cell r="R621" t="str">
            <v>S.GOUTTENOIRE</v>
          </cell>
        </row>
        <row r="622">
          <cell r="A622" t="str">
            <v>CL191</v>
          </cell>
          <cell r="B622" t="str">
            <v>MGM</v>
          </cell>
          <cell r="C622" t="str">
            <v>13 LOT LA VERNE</v>
          </cell>
          <cell r="D622"/>
          <cell r="E622">
            <v>39200</v>
          </cell>
          <cell r="F622" t="str">
            <v>VILLARD ST SAUVEUR</v>
          </cell>
          <cell r="G622" t="str">
            <v>03 84 45 08 85</v>
          </cell>
          <cell r="H622" t="str">
            <v>09 81 38 22 61</v>
          </cell>
          <cell r="I622" t="str">
            <v>07 61 61 10 15</v>
          </cell>
          <cell r="J622" t="str">
            <v>M.DAVID</v>
          </cell>
          <cell r="K622" t="str">
            <v>contact@mgmfermetures.fr</v>
          </cell>
          <cell r="L622" t="str">
            <v>X.LECRIVAIN</v>
          </cell>
          <cell r="M622" t="str">
            <v>MGM</v>
          </cell>
          <cell r="N622" t="str">
            <v>13 LOT LA VERNE</v>
          </cell>
          <cell r="O622"/>
          <cell r="P622" t="str">
            <v>39200</v>
          </cell>
          <cell r="Q622" t="str">
            <v>VILLARD ST SAUVEUR</v>
          </cell>
          <cell r="R622" t="str">
            <v>S.GOUTTENOIRE</v>
          </cell>
        </row>
        <row r="623">
          <cell r="A623" t="str">
            <v>CL192</v>
          </cell>
          <cell r="B623" t="str">
            <v>L'UNIVERS DU VERRE</v>
          </cell>
          <cell r="C623" t="str">
            <v>7 RUE DU GAZ</v>
          </cell>
          <cell r="D623"/>
          <cell r="E623">
            <v>69170</v>
          </cell>
          <cell r="F623" t="str">
            <v>TARARE</v>
          </cell>
          <cell r="G623" t="str">
            <v>09 64 18 75 99</v>
          </cell>
          <cell r="H623"/>
          <cell r="I623" t="str">
            <v>06 03 16 07 53</v>
          </cell>
          <cell r="J623"/>
          <cell r="K623" t="str">
            <v>luniversduverre@gmail.com</v>
          </cell>
          <cell r="L623" t="str">
            <v>B'ALU</v>
          </cell>
          <cell r="M623" t="str">
            <v>L'UNIVERS DU VERRE</v>
          </cell>
          <cell r="N623" t="str">
            <v>17 PLACE AMBROISE CROISAT</v>
          </cell>
          <cell r="O623"/>
          <cell r="P623" t="str">
            <v>69170</v>
          </cell>
          <cell r="Q623" t="str">
            <v>TARARE</v>
          </cell>
          <cell r="R623" t="str">
            <v>S.GOUTTENOIRE</v>
          </cell>
        </row>
        <row r="624">
          <cell r="A624" t="str">
            <v>CL193</v>
          </cell>
          <cell r="B624" t="str">
            <v>FRAISSE ISOLATION</v>
          </cell>
          <cell r="C624" t="str">
            <v>15 RUE FRANCOIS KIENE</v>
          </cell>
          <cell r="D624"/>
          <cell r="E624">
            <v>26760</v>
          </cell>
          <cell r="F624" t="str">
            <v>BEAUMONT LES VALENCE</v>
          </cell>
          <cell r="G624" t="str">
            <v>04 75 85 64 80</v>
          </cell>
          <cell r="H624" t="str">
            <v>04 75 83 64 80</v>
          </cell>
          <cell r="I624" t="str">
            <v>06 07 75 34 27</v>
          </cell>
          <cell r="J624" t="str">
            <v>M CHARTOGNE SEBASTIEN</v>
          </cell>
          <cell r="K624" t="str">
            <v>fraisse.isolation@orange.fr</v>
          </cell>
          <cell r="L624" t="str">
            <v>X.LECRIVAIN</v>
          </cell>
          <cell r="M624" t="str">
            <v>FRAISSE ISOLATION</v>
          </cell>
          <cell r="N624"/>
          <cell r="O624"/>
          <cell r="P624">
            <v>26120</v>
          </cell>
          <cell r="Q624" t="str">
            <v>CHADEUIL</v>
          </cell>
          <cell r="R624" t="str">
            <v>S.GOUTTENOIRE</v>
          </cell>
        </row>
        <row r="625">
          <cell r="A625" t="str">
            <v>CL194</v>
          </cell>
          <cell r="B625" t="str">
            <v>TEILLARD SERRURERIE</v>
          </cell>
          <cell r="C625" t="str">
            <v>LES PETRIÈRES</v>
          </cell>
          <cell r="D625"/>
          <cell r="E625">
            <v>69830</v>
          </cell>
          <cell r="F625" t="str">
            <v>ST GEORGES DE RENEINS</v>
          </cell>
          <cell r="G625" t="str">
            <v>04 74 67 53 05</v>
          </cell>
          <cell r="H625" t="str">
            <v>04 74 67 50 19</v>
          </cell>
          <cell r="I625" t="str">
            <v>06 75 55 34 48</v>
          </cell>
          <cell r="J625" t="str">
            <v>M JÉRÔME TEILLARD</v>
          </cell>
          <cell r="K625" t="str">
            <v>teillard.sarl@orange.fr</v>
          </cell>
          <cell r="L625" t="str">
            <v>T.PINET</v>
          </cell>
          <cell r="M625" t="str">
            <v>TEILLARD SERRURERIE</v>
          </cell>
          <cell r="N625" t="str">
            <v>LES PETRIÈRES</v>
          </cell>
          <cell r="O625"/>
          <cell r="P625" t="str">
            <v>69830</v>
          </cell>
          <cell r="Q625" t="str">
            <v>ST GEORGES DE RENEINS</v>
          </cell>
          <cell r="R625" t="str">
            <v>S.GOUTTENOIRE</v>
          </cell>
        </row>
        <row r="626">
          <cell r="A626" t="str">
            <v>CL195</v>
          </cell>
          <cell r="B626" t="str">
            <v>PATRICK LAMURE SARL</v>
          </cell>
          <cell r="C626" t="str">
            <v>LES BRÛLÉS</v>
          </cell>
          <cell r="D626"/>
          <cell r="E626">
            <v>71120</v>
          </cell>
          <cell r="F626" t="str">
            <v>LUGNY EN BRIONNAIS</v>
          </cell>
          <cell r="G626" t="str">
            <v>03 85 88 36 88</v>
          </cell>
          <cell r="H626"/>
          <cell r="I626" t="str">
            <v>06 88 46 90 08</v>
          </cell>
          <cell r="J626" t="str">
            <v>M LAMURE PATRICK</v>
          </cell>
          <cell r="K626" t="str">
            <v>patricklamure@gmail.com</v>
          </cell>
          <cell r="L626" t="str">
            <v>B'ALU</v>
          </cell>
          <cell r="M626" t="str">
            <v>PATRICK LAMURE SARL</v>
          </cell>
          <cell r="N626" t="str">
            <v>LES BRÛLÉS</v>
          </cell>
          <cell r="O626"/>
          <cell r="P626" t="str">
            <v>71120</v>
          </cell>
          <cell r="Q626" t="str">
            <v>LUGNY EN BRIONNAIS</v>
          </cell>
          <cell r="R626" t="str">
            <v>ENLEVEMENT ATELIER</v>
          </cell>
        </row>
        <row r="627">
          <cell r="A627" t="str">
            <v>CL196</v>
          </cell>
          <cell r="B627" t="str">
            <v>LARGE CONSTRUCTION BOIS</v>
          </cell>
          <cell r="C627" t="str">
            <v>GRANDE TERRE</v>
          </cell>
          <cell r="D627"/>
          <cell r="E627">
            <v>69460</v>
          </cell>
          <cell r="F627" t="str">
            <v>ST ETIENNE LES OUILLIERES</v>
          </cell>
          <cell r="G627" t="str">
            <v>04 74 03 30 78</v>
          </cell>
          <cell r="H627" t="str">
            <v>04 74 03 47 89</v>
          </cell>
          <cell r="I627" t="str">
            <v>06 70 10 22 86</v>
          </cell>
          <cell r="J627" t="str">
            <v>MR LARGE JEAN SEBASTIEN</v>
          </cell>
          <cell r="K627" t="str">
            <v>largeconstructionbois@orange.fr</v>
          </cell>
          <cell r="L627" t="str">
            <v>T.PINET</v>
          </cell>
          <cell r="M627" t="str">
            <v>LARGE CONSTRUCTION BOIS</v>
          </cell>
          <cell r="N627" t="str">
            <v>BUYON</v>
          </cell>
          <cell r="O627"/>
          <cell r="P627" t="str">
            <v>69460</v>
          </cell>
          <cell r="Q627" t="str">
            <v>ST ETIENNE LES OUILLIERES</v>
          </cell>
          <cell r="R627" t="str">
            <v>S.GOUTTENOIRE</v>
          </cell>
        </row>
        <row r="628">
          <cell r="A628" t="str">
            <v>CL197</v>
          </cell>
          <cell r="B628" t="str">
            <v>CONESA GÉRARD/ETS MAGERA</v>
          </cell>
          <cell r="C628" t="str">
            <v>260 ALLÉE DU VIVIER</v>
          </cell>
          <cell r="D628" t="str">
            <v>LE HAMEAU DU VIVIER</v>
          </cell>
          <cell r="E628">
            <v>69640</v>
          </cell>
          <cell r="F628" t="str">
            <v>VILLE SUR JANIOUX</v>
          </cell>
          <cell r="G628"/>
          <cell r="H628"/>
          <cell r="I628" t="str">
            <v>06 99 76 96 96</v>
          </cell>
          <cell r="J628" t="str">
            <v>MR CONESA GÉRARD</v>
          </cell>
          <cell r="K628" t="str">
            <v>magera@orange.fr</v>
          </cell>
          <cell r="L628" t="str">
            <v>T.PINET</v>
          </cell>
          <cell r="M628" t="str">
            <v>CONESA GÉRARD/ETS MAGERA</v>
          </cell>
          <cell r="N628" t="str">
            <v>260 ALLÉE DU VIVIER</v>
          </cell>
          <cell r="O628" t="str">
            <v>LE HAMEAU DU VIVIER</v>
          </cell>
          <cell r="P628" t="str">
            <v>69640</v>
          </cell>
          <cell r="Q628" t="str">
            <v>VILLE SUR JANIOUX</v>
          </cell>
          <cell r="R628" t="str">
            <v>S.GOUTTENOIRE</v>
          </cell>
        </row>
        <row r="629">
          <cell r="A629" t="str">
            <v>CL198</v>
          </cell>
          <cell r="B629" t="str">
            <v>VERDIER CHRISTOPHE-ART D'EBEN</v>
          </cell>
          <cell r="C629" t="str">
            <v>8 AVENUE DE BOUTAREY</v>
          </cell>
          <cell r="D629"/>
          <cell r="E629">
            <v>69580</v>
          </cell>
          <cell r="F629" t="str">
            <v>SATHONAY CAMP</v>
          </cell>
          <cell r="G629" t="str">
            <v>04 77 65 33 53</v>
          </cell>
          <cell r="H629" t="str">
            <v>04 77 65 31 02</v>
          </cell>
          <cell r="I629" t="str">
            <v>06 78 24 93 09</v>
          </cell>
          <cell r="J629" t="str">
            <v>MR CHRISTOPHE VERDIER</v>
          </cell>
          <cell r="K629" t="str">
            <v>art-d-eben@orange.fr</v>
          </cell>
          <cell r="L629" t="str">
            <v>T.PINET</v>
          </cell>
          <cell r="M629" t="str">
            <v>VERDIER CHRISTOPHE-ART D'EBEN</v>
          </cell>
          <cell r="N629" t="str">
            <v>31 RUE VICTOR BASCH</v>
          </cell>
          <cell r="O629"/>
          <cell r="P629">
            <v>69270</v>
          </cell>
          <cell r="Q629" t="str">
            <v>COUZON AU MONT D'OR</v>
          </cell>
          <cell r="R629" t="str">
            <v>S.GOUTTENOIRE</v>
          </cell>
        </row>
        <row r="630">
          <cell r="A630" t="str">
            <v>CL199</v>
          </cell>
          <cell r="B630" t="str">
            <v>SARL ETS SAINART L'ARTISAN DU BOIS</v>
          </cell>
          <cell r="C630" t="str">
            <v>21 BOULEVARD CHARLES DE GAULLE</v>
          </cell>
          <cell r="D630"/>
          <cell r="E630">
            <v>42120</v>
          </cell>
          <cell r="F630" t="str">
            <v>LE COTEAU</v>
          </cell>
          <cell r="G630" t="str">
            <v>04 77 71 84 51</v>
          </cell>
          <cell r="H630" t="str">
            <v>04 77 72 71 86</v>
          </cell>
          <cell r="I630"/>
          <cell r="J630" t="str">
            <v>MR MAXIME SAINART</v>
          </cell>
          <cell r="K630" t="str">
            <v>artisan.du.bois@wanadoo.fr</v>
          </cell>
          <cell r="L630" t="str">
            <v>B'ALU</v>
          </cell>
          <cell r="M630" t="str">
            <v>SARL ETS SAINART L'ARTISAN DU BOIS</v>
          </cell>
          <cell r="N630" t="str">
            <v>21 BOULEVARD CHARLES DE GAULLE</v>
          </cell>
          <cell r="O630"/>
          <cell r="P630" t="str">
            <v>42120</v>
          </cell>
          <cell r="Q630" t="str">
            <v>LE COTEAU</v>
          </cell>
          <cell r="R630" t="str">
            <v>ENLEVEMENT ATELIER</v>
          </cell>
        </row>
        <row r="631">
          <cell r="A631" t="str">
            <v>CL200</v>
          </cell>
          <cell r="B631" t="str">
            <v>LE BOIS ET LA MAISON</v>
          </cell>
          <cell r="C631" t="str">
            <v>1 ROUTE DES CLARINES</v>
          </cell>
          <cell r="D631"/>
          <cell r="E631">
            <v>73190</v>
          </cell>
          <cell r="F631" t="str">
            <v>ST BALDOPH</v>
          </cell>
          <cell r="G631" t="str">
            <v>04 79 28 38 49</v>
          </cell>
          <cell r="H631" t="str">
            <v>04 79 28 32 59</v>
          </cell>
          <cell r="I631" t="str">
            <v>06 84 13 84 17</v>
          </cell>
          <cell r="J631" t="str">
            <v>M.LOUIS CAILLE</v>
          </cell>
          <cell r="K631" t="str">
            <v>leboisetlamaison@orange.fr</v>
          </cell>
          <cell r="L631" t="str">
            <v>X.LECRIVAIN</v>
          </cell>
          <cell r="M631" t="str">
            <v>LE BOIS ET LA MAISON</v>
          </cell>
          <cell r="N631" t="str">
            <v>1 ROUTE DES CLARINES</v>
          </cell>
          <cell r="O631"/>
          <cell r="P631" t="str">
            <v>73190</v>
          </cell>
          <cell r="Q631" t="str">
            <v>ST BALDOPH</v>
          </cell>
          <cell r="R631" t="str">
            <v>S.GOUTTENOIRE</v>
          </cell>
        </row>
        <row r="632">
          <cell r="A632" t="str">
            <v>CL201</v>
          </cell>
          <cell r="B632" t="str">
            <v>MENUISERIE RACT</v>
          </cell>
          <cell r="C632" t="str">
            <v>104 CHEMIN DES MOYES</v>
          </cell>
          <cell r="D632"/>
          <cell r="E632">
            <v>73460</v>
          </cell>
          <cell r="F632" t="str">
            <v>SAINT VITAL</v>
          </cell>
          <cell r="G632" t="str">
            <v>04 79 93 40 08</v>
          </cell>
          <cell r="H632" t="str">
            <v>04 79 31 40 08</v>
          </cell>
          <cell r="I632" t="str">
            <v>06 21 09 32 41</v>
          </cell>
          <cell r="J632" t="str">
            <v>M.RACT FRANCK</v>
          </cell>
          <cell r="K632" t="str">
            <v>menuiserieract@orange.fr</v>
          </cell>
          <cell r="L632" t="str">
            <v>X.LECRIVAIN</v>
          </cell>
          <cell r="M632" t="str">
            <v>MENUISERIE RACT</v>
          </cell>
          <cell r="N632" t="str">
            <v>104 CHEMIN DES MOYES</v>
          </cell>
          <cell r="O632"/>
          <cell r="P632" t="str">
            <v>73460</v>
          </cell>
          <cell r="Q632" t="str">
            <v>SAINT VITAL</v>
          </cell>
          <cell r="R632" t="str">
            <v>S.GOUTTENOIRE</v>
          </cell>
        </row>
        <row r="633">
          <cell r="A633" t="str">
            <v>CL202</v>
          </cell>
          <cell r="B633" t="str">
            <v>ETS PATRU</v>
          </cell>
          <cell r="C633" t="str">
            <v>161 ROUTE DE PARIS</v>
          </cell>
          <cell r="D633"/>
          <cell r="E633">
            <v>69260</v>
          </cell>
          <cell r="F633" t="str">
            <v>CHARBONNIERES LES BAINS</v>
          </cell>
          <cell r="G633" t="str">
            <v>04 78 34 50 13</v>
          </cell>
          <cell r="H633" t="str">
            <v>04 78 34 81 61</v>
          </cell>
          <cell r="I633"/>
          <cell r="J633" t="str">
            <v>M.PATRU FREDERIC</v>
          </cell>
          <cell r="K633" t="str">
            <v>patru-sas@wanadoo.fr</v>
          </cell>
          <cell r="L633" t="str">
            <v>T.PINET</v>
          </cell>
          <cell r="M633" t="str">
            <v>ETS PATRU</v>
          </cell>
          <cell r="N633" t="str">
            <v>161 ROUTE DE PARIS</v>
          </cell>
          <cell r="O633"/>
          <cell r="P633" t="str">
            <v>69260</v>
          </cell>
          <cell r="Q633" t="str">
            <v>CHARBONNIERES LES BAINS</v>
          </cell>
          <cell r="R633" t="str">
            <v>S.GOUTTENOIRE</v>
          </cell>
        </row>
        <row r="634">
          <cell r="A634" t="str">
            <v>CL203</v>
          </cell>
          <cell r="B634" t="str">
            <v>AMG 42</v>
          </cell>
          <cell r="C634" t="str">
            <v>LA GUILLOCHE</v>
          </cell>
          <cell r="D634"/>
          <cell r="E634">
            <v>42130</v>
          </cell>
          <cell r="F634" t="str">
            <v>MONTVERDUN</v>
          </cell>
          <cell r="G634"/>
          <cell r="H634"/>
          <cell r="I634" t="str">
            <v>07 70 15 47 28</v>
          </cell>
          <cell r="J634" t="str">
            <v>M.CELLIER LOÏC</v>
          </cell>
          <cell r="K634" t="str">
            <v>sarl.amg42@yahoo.fr</v>
          </cell>
          <cell r="L634" t="str">
            <v>X.LECRIVAIN</v>
          </cell>
          <cell r="M634" t="str">
            <v>AMG 42</v>
          </cell>
          <cell r="N634" t="str">
            <v>LA GUILLOCHE</v>
          </cell>
          <cell r="O634"/>
          <cell r="P634" t="str">
            <v>42130</v>
          </cell>
          <cell r="Q634" t="str">
            <v>MONTVERDUN</v>
          </cell>
          <cell r="R634" t="str">
            <v>S.GOUTTENOIRE</v>
          </cell>
        </row>
        <row r="635">
          <cell r="A635" t="str">
            <v>CL204</v>
          </cell>
          <cell r="B635" t="str">
            <v>SR MENUISERIE</v>
          </cell>
          <cell r="C635" t="str">
            <v>ROUTE DE DORIS</v>
          </cell>
          <cell r="D635"/>
          <cell r="E635">
            <v>42670</v>
          </cell>
          <cell r="F635" t="str">
            <v>BELMONT DE LA LOIRE</v>
          </cell>
          <cell r="G635"/>
          <cell r="H635" t="str">
            <v>04 77 63 62 32</v>
          </cell>
          <cell r="I635" t="str">
            <v>06 80 85 75 17</v>
          </cell>
          <cell r="J635"/>
          <cell r="K635" t="str">
            <v>srmenuiseries@bbox.fr</v>
          </cell>
          <cell r="L635" t="str">
            <v>B'ALU</v>
          </cell>
          <cell r="M635" t="str">
            <v>SR MENUISERIE</v>
          </cell>
          <cell r="N635" t="str">
            <v>ROUTE DE DORIS</v>
          </cell>
          <cell r="O635"/>
          <cell r="P635" t="str">
            <v>42670</v>
          </cell>
          <cell r="Q635" t="str">
            <v>BELMONT DE LA LOIRE</v>
          </cell>
          <cell r="R635" t="str">
            <v>ENLEVEMENT ATELIER</v>
          </cell>
        </row>
        <row r="636">
          <cell r="A636" t="str">
            <v>CL205</v>
          </cell>
          <cell r="B636" t="str">
            <v>SPS FERMETURE</v>
          </cell>
          <cell r="C636" t="str">
            <v>ROUTE NATIONAL</v>
          </cell>
          <cell r="D636"/>
          <cell r="E636">
            <v>7000</v>
          </cell>
          <cell r="F636" t="str">
            <v>FLAVIAC</v>
          </cell>
          <cell r="G636"/>
          <cell r="H636"/>
          <cell r="I636" t="str">
            <v>06 85 40 41 02</v>
          </cell>
          <cell r="J636" t="str">
            <v>M.SOETINCK</v>
          </cell>
          <cell r="K636" t="str">
            <v>spsfermetures@neuf.fr</v>
          </cell>
          <cell r="L636" t="str">
            <v>X.LECRIVAIN</v>
          </cell>
          <cell r="M636" t="str">
            <v>SPS FERMETURE</v>
          </cell>
          <cell r="N636" t="str">
            <v>ROUTE NATIONAL</v>
          </cell>
          <cell r="O636"/>
          <cell r="P636" t="str">
            <v>7000</v>
          </cell>
          <cell r="Q636" t="str">
            <v>FLAVIAC</v>
          </cell>
          <cell r="R636" t="str">
            <v>S.GOUTTENOIRE</v>
          </cell>
        </row>
        <row r="637">
          <cell r="A637" t="str">
            <v>CL206</v>
          </cell>
          <cell r="B637" t="str">
            <v>MENUISERIE HILARION EURL</v>
          </cell>
          <cell r="C637" t="str">
            <v>1060 ROUTE DE PONT DE VAUX</v>
          </cell>
          <cell r="D637"/>
          <cell r="E637">
            <v>1380</v>
          </cell>
          <cell r="F637" t="str">
            <v>BAGÉ LA VILLE</v>
          </cell>
          <cell r="G637" t="str">
            <v>03 85 33 479 41</v>
          </cell>
          <cell r="H637" t="str">
            <v>03 85 22 02 78</v>
          </cell>
          <cell r="I637" t="str">
            <v>06 80 53 98 90</v>
          </cell>
          <cell r="J637" t="str">
            <v>M.HILARION PHILIPPE</v>
          </cell>
          <cell r="K637" t="str">
            <v>contact@menuiserie-hilarion.fr</v>
          </cell>
          <cell r="L637" t="str">
            <v>C.BENON</v>
          </cell>
          <cell r="M637" t="str">
            <v>MENUISERIE HILARION EURL</v>
          </cell>
          <cell r="N637" t="str">
            <v>1060 ROUTE DE PONT DE VAUX</v>
          </cell>
          <cell r="O637"/>
          <cell r="P637" t="str">
            <v>1380</v>
          </cell>
          <cell r="Q637" t="str">
            <v>BAGÉ LA VILLE</v>
          </cell>
          <cell r="R637" t="str">
            <v>S.GOUTTENOIRE</v>
          </cell>
        </row>
        <row r="638">
          <cell r="A638" t="str">
            <v>CL207</v>
          </cell>
          <cell r="B638" t="str">
            <v>CHARBONNIER FERMETURES</v>
          </cell>
          <cell r="C638" t="str">
            <v>7 ROUTE DE BORDEAUX</v>
          </cell>
          <cell r="D638"/>
          <cell r="E638">
            <v>69290</v>
          </cell>
          <cell r="F638" t="str">
            <v>GREZIEU LA VARENNE</v>
          </cell>
          <cell r="G638"/>
          <cell r="H638" t="str">
            <v>04 78 45 83 53</v>
          </cell>
          <cell r="I638" t="str">
            <v>06 78 65 42 35</v>
          </cell>
          <cell r="J638" t="str">
            <v>M.CHARBONNIER SERGE</v>
          </cell>
          <cell r="K638"/>
          <cell r="L638" t="str">
            <v>T.PINET</v>
          </cell>
          <cell r="M638" t="str">
            <v>CHARBONNIER FERMETURES</v>
          </cell>
          <cell r="N638" t="str">
            <v>10 bis rue des 2 Vallées</v>
          </cell>
          <cell r="O638"/>
          <cell r="P638">
            <v>69670</v>
          </cell>
          <cell r="Q638" t="str">
            <v>VAUGNERAY</v>
          </cell>
          <cell r="R638" t="str">
            <v>S.GOUTTENOIRE</v>
          </cell>
        </row>
        <row r="639">
          <cell r="A639" t="str">
            <v>CL208</v>
          </cell>
          <cell r="B639" t="str">
            <v>HABITAT MENUISERIE 38</v>
          </cell>
          <cell r="C639" t="str">
            <v>24,RUE LAMARTINE</v>
          </cell>
          <cell r="E639">
            <v>38320</v>
          </cell>
          <cell r="F639" t="str">
            <v>EYBENS</v>
          </cell>
          <cell r="I639" t="str">
            <v>06 47 22 69 68</v>
          </cell>
          <cell r="J639" t="str">
            <v>M.DURAND CHRISTOPHE</v>
          </cell>
          <cell r="K639" t="str">
            <v>habitat.menuiserie.38@gmail.com</v>
          </cell>
          <cell r="L639" t="str">
            <v>X.LECRIVAIN</v>
          </cell>
          <cell r="M639" t="str">
            <v>HABITAT MENUISERIE 38</v>
          </cell>
          <cell r="N639" t="str">
            <v>24,RUE LAMARTINE</v>
          </cell>
          <cell r="O639"/>
          <cell r="P639" t="str">
            <v>38320</v>
          </cell>
          <cell r="Q639" t="str">
            <v>EYBENS</v>
          </cell>
          <cell r="R639" t="str">
            <v>S.GOUTTENOIRE</v>
          </cell>
        </row>
        <row r="640">
          <cell r="A640" t="str">
            <v>CL209</v>
          </cell>
          <cell r="B640" t="str">
            <v>BREUIL MENUISERIES</v>
          </cell>
          <cell r="C640" t="str">
            <v>ROUTE DE CHAPONAS</v>
          </cell>
          <cell r="D640"/>
          <cell r="E640">
            <v>43120</v>
          </cell>
          <cell r="F640" t="str">
            <v>MONISTROL SUR LOIRE</v>
          </cell>
          <cell r="G640" t="str">
            <v>04 71 61 60 84</v>
          </cell>
          <cell r="H640"/>
          <cell r="I640" t="str">
            <v>06 70 02 58 16</v>
          </cell>
          <cell r="J640" t="str">
            <v>M.BREUIL</v>
          </cell>
          <cell r="K640" t="str">
            <v>bernard.breuil@free.fr</v>
          </cell>
          <cell r="L640" t="str">
            <v>X.LECRIVAIN</v>
          </cell>
          <cell r="M640" t="str">
            <v>BREUIL MENUISERIES</v>
          </cell>
          <cell r="N640" t="str">
            <v>ROUTE DE CHAPONAS</v>
          </cell>
          <cell r="O640"/>
          <cell r="P640" t="str">
            <v>43120</v>
          </cell>
          <cell r="Q640" t="str">
            <v>MONISTROL SUR LOIRE</v>
          </cell>
          <cell r="R640" t="str">
            <v>S.GOUTTENOIRE</v>
          </cell>
        </row>
        <row r="641">
          <cell r="A641" t="str">
            <v>CL210</v>
          </cell>
          <cell r="B641" t="str">
            <v>CREABOIS MENUISERIE</v>
          </cell>
          <cell r="C641" t="str">
            <v>ROUTE DE COTTANCE</v>
          </cell>
          <cell r="E641">
            <v>42360</v>
          </cell>
          <cell r="F641" t="str">
            <v>PANISSIERES</v>
          </cell>
          <cell r="G641" t="str">
            <v>04 77 26 37 13</v>
          </cell>
          <cell r="I641" t="str">
            <v>06 88 90 78 22</v>
          </cell>
          <cell r="J641" t="str">
            <v>M.GUILLOT RAPHAËL</v>
          </cell>
          <cell r="L641" t="str">
            <v>X.LECRIVAIN</v>
          </cell>
          <cell r="M641" t="str">
            <v>CREABOIS MENUISERIE</v>
          </cell>
          <cell r="N641" t="str">
            <v>ROUTE DE COTTANCE</v>
          </cell>
          <cell r="O641"/>
          <cell r="P641" t="str">
            <v>42360</v>
          </cell>
          <cell r="Q641" t="str">
            <v>PANISSIERES</v>
          </cell>
          <cell r="R641" t="str">
            <v>S.GOUTTENOIRE</v>
          </cell>
        </row>
        <row r="642">
          <cell r="A642" t="str">
            <v>CL211</v>
          </cell>
          <cell r="B642" t="str">
            <v xml:space="preserve">CGA </v>
          </cell>
          <cell r="C642" t="str">
            <v>ROUTE DE MELAY</v>
          </cell>
          <cell r="D642"/>
          <cell r="E642">
            <v>42720</v>
          </cell>
          <cell r="F642" t="str">
            <v>BRIENNON</v>
          </cell>
          <cell r="G642" t="str">
            <v>04 77 60 72 43</v>
          </cell>
          <cell r="H642"/>
          <cell r="I642"/>
          <cell r="J642"/>
          <cell r="K642"/>
          <cell r="L642" t="str">
            <v>B'ALU</v>
          </cell>
          <cell r="M642" t="str">
            <v xml:space="preserve">CGA </v>
          </cell>
          <cell r="N642" t="str">
            <v>ROUTE DE MELAY</v>
          </cell>
          <cell r="O642"/>
          <cell r="P642" t="str">
            <v>42720</v>
          </cell>
          <cell r="Q642" t="str">
            <v>BRIENNON</v>
          </cell>
          <cell r="R642" t="str">
            <v>ENLEVEMENT ATELIER</v>
          </cell>
        </row>
        <row r="643">
          <cell r="A643" t="str">
            <v>CL212</v>
          </cell>
          <cell r="B643"/>
          <cell r="C643"/>
          <cell r="D643"/>
          <cell r="E643"/>
          <cell r="F643"/>
          <cell r="G643"/>
          <cell r="H643"/>
          <cell r="I643"/>
          <cell r="J643"/>
          <cell r="K643"/>
          <cell r="L643"/>
          <cell r="M643"/>
          <cell r="N643"/>
          <cell r="O643"/>
          <cell r="P643"/>
          <cell r="Q643"/>
          <cell r="R643"/>
        </row>
        <row r="644">
          <cell r="A644" t="str">
            <v>CL213</v>
          </cell>
          <cell r="B644" t="str">
            <v>SAINT CLAIR STORES</v>
          </cell>
          <cell r="C644" t="str">
            <v>395 RN7</v>
          </cell>
          <cell r="E644">
            <v>38550</v>
          </cell>
          <cell r="F644" t="str">
            <v>AUBERIVES SUR VAREGE</v>
          </cell>
          <cell r="G644" t="str">
            <v>04 74 84 99 29</v>
          </cell>
          <cell r="H644" t="str">
            <v>04 74 84 59 43</v>
          </cell>
          <cell r="I644" t="str">
            <v>06 07 55 39 32</v>
          </cell>
          <cell r="J644" t="str">
            <v>M.SABLIERE BERNARD</v>
          </cell>
          <cell r="K644" t="str">
            <v>infos@stclairstores.com</v>
          </cell>
          <cell r="L644" t="str">
            <v>X.LECRIVAIN</v>
          </cell>
          <cell r="M644" t="str">
            <v>SAINT CLAIR STORES</v>
          </cell>
          <cell r="N644" t="str">
            <v>395 RN7</v>
          </cell>
          <cell r="O644"/>
          <cell r="P644" t="str">
            <v>38550</v>
          </cell>
          <cell r="Q644" t="str">
            <v>AUBERIVES SUR VAREGE</v>
          </cell>
          <cell r="R644" t="str">
            <v>S.GOUTTENOIRE</v>
          </cell>
        </row>
        <row r="645">
          <cell r="A645" t="str">
            <v>CL214</v>
          </cell>
          <cell r="B645" t="str">
            <v>PS POSE ET SERVICES</v>
          </cell>
          <cell r="C645" t="str">
            <v>116 CHEMIN DU GRAND TRAS</v>
          </cell>
          <cell r="D645"/>
          <cell r="E645">
            <v>38260</v>
          </cell>
          <cell r="F645" t="str">
            <v>LA FRETTE</v>
          </cell>
          <cell r="G645" t="str">
            <v>04 74 54 73 96</v>
          </cell>
          <cell r="H645" t="str">
            <v>04 74 53 12 15</v>
          </cell>
          <cell r="I645" t="str">
            <v>06 84 14 66 00</v>
          </cell>
          <cell r="J645" t="str">
            <v>Mme SAELEN</v>
          </cell>
          <cell r="K645" t="str">
            <v>ps.pose.et.services@hotmail.fr</v>
          </cell>
          <cell r="L645" t="str">
            <v>X.LECRIVAIN</v>
          </cell>
          <cell r="M645" t="str">
            <v>PS POSE ET SERVICES</v>
          </cell>
          <cell r="N645" t="str">
            <v>116 CHEMIN DU GRAND TRAS</v>
          </cell>
          <cell r="O645"/>
          <cell r="P645" t="str">
            <v>38260</v>
          </cell>
          <cell r="Q645" t="str">
            <v>LA FRETTE</v>
          </cell>
          <cell r="R645" t="str">
            <v>S.GOUTTENOIRE</v>
          </cell>
        </row>
        <row r="646">
          <cell r="A646" t="str">
            <v>CL215</v>
          </cell>
          <cell r="B646" t="str">
            <v>CREATION HALLOISES</v>
          </cell>
          <cell r="C646" t="str">
            <v>LE BOURG</v>
          </cell>
          <cell r="D646"/>
          <cell r="E646">
            <v>69610</v>
          </cell>
          <cell r="F646" t="str">
            <v>LES HALLES</v>
          </cell>
          <cell r="G646" t="str">
            <v>04 74 26 62 48</v>
          </cell>
          <cell r="H646" t="str">
            <v>04 74 26 62 49</v>
          </cell>
          <cell r="I646" t="str">
            <v>06 22 65 53 13</v>
          </cell>
          <cell r="J646" t="str">
            <v>M. BROUILLY ANTHONY</v>
          </cell>
          <cell r="K646" t="str">
            <v>creationshalloises@wanadoo.fr</v>
          </cell>
          <cell r="L646" t="str">
            <v>T.PINET</v>
          </cell>
          <cell r="M646" t="str">
            <v>CREATION HALLOISES</v>
          </cell>
          <cell r="N646" t="str">
            <v>17 RUE FELIX CAILLOT</v>
          </cell>
          <cell r="O646"/>
          <cell r="P646">
            <v>69110</v>
          </cell>
          <cell r="Q646" t="str">
            <v>ST FOY LES LYON</v>
          </cell>
          <cell r="R646" t="str">
            <v>S.GOUTTENOIRE</v>
          </cell>
        </row>
        <row r="647">
          <cell r="A647" t="str">
            <v>CL216</v>
          </cell>
          <cell r="B647" t="str">
            <v>SARL GILLES LOMBARD</v>
          </cell>
          <cell r="C647" t="str">
            <v>509 CHEMIN MOREAU</v>
          </cell>
          <cell r="E647">
            <v>42300</v>
          </cell>
          <cell r="F647" t="str">
            <v>VILLEREST</v>
          </cell>
          <cell r="H647" t="str">
            <v>04 77 69 84 17</v>
          </cell>
          <cell r="I647" t="str">
            <v>06 06 81 43 10</v>
          </cell>
          <cell r="J647" t="str">
            <v>M.LOMBARD GILLES</v>
          </cell>
          <cell r="L647" t="str">
            <v>B'ALU</v>
          </cell>
          <cell r="M647" t="str">
            <v>SARL GILLES LOMBARD</v>
          </cell>
          <cell r="N647" t="str">
            <v>CHEZ Mme DELOIRE</v>
          </cell>
          <cell r="O647" t="str">
            <v>2001 ROUTE DE SAINT SULPICE</v>
          </cell>
          <cell r="P647" t="str">
            <v>42300</v>
          </cell>
          <cell r="Q647" t="str">
            <v>VILLEREST</v>
          </cell>
          <cell r="R647" t="str">
            <v>S.GOUTTENOIRE</v>
          </cell>
        </row>
        <row r="648">
          <cell r="A648" t="str">
            <v>CL217</v>
          </cell>
          <cell r="B648" t="str">
            <v>DESIGAUD CEDRIC</v>
          </cell>
          <cell r="C648" t="str">
            <v>LES FOURCHES</v>
          </cell>
          <cell r="D648"/>
          <cell r="E648">
            <v>1090</v>
          </cell>
          <cell r="F648" t="str">
            <v>MONTCEAUX</v>
          </cell>
          <cell r="G648"/>
          <cell r="H648"/>
          <cell r="I648" t="str">
            <v>06 66 22 17 88</v>
          </cell>
          <cell r="J648" t="str">
            <v>M.DESIGAUD CEDRIC</v>
          </cell>
          <cell r="K648" t="str">
            <v>desigaud.cedric@bbox.fr</v>
          </cell>
          <cell r="L648" t="str">
            <v>T.PINET</v>
          </cell>
          <cell r="M648" t="str">
            <v>DESIGAUD CEDRIC</v>
          </cell>
          <cell r="N648" t="str">
            <v>LES FOURCHES</v>
          </cell>
          <cell r="O648"/>
          <cell r="P648">
            <v>1090</v>
          </cell>
          <cell r="Q648" t="str">
            <v>MONTCEAUX</v>
          </cell>
          <cell r="R648" t="str">
            <v>S.GOUTTENOIRE</v>
          </cell>
        </row>
        <row r="649">
          <cell r="A649" t="str">
            <v>CL218</v>
          </cell>
          <cell r="B649" t="str">
            <v>SARL MEGNANT</v>
          </cell>
          <cell r="C649" t="str">
            <v>AVENUE PIERRE BROSSOLETTE</v>
          </cell>
          <cell r="D649"/>
          <cell r="E649">
            <v>26800</v>
          </cell>
          <cell r="F649" t="str">
            <v>PORTES LES VALENCE</v>
          </cell>
          <cell r="G649" t="str">
            <v>04 75 57 09 64</v>
          </cell>
          <cell r="H649" t="str">
            <v>04 75 57 30 13</v>
          </cell>
          <cell r="I649"/>
          <cell r="J649"/>
          <cell r="K649"/>
          <cell r="L649" t="str">
            <v>X.LECRIVAIN</v>
          </cell>
          <cell r="M649" t="str">
            <v>SARL MEGNANT</v>
          </cell>
          <cell r="N649" t="str">
            <v>AVENUE PIERRE BROSSOLETTE</v>
          </cell>
          <cell r="O649"/>
          <cell r="P649" t="str">
            <v>26800</v>
          </cell>
          <cell r="Q649" t="str">
            <v>PORTES LES VALENCE</v>
          </cell>
          <cell r="R649" t="str">
            <v>S.GOUTTENOIRE</v>
          </cell>
        </row>
        <row r="650">
          <cell r="A650" t="str">
            <v>CL219</v>
          </cell>
          <cell r="B650" t="str">
            <v>AMBITION STORES ET FENÊTRES</v>
          </cell>
          <cell r="C650" t="str">
            <v>47 BIS RUE DE LA GARE</v>
          </cell>
          <cell r="D650"/>
          <cell r="E650">
            <v>69330</v>
          </cell>
          <cell r="F650" t="str">
            <v>PUSIGNAN</v>
          </cell>
          <cell r="G650" t="str">
            <v>04 78 28 72 32</v>
          </cell>
          <cell r="H650" t="str">
            <v>06 64 57 58 09</v>
          </cell>
          <cell r="I650" t="str">
            <v>06 37 68 26 15</v>
          </cell>
          <cell r="J650" t="str">
            <v>M.BARBET MARTIN</v>
          </cell>
          <cell r="K650" t="str">
            <v>ambition.fenetres@gmail.com</v>
          </cell>
          <cell r="L650" t="str">
            <v>X.LECRIVAIN</v>
          </cell>
          <cell r="M650" t="str">
            <v>AMBITION STORES ET FENÊTRES</v>
          </cell>
          <cell r="N650" t="str">
            <v>47 BIS RUE DE LA GARE</v>
          </cell>
          <cell r="O650"/>
          <cell r="P650" t="str">
            <v>69330</v>
          </cell>
          <cell r="Q650" t="str">
            <v>PUSIGNAN</v>
          </cell>
          <cell r="R650" t="str">
            <v>S.GOUTTENOIRE</v>
          </cell>
        </row>
        <row r="651">
          <cell r="A651" t="str">
            <v>CL220</v>
          </cell>
          <cell r="B651" t="str">
            <v>FERMETURES SERVICES ET RENOVATION</v>
          </cell>
          <cell r="C651" t="str">
            <v>LIEU DIT LES TOURELLES</v>
          </cell>
          <cell r="D651"/>
          <cell r="E651">
            <v>1140</v>
          </cell>
          <cell r="F651" t="str">
            <v>ST ETIENNE SUR CHALARONNE</v>
          </cell>
          <cell r="G651"/>
          <cell r="H651"/>
          <cell r="I651" t="str">
            <v>06 43 53 47 73</v>
          </cell>
          <cell r="J651" t="str">
            <v>M.JULIAT BENOIT</v>
          </cell>
          <cell r="K651" t="str">
            <v>fsr.jb@orange.fr</v>
          </cell>
          <cell r="L651" t="str">
            <v>T.PINET</v>
          </cell>
          <cell r="M651" t="str">
            <v>FERMETURES SERVICES ET RENOVATION</v>
          </cell>
          <cell r="N651" t="str">
            <v>LIEU DIT LES TOURELLES</v>
          </cell>
          <cell r="O651"/>
          <cell r="P651">
            <v>1140</v>
          </cell>
          <cell r="Q651" t="str">
            <v>ST ETIENNE SUR CHALARONNE</v>
          </cell>
          <cell r="R651" t="str">
            <v>S.GOUTTENOIRE</v>
          </cell>
        </row>
        <row r="652">
          <cell r="A652" t="str">
            <v>CL221</v>
          </cell>
          <cell r="B652" t="str">
            <v>ALTER ECO</v>
          </cell>
          <cell r="C652" t="str">
            <v>238 BD ETIENNE CLEMENTEL</v>
          </cell>
          <cell r="E652">
            <v>63100</v>
          </cell>
          <cell r="F652" t="str">
            <v>CLERMONT FERRAND</v>
          </cell>
          <cell r="G652" t="str">
            <v>04 73 25 04 93</v>
          </cell>
          <cell r="H652" t="str">
            <v>04 73 23 01 62</v>
          </cell>
          <cell r="I652" t="str">
            <v>06 99 58 04 30</v>
          </cell>
          <cell r="J652" t="str">
            <v>M.ALIDRA KAMEL</v>
          </cell>
          <cell r="L652" t="str">
            <v>J.JAILLET</v>
          </cell>
          <cell r="M652" t="str">
            <v>ALTER ECO</v>
          </cell>
          <cell r="N652" t="str">
            <v>238 BD ETIENNE CLEMENTEL</v>
          </cell>
          <cell r="O652"/>
          <cell r="P652" t="str">
            <v>63100</v>
          </cell>
          <cell r="Q652" t="str">
            <v>CLERMONT FERRAND</v>
          </cell>
          <cell r="R652" t="str">
            <v>S.GOUTTENOIRE</v>
          </cell>
        </row>
        <row r="653">
          <cell r="A653" t="str">
            <v>CL222</v>
          </cell>
          <cell r="B653" t="str">
            <v>ETS IEROPOLI PIERRE</v>
          </cell>
          <cell r="C653" t="str">
            <v>5 QUAI LAMARTINE</v>
          </cell>
          <cell r="D653"/>
          <cell r="E653">
            <v>1230</v>
          </cell>
          <cell r="F653" t="str">
            <v>SAINT RAMBERT EN BUGEY</v>
          </cell>
          <cell r="G653"/>
          <cell r="H653" t="str">
            <v>04 74 37 42 47</v>
          </cell>
          <cell r="I653" t="str">
            <v>06 87 32 49 50</v>
          </cell>
          <cell r="J653" t="str">
            <v>M.PIERRE IEROPOLI</v>
          </cell>
          <cell r="K653" t="str">
            <v>pierre.ieropoli@wanadoo.fr</v>
          </cell>
          <cell r="L653" t="str">
            <v>T.PINET</v>
          </cell>
          <cell r="M653" t="str">
            <v>ETS IEROPOLI PIERRE</v>
          </cell>
          <cell r="N653" t="str">
            <v>5 QUAI LAMARTINE</v>
          </cell>
          <cell r="O653"/>
          <cell r="P653">
            <v>1230</v>
          </cell>
          <cell r="Q653" t="str">
            <v>SAINT RAMBERT EN BUGEY</v>
          </cell>
          <cell r="R653" t="str">
            <v>S.GOUTTENOIRE</v>
          </cell>
        </row>
        <row r="654">
          <cell r="A654" t="str">
            <v>CL223</v>
          </cell>
          <cell r="B654" t="str">
            <v>MLS MENUISERIES</v>
          </cell>
          <cell r="C654" t="str">
            <v>118 AVENUE DE PROVENCE</v>
          </cell>
          <cell r="D654"/>
          <cell r="E654">
            <v>26320</v>
          </cell>
          <cell r="F654" t="str">
            <v>ST MARCEL LES VALENCES</v>
          </cell>
          <cell r="G654" t="str">
            <v>04 75 80 72 44</v>
          </cell>
          <cell r="H654"/>
          <cell r="I654"/>
          <cell r="J654" t="str">
            <v>M.REY -GIRAUD</v>
          </cell>
          <cell r="K654" t="str">
            <v>mlsmenuiseries@gmail.com</v>
          </cell>
          <cell r="L654" t="str">
            <v>X.LECRIVAIN</v>
          </cell>
          <cell r="M654" t="str">
            <v>MLS MENUISERIES</v>
          </cell>
          <cell r="N654" t="str">
            <v>118 AVENUE DE PROVENCE</v>
          </cell>
          <cell r="O654"/>
          <cell r="P654" t="str">
            <v>26320</v>
          </cell>
          <cell r="Q654" t="str">
            <v>ST MARCEL LES VALENCES</v>
          </cell>
          <cell r="R654" t="str">
            <v>S.GOUTTENOIRE</v>
          </cell>
        </row>
        <row r="655">
          <cell r="A655" t="str">
            <v>CL224</v>
          </cell>
          <cell r="B655" t="str">
            <v>AZ MENUISERIE</v>
          </cell>
          <cell r="C655" t="str">
            <v>84 RUE DES LIMOUSINS</v>
          </cell>
          <cell r="E655">
            <v>42610</v>
          </cell>
          <cell r="F655" t="str">
            <v>ST ROMAIN LE PUY</v>
          </cell>
          <cell r="G655" t="str">
            <v>04 77 76 07 54</v>
          </cell>
          <cell r="I655" t="str">
            <v>06 78 59 26 22</v>
          </cell>
          <cell r="J655" t="str">
            <v>M.ZEPPIER ALESSANDRO</v>
          </cell>
          <cell r="K655" t="str">
            <v>azmenuiserie@sfr.fr</v>
          </cell>
          <cell r="L655" t="str">
            <v>X.LECRIVAIN</v>
          </cell>
          <cell r="M655" t="str">
            <v>AZ MENUISERIE</v>
          </cell>
          <cell r="N655" t="str">
            <v>84 RUE DES LIMOUSINS</v>
          </cell>
          <cell r="O655"/>
          <cell r="P655" t="str">
            <v>42610</v>
          </cell>
          <cell r="Q655" t="str">
            <v>ST ROMAIN LE PUY</v>
          </cell>
          <cell r="R655" t="str">
            <v>S.GOUTTENOIRE</v>
          </cell>
        </row>
        <row r="656">
          <cell r="A656" t="str">
            <v>CL225</v>
          </cell>
          <cell r="B656" t="str">
            <v>B.S.G DISTRIBUTION</v>
          </cell>
          <cell r="C656" t="str">
            <v>226.RUE GENERAL DE GAULLE</v>
          </cell>
          <cell r="D656"/>
          <cell r="E656">
            <v>69530</v>
          </cell>
          <cell r="F656" t="str">
            <v>BRIGNAIS</v>
          </cell>
          <cell r="G656" t="str">
            <v>04 72 39 38 38</v>
          </cell>
          <cell r="H656" t="str">
            <v>04 72 39 38 88</v>
          </cell>
          <cell r="I656" t="str">
            <v>06 22 38 80 45</v>
          </cell>
          <cell r="J656" t="str">
            <v>M.JF PROST</v>
          </cell>
          <cell r="K656" t="str">
            <v>bsgdist@free.fr</v>
          </cell>
          <cell r="L656" t="str">
            <v>T.PINET</v>
          </cell>
          <cell r="M656" t="str">
            <v>B.S.G DISTRIBUTION</v>
          </cell>
          <cell r="N656" t="str">
            <v>226.RUE GENERAL DE GAULLE</v>
          </cell>
          <cell r="O656"/>
          <cell r="P656" t="str">
            <v>69530</v>
          </cell>
          <cell r="Q656" t="str">
            <v>BRIGNAIS</v>
          </cell>
          <cell r="R656" t="str">
            <v>S.GOUTTENOIRE</v>
          </cell>
        </row>
        <row r="657">
          <cell r="A657" t="str">
            <v>CL226</v>
          </cell>
          <cell r="B657" t="str">
            <v>ALLIANCE MENUISERIE 63</v>
          </cell>
          <cell r="C657" t="str">
            <v>5 RUE CLEMENT ADER</v>
          </cell>
          <cell r="D657"/>
          <cell r="E657">
            <v>63360</v>
          </cell>
          <cell r="F657" t="str">
            <v>GERZAT</v>
          </cell>
          <cell r="G657" t="str">
            <v>04 73 75 86 47</v>
          </cell>
          <cell r="H657" t="str">
            <v>04 63 79 03 25</v>
          </cell>
          <cell r="I657" t="str">
            <v>06 11 94 42 92</v>
          </cell>
          <cell r="J657" t="str">
            <v>M.ARRONDELLE SEBASTIEN</v>
          </cell>
          <cell r="K657" t="str">
            <v>ipguiral@sfr.fr</v>
          </cell>
          <cell r="L657" t="str">
            <v>J.JAILLET</v>
          </cell>
          <cell r="M657" t="str">
            <v>ALLIANCE MENUISERIE 63</v>
          </cell>
          <cell r="N657" t="str">
            <v>5 RUE CLEMENT ADER</v>
          </cell>
          <cell r="O657"/>
          <cell r="P657" t="str">
            <v>63360</v>
          </cell>
          <cell r="Q657" t="str">
            <v>GERZAT</v>
          </cell>
          <cell r="R657" t="str">
            <v>S.GOUTTENOIRE</v>
          </cell>
        </row>
        <row r="658">
          <cell r="A658" t="str">
            <v>CL227</v>
          </cell>
          <cell r="B658" t="str">
            <v>MENUISERIE ELIO SCANO</v>
          </cell>
          <cell r="C658" t="str">
            <v>LIEU DIT LA FORET</v>
          </cell>
          <cell r="D658"/>
          <cell r="E658">
            <v>73410</v>
          </cell>
          <cell r="F658" t="str">
            <v>SAINT OURS</v>
          </cell>
          <cell r="G658" t="str">
            <v>04 79 54 98 79</v>
          </cell>
          <cell r="H658"/>
          <cell r="I658" t="str">
            <v>06 09 93 57 56</v>
          </cell>
          <cell r="J658" t="str">
            <v>M.SCANO ELIO</v>
          </cell>
          <cell r="K658" t="str">
            <v>elio.scano@orange.fr</v>
          </cell>
          <cell r="L658" t="str">
            <v>X.LECRIVAIN</v>
          </cell>
          <cell r="M658" t="str">
            <v>MENUISERIE ELIO SCANO</v>
          </cell>
          <cell r="N658" t="str">
            <v>LIEU DIT LA FORET</v>
          </cell>
          <cell r="O658"/>
          <cell r="P658" t="str">
            <v>73410</v>
          </cell>
          <cell r="Q658" t="str">
            <v>SAINT OURS</v>
          </cell>
          <cell r="R658" t="str">
            <v>S.GOUTTENOIRE</v>
          </cell>
        </row>
        <row r="659">
          <cell r="A659" t="str">
            <v>CL228</v>
          </cell>
          <cell r="B659" t="str">
            <v>FOURNET SARL</v>
          </cell>
          <cell r="C659" t="str">
            <v>28 ALLÉE H.POURRAT</v>
          </cell>
          <cell r="D659"/>
          <cell r="E659">
            <v>63600</v>
          </cell>
          <cell r="F659" t="str">
            <v>AMBERT</v>
          </cell>
          <cell r="G659" t="str">
            <v>04 73 82 05 68</v>
          </cell>
          <cell r="H659" t="str">
            <v>04 73 82 91 18</v>
          </cell>
          <cell r="I659" t="str">
            <v>06 71 31 10 05</v>
          </cell>
          <cell r="J659" t="str">
            <v>M.FOURNET JACQUES</v>
          </cell>
          <cell r="K659"/>
          <cell r="L659" t="str">
            <v>J.JAILLET</v>
          </cell>
          <cell r="M659" t="str">
            <v>FOURNET SARL</v>
          </cell>
          <cell r="N659" t="str">
            <v>90 BIS AVENUE DE LYON</v>
          </cell>
          <cell r="O659"/>
          <cell r="P659" t="str">
            <v>63600</v>
          </cell>
          <cell r="Q659" t="str">
            <v>AMBERT</v>
          </cell>
          <cell r="R659" t="str">
            <v>S.GOUTTENOIRE</v>
          </cell>
        </row>
        <row r="660">
          <cell r="A660" t="str">
            <v>CL229</v>
          </cell>
          <cell r="B660" t="str">
            <v>ALUSTYL</v>
          </cell>
          <cell r="C660" t="str">
            <v>3 RUE DU VIEUX MOULIN</v>
          </cell>
          <cell r="E660">
            <v>74960</v>
          </cell>
          <cell r="F660" t="str">
            <v>MEYTHET</v>
          </cell>
          <cell r="G660" t="str">
            <v>04 50 24 03 46</v>
          </cell>
          <cell r="H660" t="str">
            <v>04 50 24 01 16</v>
          </cell>
          <cell r="I660" t="str">
            <v>06 12 15 60 25</v>
          </cell>
          <cell r="J660" t="str">
            <v>M.SAINT GERMAIN</v>
          </cell>
          <cell r="K660" t="str">
            <v>alustyl.meythet@wanadoo.fr</v>
          </cell>
          <cell r="L660" t="str">
            <v>B'ALU</v>
          </cell>
          <cell r="M660" t="str">
            <v>ALUSTYL</v>
          </cell>
          <cell r="N660" t="str">
            <v>3 RUE DU VIEUX MOULIN</v>
          </cell>
          <cell r="O660"/>
          <cell r="P660" t="str">
            <v>74960</v>
          </cell>
          <cell r="Q660" t="str">
            <v>MEYTHET</v>
          </cell>
          <cell r="R660" t="str">
            <v>S.GOUTTENOIRE</v>
          </cell>
        </row>
        <row r="661">
          <cell r="A661" t="str">
            <v>CL230</v>
          </cell>
          <cell r="B661" t="str">
            <v>VIGLIVER SARL</v>
          </cell>
          <cell r="C661" t="str">
            <v>85 ROUTE DES PRÈS ROLLIER</v>
          </cell>
          <cell r="E661">
            <v>74330</v>
          </cell>
          <cell r="F661" t="str">
            <v>SILLINGY</v>
          </cell>
          <cell r="G661" t="str">
            <v>04 50 22 61 40</v>
          </cell>
          <cell r="H661" t="str">
            <v>04 50 22 03 57</v>
          </cell>
          <cell r="I661" t="str">
            <v>06 80 60 84 08</v>
          </cell>
          <cell r="J661" t="str">
            <v>M.GALLET BERNARD</v>
          </cell>
          <cell r="K661" t="str">
            <v>vigliver@9business.fr</v>
          </cell>
          <cell r="L661" t="str">
            <v>C.BENON</v>
          </cell>
          <cell r="M661" t="str">
            <v>VIGLIVER SARL</v>
          </cell>
          <cell r="N661" t="str">
            <v>85 ROUTE DES PRÈS ROLLIER</v>
          </cell>
          <cell r="O661"/>
          <cell r="P661" t="str">
            <v>74330</v>
          </cell>
          <cell r="Q661" t="str">
            <v>SILLINGY</v>
          </cell>
          <cell r="R661" t="str">
            <v>S.GOUTTENOIRE</v>
          </cell>
        </row>
        <row r="662">
          <cell r="A662" t="str">
            <v>CL231</v>
          </cell>
          <cell r="B662" t="str">
            <v>EURL LAURENT METAL</v>
          </cell>
          <cell r="C662" t="str">
            <v>LA PLAINE</v>
          </cell>
          <cell r="D662"/>
          <cell r="E662">
            <v>69620</v>
          </cell>
          <cell r="F662" t="str">
            <v>TERNAND</v>
          </cell>
          <cell r="G662"/>
          <cell r="H662"/>
          <cell r="I662" t="str">
            <v>06 45 48 25 48</v>
          </cell>
          <cell r="J662" t="str">
            <v>M.LAURENT SEBASTIEN</v>
          </cell>
          <cell r="K662" t="str">
            <v>laurentmetal@orange.fr</v>
          </cell>
          <cell r="L662" t="str">
            <v>T.PINET</v>
          </cell>
          <cell r="M662" t="str">
            <v>EURL LAURENT METAL</v>
          </cell>
          <cell r="N662" t="str">
            <v>LA PLAINE</v>
          </cell>
          <cell r="O662"/>
          <cell r="P662" t="str">
            <v>69620</v>
          </cell>
          <cell r="Q662" t="str">
            <v>TERNAND</v>
          </cell>
          <cell r="R662" t="str">
            <v>S.GOUTTENOIRE</v>
          </cell>
        </row>
        <row r="663">
          <cell r="A663" t="str">
            <v>CL232</v>
          </cell>
          <cell r="B663" t="str">
            <v>METALFER</v>
          </cell>
          <cell r="C663" t="str">
            <v>26 RTE DES CHÊNES</v>
          </cell>
          <cell r="D663" t="str">
            <v>ZI LAPONCHONNIERE</v>
          </cell>
          <cell r="E663">
            <v>69210</v>
          </cell>
          <cell r="F663" t="str">
            <v>SAVIGNY</v>
          </cell>
          <cell r="G663" t="str">
            <v>04 74 70 88 05</v>
          </cell>
          <cell r="H663" t="str">
            <v>04 74 70 82 56</v>
          </cell>
          <cell r="I663" t="str">
            <v>06 98 81 50 19</v>
          </cell>
          <cell r="J663" t="str">
            <v>M.TROLLIARD FRANCK</v>
          </cell>
          <cell r="K663" t="str">
            <v>fbmetalfer@gmail.com</v>
          </cell>
          <cell r="L663" t="str">
            <v>T.PINET</v>
          </cell>
          <cell r="M663" t="str">
            <v>METALFER</v>
          </cell>
          <cell r="N663" t="str">
            <v>26 RTE DES CHÊNES</v>
          </cell>
          <cell r="O663" t="str">
            <v>ZI LAPONCHONNIERE</v>
          </cell>
          <cell r="P663" t="str">
            <v>69210</v>
          </cell>
          <cell r="Q663" t="str">
            <v>SAVIGNY</v>
          </cell>
          <cell r="R663" t="str">
            <v>S.GOUTTENOIRE</v>
          </cell>
        </row>
        <row r="664">
          <cell r="A664" t="str">
            <v>CL233</v>
          </cell>
          <cell r="B664" t="str">
            <v>STYL VERANDAS</v>
          </cell>
          <cell r="C664" t="str">
            <v>2A LA SAGNE</v>
          </cell>
          <cell r="D664"/>
          <cell r="E664">
            <v>43330</v>
          </cell>
          <cell r="F664" t="str">
            <v>SAINT FERREOL D AUROURE</v>
          </cell>
          <cell r="G664" t="str">
            <v>04 77 89 13 58</v>
          </cell>
          <cell r="H664" t="str">
            <v>04 77 56 01 58</v>
          </cell>
          <cell r="I664" t="str">
            <v>06 08 60 72 32</v>
          </cell>
          <cell r="J664" t="str">
            <v>M.GUICHARD FREDERIC</v>
          </cell>
          <cell r="K664" t="str">
            <v>styl-verandas@wanadoo.fr</v>
          </cell>
          <cell r="L664" t="str">
            <v>T.PINET</v>
          </cell>
          <cell r="M664" t="str">
            <v>STYL VERANDAS</v>
          </cell>
          <cell r="N664" t="str">
            <v>2A LA SAGNE</v>
          </cell>
          <cell r="O664"/>
          <cell r="P664" t="str">
            <v>43330</v>
          </cell>
          <cell r="Q664" t="str">
            <v>SAINT FERREOL D AUROURE</v>
          </cell>
          <cell r="R664" t="str">
            <v>S.GOUTTENOIRE</v>
          </cell>
        </row>
        <row r="665">
          <cell r="A665" t="str">
            <v>CL234</v>
          </cell>
          <cell r="B665" t="str">
            <v>MENUISERIE CHAMBLAS</v>
          </cell>
          <cell r="C665" t="str">
            <v>147 AVENUE MARCEL MERIEUX</v>
          </cell>
          <cell r="D665"/>
          <cell r="E665">
            <v>69530</v>
          </cell>
          <cell r="F665" t="str">
            <v>BRIGNAIS</v>
          </cell>
          <cell r="G665" t="str">
            <v>04 26 18 71 56</v>
          </cell>
          <cell r="H665"/>
          <cell r="I665" t="str">
            <v>06 60 69 21 94</v>
          </cell>
          <cell r="J665" t="str">
            <v>M.CHAMBLAS JEROME</v>
          </cell>
          <cell r="K665"/>
          <cell r="L665" t="str">
            <v>T.PINET</v>
          </cell>
          <cell r="M665" t="str">
            <v>MENUISERIE CHAMBLAS</v>
          </cell>
          <cell r="N665" t="str">
            <v>147 AVENUE MARCEL MERIEUX</v>
          </cell>
          <cell r="O665"/>
          <cell r="P665" t="str">
            <v>69530</v>
          </cell>
          <cell r="Q665" t="str">
            <v>BRIGNAIS</v>
          </cell>
          <cell r="R665" t="str">
            <v>S.GOUTTENOIRE</v>
          </cell>
        </row>
        <row r="666">
          <cell r="A666" t="str">
            <v>CL235</v>
          </cell>
          <cell r="B666" t="str">
            <v>HABITAT FERMETURES</v>
          </cell>
          <cell r="C666" t="str">
            <v>145 BIS RUE DU DAVID</v>
          </cell>
          <cell r="D666"/>
          <cell r="E666">
            <v>38290</v>
          </cell>
          <cell r="F666" t="str">
            <v>SATOLAS ET BONCE</v>
          </cell>
          <cell r="G666"/>
          <cell r="H666" t="str">
            <v>04 74 90 34 10</v>
          </cell>
          <cell r="I666" t="str">
            <v>06 62 42 44 36</v>
          </cell>
          <cell r="J666" t="str">
            <v>M.PALLADINO</v>
          </cell>
          <cell r="K666" t="str">
            <v>didier.palladino@wanadoo.fr</v>
          </cell>
          <cell r="L666" t="str">
            <v>X.LECRIVAIN</v>
          </cell>
          <cell r="M666" t="str">
            <v>HABITAT FERMETURES</v>
          </cell>
          <cell r="N666" t="str">
            <v>145 BIS RUE DU DAVID</v>
          </cell>
          <cell r="O666"/>
          <cell r="P666" t="str">
            <v>38290</v>
          </cell>
          <cell r="Q666" t="str">
            <v>SATOLAS ET BONCE</v>
          </cell>
          <cell r="R666" t="str">
            <v>S.GOUTTENOIRE</v>
          </cell>
        </row>
        <row r="667">
          <cell r="A667" t="str">
            <v>CL236</v>
          </cell>
          <cell r="B667" t="str">
            <v>ETS SUPER</v>
          </cell>
          <cell r="C667" t="str">
            <v>ZAC DU TISSOT</v>
          </cell>
          <cell r="D667"/>
          <cell r="E667">
            <v>42530</v>
          </cell>
          <cell r="F667" t="str">
            <v>SAINT GENEST-LERPT</v>
          </cell>
          <cell r="G667" t="str">
            <v>04 77 37 85 85</v>
          </cell>
          <cell r="H667" t="str">
            <v>04 77 38 01 09</v>
          </cell>
          <cell r="I667"/>
          <cell r="J667" t="str">
            <v>GRYN RAPHAEL</v>
          </cell>
          <cell r="K667" t="str">
            <v>r.gryn@super42.fr</v>
          </cell>
          <cell r="L667" t="str">
            <v>B'ALU</v>
          </cell>
          <cell r="M667" t="str">
            <v>ETS SUPER</v>
          </cell>
          <cell r="N667" t="str">
            <v>ZAC DU TISSOT</v>
          </cell>
          <cell r="O667"/>
          <cell r="P667" t="str">
            <v>42530</v>
          </cell>
          <cell r="Q667" t="str">
            <v>SAINT GENEST-LERPT</v>
          </cell>
          <cell r="R667" t="str">
            <v>S.GOUTTENOIRE</v>
          </cell>
        </row>
        <row r="668">
          <cell r="A668" t="str">
            <v>CL237</v>
          </cell>
          <cell r="B668" t="str">
            <v>AAA AUTOMATISMES</v>
          </cell>
          <cell r="C668" t="str">
            <v>ALLEE DU RELAIS</v>
          </cell>
          <cell r="D668"/>
          <cell r="E668">
            <v>69720</v>
          </cell>
          <cell r="F668" t="str">
            <v>ST BONNET DE MÛRE</v>
          </cell>
          <cell r="G668"/>
          <cell r="H668" t="str">
            <v>04 72 28 86 82</v>
          </cell>
          <cell r="I668" t="str">
            <v>06 24 16 25 67</v>
          </cell>
          <cell r="J668" t="str">
            <v>M.CANOVAS</v>
          </cell>
          <cell r="K668"/>
          <cell r="L668" t="str">
            <v>X.LECRIVAIN</v>
          </cell>
          <cell r="M668" t="str">
            <v>AAA AUTOMATISMES</v>
          </cell>
          <cell r="N668" t="str">
            <v>ROUTE DE CHATANAY</v>
          </cell>
          <cell r="O668"/>
          <cell r="P668">
            <v>38540</v>
          </cell>
          <cell r="Q668" t="str">
            <v>GRENAY</v>
          </cell>
          <cell r="R668" t="str">
            <v>S.GOUTTENOIRE</v>
          </cell>
        </row>
        <row r="669">
          <cell r="A669" t="str">
            <v>CL238</v>
          </cell>
          <cell r="B669" t="str">
            <v>P.R.D</v>
          </cell>
          <cell r="C669" t="str">
            <v>51 RUE DE REPUBLIQUE</v>
          </cell>
          <cell r="D669"/>
          <cell r="E669">
            <v>73000</v>
          </cell>
          <cell r="F669" t="str">
            <v>BARBERAZ</v>
          </cell>
          <cell r="G669"/>
          <cell r="H669"/>
          <cell r="I669">
            <v>637784120</v>
          </cell>
          <cell r="J669" t="str">
            <v>RITTER SEBASTIEN</v>
          </cell>
          <cell r="K669" t="str">
            <v>ritters.prd@gmail.com</v>
          </cell>
          <cell r="L669" t="str">
            <v>X.LECRIVAIN</v>
          </cell>
          <cell r="M669" t="str">
            <v>P.R.D</v>
          </cell>
          <cell r="N669" t="str">
            <v>45 RUE DE GENETAIS</v>
          </cell>
          <cell r="O669"/>
          <cell r="P669">
            <v>73490</v>
          </cell>
          <cell r="Q669" t="str">
            <v>LARAVOIRE</v>
          </cell>
          <cell r="R669" t="str">
            <v>S.GOUTTENOIRE</v>
          </cell>
        </row>
        <row r="670">
          <cell r="A670" t="str">
            <v>CL239</v>
          </cell>
          <cell r="B670" t="str">
            <v>MAISON DE A À Z</v>
          </cell>
          <cell r="C670" t="str">
            <v>87 CHEMIN DES RIVES SUD</v>
          </cell>
          <cell r="D670"/>
          <cell r="E670">
            <v>42720</v>
          </cell>
          <cell r="F670" t="str">
            <v>POUILLY SOUS CHARLIEU</v>
          </cell>
          <cell r="G670" t="str">
            <v>06 15 96 91 61</v>
          </cell>
          <cell r="H670" t="str">
            <v>06 24 02 85 91</v>
          </cell>
          <cell r="I670"/>
          <cell r="J670"/>
          <cell r="K670"/>
          <cell r="L670" t="str">
            <v>B'ALU</v>
          </cell>
          <cell r="M670" t="str">
            <v>MAISON DE A À Z</v>
          </cell>
          <cell r="N670" t="str">
            <v>87 CHEMIN DES RIVES SUD</v>
          </cell>
          <cell r="O670"/>
          <cell r="P670" t="str">
            <v>42720</v>
          </cell>
          <cell r="Q670" t="str">
            <v>POUILLY SOUS CHARLIEU</v>
          </cell>
          <cell r="R670" t="str">
            <v>ENLEVEMENT ATELIER</v>
          </cell>
        </row>
        <row r="671">
          <cell r="A671" t="str">
            <v>CL240</v>
          </cell>
          <cell r="B671" t="str">
            <v>DPST METAL</v>
          </cell>
          <cell r="C671" t="str">
            <v>79,RUE CLAUDE MICHEL</v>
          </cell>
          <cell r="D671"/>
          <cell r="E671">
            <v>69600</v>
          </cell>
          <cell r="F671" t="str">
            <v>OULLINS</v>
          </cell>
          <cell r="G671" t="str">
            <v>06 08 65 78 26</v>
          </cell>
          <cell r="H671" t="str">
            <v>04 78 86 94 05</v>
          </cell>
          <cell r="I671"/>
          <cell r="J671" t="str">
            <v>M.DUMONT</v>
          </cell>
          <cell r="K671" t="str">
            <v>dpstmetal@free.fr</v>
          </cell>
          <cell r="L671" t="str">
            <v>T.PINET</v>
          </cell>
          <cell r="M671" t="str">
            <v>DPST METAL</v>
          </cell>
          <cell r="N671" t="str">
            <v>79,RUE CLAUDE MICHEL</v>
          </cell>
          <cell r="O671"/>
          <cell r="P671" t="str">
            <v>69600</v>
          </cell>
          <cell r="Q671" t="str">
            <v>OULLINS</v>
          </cell>
          <cell r="R671" t="str">
            <v>S.GOUTTENOIRE</v>
          </cell>
        </row>
        <row r="672">
          <cell r="A672" t="str">
            <v>CL241</v>
          </cell>
          <cell r="B672" t="str">
            <v>PMS</v>
          </cell>
          <cell r="C672" t="str">
            <v>ROUTE DE REVENTIN VAUGRIS</v>
          </cell>
          <cell r="D672"/>
          <cell r="E672">
            <v>38138</v>
          </cell>
          <cell r="F672" t="str">
            <v>LES CÔTES D'AREY</v>
          </cell>
          <cell r="G672" t="str">
            <v>04 74 58 88 91</v>
          </cell>
          <cell r="H672" t="str">
            <v>04 74 87 11 35</v>
          </cell>
          <cell r="I672" t="str">
            <v>06 80 26 70 07</v>
          </cell>
          <cell r="J672" t="str">
            <v>M.BRAZZOLOTTO PHILIPPE</v>
          </cell>
          <cell r="K672" t="str">
            <v>pms98@wanadoo.fr</v>
          </cell>
          <cell r="L672" t="str">
            <v>X.LECRIVAIN</v>
          </cell>
          <cell r="M672" t="str">
            <v>PMS</v>
          </cell>
          <cell r="N672" t="str">
            <v>ROUTE DE REVENTIN VAUGRIS</v>
          </cell>
          <cell r="O672"/>
          <cell r="P672" t="str">
            <v>38138</v>
          </cell>
          <cell r="Q672" t="str">
            <v>LES CÔTES D'AREY</v>
          </cell>
          <cell r="R672" t="str">
            <v>S.GOUTTENOIRE</v>
          </cell>
        </row>
        <row r="673">
          <cell r="A673" t="str">
            <v>CL242</v>
          </cell>
          <cell r="B673" t="str">
            <v>GRIZARD AGENCEMENT</v>
          </cell>
          <cell r="C673" t="str">
            <v>260, ROUTE DE BRIENNON BP 16</v>
          </cell>
          <cell r="E673">
            <v>42720</v>
          </cell>
          <cell r="F673" t="str">
            <v>POUILLY SOUS CHARLIEU</v>
          </cell>
          <cell r="G673" t="str">
            <v>04 77 69 33 44</v>
          </cell>
          <cell r="H673" t="str">
            <v>04 77 60 84 50</v>
          </cell>
          <cell r="J673" t="str">
            <v>MOCHANIN FABRICE</v>
          </cell>
          <cell r="K673" t="str">
            <v>contact@grizard-agencement.com</v>
          </cell>
          <cell r="L673" t="str">
            <v>B'ALU</v>
          </cell>
          <cell r="M673" t="str">
            <v>GRIZARD AGENCEMENT</v>
          </cell>
          <cell r="N673" t="str">
            <v>260, ROUTE DE BRIENNON BP 16</v>
          </cell>
          <cell r="O673"/>
          <cell r="P673" t="str">
            <v>42720</v>
          </cell>
          <cell r="Q673" t="str">
            <v>POUILLY SOUS CHARLIEU</v>
          </cell>
          <cell r="R673" t="str">
            <v>ENLEVEMENT ATELIER</v>
          </cell>
        </row>
        <row r="674">
          <cell r="A674" t="str">
            <v>CL243</v>
          </cell>
          <cell r="B674" t="str">
            <v>QUALIDECOR</v>
          </cell>
          <cell r="C674" t="str">
            <v>2 RUE SAINT JOSEPH</v>
          </cell>
          <cell r="D674"/>
          <cell r="E674">
            <v>21700</v>
          </cell>
          <cell r="F674" t="str">
            <v>NUITS SAINT GEORGES</v>
          </cell>
          <cell r="G674" t="str">
            <v>03 80 62 88 66</v>
          </cell>
          <cell r="H674" t="str">
            <v>03 80 62 88 66</v>
          </cell>
          <cell r="I674" t="str">
            <v>06 09 77 58 46</v>
          </cell>
          <cell r="J674" t="str">
            <v>M.ECART JEROME</v>
          </cell>
          <cell r="K674" t="str">
            <v>qualidecor@wanadoo.fr</v>
          </cell>
          <cell r="L674" t="str">
            <v>C.BENON</v>
          </cell>
          <cell r="M674" t="str">
            <v>QUALIDECOR</v>
          </cell>
          <cell r="N674" t="str">
            <v>2 RUE SAINT JOSEPH</v>
          </cell>
          <cell r="O674"/>
          <cell r="P674" t="str">
            <v>21700</v>
          </cell>
          <cell r="Q674" t="str">
            <v>NUITS SAINT GEORGES</v>
          </cell>
          <cell r="R674" t="str">
            <v>S.AUPLAT</v>
          </cell>
        </row>
        <row r="675">
          <cell r="A675" t="str">
            <v>CL244</v>
          </cell>
          <cell r="B675" t="str">
            <v>ETS VALERO</v>
          </cell>
          <cell r="C675" t="str">
            <v>189 RUE DE L'INDUSTRIE</v>
          </cell>
          <cell r="D675"/>
          <cell r="E675">
            <v>69830</v>
          </cell>
          <cell r="F675" t="str">
            <v>SAINT GEORGESDE RENEINS</v>
          </cell>
          <cell r="G675" t="str">
            <v>04 74 62 26 47</v>
          </cell>
          <cell r="H675" t="str">
            <v>04 74 67 75 28</v>
          </cell>
          <cell r="I675" t="str">
            <v>06 08 61 47 37/06 92 48 28 35</v>
          </cell>
          <cell r="J675" t="str">
            <v>XAVIER VALERO/THOMAS VALERO</v>
          </cell>
          <cell r="K675" t="str">
            <v>sarlvalero@orange.fr</v>
          </cell>
          <cell r="L675" t="str">
            <v>T.PINET</v>
          </cell>
          <cell r="M675" t="str">
            <v>ETS VALERO</v>
          </cell>
          <cell r="N675" t="str">
            <v>189 RUE DE L'INDUSTRIE</v>
          </cell>
          <cell r="O675"/>
          <cell r="P675" t="str">
            <v>69830</v>
          </cell>
          <cell r="Q675" t="str">
            <v>SAINT GEORGESDE RENEINS</v>
          </cell>
          <cell r="R675" t="str">
            <v>S.GOUTTENOIRE</v>
          </cell>
        </row>
        <row r="676">
          <cell r="A676" t="str">
            <v>CL245</v>
          </cell>
          <cell r="B676" t="str">
            <v>SARL ALEXANDRE BROSSE</v>
          </cell>
          <cell r="C676" t="str">
            <v>4 IMPASSE DES GRANDES CHARRIERES</v>
          </cell>
          <cell r="E676">
            <v>69380</v>
          </cell>
          <cell r="F676" t="str">
            <v>LES CHERES</v>
          </cell>
          <cell r="G676" t="str">
            <v>04 37 50 38 07</v>
          </cell>
          <cell r="H676" t="str">
            <v>04 78 47 64 60</v>
          </cell>
          <cell r="I676" t="str">
            <v>06 86 81 18 08</v>
          </cell>
          <cell r="K676" t="str">
            <v>contact@menuiserie-brosse</v>
          </cell>
          <cell r="L676" t="str">
            <v>T.PINET</v>
          </cell>
          <cell r="M676" t="str">
            <v>SARL ALEXANDRE BROSSE</v>
          </cell>
          <cell r="N676" t="str">
            <v>ZI LES VERNAILLES</v>
          </cell>
          <cell r="O676"/>
          <cell r="P676">
            <v>69830</v>
          </cell>
          <cell r="Q676" t="str">
            <v>SAINT GEORGESDE RENEINS</v>
          </cell>
          <cell r="R676" t="str">
            <v>S.GOUTTENOIRE</v>
          </cell>
        </row>
        <row r="677">
          <cell r="A677" t="str">
            <v>CL246</v>
          </cell>
          <cell r="B677" t="str">
            <v xml:space="preserve">DESPLACES MARC </v>
          </cell>
          <cell r="C677" t="str">
            <v>ZA LE CHARBONNIER</v>
          </cell>
          <cell r="D677"/>
          <cell r="E677">
            <v>69870</v>
          </cell>
          <cell r="F677" t="str">
            <v>LAMURE SUR AZERGUES</v>
          </cell>
          <cell r="G677" t="str">
            <v>04 74 02 04 48</v>
          </cell>
          <cell r="H677" t="str">
            <v>04 74 02 04 48</v>
          </cell>
          <cell r="I677" t="str">
            <v>06 29 79 62 23</v>
          </cell>
          <cell r="J677" t="str">
            <v>M.MARC DESPLACES</v>
          </cell>
          <cell r="K677" t="str">
            <v>marcdesplace@orange.fr</v>
          </cell>
          <cell r="L677" t="str">
            <v>T.PINET</v>
          </cell>
          <cell r="M677" t="str">
            <v xml:space="preserve">DESPLACES MARC </v>
          </cell>
          <cell r="N677" t="str">
            <v>ZA LE CHARBONNIER</v>
          </cell>
          <cell r="O677"/>
          <cell r="P677" t="str">
            <v>69870</v>
          </cell>
          <cell r="Q677" t="str">
            <v>LAMURE SUR AZERGUES</v>
          </cell>
          <cell r="R677" t="str">
            <v>S.GOUTTENOIRE</v>
          </cell>
        </row>
        <row r="678">
          <cell r="A678" t="str">
            <v>CL247</v>
          </cell>
          <cell r="B678" t="str">
            <v>ETS HUBERT MONCORGET</v>
          </cell>
          <cell r="C678" t="str">
            <v>ZA LE CURTIL</v>
          </cell>
          <cell r="D678"/>
          <cell r="E678">
            <v>38121</v>
          </cell>
          <cell r="F678" t="str">
            <v>REVENTIN-VAUGRIS</v>
          </cell>
          <cell r="G678" t="str">
            <v>04 74 58 87 30</v>
          </cell>
          <cell r="H678" t="str">
            <v>04 74 58 87 30</v>
          </cell>
          <cell r="I678" t="str">
            <v>06 08 76 67 39</v>
          </cell>
          <cell r="J678" t="str">
            <v>M.HUBERT MONCORGET</v>
          </cell>
          <cell r="K678"/>
          <cell r="L678" t="str">
            <v>X.LECRIVAIN</v>
          </cell>
          <cell r="M678" t="str">
            <v>ETS HUBERT MONCORGET</v>
          </cell>
          <cell r="N678" t="str">
            <v>LD LES MOLIERES</v>
          </cell>
          <cell r="O678"/>
          <cell r="P678">
            <v>69790</v>
          </cell>
          <cell r="Q678" t="str">
            <v>PROPIERES</v>
          </cell>
          <cell r="R678" t="str">
            <v>S.GOUTTENOIRE</v>
          </cell>
        </row>
        <row r="679">
          <cell r="A679" t="str">
            <v>CL248</v>
          </cell>
          <cell r="B679" t="str">
            <v>FTP AUTOMATISME</v>
          </cell>
          <cell r="C679" t="str">
            <v>BATAILLY</v>
          </cell>
          <cell r="D679"/>
          <cell r="E679">
            <v>69490</v>
          </cell>
          <cell r="F679" t="str">
            <v>SAINT ROMAIN DE POPEY</v>
          </cell>
          <cell r="G679" t="str">
            <v>04 74 05 87 73</v>
          </cell>
          <cell r="H679" t="str">
            <v>04 74 05 87 73</v>
          </cell>
          <cell r="I679" t="str">
            <v>06 88 18 80 37</v>
          </cell>
          <cell r="J679" t="str">
            <v>M.JEROME.TARRADE</v>
          </cell>
          <cell r="K679" t="str">
            <v>jerome.tarrade@laposte.net</v>
          </cell>
          <cell r="L679" t="str">
            <v>T.PINET</v>
          </cell>
          <cell r="M679" t="str">
            <v>FTP AUTOMATISME</v>
          </cell>
          <cell r="N679" t="str">
            <v>BATAILLY</v>
          </cell>
          <cell r="O679"/>
          <cell r="P679" t="str">
            <v>69490</v>
          </cell>
          <cell r="Q679" t="str">
            <v>SAINT ROMAIN DE POPEY</v>
          </cell>
          <cell r="R679" t="str">
            <v>S.GOUTTENOIRE</v>
          </cell>
        </row>
        <row r="680">
          <cell r="A680" t="str">
            <v>CL249</v>
          </cell>
          <cell r="B680" t="str">
            <v>IDC HOME</v>
          </cell>
          <cell r="C680" t="str">
            <v>406 AVENUE DU 14.07.1789</v>
          </cell>
          <cell r="D680"/>
          <cell r="E680">
            <v>38420</v>
          </cell>
          <cell r="F680" t="str">
            <v>LE VERSOUD</v>
          </cell>
          <cell r="G680"/>
          <cell r="H680"/>
          <cell r="I680" t="str">
            <v>06 16 49 30 79</v>
          </cell>
          <cell r="J680" t="str">
            <v>Mme SANLAVILLE SEVERINE</v>
          </cell>
          <cell r="K680" t="str">
            <v>severine@idchome.fr</v>
          </cell>
          <cell r="L680" t="str">
            <v>X.LECRIVAIN</v>
          </cell>
          <cell r="M680" t="str">
            <v>IDC HOME</v>
          </cell>
          <cell r="N680" t="str">
            <v>406 AVENUE DU 14.07.1789</v>
          </cell>
          <cell r="O680"/>
          <cell r="P680">
            <v>38420</v>
          </cell>
          <cell r="Q680" t="str">
            <v>LE VERSOUD</v>
          </cell>
          <cell r="R680" t="str">
            <v>S.GOUTTENOIRE</v>
          </cell>
        </row>
        <row r="681">
          <cell r="A681" t="str">
            <v>CL250</v>
          </cell>
          <cell r="B681" t="str">
            <v>SCCV LE MOULIN</v>
          </cell>
          <cell r="C681" t="str">
            <v>1080 CHEMIN DE LA CROIX VERTE</v>
          </cell>
          <cell r="D681"/>
          <cell r="E681">
            <v>38330</v>
          </cell>
          <cell r="F681" t="str">
            <v>MONTBONNOT</v>
          </cell>
          <cell r="G681"/>
          <cell r="H681"/>
          <cell r="I681" t="str">
            <v>06 86 55 83 04</v>
          </cell>
          <cell r="J681" t="str">
            <v>M.AUGIER</v>
          </cell>
          <cell r="K681" t="str">
            <v>augier31@yahoo.fr</v>
          </cell>
          <cell r="L681" t="str">
            <v>X.LECRIVAIN</v>
          </cell>
          <cell r="M681" t="str">
            <v>SCCV LE MOULIN</v>
          </cell>
          <cell r="N681" t="str">
            <v>151 RUE DU LAVOIR</v>
          </cell>
          <cell r="O681"/>
          <cell r="P681">
            <v>38570</v>
          </cell>
          <cell r="Q681" t="str">
            <v>TENCIN</v>
          </cell>
          <cell r="R681" t="str">
            <v>S.GOUTTENOIRE</v>
          </cell>
        </row>
        <row r="682">
          <cell r="A682" t="str">
            <v>CL251</v>
          </cell>
          <cell r="B682" t="str">
            <v>SARL LANSEL ET FILS</v>
          </cell>
          <cell r="C682" t="str">
            <v>LES VIGNOBLES</v>
          </cell>
          <cell r="D682"/>
          <cell r="E682">
            <v>71340</v>
          </cell>
          <cell r="F682" t="str">
            <v>IGUERANDE</v>
          </cell>
          <cell r="G682" t="str">
            <v>03 85 84 19 17</v>
          </cell>
          <cell r="H682"/>
          <cell r="I682" t="str">
            <v>06 10 71 59 99</v>
          </cell>
          <cell r="J682" t="str">
            <v>MICHEL LANSEL</v>
          </cell>
          <cell r="K682"/>
          <cell r="L682" t="str">
            <v>B'ALU</v>
          </cell>
          <cell r="M682" t="str">
            <v>SARL LANSEL ET FILS</v>
          </cell>
          <cell r="N682" t="str">
            <v>LES VIGNOBLES</v>
          </cell>
          <cell r="O682"/>
          <cell r="P682" t="str">
            <v>71340</v>
          </cell>
          <cell r="Q682" t="str">
            <v>IGUERANDE</v>
          </cell>
          <cell r="R682" t="str">
            <v>ENLEVEMENT ATELIER</v>
          </cell>
        </row>
        <row r="683">
          <cell r="A683" t="str">
            <v>CL252</v>
          </cell>
          <cell r="B683" t="str">
            <v>SARL C.D.N</v>
          </cell>
          <cell r="C683" t="str">
            <v>8 IMPASSE DU BLETTON</v>
          </cell>
          <cell r="D683"/>
          <cell r="E683">
            <v>69330</v>
          </cell>
          <cell r="F683" t="str">
            <v>PUSIGNAN</v>
          </cell>
          <cell r="G683"/>
          <cell r="H683"/>
          <cell r="I683" t="str">
            <v>06 81 22 70 30</v>
          </cell>
          <cell r="J683" t="str">
            <v>M.DAS NEVES PHILIPPE</v>
          </cell>
          <cell r="K683" t="str">
            <v>philcdn@gmail.com</v>
          </cell>
          <cell r="L683" t="str">
            <v>T.PINET</v>
          </cell>
          <cell r="M683" t="str">
            <v>SARL C.D.N</v>
          </cell>
          <cell r="N683" t="str">
            <v>M.ET MME FEVRE</v>
          </cell>
          <cell r="O683"/>
          <cell r="P683">
            <v>69250</v>
          </cell>
          <cell r="Q683" t="str">
            <v>POLEYMIEU AU MONT D'OR</v>
          </cell>
          <cell r="R683" t="str">
            <v>S.GOUTTENOIRE</v>
          </cell>
        </row>
        <row r="684">
          <cell r="A684" t="str">
            <v>CL253</v>
          </cell>
          <cell r="B684" t="str">
            <v>L'ART DE LA POSE</v>
          </cell>
          <cell r="C684" t="str">
            <v>15 RUE BERNARD PALISSEY</v>
          </cell>
          <cell r="E684">
            <v>42160</v>
          </cell>
          <cell r="F684" t="str">
            <v>ANDREZIEUX-BOUTHEON</v>
          </cell>
          <cell r="G684" t="str">
            <v>09 53 64 57 16</v>
          </cell>
          <cell r="H684" t="str">
            <v>06 78 15 22 36</v>
          </cell>
          <cell r="I684" t="str">
            <v>06 12 44 06 96</v>
          </cell>
          <cell r="J684" t="str">
            <v>M.ISMET</v>
          </cell>
          <cell r="K684" t="str">
            <v>lartdelapose@yahoo.fr</v>
          </cell>
          <cell r="L684" t="str">
            <v>X.LECRIVAIN</v>
          </cell>
          <cell r="M684" t="str">
            <v>L'ART DE LA POSE</v>
          </cell>
          <cell r="N684" t="str">
            <v>91 ROUTE DE BONSON</v>
          </cell>
          <cell r="O684"/>
          <cell r="P684">
            <v>42170</v>
          </cell>
          <cell r="Q684" t="str">
            <v>ST JUST ST RAMBERT</v>
          </cell>
          <cell r="R684" t="str">
            <v>S.GOUTTENOIRE</v>
          </cell>
        </row>
        <row r="685">
          <cell r="A685" t="str">
            <v>CL254</v>
          </cell>
          <cell r="B685" t="str">
            <v>S.A.S BATI ALPES 74</v>
          </cell>
          <cell r="C685" t="str">
            <v>88 CHEMIN DE CHEZ PALLUD</v>
          </cell>
          <cell r="D685"/>
          <cell r="E685">
            <v>74250</v>
          </cell>
          <cell r="F685" t="str">
            <v>VIUZ EN SALLAZ</v>
          </cell>
          <cell r="G685"/>
          <cell r="H685"/>
          <cell r="I685" t="str">
            <v>06 31 85 95 13</v>
          </cell>
          <cell r="J685"/>
          <cell r="K685" t="str">
            <v>ba74.christian@gmail.com</v>
          </cell>
          <cell r="L685" t="str">
            <v>C.BENON</v>
          </cell>
          <cell r="M685" t="str">
            <v>S.A.S BATI ALPES 74</v>
          </cell>
          <cell r="N685" t="str">
            <v>88 CHEMIN DE CHEZ PALLUD</v>
          </cell>
          <cell r="O685"/>
          <cell r="P685" t="str">
            <v>74250</v>
          </cell>
          <cell r="Q685" t="str">
            <v>VIUZ EN SALLAZ</v>
          </cell>
          <cell r="R685" t="str">
            <v>S.GOUTTENOIRE</v>
          </cell>
        </row>
        <row r="686">
          <cell r="A686" t="str">
            <v>CL255</v>
          </cell>
          <cell r="B686" t="str">
            <v>IDEALIS FERMETURE</v>
          </cell>
          <cell r="C686" t="str">
            <v>151 ROUTE DE VIENNE</v>
          </cell>
          <cell r="D686"/>
          <cell r="E686">
            <v>69008</v>
          </cell>
          <cell r="F686" t="str">
            <v>LYON</v>
          </cell>
          <cell r="G686" t="str">
            <v>04 26 02 63 29</v>
          </cell>
          <cell r="H686"/>
          <cell r="I686" t="str">
            <v>06 51 27 25 97</v>
          </cell>
          <cell r="J686" t="str">
            <v>ISNARDON LUC</v>
          </cell>
          <cell r="K686" t="str">
            <v>contact@idealis-fermetures.fr</v>
          </cell>
          <cell r="L686" t="str">
            <v>T.PINET</v>
          </cell>
          <cell r="M686" t="str">
            <v>IDEALIS FERMETURE</v>
          </cell>
          <cell r="N686" t="str">
            <v>4 RUE DE LA GARE</v>
          </cell>
          <cell r="O686"/>
          <cell r="P686">
            <v>69890</v>
          </cell>
          <cell r="Q686" t="str">
            <v>LA TOUR DE SALVAGNY</v>
          </cell>
          <cell r="R686" t="str">
            <v>S.GOUTTENOIRE</v>
          </cell>
        </row>
        <row r="687">
          <cell r="A687" t="str">
            <v>CL256</v>
          </cell>
          <cell r="B687" t="str">
            <v>METAL'EVO</v>
          </cell>
          <cell r="C687" t="str">
            <v>70 RUE DES GETINOTTE</v>
          </cell>
          <cell r="D687"/>
          <cell r="E687">
            <v>74300</v>
          </cell>
          <cell r="F687" t="str">
            <v>CLUSES</v>
          </cell>
          <cell r="G687" t="str">
            <v>09 79 29 22 33</v>
          </cell>
          <cell r="H687"/>
          <cell r="I687" t="str">
            <v>06 75 62 71 48</v>
          </cell>
          <cell r="J687" t="str">
            <v>M.BRUNO SPIZZICA</v>
          </cell>
          <cell r="K687" t="str">
            <v>metalevo@orange.fr</v>
          </cell>
          <cell r="L687" t="str">
            <v>C.BENON</v>
          </cell>
          <cell r="M687" t="str">
            <v>METAL'EVO</v>
          </cell>
          <cell r="N687" t="str">
            <v>70 RUE DES GETINOTTE</v>
          </cell>
          <cell r="O687"/>
          <cell r="P687" t="str">
            <v>74300</v>
          </cell>
          <cell r="Q687" t="str">
            <v>CLUSES</v>
          </cell>
          <cell r="R687" t="str">
            <v>S.GOUTTENOIRE</v>
          </cell>
        </row>
        <row r="688">
          <cell r="A688" t="str">
            <v>CL257</v>
          </cell>
          <cell r="B688" t="str">
            <v>AOCM</v>
          </cell>
          <cell r="C688" t="str">
            <v>68 AVENUE RHIN ET DANUBE</v>
          </cell>
          <cell r="D688"/>
          <cell r="E688">
            <v>7100</v>
          </cell>
          <cell r="F688" t="str">
            <v>ANNONAY</v>
          </cell>
          <cell r="G688" t="str">
            <v>04 75 67 04 27</v>
          </cell>
          <cell r="H688" t="str">
            <v>04 75 67 05 05</v>
          </cell>
          <cell r="I688" t="str">
            <v>06 68 23 06 01</v>
          </cell>
          <cell r="J688" t="str">
            <v>M. DE OLIVEIRA JOAQUIM</v>
          </cell>
          <cell r="K688" t="str">
            <v>aocm@wanadoo.fr</v>
          </cell>
          <cell r="L688" t="str">
            <v>X.LECRIVAIN</v>
          </cell>
          <cell r="M688" t="str">
            <v>AOCM</v>
          </cell>
          <cell r="N688" t="str">
            <v>68 AVENUE RHIN ET DANUBE</v>
          </cell>
          <cell r="O688"/>
          <cell r="P688">
            <v>7100</v>
          </cell>
          <cell r="Q688" t="str">
            <v>ANNONAY</v>
          </cell>
          <cell r="R688" t="str">
            <v>S.GOUTTENOIRE</v>
          </cell>
        </row>
        <row r="689">
          <cell r="A689" t="str">
            <v>CL258</v>
          </cell>
          <cell r="B689" t="str">
            <v>VINCENT ENERGIES</v>
          </cell>
          <cell r="C689" t="str">
            <v>150 RUE DES PEPINIERES</v>
          </cell>
          <cell r="D689"/>
          <cell r="E689">
            <v>69400</v>
          </cell>
          <cell r="F689" t="str">
            <v>ARNAS</v>
          </cell>
          <cell r="G689" t="str">
            <v>04 74 60 91 60</v>
          </cell>
          <cell r="H689" t="str">
            <v>04 74 62 43 78</v>
          </cell>
          <cell r="I689"/>
          <cell r="J689"/>
          <cell r="K689" t="str">
            <v>edith@vincent-energies.com</v>
          </cell>
          <cell r="L689" t="str">
            <v>T.PINET</v>
          </cell>
          <cell r="M689" t="str">
            <v>VINCENT ENERGIES</v>
          </cell>
          <cell r="N689" t="str">
            <v>150 RUE DES PEPINIERES</v>
          </cell>
          <cell r="O689"/>
          <cell r="P689" t="str">
            <v>69400</v>
          </cell>
          <cell r="Q689" t="str">
            <v>ARNAS</v>
          </cell>
          <cell r="R689" t="str">
            <v>S.GOUTTENOIRE</v>
          </cell>
        </row>
        <row r="690">
          <cell r="A690" t="str">
            <v>CL259</v>
          </cell>
          <cell r="B690" t="str">
            <v>SARL RESEAU UNI ART</v>
          </cell>
          <cell r="C690" t="str">
            <v>212 AV CHARLES DE GAULLE</v>
          </cell>
          <cell r="D690"/>
          <cell r="E690">
            <v>69160</v>
          </cell>
          <cell r="F690" t="str">
            <v>TASSIN LA DEMI LUNE</v>
          </cell>
          <cell r="G690"/>
          <cell r="H690"/>
          <cell r="I690"/>
          <cell r="J690" t="str">
            <v>M.FABRICE PISTIS</v>
          </cell>
          <cell r="K690" t="str">
            <v>contact@alai-tele.fr</v>
          </cell>
          <cell r="L690" t="str">
            <v>T.PINET</v>
          </cell>
          <cell r="M690" t="str">
            <v>SARL RESEAU UNI ART</v>
          </cell>
          <cell r="N690" t="str">
            <v>RUE DE CORNEILLE</v>
          </cell>
          <cell r="O690"/>
          <cell r="P690">
            <v>69006</v>
          </cell>
          <cell r="Q690" t="str">
            <v>LYON</v>
          </cell>
          <cell r="R690" t="str">
            <v>S.GOUTTENOIRE</v>
          </cell>
        </row>
        <row r="691">
          <cell r="A691" t="str">
            <v>CL260</v>
          </cell>
          <cell r="B691" t="str">
            <v>SARL MENUISERIE JACQUET</v>
          </cell>
          <cell r="C691" t="str">
            <v>32 ROUTE DE LA CROIX CARRES</v>
          </cell>
          <cell r="D691"/>
          <cell r="E691">
            <v>1370</v>
          </cell>
          <cell r="F691" t="str">
            <v>BENY</v>
          </cell>
          <cell r="G691" t="str">
            <v>04 74 42 02 18</v>
          </cell>
          <cell r="H691" t="str">
            <v>04 74 42 01 39</v>
          </cell>
          <cell r="I691" t="str">
            <v>06 03 32 51 69</v>
          </cell>
          <cell r="J691" t="str">
            <v>M.JACQUET PHILIPPE</v>
          </cell>
          <cell r="K691"/>
          <cell r="L691" t="str">
            <v>C.BENON</v>
          </cell>
          <cell r="M691" t="str">
            <v>SARL MENUISERIE JACQUET</v>
          </cell>
          <cell r="N691" t="str">
            <v>32 ROUTE DE LA CROIX CARRES</v>
          </cell>
          <cell r="O691"/>
          <cell r="P691">
            <v>1370</v>
          </cell>
          <cell r="Q691" t="str">
            <v>BENY</v>
          </cell>
          <cell r="R691" t="str">
            <v>S.GOUTTENOIRE</v>
          </cell>
        </row>
        <row r="692">
          <cell r="A692" t="str">
            <v>CL261</v>
          </cell>
          <cell r="B692" t="str">
            <v>ALGO DECO</v>
          </cell>
          <cell r="C692" t="str">
            <v>LIEU DIT LE PALIE</v>
          </cell>
          <cell r="E692">
            <v>42190</v>
          </cell>
          <cell r="F692" t="str">
            <v>CHANDON</v>
          </cell>
          <cell r="G692" t="str">
            <v xml:space="preserve">04 77 60 30 30 </v>
          </cell>
          <cell r="K692" t="str">
            <v>algodeco@gmail.com</v>
          </cell>
          <cell r="L692" t="str">
            <v>B'ALU</v>
          </cell>
          <cell r="M692" t="str">
            <v>ALGO DECO</v>
          </cell>
          <cell r="N692" t="str">
            <v>LIEU DIT LE PALIE</v>
          </cell>
          <cell r="O692"/>
          <cell r="P692" t="str">
            <v>42190</v>
          </cell>
          <cell r="Q692" t="str">
            <v>CHANDON</v>
          </cell>
          <cell r="R692" t="str">
            <v>ENLEVEMENT ATELIER</v>
          </cell>
        </row>
        <row r="693">
          <cell r="A693" t="str">
            <v>CL262</v>
          </cell>
          <cell r="B693" t="str">
            <v>GUILLEMIN S.A.S</v>
          </cell>
          <cell r="C693" t="str">
            <v>8 CHEMIN DE LA MENUSE</v>
          </cell>
          <cell r="D693"/>
          <cell r="E693">
            <v>71530</v>
          </cell>
          <cell r="F693" t="str">
            <v>CRISSEY</v>
          </cell>
          <cell r="G693" t="str">
            <v>03 85 41 88 85</v>
          </cell>
          <cell r="H693" t="str">
            <v>03 85 43 42 95</v>
          </cell>
          <cell r="I693"/>
          <cell r="J693"/>
          <cell r="K693" t="str">
            <v>guillemin-metallerie@wanadoo.fr</v>
          </cell>
          <cell r="L693" t="str">
            <v>B'ALU</v>
          </cell>
          <cell r="M693" t="str">
            <v>GUILLEMIN S.A.S</v>
          </cell>
          <cell r="N693" t="str">
            <v>8 CHEMIN DE LA MENUSE</v>
          </cell>
          <cell r="O693"/>
          <cell r="P693" t="str">
            <v>71530</v>
          </cell>
          <cell r="Q693" t="str">
            <v>CRISSEY</v>
          </cell>
          <cell r="R693" t="str">
            <v>S.AUPLAT</v>
          </cell>
        </row>
        <row r="694">
          <cell r="A694" t="str">
            <v>CL263</v>
          </cell>
          <cell r="B694" t="str">
            <v>ETS D.P.S</v>
          </cell>
          <cell r="C694" t="str">
            <v>1 ALLEE DES TAMARIS</v>
          </cell>
          <cell r="D694"/>
          <cell r="E694">
            <v>38350</v>
          </cell>
          <cell r="F694" t="str">
            <v>LA MURE D ISERE</v>
          </cell>
          <cell r="G694" t="str">
            <v>04 76 30 98 62</v>
          </cell>
          <cell r="H694" t="str">
            <v>04 76 30 98 62</v>
          </cell>
          <cell r="I694" t="str">
            <v>06 08 46 17 09</v>
          </cell>
          <cell r="J694" t="str">
            <v>M.DEVIF ERIC</v>
          </cell>
          <cell r="K694" t="str">
            <v>dps.devif@wanadoo.fr</v>
          </cell>
          <cell r="L694" t="str">
            <v>X.LECRIVAIN</v>
          </cell>
          <cell r="M694" t="str">
            <v>ETS D.P.S</v>
          </cell>
          <cell r="N694" t="str">
            <v>1 ALLEE DES TAMARIS</v>
          </cell>
          <cell r="O694"/>
          <cell r="P694" t="str">
            <v>38350</v>
          </cell>
          <cell r="Q694" t="str">
            <v>LA MURE D ISERE</v>
          </cell>
          <cell r="R694" t="str">
            <v>S.GOUTTENOIRE</v>
          </cell>
        </row>
        <row r="695">
          <cell r="A695" t="str">
            <v>CL264</v>
          </cell>
          <cell r="B695" t="str">
            <v>C POSE SARL</v>
          </cell>
          <cell r="C695" t="str">
            <v>5 RUE DE LA TOUR DU PIN</v>
          </cell>
          <cell r="D695" t="str">
            <v>11 RUE RICHAN</v>
          </cell>
          <cell r="E695">
            <v>69004</v>
          </cell>
          <cell r="F695" t="str">
            <v>LYON</v>
          </cell>
          <cell r="G695" t="str">
            <v>04 72 08 29 47</v>
          </cell>
          <cell r="H695" t="str">
            <v>04 72 08 29 31</v>
          </cell>
          <cell r="I695" t="str">
            <v>06 15 23 35 57</v>
          </cell>
          <cell r="J695" t="str">
            <v>M. KREITZ</v>
          </cell>
          <cell r="K695" t="str">
            <v>c.pose69@gmail.com</v>
          </cell>
          <cell r="L695" t="str">
            <v>T.PINET</v>
          </cell>
          <cell r="M695" t="str">
            <v>C POSE SARL</v>
          </cell>
          <cell r="N695" t="str">
            <v>5 RUE DE LA TOUR DU PIN</v>
          </cell>
          <cell r="O695"/>
          <cell r="P695" t="str">
            <v>69004</v>
          </cell>
          <cell r="Q695" t="str">
            <v>LYON</v>
          </cell>
          <cell r="R695" t="str">
            <v>S.GOUTTENOIRE</v>
          </cell>
        </row>
        <row r="696">
          <cell r="A696" t="str">
            <v>CL265</v>
          </cell>
          <cell r="B696" t="str">
            <v>SARL LANDAIS</v>
          </cell>
          <cell r="C696" t="str">
            <v>10 RUE GRANGE ROLLIN</v>
          </cell>
          <cell r="E696">
            <v>69400</v>
          </cell>
          <cell r="F696" t="str">
            <v>LIMAS</v>
          </cell>
          <cell r="G696" t="str">
            <v>04 74 69 64 76</v>
          </cell>
          <cell r="I696" t="str">
            <v>06 61 56 30 85</v>
          </cell>
          <cell r="J696" t="str">
            <v>LANDAIS CELINE</v>
          </cell>
          <cell r="K696" t="str">
            <v>landais.menuiserie@orange.fr</v>
          </cell>
          <cell r="L696" t="str">
            <v>T.PINET</v>
          </cell>
          <cell r="M696" t="str">
            <v>SARL LANDAIS</v>
          </cell>
          <cell r="N696" t="str">
            <v>10 RUE GRANGE ROLLIN</v>
          </cell>
          <cell r="P696" t="str">
            <v>69400</v>
          </cell>
          <cell r="Q696" t="str">
            <v>LIMAS</v>
          </cell>
          <cell r="R696" t="str">
            <v>S.GOUTTENOIRE</v>
          </cell>
        </row>
        <row r="697">
          <cell r="A697" t="str">
            <v>CL266</v>
          </cell>
          <cell r="B697" t="str">
            <v>JUST FRERES SARL</v>
          </cell>
          <cell r="C697" t="str">
            <v>LE LOUP</v>
          </cell>
          <cell r="D697"/>
          <cell r="E697">
            <v>69640</v>
          </cell>
          <cell r="F697" t="str">
            <v>COGNY</v>
          </cell>
          <cell r="G697" t="str">
            <v>04 74 67 33 28</v>
          </cell>
          <cell r="H697"/>
          <cell r="I697"/>
          <cell r="J697"/>
          <cell r="K697"/>
          <cell r="L697" t="str">
            <v>T.PINET</v>
          </cell>
          <cell r="M697" t="str">
            <v>JUST FRERES SARL</v>
          </cell>
          <cell r="N697" t="str">
            <v>LE LOUP</v>
          </cell>
          <cell r="O697"/>
          <cell r="P697" t="str">
            <v>69640</v>
          </cell>
          <cell r="Q697" t="str">
            <v>COGNY</v>
          </cell>
          <cell r="R697" t="str">
            <v>S.GOUTTENOIRE</v>
          </cell>
        </row>
        <row r="698">
          <cell r="A698" t="str">
            <v>CL267</v>
          </cell>
          <cell r="B698" t="str">
            <v>METALLERIE CHATRE</v>
          </cell>
          <cell r="C698" t="str">
            <v>ZA LES PLAINES</v>
          </cell>
          <cell r="D698"/>
          <cell r="E698">
            <v>42120</v>
          </cell>
          <cell r="F698" t="str">
            <v>PERREUX</v>
          </cell>
          <cell r="G698" t="str">
            <v>04 77 71 33 48</v>
          </cell>
          <cell r="H698" t="str">
            <v>04 77 71 45 04</v>
          </cell>
          <cell r="I698"/>
          <cell r="J698" t="str">
            <v>PHILIPPE CHATRE</v>
          </cell>
          <cell r="K698" t="str">
            <v>contact@metallerie-chatre.com</v>
          </cell>
          <cell r="L698" t="str">
            <v>B'ALU</v>
          </cell>
          <cell r="M698" t="str">
            <v>METALLERIE CHATRE</v>
          </cell>
          <cell r="N698" t="str">
            <v>ZA LES PLAINES</v>
          </cell>
          <cell r="O698"/>
          <cell r="P698" t="str">
            <v>42120</v>
          </cell>
          <cell r="Q698" t="str">
            <v>PERREUX</v>
          </cell>
          <cell r="R698" t="str">
            <v>ENLEVEMENT ATELIER</v>
          </cell>
        </row>
        <row r="699">
          <cell r="A699" t="str">
            <v>CL268</v>
          </cell>
          <cell r="B699" t="str">
            <v>EURL FERRET</v>
          </cell>
          <cell r="C699" t="str">
            <v>CHEMIN DE LA CURE</v>
          </cell>
          <cell r="D699"/>
          <cell r="E699">
            <v>1090</v>
          </cell>
          <cell r="F699" t="str">
            <v>LURCY</v>
          </cell>
          <cell r="G699"/>
          <cell r="H699"/>
          <cell r="I699" t="str">
            <v>06 12 95 94 20</v>
          </cell>
          <cell r="J699" t="str">
            <v>Mr FERRET</v>
          </cell>
          <cell r="K699" t="str">
            <v>avr.renovationferret@orange.fr</v>
          </cell>
          <cell r="L699" t="str">
            <v>T.PINET</v>
          </cell>
          <cell r="M699" t="str">
            <v>EURL FERRET</v>
          </cell>
          <cell r="N699" t="str">
            <v>CHEMIN DE LA CURE</v>
          </cell>
          <cell r="O699"/>
          <cell r="P699" t="str">
            <v>1090</v>
          </cell>
          <cell r="Q699" t="str">
            <v>LURCY</v>
          </cell>
          <cell r="R699" t="str">
            <v>S.GOUTTENOIRE</v>
          </cell>
        </row>
        <row r="700">
          <cell r="A700" t="str">
            <v>CL269</v>
          </cell>
          <cell r="B700" t="str">
            <v>D.S.C</v>
          </cell>
          <cell r="C700" t="str">
            <v>14, RUE DOCTEUR MICHAUD</v>
          </cell>
          <cell r="D700"/>
          <cell r="E700">
            <v>38190</v>
          </cell>
          <cell r="F700" t="str">
            <v>VILLARD BONNOT</v>
          </cell>
          <cell r="G700"/>
          <cell r="H700"/>
          <cell r="I700" t="str">
            <v>06 12 06 69 02</v>
          </cell>
          <cell r="J700"/>
          <cell r="K700"/>
          <cell r="L700" t="str">
            <v>X.LECRIVAIN</v>
          </cell>
          <cell r="M700" t="str">
            <v>D.S.C</v>
          </cell>
          <cell r="N700" t="str">
            <v>14, RUE DOCTEUR MICHAUD</v>
          </cell>
          <cell r="O700"/>
          <cell r="P700">
            <v>38190</v>
          </cell>
          <cell r="Q700" t="str">
            <v>VILLARD BONNOT</v>
          </cell>
          <cell r="R700" t="str">
            <v>S.GOUTTENOIRE</v>
          </cell>
        </row>
        <row r="701">
          <cell r="A701" t="str">
            <v>CL270</v>
          </cell>
          <cell r="B701" t="str">
            <v>ETS ALLAYRAT</v>
          </cell>
          <cell r="C701" t="str">
            <v>43 RUE ROBESPIERRE</v>
          </cell>
          <cell r="D701" t="str">
            <v>BP 1</v>
          </cell>
          <cell r="E701">
            <v>71230</v>
          </cell>
          <cell r="F701" t="str">
            <v>SAINT VALLIER</v>
          </cell>
          <cell r="G701" t="str">
            <v>03 85 67 95 75</v>
          </cell>
          <cell r="H701"/>
          <cell r="I701" t="str">
            <v>06 17 33 11 79</v>
          </cell>
          <cell r="J701" t="str">
            <v>NICOLAS ALLAYRAT</v>
          </cell>
          <cell r="K701" t="str">
            <v>allayrat@wanadoo.fr</v>
          </cell>
          <cell r="L701" t="str">
            <v>B'ALU</v>
          </cell>
          <cell r="M701" t="str">
            <v>ETS ALLAYRAT</v>
          </cell>
          <cell r="N701" t="str">
            <v>43 RUE ROBESPIERRE</v>
          </cell>
          <cell r="O701" t="str">
            <v>BP 1</v>
          </cell>
          <cell r="P701" t="str">
            <v>71230</v>
          </cell>
          <cell r="Q701" t="str">
            <v>SAINT VALLIER</v>
          </cell>
          <cell r="R701" t="str">
            <v>POSE</v>
          </cell>
        </row>
        <row r="702">
          <cell r="A702" t="str">
            <v>CL271</v>
          </cell>
          <cell r="B702" t="str">
            <v>EURL MENUISERIE PROST</v>
          </cell>
          <cell r="C702" t="str">
            <v>44 RUE JACQUES CORTAY</v>
          </cell>
          <cell r="D702"/>
          <cell r="E702">
            <v>69620</v>
          </cell>
          <cell r="F702" t="str">
            <v>LE BOIS D'OINGT</v>
          </cell>
          <cell r="G702" t="str">
            <v>04 74 71 61 14</v>
          </cell>
          <cell r="H702" t="str">
            <v>04 74 71 86 15</v>
          </cell>
          <cell r="I702" t="str">
            <v>06 82 45 77 21</v>
          </cell>
          <cell r="J702" t="str">
            <v>M.PROST LIONEL</v>
          </cell>
          <cell r="K702" t="str">
            <v>eurl.menuiserieprost@laposte.net</v>
          </cell>
          <cell r="L702" t="str">
            <v>T.PINET</v>
          </cell>
          <cell r="M702" t="str">
            <v>EURL MENUISERIE PROST</v>
          </cell>
          <cell r="N702" t="str">
            <v>44 RUE JACQUES CORTAY</v>
          </cell>
          <cell r="O702"/>
          <cell r="P702" t="str">
            <v>69620</v>
          </cell>
          <cell r="Q702" t="str">
            <v>LE BOIS D'OINGT</v>
          </cell>
          <cell r="R702" t="str">
            <v>S.GOUTTENOIRE</v>
          </cell>
        </row>
        <row r="703">
          <cell r="A703" t="str">
            <v>CL272</v>
          </cell>
          <cell r="B703" t="str">
            <v>MENUISERIE MEM SASU</v>
          </cell>
          <cell r="C703" t="str">
            <v>VOLSIN</v>
          </cell>
          <cell r="D703"/>
          <cell r="E703">
            <v>71220</v>
          </cell>
          <cell r="F703" t="str">
            <v>MARIZY</v>
          </cell>
          <cell r="G703"/>
          <cell r="H703"/>
          <cell r="I703" t="str">
            <v>06 98 12 82 43</v>
          </cell>
          <cell r="J703" t="str">
            <v>PAILLARD HERVE</v>
          </cell>
          <cell r="K703" t="str">
            <v>pailherv@hotmail.fr</v>
          </cell>
          <cell r="L703" t="str">
            <v>C.BENON</v>
          </cell>
          <cell r="M703" t="str">
            <v>MENUISERIE MEM SASU</v>
          </cell>
          <cell r="N703" t="str">
            <v>VOLSIN</v>
          </cell>
          <cell r="O703"/>
          <cell r="P703" t="str">
            <v>71220</v>
          </cell>
          <cell r="Q703" t="str">
            <v>MARIZY</v>
          </cell>
          <cell r="R703" t="str">
            <v>S.AUPLAT</v>
          </cell>
        </row>
        <row r="704">
          <cell r="A704" t="str">
            <v>CL273</v>
          </cell>
          <cell r="B704" t="str">
            <v>SARL ANDRE ET BRAILLON</v>
          </cell>
          <cell r="C704" t="str">
            <v>157 RTE DE MAISON NEUVE</v>
          </cell>
          <cell r="D704"/>
          <cell r="E704">
            <v>71580</v>
          </cell>
          <cell r="F704" t="str">
            <v>SAILLENARD</v>
          </cell>
          <cell r="G704" t="str">
            <v>03 85 74 11 67</v>
          </cell>
          <cell r="H704" t="str">
            <v>03 85 74 15 81</v>
          </cell>
          <cell r="I704"/>
          <cell r="J704"/>
          <cell r="K704"/>
          <cell r="L704" t="str">
            <v>C.BENON</v>
          </cell>
          <cell r="M704" t="str">
            <v>SARL ANDRE ET BRAILLON</v>
          </cell>
          <cell r="N704" t="str">
            <v>157 RTE DE MAISON NEUVE</v>
          </cell>
          <cell r="O704"/>
          <cell r="P704" t="str">
            <v>71580</v>
          </cell>
          <cell r="Q704" t="str">
            <v>SAILLENARD</v>
          </cell>
          <cell r="R704" t="str">
            <v>S.AUPLAT</v>
          </cell>
        </row>
        <row r="705">
          <cell r="A705" t="str">
            <v>CL274</v>
          </cell>
          <cell r="B705" t="str">
            <v>RENAISSANCE</v>
          </cell>
          <cell r="C705" t="str">
            <v>183 RUE DES ALLIES</v>
          </cell>
          <cell r="E705">
            <v>42100</v>
          </cell>
          <cell r="F705" t="str">
            <v>SAINT ETIENNE</v>
          </cell>
          <cell r="G705" t="str">
            <v>04 77 80 94 46</v>
          </cell>
          <cell r="H705" t="str">
            <v>04 77 81 36 39</v>
          </cell>
          <cell r="I705" t="str">
            <v>03 98 80 96 46</v>
          </cell>
          <cell r="J705" t="str">
            <v>M.CHRISTIAN GRANJON</v>
          </cell>
          <cell r="K705" t="str">
            <v>fenetres-renaissance@orange.fr</v>
          </cell>
          <cell r="L705" t="str">
            <v>X.LECRIVAIN</v>
          </cell>
          <cell r="M705" t="str">
            <v>RENAISSANCE</v>
          </cell>
          <cell r="N705" t="str">
            <v>183 RUE DES ALLIES</v>
          </cell>
          <cell r="O705"/>
          <cell r="P705" t="str">
            <v>42100</v>
          </cell>
          <cell r="Q705" t="str">
            <v>SAINT ETIENNE</v>
          </cell>
          <cell r="R705" t="str">
            <v>S.GOUTTENOIRE</v>
          </cell>
        </row>
        <row r="706">
          <cell r="A706" t="str">
            <v>CL275</v>
          </cell>
          <cell r="B706" t="str">
            <v>ARDECHE INNOV</v>
          </cell>
          <cell r="C706" t="str">
            <v>870 RUE DE LA REPUBLIQUE</v>
          </cell>
          <cell r="D706"/>
          <cell r="E706">
            <v>7430</v>
          </cell>
          <cell r="F706" t="str">
            <v>DAVEZIEUX</v>
          </cell>
          <cell r="G706"/>
          <cell r="H706"/>
          <cell r="I706" t="str">
            <v>06 99 71 96 46</v>
          </cell>
          <cell r="J706"/>
          <cell r="K706" t="str">
            <v>bastien-ardecheinnov@orange.fr</v>
          </cell>
          <cell r="L706" t="str">
            <v>X.LECRIVAIN</v>
          </cell>
          <cell r="M706" t="str">
            <v>ARDECHE INNOV</v>
          </cell>
          <cell r="N706" t="str">
            <v>870 RUE DE LA REPUBLIQUE</v>
          </cell>
          <cell r="O706"/>
          <cell r="P706" t="str">
            <v>7430</v>
          </cell>
          <cell r="Q706" t="str">
            <v>DAVEZIEUX</v>
          </cell>
          <cell r="R706" t="str">
            <v>S.GOUTTENOIRE</v>
          </cell>
        </row>
        <row r="707">
          <cell r="A707" t="str">
            <v>CL276</v>
          </cell>
          <cell r="B707" t="str">
            <v>ARM</v>
          </cell>
          <cell r="C707" t="str">
            <v>3 AVENUE EDOUARD HERRIOT</v>
          </cell>
          <cell r="E707">
            <v>69170</v>
          </cell>
          <cell r="F707" t="str">
            <v>TARARE</v>
          </cell>
          <cell r="K707" t="str">
            <v>armarquilliere@wanadoo.fr</v>
          </cell>
          <cell r="L707" t="str">
            <v>B'ALU</v>
          </cell>
          <cell r="M707" t="str">
            <v>ARM</v>
          </cell>
          <cell r="N707" t="str">
            <v>3 AVENUE EDOUARD HERRIOT</v>
          </cell>
          <cell r="O707"/>
          <cell r="P707" t="str">
            <v>69170</v>
          </cell>
          <cell r="Q707" t="str">
            <v>TARARE</v>
          </cell>
          <cell r="R707" t="str">
            <v>S.GOUTTENOIRE</v>
          </cell>
        </row>
        <row r="708">
          <cell r="A708" t="str">
            <v>CL277</v>
          </cell>
          <cell r="B708" t="str">
            <v>MENUISERIE FORET</v>
          </cell>
          <cell r="C708" t="str">
            <v>LES PETITS MICHELETS</v>
          </cell>
          <cell r="D708"/>
          <cell r="E708">
            <v>71600</v>
          </cell>
          <cell r="F708" t="str">
            <v>POISSON</v>
          </cell>
          <cell r="G708" t="str">
            <v>03 85 25 98 06</v>
          </cell>
          <cell r="H708"/>
          <cell r="I708" t="str">
            <v>06 87 17 79 13</v>
          </cell>
          <cell r="J708" t="str">
            <v>M. XAVIER FORET</v>
          </cell>
          <cell r="K708" t="str">
            <v>menuiserieforet@orange.fr</v>
          </cell>
          <cell r="L708" t="str">
            <v>B'ALU</v>
          </cell>
          <cell r="M708" t="str">
            <v>MENUISERIE FORET</v>
          </cell>
          <cell r="N708" t="str">
            <v>LES PETITS MICHELETS</v>
          </cell>
          <cell r="O708"/>
          <cell r="P708" t="str">
            <v>71600</v>
          </cell>
          <cell r="Q708" t="str">
            <v>POISSON</v>
          </cell>
          <cell r="R708" t="str">
            <v>ENLEVEMENT ATELIER</v>
          </cell>
        </row>
        <row r="709">
          <cell r="A709" t="str">
            <v>CL278</v>
          </cell>
          <cell r="B709" t="str">
            <v>FL METAL</v>
          </cell>
          <cell r="C709" t="str">
            <v>AVENUE DE LA PEPINIERE</v>
          </cell>
          <cell r="D709" t="str">
            <v>ZAE DES PORTES DU BEAUJOLAIS</v>
          </cell>
          <cell r="E709">
            <v>69240</v>
          </cell>
          <cell r="F709" t="str">
            <v>BOURG DE THIZY</v>
          </cell>
          <cell r="G709" t="str">
            <v>04 74 64 14 56</v>
          </cell>
          <cell r="H709" t="str">
            <v>04 74 63 21 19</v>
          </cell>
          <cell r="I709"/>
          <cell r="J709" t="str">
            <v>M.NEVERS JULIEN</v>
          </cell>
          <cell r="K709" t="str">
            <v>j.nevers@fl-metal.com</v>
          </cell>
          <cell r="L709" t="str">
            <v>B'ALU</v>
          </cell>
          <cell r="M709" t="str">
            <v>FL METAL</v>
          </cell>
          <cell r="N709" t="str">
            <v>AVENUE DE LA PEPINIERE</v>
          </cell>
          <cell r="O709" t="str">
            <v>ZAE DES PORTES DU BEAUJOLAIS</v>
          </cell>
          <cell r="P709" t="str">
            <v>69240</v>
          </cell>
          <cell r="Q709" t="str">
            <v>BOURG DE THIZY</v>
          </cell>
          <cell r="R709" t="str">
            <v>ENLEVEMENT ATELIER</v>
          </cell>
        </row>
        <row r="710">
          <cell r="A710" t="str">
            <v>CL279</v>
          </cell>
          <cell r="B710" t="str">
            <v>SARL YANNIS PEYRON</v>
          </cell>
          <cell r="C710" t="str">
            <v>CHEZ CABIOT</v>
          </cell>
          <cell r="E710">
            <v>42130</v>
          </cell>
          <cell r="F710" t="str">
            <v>ST SIXTE</v>
          </cell>
          <cell r="H710" t="str">
            <v>04 77 24 63 85</v>
          </cell>
          <cell r="I710" t="str">
            <v>06 79 67 91 05</v>
          </cell>
          <cell r="J710" t="str">
            <v>YANNIS PEYRON</v>
          </cell>
          <cell r="K710" t="str">
            <v>ypmenuiserie@orange.fr</v>
          </cell>
          <cell r="L710" t="str">
            <v>X.LECRIVAIN</v>
          </cell>
          <cell r="M710" t="str">
            <v>SARL YANNIS PEYRON</v>
          </cell>
          <cell r="N710" t="str">
            <v>CHEZ CABIOT</v>
          </cell>
          <cell r="P710">
            <v>42130</v>
          </cell>
          <cell r="Q710" t="str">
            <v>ST SIXTE</v>
          </cell>
          <cell r="R710" t="str">
            <v>S.GOUTTENOIRE</v>
          </cell>
        </row>
        <row r="711">
          <cell r="A711" t="str">
            <v>CL280</v>
          </cell>
          <cell r="B711" t="str">
            <v>SARL MENUISERIE CARVALHO</v>
          </cell>
          <cell r="C711" t="str">
            <v>1106 ROUTE DE PLOTTES</v>
          </cell>
          <cell r="E711">
            <v>71700</v>
          </cell>
          <cell r="F711" t="str">
            <v>TOURNUS</v>
          </cell>
          <cell r="G711" t="str">
            <v>03 85 51 00 58</v>
          </cell>
          <cell r="H711" t="str">
            <v>09 74 44 98 41</v>
          </cell>
          <cell r="I711" t="str">
            <v>06 80 98 93 29</v>
          </cell>
          <cell r="J711" t="str">
            <v>BRUNO CARVALHO</v>
          </cell>
          <cell r="K711" t="str">
            <v>carvalho.menuiserie@orange.fr</v>
          </cell>
          <cell r="L711" t="str">
            <v>C.BENON</v>
          </cell>
          <cell r="M711" t="str">
            <v>SARL MENUISERIE CARVALHO</v>
          </cell>
          <cell r="N711" t="str">
            <v>1106 ROUTE DE PLOTTES</v>
          </cell>
          <cell r="P711" t="str">
            <v>71700</v>
          </cell>
          <cell r="Q711" t="str">
            <v>TOURNUS</v>
          </cell>
          <cell r="R711" t="str">
            <v>S.GOUTTENOIRE</v>
          </cell>
        </row>
        <row r="712">
          <cell r="A712" t="str">
            <v>CL281</v>
          </cell>
          <cell r="B712" t="str">
            <v>GUELLA MENUISERIE</v>
          </cell>
          <cell r="C712" t="str">
            <v>13 ROUTE DES MENTHONNES</v>
          </cell>
          <cell r="E712">
            <v>74370</v>
          </cell>
          <cell r="F712" t="str">
            <v>ARGONNAY</v>
          </cell>
          <cell r="G712" t="str">
            <v>04 50 27 25 61</v>
          </cell>
          <cell r="L712" t="str">
            <v>C.BENON</v>
          </cell>
          <cell r="M712" t="str">
            <v>GUELLA MENUISERIE</v>
          </cell>
          <cell r="N712" t="str">
            <v>13 ROUTE DES MENTHONNES</v>
          </cell>
          <cell r="P712" t="str">
            <v>74370</v>
          </cell>
          <cell r="Q712" t="str">
            <v>ARGONNAY</v>
          </cell>
          <cell r="R712" t="str">
            <v>S.GOUTTENOIRE</v>
          </cell>
        </row>
        <row r="713">
          <cell r="A713" t="str">
            <v>CL282</v>
          </cell>
          <cell r="B713" t="str">
            <v>SAS VERVIER</v>
          </cell>
          <cell r="C713" t="str">
            <v>141 RUE ALEXANDRE RICHETTA</v>
          </cell>
          <cell r="D713"/>
          <cell r="E713">
            <v>69400</v>
          </cell>
          <cell r="F713" t="str">
            <v>VILLEFRANCHE SUR SAONE</v>
          </cell>
          <cell r="G713" t="str">
            <v>04 74 68 24 97</v>
          </cell>
          <cell r="H713" t="str">
            <v>04 74 68 69 83</v>
          </cell>
          <cell r="I713"/>
          <cell r="J713"/>
          <cell r="K713" t="str">
            <v>vervier@wanadoo.fr</v>
          </cell>
          <cell r="L713" t="str">
            <v>T.PINET</v>
          </cell>
          <cell r="M713" t="str">
            <v>SAS VERVIER</v>
          </cell>
          <cell r="N713" t="str">
            <v>141 RUE ALEXANDRE RICHETTA</v>
          </cell>
          <cell r="O713"/>
          <cell r="P713" t="str">
            <v>69400</v>
          </cell>
          <cell r="Q713" t="str">
            <v>VILLEFRANCHE SUR SAONE</v>
          </cell>
          <cell r="R713" t="str">
            <v>S.GOUTTENOIRE</v>
          </cell>
        </row>
        <row r="714">
          <cell r="A714" t="str">
            <v>CL283</v>
          </cell>
          <cell r="B714" t="str">
            <v>EURL SAYET BERTRAND</v>
          </cell>
          <cell r="C714" t="str">
            <v>AMBREVERT</v>
          </cell>
          <cell r="D714"/>
          <cell r="E714">
            <v>42720</v>
          </cell>
          <cell r="F714" t="str">
            <v>POUILLY SOUS CHARLIEU</v>
          </cell>
          <cell r="G714" t="str">
            <v>04 77 69 99 12</v>
          </cell>
          <cell r="H714"/>
          <cell r="I714"/>
          <cell r="J714"/>
          <cell r="K714" t="str">
            <v>menuiserie@sayet.fr</v>
          </cell>
          <cell r="L714" t="str">
            <v>B'ALU</v>
          </cell>
          <cell r="M714" t="str">
            <v>EURL SAYET BERTRAND</v>
          </cell>
          <cell r="N714" t="str">
            <v>AMBREVERT</v>
          </cell>
          <cell r="O714"/>
          <cell r="P714" t="str">
            <v>42720</v>
          </cell>
          <cell r="Q714" t="str">
            <v>POUILLY SOUS CHARLIEU</v>
          </cell>
          <cell r="R714" t="str">
            <v>ENLEVEMENT ATELIER</v>
          </cell>
        </row>
        <row r="715">
          <cell r="A715" t="str">
            <v>CL284</v>
          </cell>
          <cell r="B715" t="str">
            <v>SARA</v>
          </cell>
          <cell r="C715" t="str">
            <v>727 ROUTE DEPARTEMENTALE 386</v>
          </cell>
          <cell r="E715">
            <v>69560</v>
          </cell>
          <cell r="F715" t="str">
            <v>ST ROMAIN EN GAL</v>
          </cell>
          <cell r="G715" t="str">
            <v>04 74 31 89 76</v>
          </cell>
          <cell r="H715" t="str">
            <v>04 74 31 89 77</v>
          </cell>
          <cell r="K715" t="str">
            <v>contact@sara-menuiserie.fr</v>
          </cell>
          <cell r="L715" t="str">
            <v>X.LECRIVAIN</v>
          </cell>
          <cell r="M715" t="str">
            <v>SARA</v>
          </cell>
          <cell r="N715" t="str">
            <v>727 ROUTE DEPARTEMENTALE 386</v>
          </cell>
          <cell r="P715" t="str">
            <v>69560</v>
          </cell>
          <cell r="Q715" t="str">
            <v>ST ROMAIN EN GAL</v>
          </cell>
          <cell r="R715" t="str">
            <v>S.GOUTTENOIRE</v>
          </cell>
        </row>
        <row r="716">
          <cell r="A716" t="str">
            <v>CL285</v>
          </cell>
          <cell r="B716" t="str">
            <v>TENDANCE MENUISERIES</v>
          </cell>
          <cell r="C716" t="str">
            <v>847, ROUTE DE FRANS</v>
          </cell>
          <cell r="E716">
            <v>69400</v>
          </cell>
          <cell r="F716" t="str">
            <v>VILLEFRANCHE SUR SAONE</v>
          </cell>
          <cell r="I716" t="str">
            <v>06 34 44 72 32</v>
          </cell>
          <cell r="J716" t="str">
            <v>MEDHI OULDNOURINE</v>
          </cell>
          <cell r="K716" t="str">
            <v>fdma-mouldnourine@orange.fr</v>
          </cell>
          <cell r="L716" t="str">
            <v>T.PINET</v>
          </cell>
          <cell r="M716" t="str">
            <v>TENDANCE MENUISERIES</v>
          </cell>
          <cell r="N716" t="str">
            <v>847, ROUTE DE FRANS</v>
          </cell>
          <cell r="P716" t="str">
            <v>69400</v>
          </cell>
          <cell r="Q716" t="str">
            <v>VILLEFRANCHE SUR SAONE</v>
          </cell>
          <cell r="R716" t="str">
            <v>S.GOUTTENOIRE</v>
          </cell>
        </row>
        <row r="717">
          <cell r="A717" t="str">
            <v>CL286</v>
          </cell>
          <cell r="B717" t="str">
            <v>PROPRIETE PRIVEE RHONE ALPES</v>
          </cell>
          <cell r="C717" t="str">
            <v>84 RUE HENRI DEPAGNEUX</v>
          </cell>
          <cell r="D717"/>
          <cell r="E717">
            <v>69400</v>
          </cell>
          <cell r="F717" t="str">
            <v>LIMAS</v>
          </cell>
          <cell r="G717" t="str">
            <v>04 82 83 63 82</v>
          </cell>
          <cell r="H717"/>
          <cell r="I717"/>
          <cell r="J717" t="str">
            <v>THIERRY LEROY</v>
          </cell>
          <cell r="K717" t="str">
            <v>mzebiri@proprieteprivee-hg.fr</v>
          </cell>
          <cell r="L717" t="str">
            <v>T.PINET</v>
          </cell>
          <cell r="M717" t="str">
            <v>PROPRIETE PRIVEE RHONE ALPES</v>
          </cell>
          <cell r="N717" t="str">
            <v>84 RUE HENRI DEPAGNEUX</v>
          </cell>
          <cell r="O717"/>
          <cell r="P717" t="str">
            <v>69400</v>
          </cell>
          <cell r="Q717" t="str">
            <v>LIMAS</v>
          </cell>
          <cell r="R717" t="str">
            <v>S.GOUTTENOIRE</v>
          </cell>
        </row>
        <row r="718">
          <cell r="A718" t="str">
            <v>CL287</v>
          </cell>
          <cell r="B718" t="str">
            <v>AXIO MENUISERIES</v>
          </cell>
          <cell r="C718" t="str">
            <v>2666 AVENUE DES LANDIERS</v>
          </cell>
          <cell r="D718"/>
          <cell r="E718">
            <v>73000</v>
          </cell>
          <cell r="F718" t="str">
            <v>CHAMBERY</v>
          </cell>
          <cell r="G718" t="str">
            <v>04 79 71 40 41</v>
          </cell>
          <cell r="H718" t="str">
            <v>04 79 71 47 41</v>
          </cell>
          <cell r="I718" t="str">
            <v>06 10 76 50 78</v>
          </cell>
          <cell r="J718" t="str">
            <v>RAVEL STEPHANE</v>
          </cell>
          <cell r="K718" t="str">
            <v>s.ravel@axio-menuiseries.fr</v>
          </cell>
          <cell r="L718" t="str">
            <v>X.LECRIVAIN</v>
          </cell>
          <cell r="M718" t="str">
            <v>AXIO MENUISERIES</v>
          </cell>
          <cell r="N718" t="str">
            <v>2666 AVENUE DES LANDIERS</v>
          </cell>
          <cell r="O718"/>
          <cell r="P718" t="str">
            <v>73000</v>
          </cell>
          <cell r="Q718" t="str">
            <v>CHAMBERY</v>
          </cell>
          <cell r="R718" t="str">
            <v>S.GOUTTENOIRE</v>
          </cell>
        </row>
        <row r="719">
          <cell r="A719" t="str">
            <v>CL288</v>
          </cell>
          <cell r="B719" t="str">
            <v>FRANQUET FERMETURES</v>
          </cell>
          <cell r="C719" t="str">
            <v>6 PLACE DES TILLEULS</v>
          </cell>
          <cell r="E719">
            <v>71240</v>
          </cell>
          <cell r="F719" t="str">
            <v>SENNECEY LE GRAND</v>
          </cell>
          <cell r="I719" t="str">
            <v>06 63 19 11 15</v>
          </cell>
          <cell r="J719" t="str">
            <v>FRANQUET TEDDY</v>
          </cell>
          <cell r="K719" t="str">
            <v>franquetfermetures@gmail.com</v>
          </cell>
          <cell r="L719" t="str">
            <v>X.LECRIVAIN</v>
          </cell>
          <cell r="M719" t="str">
            <v>FRANQUET FERMETURES</v>
          </cell>
          <cell r="N719" t="str">
            <v>6 PLACE DES TILLEULS</v>
          </cell>
          <cell r="P719" t="str">
            <v>71240</v>
          </cell>
          <cell r="Q719" t="str">
            <v>SENNECEY LE GRAND</v>
          </cell>
          <cell r="R719" t="str">
            <v>S.GOUTTENOIRE</v>
          </cell>
        </row>
        <row r="720">
          <cell r="A720" t="str">
            <v>CL289</v>
          </cell>
          <cell r="B720" t="str">
            <v>ALM MACONNERIE</v>
          </cell>
          <cell r="C720" t="str">
            <v>LES CHERMETTES</v>
          </cell>
          <cell r="E720">
            <v>69620</v>
          </cell>
          <cell r="F720" t="str">
            <v>TERNAND</v>
          </cell>
          <cell r="I720" t="str">
            <v>06 58 95 04 85</v>
          </cell>
          <cell r="J720" t="str">
            <v>THIVOLLET FABIEN</v>
          </cell>
          <cell r="K720" t="str">
            <v>ALM-fabien@outlook.fr</v>
          </cell>
          <cell r="L720" t="str">
            <v>T.PINET</v>
          </cell>
          <cell r="M720" t="str">
            <v>ALM MACONNERIE</v>
          </cell>
          <cell r="N720" t="str">
            <v>LES CHERMETTES</v>
          </cell>
          <cell r="P720" t="str">
            <v>69620</v>
          </cell>
          <cell r="Q720" t="str">
            <v>TERNAND</v>
          </cell>
          <cell r="R720" t="str">
            <v>S.GOUTTENOIRE</v>
          </cell>
        </row>
        <row r="721">
          <cell r="A721" t="str">
            <v>CL290</v>
          </cell>
          <cell r="B721" t="str">
            <v>ENTREPRISE BIDAUT GILLES</v>
          </cell>
          <cell r="C721" t="str">
            <v>16 CHEMIN DE VINCERET</v>
          </cell>
          <cell r="E721">
            <v>69400</v>
          </cell>
          <cell r="F721" t="str">
            <v>POUILLY LE MONIAL</v>
          </cell>
          <cell r="G721" t="str">
            <v>04 74 03 89 96</v>
          </cell>
          <cell r="I721" t="str">
            <v>06 86 90 25 63</v>
          </cell>
          <cell r="K721" t="str">
            <v>entreprisebidaut@orange.fr</v>
          </cell>
          <cell r="L721" t="str">
            <v>T.PINET</v>
          </cell>
          <cell r="M721" t="str">
            <v>ENTREPRISE BIDAUT GILLES</v>
          </cell>
          <cell r="N721" t="str">
            <v>16 CHEMIN DE VINCERET</v>
          </cell>
          <cell r="P721" t="str">
            <v>69400</v>
          </cell>
          <cell r="Q721" t="str">
            <v>POUILLY LE MONIAL</v>
          </cell>
          <cell r="R721" t="str">
            <v>S.GOUTTENOIRE</v>
          </cell>
        </row>
        <row r="722">
          <cell r="A722" t="str">
            <v>CL291</v>
          </cell>
          <cell r="B722" t="str">
            <v>LES VILLAS VETENA VAUCLUSES</v>
          </cell>
          <cell r="C722" t="str">
            <v>1110 AVENUE DE LA 2EME DIVISION BLINDE</v>
          </cell>
          <cell r="D722"/>
          <cell r="E722">
            <v>30133</v>
          </cell>
          <cell r="F722" t="str">
            <v>LES ANGLES</v>
          </cell>
          <cell r="G722" t="str">
            <v>04 32 75 13 89</v>
          </cell>
          <cell r="H722" t="str">
            <v>04 32 75 15 71</v>
          </cell>
          <cell r="I722" t="str">
            <v>06 98 84 53 49</v>
          </cell>
          <cell r="J722" t="str">
            <v>VECCHIO ALEXANDRE</v>
          </cell>
          <cell r="K722" t="str">
            <v>j.france@les-villas-vetena.fr</v>
          </cell>
          <cell r="L722" t="str">
            <v>X.LECRIVAIN</v>
          </cell>
          <cell r="M722" t="str">
            <v>LES VILLAS VETENA VAUCLUSES</v>
          </cell>
          <cell r="N722" t="str">
            <v>1110 AVENUE DE LA 2EME DIVISION BLINDE</v>
          </cell>
          <cell r="O722"/>
          <cell r="P722" t="str">
            <v>30133</v>
          </cell>
          <cell r="Q722" t="str">
            <v>LES ANGLES</v>
          </cell>
          <cell r="R722" t="str">
            <v>S.GOUTTENOIRE</v>
          </cell>
        </row>
        <row r="723">
          <cell r="A723" t="str">
            <v>CL292</v>
          </cell>
          <cell r="B723" t="str">
            <v>SAS TECHNIPRO</v>
          </cell>
          <cell r="C723" t="str">
            <v>37 RUE DES NOYERONS</v>
          </cell>
          <cell r="D723"/>
          <cell r="E723">
            <v>7500</v>
          </cell>
          <cell r="F723" t="str">
            <v>GUILHERAND GRANGES</v>
          </cell>
          <cell r="G723" t="str">
            <v>04 75 80 65 02</v>
          </cell>
          <cell r="H723" t="str">
            <v>04 75 80 65 03</v>
          </cell>
          <cell r="I723" t="str">
            <v>06 89 42 49 39</v>
          </cell>
          <cell r="J723"/>
          <cell r="K723" t="str">
            <v>technipro26@gmail.com</v>
          </cell>
          <cell r="L723" t="str">
            <v>X.LECRIVAIN</v>
          </cell>
          <cell r="M723" t="str">
            <v>SAS TECHNIPRO</v>
          </cell>
          <cell r="N723" t="str">
            <v>37 RUE DES NOYERONS</v>
          </cell>
          <cell r="O723"/>
          <cell r="P723" t="str">
            <v>7500</v>
          </cell>
          <cell r="Q723" t="str">
            <v>GUILHERAND GRANGES</v>
          </cell>
          <cell r="R723" t="str">
            <v>S.GOUTTENOIRE</v>
          </cell>
        </row>
        <row r="724">
          <cell r="A724" t="str">
            <v>CL293</v>
          </cell>
          <cell r="B724" t="str">
            <v>SERRURERIE LANAUD</v>
          </cell>
          <cell r="C724" t="str">
            <v>HAMEAU LE LORREY</v>
          </cell>
          <cell r="E724">
            <v>21130</v>
          </cell>
          <cell r="F724" t="str">
            <v>AUXONNE</v>
          </cell>
          <cell r="K724" t="str">
            <v>serrurerie.lanaud@orange.fr</v>
          </cell>
          <cell r="L724" t="str">
            <v>B'ALU</v>
          </cell>
          <cell r="M724" t="str">
            <v>SERRURERIE LANAUD</v>
          </cell>
          <cell r="N724" t="str">
            <v>HAMEAU LE LORREY</v>
          </cell>
          <cell r="P724" t="str">
            <v>21130</v>
          </cell>
          <cell r="Q724" t="str">
            <v>AUXONNE</v>
          </cell>
          <cell r="R724" t="str">
            <v>S.GOUTTENOIRE</v>
          </cell>
        </row>
        <row r="725">
          <cell r="A725" t="str">
            <v>CL294</v>
          </cell>
          <cell r="B725" t="str">
            <v>ENTREPRISE GULER</v>
          </cell>
          <cell r="C725" t="str">
            <v>18 RUE JEAN RACINE</v>
          </cell>
          <cell r="E725">
            <v>71530</v>
          </cell>
          <cell r="F725" t="str">
            <v>CRISSEY</v>
          </cell>
          <cell r="I725" t="str">
            <v>06 25 62 11 55</v>
          </cell>
          <cell r="J725" t="str">
            <v>Mr LEVENT GULER</v>
          </cell>
          <cell r="K725" t="str">
            <v>frederic.sassi@club-internet.fr</v>
          </cell>
          <cell r="L725" t="str">
            <v>C.BENON</v>
          </cell>
          <cell r="M725" t="str">
            <v>ENTREPRISE GULER</v>
          </cell>
          <cell r="N725" t="str">
            <v>18 RUE JEAN RACINE</v>
          </cell>
          <cell r="P725" t="str">
            <v>71530</v>
          </cell>
          <cell r="Q725" t="str">
            <v>CRISSEY</v>
          </cell>
          <cell r="R725" t="str">
            <v>S.GOUTTENOIRE</v>
          </cell>
        </row>
        <row r="726">
          <cell r="A726" t="str">
            <v>CL295</v>
          </cell>
          <cell r="B726" t="str">
            <v>RENOV FERMETURES</v>
          </cell>
          <cell r="C726" t="str">
            <v>LE GINESTET</v>
          </cell>
          <cell r="E726">
            <v>7110</v>
          </cell>
          <cell r="F726" t="str">
            <v>LARGENTIERE</v>
          </cell>
          <cell r="I726" t="str">
            <v>06 87 15 55 08</v>
          </cell>
          <cell r="J726" t="str">
            <v>Mr GIRAUD Adrien</v>
          </cell>
          <cell r="K726" t="str">
            <v>adrien.giraud0750@orange.fr</v>
          </cell>
          <cell r="L726" t="str">
            <v>X.LECRIVAIN</v>
          </cell>
          <cell r="M726" t="str">
            <v>RENOV FERMETURES</v>
          </cell>
          <cell r="N726" t="str">
            <v>LE GINESTET</v>
          </cell>
          <cell r="P726" t="str">
            <v>7110</v>
          </cell>
          <cell r="Q726" t="str">
            <v>LARGENTIERE</v>
          </cell>
          <cell r="R726" t="str">
            <v>S.GOUTTENOIRE</v>
          </cell>
        </row>
        <row r="727">
          <cell r="A727" t="str">
            <v>CL296</v>
          </cell>
          <cell r="B727" t="str">
            <v>MENUISERIE MITTON</v>
          </cell>
          <cell r="C727" t="str">
            <v>LES ROCHES</v>
          </cell>
          <cell r="E727">
            <v>69770</v>
          </cell>
          <cell r="F727" t="str">
            <v>MONTROTTIER</v>
          </cell>
          <cell r="G727" t="str">
            <v>04 74 70 19 16</v>
          </cell>
          <cell r="H727" t="str">
            <v>04 74 70 19 16</v>
          </cell>
          <cell r="I727" t="str">
            <v>06 69 55 26 47</v>
          </cell>
          <cell r="J727" t="str">
            <v>Mr MITTON PIERRE OLIVIER</v>
          </cell>
          <cell r="K727" t="str">
            <v>menuiseriemitton@gmail.com</v>
          </cell>
          <cell r="L727" t="str">
            <v>T.PINET</v>
          </cell>
          <cell r="M727" t="str">
            <v>MENUISERIE MITTON</v>
          </cell>
          <cell r="N727" t="str">
            <v>LES ROCHES</v>
          </cell>
          <cell r="P727" t="str">
            <v>69770</v>
          </cell>
          <cell r="Q727" t="str">
            <v>MONTROTTIER</v>
          </cell>
          <cell r="R727" t="str">
            <v>S.GOUTTENOIRE</v>
          </cell>
        </row>
        <row r="728">
          <cell r="A728" t="str">
            <v>CL297</v>
          </cell>
          <cell r="B728" t="str">
            <v>DECO PLAQUE 84</v>
          </cell>
          <cell r="C728" t="str">
            <v>ROUTE DE RASTEAU</v>
          </cell>
          <cell r="D728"/>
          <cell r="E728">
            <v>84290</v>
          </cell>
          <cell r="F728" t="str">
            <v>CAIRANNE</v>
          </cell>
          <cell r="G728"/>
          <cell r="H728" t="str">
            <v>04 32 81 07 69</v>
          </cell>
          <cell r="I728" t="str">
            <v>06 03 30 84 43</v>
          </cell>
          <cell r="J728" t="str">
            <v>CHIRON OLIVIER</v>
          </cell>
          <cell r="K728" t="str">
            <v>eco84210@yahoo.fr</v>
          </cell>
          <cell r="L728" t="str">
            <v>X.LECRIVAIN</v>
          </cell>
          <cell r="M728" t="str">
            <v>DECO PLAQUE 84</v>
          </cell>
          <cell r="N728" t="str">
            <v>ROUTE DE RASTEAU</v>
          </cell>
          <cell r="O728"/>
          <cell r="P728" t="str">
            <v>84290</v>
          </cell>
          <cell r="Q728" t="str">
            <v>CAIRANNE</v>
          </cell>
          <cell r="R728" t="str">
            <v>S.GOUTTENOIRE</v>
          </cell>
        </row>
        <row r="729">
          <cell r="A729" t="str">
            <v>CL298</v>
          </cell>
          <cell r="B729" t="str">
            <v>SARTORI DIFFUSION</v>
          </cell>
          <cell r="C729" t="str">
            <v>5 CHEMIN DE LA CROIX DU CHÊNE</v>
          </cell>
          <cell r="E729">
            <v>1200</v>
          </cell>
          <cell r="F729" t="str">
            <v>INJOUX / GENISSIAT</v>
          </cell>
          <cell r="G729" t="str">
            <v>04 50 56 18 15</v>
          </cell>
          <cell r="K729" t="str">
            <v>ysartori@orange.fr</v>
          </cell>
          <cell r="L729" t="str">
            <v>C.BENON</v>
          </cell>
          <cell r="M729" t="str">
            <v>SARTORI DIFFUSION</v>
          </cell>
          <cell r="N729" t="str">
            <v>5 CHEMIN DE LA CROIX DU CHÊNE</v>
          </cell>
          <cell r="O729" t="str">
            <v>Z.I. LES ECHARMASSES</v>
          </cell>
          <cell r="P729" t="str">
            <v>1200</v>
          </cell>
          <cell r="Q729" t="str">
            <v>CHATILLON EN MICHAILLE</v>
          </cell>
          <cell r="R729" t="str">
            <v>S.GOUTTENOIRE</v>
          </cell>
        </row>
        <row r="730">
          <cell r="A730" t="str">
            <v>CL299</v>
          </cell>
          <cell r="B730" t="str">
            <v>PLANFORET</v>
          </cell>
          <cell r="C730" t="str">
            <v>ZI, 7 RUE DANTON</v>
          </cell>
          <cell r="E730">
            <v>42000</v>
          </cell>
          <cell r="F730" t="str">
            <v>SAINT ETIENNE</v>
          </cell>
          <cell r="G730" t="str">
            <v>04 77 32 36 50</v>
          </cell>
          <cell r="H730" t="str">
            <v>04 77 41 96 58</v>
          </cell>
          <cell r="K730" t="str">
            <v>op@planforet.com</v>
          </cell>
          <cell r="L730" t="str">
            <v>X.LECRIVAIN</v>
          </cell>
          <cell r="M730" t="str">
            <v>PLANFORET</v>
          </cell>
          <cell r="N730" t="str">
            <v>ZI, 7 RUE DANTON</v>
          </cell>
          <cell r="P730" t="str">
            <v>42000</v>
          </cell>
          <cell r="Q730" t="str">
            <v>SAINT ETIENNE</v>
          </cell>
          <cell r="R730" t="str">
            <v>S.GOUTTENOIRE</v>
          </cell>
        </row>
        <row r="731">
          <cell r="A731" t="str">
            <v>CL300</v>
          </cell>
          <cell r="B731" t="str">
            <v>ETS MERMET PELLIN</v>
          </cell>
          <cell r="C731" t="str">
            <v>63 ROUTE DE LA SCIERE</v>
          </cell>
          <cell r="E731">
            <v>38110</v>
          </cell>
          <cell r="F731" t="str">
            <v>DOLOMIEU</v>
          </cell>
          <cell r="G731" t="str">
            <v>04 74 88 00 76</v>
          </cell>
          <cell r="H731" t="str">
            <v>04 74 83 92 81</v>
          </cell>
          <cell r="J731" t="str">
            <v>PELLIN LUC</v>
          </cell>
          <cell r="K731" t="str">
            <v>sciere.mermetpellin@free.fr</v>
          </cell>
          <cell r="L731" t="str">
            <v>X.LECRIVAIN</v>
          </cell>
          <cell r="M731" t="str">
            <v>ETS MERMET PELLIN</v>
          </cell>
          <cell r="N731" t="str">
            <v>63 ROUTE DE LA SCIERE</v>
          </cell>
          <cell r="P731" t="str">
            <v>38110</v>
          </cell>
          <cell r="Q731" t="str">
            <v>DOLOMIEU</v>
          </cell>
          <cell r="R731" t="str">
            <v>S.GOUTTENOIRE</v>
          </cell>
        </row>
        <row r="732">
          <cell r="A732" t="str">
            <v>CL301</v>
          </cell>
          <cell r="B732" t="str">
            <v>LCP SARL</v>
          </cell>
          <cell r="C732" t="str">
            <v>85, rue Léonard Cimetière</v>
          </cell>
          <cell r="D732"/>
          <cell r="E732">
            <v>69400</v>
          </cell>
          <cell r="F732" t="str">
            <v>VILLEFRANCHE SUR SAONE</v>
          </cell>
          <cell r="G732"/>
          <cell r="H732"/>
          <cell r="I732" t="str">
            <v>06 99 20 54 26</v>
          </cell>
          <cell r="J732" t="str">
            <v>CH.GIRARDOT</v>
          </cell>
          <cell r="K732" t="str">
            <v>ombreetlumiere@yahoo.fr</v>
          </cell>
          <cell r="L732" t="str">
            <v>T.PINET</v>
          </cell>
          <cell r="M732" t="str">
            <v>LCP SARL</v>
          </cell>
          <cell r="N732" t="str">
            <v>85, rue Léonard Cimetière</v>
          </cell>
          <cell r="O732"/>
          <cell r="P732" t="str">
            <v>69400</v>
          </cell>
          <cell r="Q732" t="str">
            <v>VILLEFRANCHE SUR SAONE</v>
          </cell>
          <cell r="R732" t="str">
            <v>S.GOUTTENOIRE</v>
          </cell>
        </row>
        <row r="733">
          <cell r="A733" t="str">
            <v>CL302</v>
          </cell>
          <cell r="B733" t="str">
            <v>SARL AJUSTE POSE</v>
          </cell>
          <cell r="C733" t="str">
            <v>5 RUE JULES FERRY</v>
          </cell>
          <cell r="E733">
            <v>42490</v>
          </cell>
          <cell r="F733" t="str">
            <v>FRAISSES</v>
          </cell>
          <cell r="K733" t="str">
            <v>sarl.ajustepose@gmail.com</v>
          </cell>
          <cell r="L733" t="str">
            <v>X.LECRIVAIN</v>
          </cell>
          <cell r="M733" t="str">
            <v>SARL AJUSTE POSE</v>
          </cell>
          <cell r="N733" t="str">
            <v>5 RUE JULES FERRY</v>
          </cell>
          <cell r="P733" t="str">
            <v>42490</v>
          </cell>
          <cell r="Q733" t="str">
            <v>FRAISSES</v>
          </cell>
          <cell r="R733" t="str">
            <v>S.GOUTTENOIRE</v>
          </cell>
        </row>
        <row r="734">
          <cell r="A734" t="str">
            <v>CL303</v>
          </cell>
          <cell r="B734" t="str">
            <v>THEVENOUX MENUISERIE</v>
          </cell>
          <cell r="C734" t="str">
            <v>LE PARDET</v>
          </cell>
          <cell r="E734">
            <v>69470</v>
          </cell>
          <cell r="F734" t="str">
            <v>COURS LA VILLE</v>
          </cell>
          <cell r="G734" t="str">
            <v>04 74 89 87 31</v>
          </cell>
          <cell r="I734" t="str">
            <v>06 81 29 59 87</v>
          </cell>
          <cell r="J734" t="str">
            <v>THEVENOUX ALEXANDRE</v>
          </cell>
          <cell r="K734" t="str">
            <v>alexandrethevenoux@hotmail.fr</v>
          </cell>
          <cell r="L734" t="str">
            <v>B'ALU</v>
          </cell>
          <cell r="M734" t="str">
            <v>THEVENOUX MENUISERIE</v>
          </cell>
          <cell r="N734" t="str">
            <v>LE PARDET</v>
          </cell>
          <cell r="P734" t="str">
            <v>69470</v>
          </cell>
          <cell r="Q734" t="str">
            <v>COURS LA VILLE</v>
          </cell>
          <cell r="R734" t="str">
            <v>S.GOUTTENOIRE</v>
          </cell>
        </row>
        <row r="735">
          <cell r="A735" t="str">
            <v>CL304</v>
          </cell>
          <cell r="B735" t="str">
            <v>DSM HABITAT</v>
          </cell>
          <cell r="C735" t="str">
            <v>LIEU DIT LA TUILERIE</v>
          </cell>
          <cell r="E735">
            <v>73490</v>
          </cell>
          <cell r="F735" t="str">
            <v>LA RAVOIRE</v>
          </cell>
          <cell r="G735" t="str">
            <v>04.79.96.02.26</v>
          </cell>
          <cell r="I735" t="str">
            <v>06 30 58 05 11</v>
          </cell>
          <cell r="K735" t="str">
            <v>dsmhabitat@orange.fr</v>
          </cell>
          <cell r="L735" t="str">
            <v>X.LECRIVAIN</v>
          </cell>
          <cell r="M735" t="str">
            <v>DSM HABITAT</v>
          </cell>
          <cell r="N735" t="str">
            <v>LIEU DIT LA TUILERIE</v>
          </cell>
          <cell r="P735" t="str">
            <v>73490</v>
          </cell>
          <cell r="Q735" t="str">
            <v>LA RAVOIRE</v>
          </cell>
          <cell r="R735" t="str">
            <v>S.GOUTTENOIRE</v>
          </cell>
        </row>
        <row r="736">
          <cell r="A736" t="str">
            <v>CL305</v>
          </cell>
          <cell r="B736" t="str">
            <v>MENUISERIE PICHON SIBUE</v>
          </cell>
          <cell r="C736" t="str">
            <v>188 ROUTE DU FOUR LA BARATERIE</v>
          </cell>
          <cell r="E736">
            <v>73800</v>
          </cell>
          <cell r="F736" t="str">
            <v>CRUET</v>
          </cell>
          <cell r="H736" t="str">
            <v>04 79 70 65 36</v>
          </cell>
          <cell r="I736" t="str">
            <v>06 45 00 04 36</v>
          </cell>
          <cell r="K736" t="str">
            <v>julienbbpmenuiserie@gmail.com</v>
          </cell>
          <cell r="L736" t="str">
            <v>X.LECRIVAIN</v>
          </cell>
          <cell r="M736" t="str">
            <v>MENUISERIE PICHON SIBUE</v>
          </cell>
          <cell r="N736" t="str">
            <v>188 ROUTE DU FOUR LA BARATERIE</v>
          </cell>
          <cell r="P736" t="str">
            <v>73800</v>
          </cell>
          <cell r="Q736" t="str">
            <v>CRUET</v>
          </cell>
          <cell r="R736" t="str">
            <v>S.GOUTTENOIRE</v>
          </cell>
        </row>
        <row r="737">
          <cell r="A737" t="str">
            <v>CL306</v>
          </cell>
          <cell r="B737" t="str">
            <v>MCF</v>
          </cell>
          <cell r="C737" t="str">
            <v>30, ROUTE DE LYON</v>
          </cell>
          <cell r="E737">
            <v>69360</v>
          </cell>
          <cell r="F737" t="str">
            <v>SIMMANDRES</v>
          </cell>
          <cell r="I737" t="str">
            <v>06 95 97 64 41</v>
          </cell>
          <cell r="K737" t="str">
            <v>mcf.soulier@hotmail.com</v>
          </cell>
          <cell r="L737" t="str">
            <v>T.PINET</v>
          </cell>
          <cell r="M737" t="str">
            <v>MCF</v>
          </cell>
          <cell r="N737" t="str">
            <v>30, ROUTE DE LYON</v>
          </cell>
          <cell r="P737" t="str">
            <v>69360</v>
          </cell>
          <cell r="Q737" t="str">
            <v>SIMMANDRES</v>
          </cell>
          <cell r="R737" t="str">
            <v>S.GOUTTENOIRE</v>
          </cell>
        </row>
        <row r="738">
          <cell r="A738" t="str">
            <v>CL307</v>
          </cell>
          <cell r="B738" t="str">
            <v>SARL APROLAC</v>
          </cell>
          <cell r="C738" t="str">
            <v>24 IMPASSE LE PIN</v>
          </cell>
          <cell r="E738">
            <v>69230</v>
          </cell>
          <cell r="F738" t="str">
            <v>ST GENIS LAVAL</v>
          </cell>
          <cell r="G738" t="str">
            <v>04 78 56 12 28</v>
          </cell>
          <cell r="H738" t="str">
            <v>04 26 07 78 48</v>
          </cell>
          <cell r="I738" t="str">
            <v>06 01 02 93 41</v>
          </cell>
          <cell r="J738" t="str">
            <v>Azzouz Kamel</v>
          </cell>
          <cell r="K738" t="str">
            <v>contact@aprolac.fr</v>
          </cell>
          <cell r="L738" t="str">
            <v>T.PINET</v>
          </cell>
          <cell r="M738" t="str">
            <v>SARL APROLAC</v>
          </cell>
          <cell r="N738" t="str">
            <v>24 IMPASSE LE PIN</v>
          </cell>
          <cell r="P738" t="str">
            <v>69230</v>
          </cell>
          <cell r="Q738" t="str">
            <v>ST GENIS LAVAL</v>
          </cell>
          <cell r="R738" t="str">
            <v>S.GOUTTENOIRE</v>
          </cell>
        </row>
        <row r="739">
          <cell r="A739" t="str">
            <v>CL308</v>
          </cell>
          <cell r="B739" t="str">
            <v>MENUISERIE DU VAL LAMARTINIEN</v>
          </cell>
          <cell r="C739" t="str">
            <v>LA PIESSARDE</v>
          </cell>
          <cell r="E739">
            <v>71960</v>
          </cell>
          <cell r="F739" t="str">
            <v>VERZE</v>
          </cell>
          <cell r="G739" t="str">
            <v>03 85 35 14 73</v>
          </cell>
          <cell r="H739" t="str">
            <v>03 85 35 14 73</v>
          </cell>
          <cell r="I739" t="str">
            <v>06 85 65 77 20</v>
          </cell>
          <cell r="J739" t="str">
            <v>Fontaine Cédric</v>
          </cell>
          <cell r="K739" t="str">
            <v>mvl71@hotmail.fr</v>
          </cell>
          <cell r="L739" t="str">
            <v>C.BENON</v>
          </cell>
          <cell r="M739" t="str">
            <v>MENUISERIE DU VAL LAMARTINIEN</v>
          </cell>
          <cell r="N739" t="str">
            <v>LA PIESSARDE</v>
          </cell>
          <cell r="P739" t="str">
            <v>71960</v>
          </cell>
          <cell r="Q739" t="str">
            <v>VERZE</v>
          </cell>
          <cell r="R739" t="str">
            <v>S.GOUTTENOIRE</v>
          </cell>
        </row>
        <row r="740">
          <cell r="A740" t="str">
            <v>CL309</v>
          </cell>
          <cell r="B740" t="str">
            <v>MENUISERIE GEUGNON CHRISTOPHE</v>
          </cell>
          <cell r="C740" t="str">
            <v>ZA DE MONTVALTIN</v>
          </cell>
          <cell r="E740">
            <v>71200</v>
          </cell>
          <cell r="F740" t="str">
            <v>LE CREUSOT</v>
          </cell>
          <cell r="G740" t="str">
            <v>03 85 80 29 84</v>
          </cell>
          <cell r="H740" t="str">
            <v>03 85 55 93 90</v>
          </cell>
          <cell r="K740" t="str">
            <v>gueugnon.christophe@wanadoo.fr</v>
          </cell>
          <cell r="L740" t="str">
            <v>C.BENON</v>
          </cell>
          <cell r="M740" t="str">
            <v>MENUISERIE GEUGNON CHRISTOPHE</v>
          </cell>
          <cell r="N740" t="str">
            <v>ZA DE MONTVALTIN</v>
          </cell>
          <cell r="P740" t="str">
            <v>71200</v>
          </cell>
          <cell r="Q740" t="str">
            <v>LE CREUSOT</v>
          </cell>
          <cell r="R740" t="str">
            <v>S.GOUTTENOIRE</v>
          </cell>
        </row>
        <row r="741">
          <cell r="A741" t="str">
            <v>CL310</v>
          </cell>
          <cell r="B741" t="str">
            <v>F ET H BATIMENTS</v>
          </cell>
          <cell r="C741" t="str">
            <v>20 BIS ROUTE DE LA RONGERE</v>
          </cell>
          <cell r="D741"/>
          <cell r="E741">
            <v>71370</v>
          </cell>
          <cell r="F741" t="str">
            <v>OUROUX SUR SAONE</v>
          </cell>
          <cell r="G741"/>
          <cell r="H741"/>
          <cell r="I741" t="str">
            <v>07 71 77 49 25</v>
          </cell>
          <cell r="J741"/>
          <cell r="K741" t="str">
            <v>fh.batiments@gmail.com</v>
          </cell>
          <cell r="L741" t="str">
            <v>C.BENON</v>
          </cell>
          <cell r="M741" t="str">
            <v>F ET H BATIMENTS</v>
          </cell>
          <cell r="N741" t="str">
            <v>20 BIS ROUTE DE LA RONGERE</v>
          </cell>
          <cell r="O741"/>
          <cell r="P741" t="str">
            <v>71370</v>
          </cell>
          <cell r="Q741" t="str">
            <v>OUROUX SUR SAONE</v>
          </cell>
          <cell r="R741" t="str">
            <v>S.GOUTTENOIRE</v>
          </cell>
        </row>
        <row r="742">
          <cell r="A742" t="str">
            <v>CL311</v>
          </cell>
          <cell r="B742" t="str">
            <v>HM MENUISERIE</v>
          </cell>
          <cell r="C742" t="str">
            <v>16 RUE JEAN PIERRE TIMBAUD</v>
          </cell>
          <cell r="D742"/>
          <cell r="E742">
            <v>38130</v>
          </cell>
          <cell r="F742" t="str">
            <v>ECHIROLLES</v>
          </cell>
          <cell r="G742"/>
          <cell r="H742"/>
          <cell r="I742"/>
          <cell r="J742"/>
          <cell r="K742" t="str">
            <v>hass.maj@hotmail.fr</v>
          </cell>
          <cell r="L742" t="str">
            <v>X.LECRIVAIN</v>
          </cell>
          <cell r="M742" t="str">
            <v>HM MENUISERIE</v>
          </cell>
          <cell r="N742" t="str">
            <v>16 RUE JEAN PIERRE TIMBAUD</v>
          </cell>
          <cell r="O742"/>
          <cell r="P742" t="str">
            <v>38130</v>
          </cell>
          <cell r="Q742" t="str">
            <v>ECHIROLLES</v>
          </cell>
          <cell r="R742" t="str">
            <v>S.GOUTTENOIRE</v>
          </cell>
        </row>
        <row r="743">
          <cell r="A743" t="str">
            <v>CL312</v>
          </cell>
          <cell r="B743" t="str">
            <v>C.V.S AGENCEMENT</v>
          </cell>
          <cell r="C743" t="str">
            <v>42 QUAI DU GENERAL LECLERC</v>
          </cell>
          <cell r="D743"/>
          <cell r="E743">
            <v>42120</v>
          </cell>
          <cell r="F743" t="str">
            <v>LE COTEAU</v>
          </cell>
          <cell r="G743" t="str">
            <v>04 77 60 12 75</v>
          </cell>
          <cell r="H743" t="str">
            <v>04 77 72 94 01</v>
          </cell>
          <cell r="I743"/>
          <cell r="J743"/>
          <cell r="K743" t="str">
            <v>cvs@agemencement.com</v>
          </cell>
          <cell r="L743" t="str">
            <v>B'ALU</v>
          </cell>
          <cell r="M743" t="str">
            <v>C.V.S AGENCEMENT</v>
          </cell>
          <cell r="N743" t="str">
            <v>42 QUAI DU GENERAL LECLERC</v>
          </cell>
          <cell r="O743"/>
          <cell r="P743" t="str">
            <v>42120</v>
          </cell>
          <cell r="Q743" t="str">
            <v>LE COTEAU</v>
          </cell>
          <cell r="R743" t="str">
            <v>ENLEVEMENT ATELIER</v>
          </cell>
        </row>
        <row r="744">
          <cell r="A744" t="str">
            <v>CL313</v>
          </cell>
          <cell r="B744" t="str">
            <v>SARL CIRA</v>
          </cell>
          <cell r="C744" t="str">
            <v>2 IMPASSE DES BOURASSONNES</v>
          </cell>
          <cell r="E744">
            <v>38550</v>
          </cell>
          <cell r="F744" t="str">
            <v>CLONAS/VAREZE</v>
          </cell>
          <cell r="H744" t="str">
            <v>04 74 78 10 02</v>
          </cell>
          <cell r="I744" t="str">
            <v>06 86 38 67 22</v>
          </cell>
          <cell r="K744" t="str">
            <v>cira.salaise@wanadoo.fr</v>
          </cell>
          <cell r="L744" t="str">
            <v>X.LECRIVAIN</v>
          </cell>
          <cell r="M744" t="str">
            <v>SARL CIRA</v>
          </cell>
          <cell r="N744" t="str">
            <v>2 IMPASSE DES BOURASSONNES</v>
          </cell>
          <cell r="P744" t="str">
            <v>38550</v>
          </cell>
          <cell r="Q744" t="str">
            <v>CLONAS/VAREZE</v>
          </cell>
          <cell r="R744" t="str">
            <v>S.GOUTTENOIRE</v>
          </cell>
        </row>
        <row r="745">
          <cell r="A745" t="str">
            <v>CL314</v>
          </cell>
          <cell r="B745" t="str">
            <v>ENERGIE FENETRES</v>
          </cell>
          <cell r="C745" t="str">
            <v>11 ALLEE DES GINKGOS</v>
          </cell>
          <cell r="E745">
            <v>69500</v>
          </cell>
          <cell r="F745" t="str">
            <v>BRON</v>
          </cell>
          <cell r="G745" t="str">
            <v>04 81 13 04 35</v>
          </cell>
          <cell r="I745" t="str">
            <v>06 30 63 12 93</v>
          </cell>
          <cell r="K745" t="str">
            <v>energiefenetres@orange.fr</v>
          </cell>
          <cell r="L745" t="str">
            <v>T.PINET</v>
          </cell>
          <cell r="M745" t="str">
            <v>ENERGIE FENETRES</v>
          </cell>
          <cell r="N745" t="str">
            <v>11 ALLEE DES GINKGOS</v>
          </cell>
          <cell r="P745" t="str">
            <v>69500</v>
          </cell>
          <cell r="Q745" t="str">
            <v>BRON</v>
          </cell>
          <cell r="R745" t="str">
            <v>S.GOUTTENOIRE</v>
          </cell>
        </row>
        <row r="746">
          <cell r="A746" t="str">
            <v>CL315</v>
          </cell>
          <cell r="B746" t="str">
            <v>STEP ARCADIA NSA</v>
          </cell>
          <cell r="C746" t="str">
            <v>26, RUE DES LILAS</v>
          </cell>
          <cell r="D746" t="str">
            <v>BP 66</v>
          </cell>
          <cell r="E746">
            <v>21110</v>
          </cell>
          <cell r="F746" t="str">
            <v>GENLIS</v>
          </cell>
          <cell r="G746" t="str">
            <v>03 80 47 29 00</v>
          </cell>
          <cell r="K746" t="str">
            <v>david.lasserre@step-arcadia.fr</v>
          </cell>
          <cell r="L746" t="str">
            <v>B'ALU</v>
          </cell>
          <cell r="M746" t="str">
            <v>STEP ARCADIA NSA</v>
          </cell>
          <cell r="N746" t="str">
            <v>26, RUE DES LILAS</v>
          </cell>
          <cell r="P746" t="str">
            <v>21110</v>
          </cell>
          <cell r="Q746" t="str">
            <v>GENLIS</v>
          </cell>
          <cell r="R746" t="str">
            <v>S.GOUTTENOIRE</v>
          </cell>
        </row>
        <row r="747">
          <cell r="A747" t="str">
            <v>CL316</v>
          </cell>
          <cell r="B747" t="str">
            <v>AJUST</v>
          </cell>
          <cell r="C747" t="str">
            <v>RUE EMILLE ROMANET</v>
          </cell>
          <cell r="E747">
            <v>38090</v>
          </cell>
          <cell r="F747" t="str">
            <v>VILLEFONTAINE</v>
          </cell>
          <cell r="G747" t="str">
            <v>09 54 48 67 11</v>
          </cell>
          <cell r="I747" t="str">
            <v>06 79 66 62 07</v>
          </cell>
          <cell r="K747" t="str">
            <v>sarlajust@gmail.com</v>
          </cell>
          <cell r="L747" t="str">
            <v>X.LECRIVAIN</v>
          </cell>
          <cell r="M747" t="str">
            <v>AJUST</v>
          </cell>
          <cell r="N747" t="str">
            <v>RUE EMILLE ROMANET</v>
          </cell>
          <cell r="P747" t="str">
            <v>38090</v>
          </cell>
          <cell r="Q747" t="str">
            <v>VILLEFONTAINE</v>
          </cell>
          <cell r="R747" t="str">
            <v>S.GOUTTENOIRE</v>
          </cell>
        </row>
        <row r="748">
          <cell r="A748" t="str">
            <v>CL317</v>
          </cell>
          <cell r="B748" t="str">
            <v>CONFLUENCE STORES</v>
          </cell>
          <cell r="C748" t="str">
            <v>16 COURS BAYARD</v>
          </cell>
          <cell r="E748">
            <v>69002</v>
          </cell>
          <cell r="F748" t="str">
            <v>LYON</v>
          </cell>
          <cell r="G748" t="str">
            <v>04 78 84 40 33</v>
          </cell>
          <cell r="K748" t="str">
            <v>bds691.gk@gmail.com</v>
          </cell>
          <cell r="L748" t="str">
            <v>X.LECRIVAIN</v>
          </cell>
          <cell r="M748" t="str">
            <v>CONFLUENCE STORES</v>
          </cell>
          <cell r="N748" t="str">
            <v>16 COURS BAYARD</v>
          </cell>
          <cell r="P748">
            <v>69002</v>
          </cell>
          <cell r="Q748" t="str">
            <v>LYON</v>
          </cell>
          <cell r="R748" t="str">
            <v>S.GOUTTENOIRE</v>
          </cell>
        </row>
        <row r="749">
          <cell r="A749" t="str">
            <v>CL318</v>
          </cell>
          <cell r="B749" t="str">
            <v>EURL MACONNERIE LEFRANC</v>
          </cell>
          <cell r="C749" t="str">
            <v>45 RUE D ALMA</v>
          </cell>
          <cell r="E749">
            <v>69400</v>
          </cell>
          <cell r="F749" t="str">
            <v>VILLEFRANCHE SUR SAONE</v>
          </cell>
          <cell r="I749" t="str">
            <v>06 09 01 67 84</v>
          </cell>
          <cell r="K749" t="str">
            <v>sebastien.lefranc73@orange.fr</v>
          </cell>
          <cell r="L749" t="str">
            <v>T.PINET</v>
          </cell>
          <cell r="M749" t="str">
            <v>EURL MACONNERIE LEFRANC</v>
          </cell>
          <cell r="N749" t="str">
            <v>IMPASSE DE LA CHARRIERE DU PUIS</v>
          </cell>
          <cell r="P749">
            <v>69650</v>
          </cell>
          <cell r="Q749" t="str">
            <v>QUINCIEUX</v>
          </cell>
          <cell r="R749" t="str">
            <v>S.GOUTTENOIRE</v>
          </cell>
        </row>
        <row r="750">
          <cell r="A750" t="str">
            <v>CL319</v>
          </cell>
          <cell r="B750" t="str">
            <v>TABOURET SAS</v>
          </cell>
          <cell r="C750" t="str">
            <v>639 ROUTE DU MAS VERNON</v>
          </cell>
          <cell r="E750">
            <v>1240</v>
          </cell>
          <cell r="F750" t="str">
            <v>DOMPIERRE SUR VEYLE</v>
          </cell>
          <cell r="G750" t="str">
            <v>04 74 30 32 82</v>
          </cell>
          <cell r="H750" t="str">
            <v>04 74 30 36 48</v>
          </cell>
          <cell r="K750" t="str">
            <v>contact@tabouret-btp.fr</v>
          </cell>
          <cell r="L750" t="str">
            <v>C.BENON</v>
          </cell>
          <cell r="M750" t="str">
            <v>TABOURET SAS</v>
          </cell>
          <cell r="N750" t="str">
            <v>639 ROUTE DU MAS VERNON</v>
          </cell>
          <cell r="P750">
            <v>1240</v>
          </cell>
          <cell r="Q750" t="str">
            <v>DOMPIERRE SUR VEYLE</v>
          </cell>
          <cell r="R750" t="str">
            <v>S.GOUTTENOIRE</v>
          </cell>
        </row>
        <row r="751">
          <cell r="A751" t="str">
            <v>CL320</v>
          </cell>
          <cell r="B751" t="str">
            <v>VILLE JP MENUISIER POSEUR</v>
          </cell>
          <cell r="C751" t="str">
            <v>200 RUE DU COTEAU</v>
          </cell>
          <cell r="E751">
            <v>73190</v>
          </cell>
          <cell r="F751" t="str">
            <v>CHALLES LES EAUX</v>
          </cell>
          <cell r="I751" t="str">
            <v>06 25 54 53 52</v>
          </cell>
          <cell r="K751" t="str">
            <v>ville.jeanphilippe@gmail.com</v>
          </cell>
          <cell r="L751" t="str">
            <v>C.BENON</v>
          </cell>
          <cell r="M751" t="str">
            <v>VILLE JP MENUISIER POSEUR</v>
          </cell>
          <cell r="N751" t="str">
            <v>200 RUE DU COTEAU</v>
          </cell>
          <cell r="P751" t="str">
            <v>73190</v>
          </cell>
          <cell r="Q751" t="str">
            <v>CHALLES LES EAUX</v>
          </cell>
          <cell r="R751" t="str">
            <v>S.GOUTTENOIRE</v>
          </cell>
        </row>
        <row r="752">
          <cell r="A752" t="str">
            <v>CL321</v>
          </cell>
          <cell r="B752" t="str">
            <v>FENETRES ET HABITAT POSE</v>
          </cell>
          <cell r="C752" t="str">
            <v>47 AVENUE URBAIN LE VERRIER</v>
          </cell>
          <cell r="E752">
            <v>69800</v>
          </cell>
          <cell r="F752" t="str">
            <v>ST PRIEST</v>
          </cell>
          <cell r="G752" t="str">
            <v>04 78 79 53 71</v>
          </cell>
          <cell r="H752" t="str">
            <v>04 78 79 08 38</v>
          </cell>
          <cell r="K752" t="str">
            <v>c.huguet@fenetres-habitat.com</v>
          </cell>
          <cell r="L752" t="str">
            <v>T.PINET</v>
          </cell>
          <cell r="M752" t="str">
            <v>FENETRES ET HABITAT POSE</v>
          </cell>
          <cell r="N752" t="str">
            <v>47 AVENUE URBAIN LE VERRIER</v>
          </cell>
          <cell r="P752" t="str">
            <v>69800</v>
          </cell>
          <cell r="Q752" t="str">
            <v>ST PRIEST</v>
          </cell>
          <cell r="R752" t="str">
            <v>S.GOUTTENOIRE</v>
          </cell>
        </row>
        <row r="753">
          <cell r="A753" t="str">
            <v>CL322</v>
          </cell>
          <cell r="B753" t="str">
            <v>SARL L'ATELIER CYRILLE CLEMENT</v>
          </cell>
          <cell r="C753" t="str">
            <v>67 CHEMIN DES SABLES</v>
          </cell>
          <cell r="E753">
            <v>69400</v>
          </cell>
          <cell r="F753" t="str">
            <v>VILLEFRANCHE SUR SAÔNE</v>
          </cell>
          <cell r="I753" t="str">
            <v>07 87 26 33 64</v>
          </cell>
          <cell r="L753" t="str">
            <v>T.PINET</v>
          </cell>
          <cell r="M753" t="str">
            <v>SARL L'ATELIER CYRILLE CLEMENT</v>
          </cell>
          <cell r="N753" t="str">
            <v>340 RUE BENOIT MULSANT</v>
          </cell>
          <cell r="P753" t="str">
            <v>69400</v>
          </cell>
          <cell r="Q753" t="str">
            <v>VILLEFRANCHE SUR SAÔNE</v>
          </cell>
          <cell r="R753" t="str">
            <v>S.GOUTTENOIRE</v>
          </cell>
        </row>
        <row r="754">
          <cell r="A754" t="str">
            <v>CL323</v>
          </cell>
          <cell r="B754" t="str">
            <v>LG2M</v>
          </cell>
          <cell r="C754" t="str">
            <v>ETANG DE MAGNY</v>
          </cell>
          <cell r="E754">
            <v>69550</v>
          </cell>
          <cell r="F754" t="str">
            <v>CUBLIZE</v>
          </cell>
          <cell r="G754" t="str">
            <v>04 74 05 06 98</v>
          </cell>
          <cell r="J754" t="str">
            <v>LAURENT GIRAUD</v>
          </cell>
          <cell r="K754" t="str">
            <v>lg2m@outlook.fr</v>
          </cell>
          <cell r="L754" t="str">
            <v>T.PINET</v>
          </cell>
          <cell r="M754" t="str">
            <v>LG2M</v>
          </cell>
          <cell r="N754" t="str">
            <v>ETANG DE MAGNY</v>
          </cell>
          <cell r="P754" t="str">
            <v>69550</v>
          </cell>
          <cell r="Q754" t="str">
            <v>CUBLIZE</v>
          </cell>
          <cell r="R754" t="str">
            <v>S.GOUTTENOIRE</v>
          </cell>
        </row>
        <row r="755">
          <cell r="A755" t="str">
            <v>CL324</v>
          </cell>
          <cell r="B755" t="str">
            <v>ENTREPRISE SERVICE GIRARD MAURICE</v>
          </cell>
          <cell r="C755" t="str">
            <v>LE CHAMPÊTRE</v>
          </cell>
          <cell r="E755">
            <v>71110</v>
          </cell>
          <cell r="F755" t="str">
            <v>BAUGY</v>
          </cell>
          <cell r="G755" t="str">
            <v xml:space="preserve"> </v>
          </cell>
          <cell r="I755" t="str">
            <v>06 85 51 34 07</v>
          </cell>
          <cell r="J755" t="str">
            <v>GIRARD MAURICE</v>
          </cell>
          <cell r="K755" t="str">
            <v>maurice.girard6@orange.fr</v>
          </cell>
          <cell r="L755" t="str">
            <v>B'ALU</v>
          </cell>
          <cell r="M755" t="str">
            <v>ENTREPRISE SERVICE GIRARD MAURICE</v>
          </cell>
          <cell r="N755" t="str">
            <v>LE CHAMPÊTRE</v>
          </cell>
          <cell r="P755" t="str">
            <v>71110</v>
          </cell>
          <cell r="Q755" t="str">
            <v>BAUGY</v>
          </cell>
          <cell r="R755" t="str">
            <v>ENLEVEMENT ATELIER</v>
          </cell>
        </row>
        <row r="756">
          <cell r="A756" t="str">
            <v>CL325</v>
          </cell>
          <cell r="B756" t="str">
            <v>DIAS ET BARON SAS</v>
          </cell>
          <cell r="C756" t="str">
            <v>LIEU DIT "JUIN"</v>
          </cell>
          <cell r="E756">
            <v>42670</v>
          </cell>
          <cell r="F756" t="str">
            <v>ECOCHE</v>
          </cell>
          <cell r="I756" t="str">
            <v>07 71 83 07 66</v>
          </cell>
          <cell r="K756" t="str">
            <v>contact@diasetbaron.fr</v>
          </cell>
          <cell r="L756" t="str">
            <v>B'ALU</v>
          </cell>
          <cell r="M756" t="str">
            <v>DIAS ET BARON SAS</v>
          </cell>
          <cell r="N756" t="str">
            <v>LIEU DIT "JUIN"</v>
          </cell>
          <cell r="P756" t="str">
            <v>42670</v>
          </cell>
          <cell r="Q756" t="str">
            <v>ECOCHE</v>
          </cell>
          <cell r="R756" t="str">
            <v>ENLEVEMENT ATELIER</v>
          </cell>
        </row>
        <row r="757">
          <cell r="A757" t="str">
            <v>CL326</v>
          </cell>
          <cell r="B757" t="str">
            <v>SAS PERRIN</v>
          </cell>
          <cell r="C757" t="str">
            <v>18 RUE GAY LUSSAC</v>
          </cell>
          <cell r="D757"/>
          <cell r="E757">
            <v>25000</v>
          </cell>
          <cell r="F757" t="str">
            <v>BESANCON</v>
          </cell>
          <cell r="G757" t="str">
            <v>03 81 87 08 62</v>
          </cell>
          <cell r="H757" t="str">
            <v>03 81 46 84 56</v>
          </cell>
          <cell r="I757"/>
          <cell r="J757"/>
          <cell r="K757" t="str">
            <v>contact-besancon@perrin-sas.com</v>
          </cell>
          <cell r="L757" t="str">
            <v>B'ALU</v>
          </cell>
          <cell r="M757" t="str">
            <v>SAS PERRIN</v>
          </cell>
          <cell r="N757" t="str">
            <v>18 RUE GAY LUSSAC</v>
          </cell>
          <cell r="O757"/>
          <cell r="P757" t="str">
            <v>25000</v>
          </cell>
          <cell r="Q757" t="str">
            <v>BESANCON</v>
          </cell>
          <cell r="R757" t="str">
            <v>S.GOUTTENOIRE</v>
          </cell>
        </row>
        <row r="758">
          <cell r="A758" t="str">
            <v>CL327</v>
          </cell>
          <cell r="B758" t="str">
            <v>RHONE ALPES HABITAT</v>
          </cell>
          <cell r="C758" t="str">
            <v>8 RUE JOSEPH CHARVET</v>
          </cell>
          <cell r="D758"/>
          <cell r="E758">
            <v>69210</v>
          </cell>
          <cell r="F758" t="str">
            <v>L'ARBRESLE</v>
          </cell>
          <cell r="G758"/>
          <cell r="H758"/>
          <cell r="I758" t="str">
            <v>06 60 39 90 78</v>
          </cell>
          <cell r="J758"/>
          <cell r="K758" t="str">
            <v>r.a.habitat@hotmail.fr</v>
          </cell>
          <cell r="L758" t="str">
            <v>T.PINET</v>
          </cell>
          <cell r="M758" t="str">
            <v>RHONE ALPES HABITAT</v>
          </cell>
          <cell r="N758" t="str">
            <v>8 RUE JOSEPH CHARVET</v>
          </cell>
          <cell r="O758"/>
          <cell r="P758" t="str">
            <v>69210</v>
          </cell>
          <cell r="Q758" t="str">
            <v>L'ARBRESLE</v>
          </cell>
          <cell r="R758" t="str">
            <v>S.GOUTTENOIRE</v>
          </cell>
        </row>
        <row r="759">
          <cell r="A759" t="str">
            <v>CL328</v>
          </cell>
          <cell r="B759" t="str">
            <v>BOUHAND ECONOMIE D'ENERGIE</v>
          </cell>
          <cell r="C759" t="str">
            <v>3 RUE DU BOURG</v>
          </cell>
          <cell r="E759">
            <v>71710</v>
          </cell>
          <cell r="F759" t="str">
            <v>MARMAGNE</v>
          </cell>
          <cell r="G759" t="str">
            <v>09 60 02 76 10</v>
          </cell>
          <cell r="J759" t="str">
            <v>BOUHAND DAVID</v>
          </cell>
          <cell r="K759" t="str">
            <v>b.economienergie@orange.fr</v>
          </cell>
          <cell r="L759" t="str">
            <v>C.BENON</v>
          </cell>
          <cell r="M759" t="str">
            <v>BOUHAND ECONOMIE D'ENERGIE</v>
          </cell>
          <cell r="N759" t="str">
            <v>3 RUE DU BOURG</v>
          </cell>
          <cell r="P759" t="str">
            <v>71710</v>
          </cell>
          <cell r="Q759" t="str">
            <v>MARMAGNE</v>
          </cell>
          <cell r="R759" t="str">
            <v>S.GOUTTENOIRE</v>
          </cell>
        </row>
        <row r="760">
          <cell r="A760" t="str">
            <v>CL329</v>
          </cell>
          <cell r="B760" t="str">
            <v>ALKIMIA</v>
          </cell>
          <cell r="C760" t="str">
            <v>8, RUE NOURISSAT</v>
          </cell>
          <cell r="D760"/>
          <cell r="E760">
            <v>21000</v>
          </cell>
          <cell r="F760" t="str">
            <v>DIJON</v>
          </cell>
          <cell r="G760" t="str">
            <v>03 80 60 95 29</v>
          </cell>
          <cell r="H760"/>
          <cell r="I760"/>
          <cell r="J760"/>
          <cell r="K760" t="str">
            <v>d.parriaux@alkimia-France.fr</v>
          </cell>
          <cell r="L760" t="str">
            <v>B'ALU</v>
          </cell>
          <cell r="M760" t="str">
            <v>ALKIMIA</v>
          </cell>
          <cell r="N760" t="str">
            <v>8, RUE NOURISSAT</v>
          </cell>
          <cell r="O760"/>
          <cell r="P760" t="str">
            <v>21000</v>
          </cell>
          <cell r="Q760" t="str">
            <v>DIJON</v>
          </cell>
          <cell r="R760" t="str">
            <v>S.GOUTTENOIRE</v>
          </cell>
        </row>
        <row r="761">
          <cell r="A761" t="str">
            <v>CL330</v>
          </cell>
          <cell r="B761" t="str">
            <v xml:space="preserve">MERET MARTIN </v>
          </cell>
          <cell r="C761" t="str">
            <v>280 RUE DE CHARLIEU</v>
          </cell>
          <cell r="D761"/>
          <cell r="E761">
            <v>42300</v>
          </cell>
          <cell r="F761" t="str">
            <v>ROANNE</v>
          </cell>
          <cell r="G761">
            <v>477673066</v>
          </cell>
          <cell r="H761">
            <v>477700356</v>
          </cell>
          <cell r="I761"/>
          <cell r="J761"/>
          <cell r="K761"/>
          <cell r="L761" t="str">
            <v>B'ALU</v>
          </cell>
          <cell r="M761" t="str">
            <v xml:space="preserve">MERET MARTIN </v>
          </cell>
          <cell r="N761" t="str">
            <v>280 RUE DE CHARLIEU</v>
          </cell>
          <cell r="O761"/>
          <cell r="P761" t="str">
            <v>42300</v>
          </cell>
          <cell r="Q761" t="str">
            <v>ROANNE</v>
          </cell>
          <cell r="R761" t="str">
            <v>S.GOUTTENOIRE</v>
          </cell>
        </row>
        <row r="762">
          <cell r="A762" t="str">
            <v>CL331</v>
          </cell>
          <cell r="B762" t="str">
            <v>MENUISERIE PATRICK AUFRANC</v>
          </cell>
          <cell r="C762" t="str">
            <v>LE BOURG</v>
          </cell>
          <cell r="E762">
            <v>71260</v>
          </cell>
          <cell r="F762" t="str">
            <v>SAINT ALBAN</v>
          </cell>
          <cell r="G762" t="str">
            <v>03 85 33 92 63</v>
          </cell>
          <cell r="I762" t="str">
            <v>06 25 06 38 11</v>
          </cell>
          <cell r="J762" t="str">
            <v>PATRICK AUFRANC</v>
          </cell>
          <cell r="K762" t="str">
            <v>patrick.aufranc@free.fr</v>
          </cell>
          <cell r="L762" t="str">
            <v>C.BENON</v>
          </cell>
          <cell r="M762" t="str">
            <v>MENUISERIE PATRICK AUFRANC</v>
          </cell>
          <cell r="N762" t="str">
            <v>LE BOURG</v>
          </cell>
          <cell r="P762" t="str">
            <v>71260</v>
          </cell>
          <cell r="Q762" t="str">
            <v>SAINT ALBAN</v>
          </cell>
          <cell r="R762" t="str">
            <v>S.GOUTTENOIRE</v>
          </cell>
        </row>
        <row r="763">
          <cell r="A763" t="str">
            <v>CL332</v>
          </cell>
          <cell r="B763" t="str">
            <v>DUBOST-DUPERRON</v>
          </cell>
          <cell r="C763" t="str">
            <v>ZI BRUYERES OUEST</v>
          </cell>
          <cell r="D763"/>
          <cell r="E763">
            <v>71170</v>
          </cell>
          <cell r="F763" t="str">
            <v>CHAUFFAILLES</v>
          </cell>
          <cell r="G763"/>
          <cell r="H763"/>
          <cell r="I763"/>
          <cell r="J763"/>
          <cell r="K763"/>
          <cell r="L763" t="str">
            <v>B'ALU</v>
          </cell>
          <cell r="M763" t="str">
            <v>DUBOST-DUPERRON</v>
          </cell>
          <cell r="N763" t="str">
            <v>ZI BRUYERES OUEST</v>
          </cell>
          <cell r="O763"/>
          <cell r="P763" t="str">
            <v>71170</v>
          </cell>
          <cell r="Q763" t="str">
            <v>CHAUFFAILLES</v>
          </cell>
          <cell r="R763" t="str">
            <v>S.GOUTTENOIRE</v>
          </cell>
        </row>
        <row r="764">
          <cell r="A764" t="str">
            <v>CL333</v>
          </cell>
          <cell r="B764" t="str">
            <v>SARL MOLLE PÈRE ET FILS</v>
          </cell>
          <cell r="C764" t="str">
            <v>ROUTE SOMMERE</v>
          </cell>
          <cell r="D764"/>
          <cell r="E764">
            <v>71960</v>
          </cell>
          <cell r="F764" t="str">
            <v>LA ROCHE VINEUSE</v>
          </cell>
          <cell r="G764" t="str">
            <v>03 85 37 85 80</v>
          </cell>
          <cell r="H764" t="str">
            <v>03 85 37 63 64</v>
          </cell>
          <cell r="I764" t="str">
            <v>06 69 50 01 12</v>
          </cell>
          <cell r="J764" t="str">
            <v>MOLLE PIERRE</v>
          </cell>
          <cell r="K764" t="str">
            <v>pierre.vir@hotmail.fr</v>
          </cell>
          <cell r="L764" t="str">
            <v>C.BENON</v>
          </cell>
          <cell r="M764" t="str">
            <v>SARL MOLLE PÈRE ET FILS</v>
          </cell>
          <cell r="N764" t="str">
            <v>ROUTE SOMMERE</v>
          </cell>
          <cell r="P764" t="str">
            <v>71960</v>
          </cell>
          <cell r="Q764" t="str">
            <v>LA ROCHE VINEUSE</v>
          </cell>
          <cell r="R764" t="str">
            <v>S.GOUTTENOIRE</v>
          </cell>
        </row>
        <row r="765">
          <cell r="A765" t="str">
            <v>CL334</v>
          </cell>
          <cell r="B765" t="str">
            <v>BRUN MENUISERIE SERRURERIE</v>
          </cell>
          <cell r="C765" t="str">
            <v>16, RUE DES VARENNES</v>
          </cell>
          <cell r="D765"/>
          <cell r="E765">
            <v>69380</v>
          </cell>
          <cell r="F765" t="str">
            <v>CHAZAY D'AZERGUES</v>
          </cell>
          <cell r="G765"/>
          <cell r="H765"/>
          <cell r="I765" t="str">
            <v>06 49 37 35 94</v>
          </cell>
          <cell r="J765" t="str">
            <v>REGIS BRUN</v>
          </cell>
          <cell r="K765" t="str">
            <v>contact@bms-sas.fr</v>
          </cell>
          <cell r="L765" t="str">
            <v>T.PINET</v>
          </cell>
          <cell r="M765" t="str">
            <v>BRUN MENUISERIE SERRURERIE</v>
          </cell>
          <cell r="N765" t="str">
            <v>16, RUE DES VARENNES</v>
          </cell>
          <cell r="O765"/>
          <cell r="P765" t="str">
            <v>69380</v>
          </cell>
          <cell r="Q765" t="str">
            <v>CHAZAY D'AZERGUES</v>
          </cell>
          <cell r="R765" t="str">
            <v>S.GOUTTENOIRE</v>
          </cell>
        </row>
        <row r="766">
          <cell r="A766" t="str">
            <v>CL335</v>
          </cell>
          <cell r="B766" t="str">
            <v>A LA CLE DELSOL</v>
          </cell>
          <cell r="C766" t="str">
            <v>45 CHEMIN DU PONT ROUGE</v>
          </cell>
          <cell r="E766">
            <v>38300</v>
          </cell>
          <cell r="F766" t="str">
            <v>ST SAVIN</v>
          </cell>
          <cell r="G766" t="str">
            <v>04 74 18 59 80</v>
          </cell>
          <cell r="H766" t="str">
            <v>04 74 18 71 54</v>
          </cell>
          <cell r="I766" t="str">
            <v>06 87 06 55 92</v>
          </cell>
          <cell r="J766" t="str">
            <v>M DELSOL</v>
          </cell>
          <cell r="K766" t="str">
            <v>contact@clefdelsol.com</v>
          </cell>
          <cell r="L766" t="str">
            <v>X.LECRIVAIN</v>
          </cell>
          <cell r="M766" t="str">
            <v>A LA CLE DELSOL</v>
          </cell>
          <cell r="N766" t="str">
            <v>45 CHEMIN DU PONT ROUGE</v>
          </cell>
          <cell r="P766" t="str">
            <v>38300</v>
          </cell>
          <cell r="Q766" t="str">
            <v>ST SAVIN</v>
          </cell>
          <cell r="R766" t="str">
            <v>S.GOUTTENOIRE</v>
          </cell>
        </row>
        <row r="767">
          <cell r="A767" t="str">
            <v>CL336</v>
          </cell>
          <cell r="B767" t="str">
            <v>SARL DT AGENCEMENT</v>
          </cell>
          <cell r="C767" t="str">
            <v>176 RUE EMILE ZOLA</v>
          </cell>
          <cell r="E767">
            <v>69150</v>
          </cell>
          <cell r="F767" t="str">
            <v>DECINES</v>
          </cell>
          <cell r="I767" t="str">
            <v>06 70 03 70 04</v>
          </cell>
          <cell r="J767" t="str">
            <v>FACHINETTI BENJAMIN</v>
          </cell>
          <cell r="K767" t="str">
            <v>dt.agencement@live.fr</v>
          </cell>
          <cell r="L767" t="str">
            <v>T.PINET</v>
          </cell>
          <cell r="M767" t="str">
            <v>SARL DT AGENCEMENT</v>
          </cell>
          <cell r="N767" t="str">
            <v>176 RUE EMILE ZOLA</v>
          </cell>
          <cell r="P767" t="str">
            <v>69150</v>
          </cell>
          <cell r="Q767" t="str">
            <v>DECINES</v>
          </cell>
          <cell r="R767" t="str">
            <v>S.GOUTTENOIRE</v>
          </cell>
        </row>
        <row r="768">
          <cell r="A768" t="str">
            <v>CL337</v>
          </cell>
          <cell r="B768" t="str">
            <v>AX HOME SERVICES</v>
          </cell>
          <cell r="C768" t="str">
            <v>139 ROUTE D'ARGONNAY</v>
          </cell>
          <cell r="E768">
            <v>74370</v>
          </cell>
          <cell r="F768" t="str">
            <v>PRINGY</v>
          </cell>
          <cell r="G768" t="str">
            <v>04 50 60 85 62</v>
          </cell>
          <cell r="H768" t="str">
            <v>04 50 60 85 26</v>
          </cell>
          <cell r="I768">
            <v>608280333</v>
          </cell>
          <cell r="J768" t="str">
            <v>YATTOCHANE HASSAN</v>
          </cell>
          <cell r="K768" t="str">
            <v>administratif@axhomeservices.com</v>
          </cell>
          <cell r="L768" t="str">
            <v>C.BENON</v>
          </cell>
          <cell r="M768" t="str">
            <v>AX HOME SERVICES</v>
          </cell>
          <cell r="N768" t="str">
            <v>139 ROUTE D'ARGONNAY</v>
          </cell>
          <cell r="P768" t="str">
            <v>74370</v>
          </cell>
          <cell r="Q768" t="str">
            <v>PRINGY</v>
          </cell>
          <cell r="R768" t="str">
            <v>S.GOUTTENOIRE</v>
          </cell>
        </row>
        <row r="769">
          <cell r="A769" t="str">
            <v>CL338</v>
          </cell>
          <cell r="B769" t="str">
            <v>COMTE ET MARCELINO</v>
          </cell>
          <cell r="C769" t="str">
            <v>7BIS BOULEVARD HENRI DE REGNIER</v>
          </cell>
          <cell r="D769"/>
          <cell r="E769">
            <v>71600</v>
          </cell>
          <cell r="F769" t="str">
            <v>PARAY LE MONIAL</v>
          </cell>
          <cell r="G769" t="str">
            <v>03 85 81 47 29</v>
          </cell>
          <cell r="H769" t="str">
            <v>03 85 81 13 67</v>
          </cell>
          <cell r="I769"/>
          <cell r="J769" t="str">
            <v>JEAN MICHEL COMTE</v>
          </cell>
          <cell r="K769" t="str">
            <v>jean-michel@comte-marcelino.fr</v>
          </cell>
          <cell r="L769" t="str">
            <v>B'ALU</v>
          </cell>
          <cell r="M769" t="str">
            <v>COMTE ET MARCELINO</v>
          </cell>
          <cell r="N769" t="str">
            <v>7BIS BOULEVARD HENRI DE REGNIER</v>
          </cell>
          <cell r="O769"/>
          <cell r="P769" t="str">
            <v>71600</v>
          </cell>
          <cell r="Q769" t="str">
            <v>PARAY LE MONIAL</v>
          </cell>
          <cell r="R769" t="str">
            <v>S.GOUTTENOIRE</v>
          </cell>
        </row>
        <row r="770">
          <cell r="A770" t="str">
            <v>CL339</v>
          </cell>
          <cell r="B770" t="str">
            <v>MIROITERIE POLINOISE</v>
          </cell>
          <cell r="C770" t="str">
            <v>RUE FRANCOIS ARAGO ZONE INDUSTRIELLE</v>
          </cell>
          <cell r="E770">
            <v>39800</v>
          </cell>
          <cell r="F770" t="str">
            <v>POLIGNY</v>
          </cell>
          <cell r="G770" t="str">
            <v>03 84 73 30 61</v>
          </cell>
          <cell r="H770" t="str">
            <v>09 70 06 14 05</v>
          </cell>
          <cell r="K770" t="str">
            <v>miroiterie.polinoise@orange.fr</v>
          </cell>
          <cell r="L770" t="str">
            <v>C.BENON</v>
          </cell>
          <cell r="M770" t="str">
            <v>MIROITERIE POLINOISE</v>
          </cell>
          <cell r="N770" t="str">
            <v>RUE FRANCOIS ARAGO ZONE INDUSTRIELLE</v>
          </cell>
          <cell r="P770" t="str">
            <v>39800</v>
          </cell>
          <cell r="Q770" t="str">
            <v>POLIGNY</v>
          </cell>
          <cell r="R770" t="str">
            <v>S.GOUTTENOIRE</v>
          </cell>
        </row>
        <row r="771">
          <cell r="A771" t="str">
            <v>CL340</v>
          </cell>
          <cell r="B771" t="str">
            <v>SARL BRAM IMMOBILIER</v>
          </cell>
          <cell r="C771" t="str">
            <v>8 RUE DE BRAM</v>
          </cell>
          <cell r="D771"/>
          <cell r="E771">
            <v>71500</v>
          </cell>
          <cell r="F771" t="str">
            <v>LOUHANS</v>
          </cell>
          <cell r="G771" t="str">
            <v>03.85.75.72.80</v>
          </cell>
          <cell r="H771"/>
          <cell r="I771" t="str">
            <v>06.33.16.38.52</v>
          </cell>
          <cell r="J771"/>
          <cell r="K771" t="str">
            <v>christelle@cleor-immobilier.fr</v>
          </cell>
          <cell r="L771" t="str">
            <v>C.BENON</v>
          </cell>
          <cell r="M771" t="str">
            <v>SARL BRAM IMMOBILIER</v>
          </cell>
          <cell r="N771" t="str">
            <v>8 RUE DE BRAM</v>
          </cell>
          <cell r="O771"/>
          <cell r="P771" t="str">
            <v>71500</v>
          </cell>
          <cell r="Q771" t="str">
            <v>LOUHANS</v>
          </cell>
          <cell r="R771" t="str">
            <v>S.GOUTTENOIRE</v>
          </cell>
        </row>
        <row r="772">
          <cell r="A772" t="str">
            <v>CL341</v>
          </cell>
          <cell r="B772" t="str">
            <v>LAVOREL</v>
          </cell>
          <cell r="C772" t="str">
            <v>11 CHEMIN DES CUVATTES</v>
          </cell>
          <cell r="D772"/>
          <cell r="E772">
            <v>74700</v>
          </cell>
          <cell r="F772" t="str">
            <v>CUVAT</v>
          </cell>
          <cell r="G772" t="str">
            <v>04.50.57.85.30</v>
          </cell>
          <cell r="H772"/>
          <cell r="I772" t="str">
            <v>06.88.74.51.30</v>
          </cell>
          <cell r="J772"/>
          <cell r="K772"/>
          <cell r="L772" t="str">
            <v>B'ALU</v>
          </cell>
          <cell r="M772" t="str">
            <v>LAVOREL</v>
          </cell>
          <cell r="N772" t="str">
            <v>11 CHEMIN DES CUVATTES</v>
          </cell>
          <cell r="O772"/>
          <cell r="P772" t="str">
            <v>74700</v>
          </cell>
          <cell r="Q772" t="str">
            <v>CUVAT</v>
          </cell>
          <cell r="R772" t="str">
            <v>S.GOUTTENOIRE</v>
          </cell>
        </row>
        <row r="773">
          <cell r="A773" t="str">
            <v>CL342</v>
          </cell>
          <cell r="B773" t="str">
            <v>MDPR</v>
          </cell>
          <cell r="C773" t="str">
            <v>585 RUE PIERRE LOGUE</v>
          </cell>
          <cell r="D773"/>
          <cell r="E773">
            <v>74800</v>
          </cell>
          <cell r="F773" t="str">
            <v>AMANCY</v>
          </cell>
          <cell r="G773"/>
          <cell r="H773"/>
          <cell r="I773"/>
          <cell r="J773"/>
          <cell r="K773"/>
          <cell r="L773" t="str">
            <v>B'ALU</v>
          </cell>
          <cell r="M773" t="str">
            <v>MDPR</v>
          </cell>
          <cell r="N773" t="str">
            <v>585 RUE PIERRE LOGUE</v>
          </cell>
          <cell r="O773"/>
          <cell r="P773" t="str">
            <v>74800</v>
          </cell>
          <cell r="Q773" t="str">
            <v>AMANCY</v>
          </cell>
          <cell r="R773" t="str">
            <v>S.GOUTTENOIRE</v>
          </cell>
        </row>
        <row r="774">
          <cell r="A774" t="str">
            <v>CL343</v>
          </cell>
          <cell r="B774" t="str">
            <v>EURL AYJU</v>
          </cell>
          <cell r="C774" t="str">
            <v>45 CHEMIN DU MONT PELOUX</v>
          </cell>
          <cell r="D774"/>
          <cell r="E774">
            <v>1600</v>
          </cell>
          <cell r="F774" t="str">
            <v>PARCIEUX</v>
          </cell>
          <cell r="G774"/>
          <cell r="H774"/>
          <cell r="I774" t="str">
            <v>06.07.41.15.66</v>
          </cell>
          <cell r="J774" t="str">
            <v>CALLEGARO ANGELO PATRICIO</v>
          </cell>
          <cell r="K774" t="str">
            <v>pa.callegaro@gmail.com</v>
          </cell>
          <cell r="L774" t="str">
            <v>C.BENON</v>
          </cell>
          <cell r="M774" t="str">
            <v>EURL AYJU</v>
          </cell>
          <cell r="N774" t="str">
            <v>45 CHEMIN DU MONT PELOUX</v>
          </cell>
          <cell r="O774"/>
          <cell r="P774" t="str">
            <v>1600</v>
          </cell>
          <cell r="Q774" t="str">
            <v>PARCIEUX</v>
          </cell>
          <cell r="R774" t="str">
            <v>S.GOUTTENOIRE</v>
          </cell>
        </row>
        <row r="775">
          <cell r="A775" t="str">
            <v>CL344</v>
          </cell>
          <cell r="B775" t="str">
            <v>CLAIR DE BAIE LYON SUD</v>
          </cell>
          <cell r="C775" t="str">
            <v>388 AVENUE CHARLES DE GAULLE</v>
          </cell>
          <cell r="E775">
            <v>69200</v>
          </cell>
          <cell r="F775" t="str">
            <v>VENISSIEUX</v>
          </cell>
          <cell r="G775" t="str">
            <v>04.27.02.75.38</v>
          </cell>
          <cell r="J775" t="str">
            <v>YAGOUBI FARID</v>
          </cell>
          <cell r="K775" t="str">
            <v>lyonsud@clairdebaie.fr</v>
          </cell>
          <cell r="L775" t="str">
            <v>T.PINET</v>
          </cell>
          <cell r="M775" t="str">
            <v>CLAIR DE BAIE LYON SUD</v>
          </cell>
          <cell r="N775" t="str">
            <v>388 AVENUE CHARLES DE GAULLE</v>
          </cell>
          <cell r="P775" t="str">
            <v>69200</v>
          </cell>
          <cell r="Q775" t="str">
            <v>VENISSIEUX</v>
          </cell>
          <cell r="R775" t="str">
            <v>S.GOUTTENOIRE</v>
          </cell>
        </row>
        <row r="776">
          <cell r="A776" t="str">
            <v>CL345</v>
          </cell>
          <cell r="B776" t="str">
            <v>PORTRAT PATRICK MENUISERIE</v>
          </cell>
          <cell r="C776" t="str">
            <v>BUISSON LAROZE</v>
          </cell>
          <cell r="E776">
            <v>71240</v>
          </cell>
          <cell r="F776" t="str">
            <v>OUDRY</v>
          </cell>
          <cell r="I776" t="str">
            <v>06.42.49.46.95</v>
          </cell>
          <cell r="J776" t="str">
            <v>PORTRAT PATRICK</v>
          </cell>
          <cell r="K776" t="str">
            <v>patrick.portrat@orange.fr</v>
          </cell>
          <cell r="L776" t="str">
            <v>C.BENON</v>
          </cell>
          <cell r="M776" t="str">
            <v>PORTRAT PATRICK MENUISERIE</v>
          </cell>
          <cell r="N776" t="str">
            <v>BUISSON LAROZE</v>
          </cell>
          <cell r="P776" t="str">
            <v>71240</v>
          </cell>
          <cell r="Q776" t="str">
            <v>OUDRY</v>
          </cell>
          <cell r="R776" t="str">
            <v>S.GOUTTENOIRE</v>
          </cell>
        </row>
        <row r="777">
          <cell r="A777" t="str">
            <v>CL346</v>
          </cell>
          <cell r="B777" t="str">
            <v>ACCES LIMOUSIN</v>
          </cell>
          <cell r="C777" t="str">
            <v>3 BD A. PRESSEMANE BP5</v>
          </cell>
          <cell r="E777">
            <v>87400</v>
          </cell>
          <cell r="F777" t="str">
            <v>ST LEONARD DE NOBLAT</v>
          </cell>
          <cell r="G777" t="str">
            <v>05.55.38.15.86</v>
          </cell>
          <cell r="H777" t="str">
            <v>05.55.57.14.73</v>
          </cell>
          <cell r="I777" t="str">
            <v>/</v>
          </cell>
          <cell r="J777" t="str">
            <v>DELUCHE GILLES</v>
          </cell>
          <cell r="K777" t="str">
            <v>acces.limousin@wanadoo.fr</v>
          </cell>
          <cell r="L777" t="str">
            <v>T.PINET</v>
          </cell>
          <cell r="M777" t="str">
            <v>ACCES LIMOUSIN</v>
          </cell>
          <cell r="N777" t="str">
            <v>3 BD A. PRESSEMANE BP5</v>
          </cell>
          <cell r="P777" t="str">
            <v>87400</v>
          </cell>
          <cell r="Q777" t="str">
            <v>ST LEONARD DE NOBLAT</v>
          </cell>
          <cell r="R777" t="str">
            <v>S.GOUTTENOIRE</v>
          </cell>
        </row>
        <row r="778">
          <cell r="A778" t="str">
            <v>CL347</v>
          </cell>
          <cell r="B778" t="str">
            <v>JVM</v>
          </cell>
          <cell r="C778" t="str">
            <v>LES ARNAUDS</v>
          </cell>
          <cell r="E778">
            <v>69870</v>
          </cell>
          <cell r="F778" t="str">
            <v>LAMURE SUR AZERGUES</v>
          </cell>
          <cell r="G778" t="str">
            <v>09.82.53.11.54</v>
          </cell>
          <cell r="J778" t="str">
            <v>VERMARE JEROME</v>
          </cell>
          <cell r="K778" t="str">
            <v>sarljvm@gmail.com</v>
          </cell>
          <cell r="L778" t="str">
            <v>T.PINET</v>
          </cell>
          <cell r="M778" t="str">
            <v>JVM</v>
          </cell>
          <cell r="N778" t="str">
            <v>LES ARNAUDS</v>
          </cell>
          <cell r="P778" t="str">
            <v>69870</v>
          </cell>
          <cell r="Q778" t="str">
            <v>LAMURE SUR AZERGUES</v>
          </cell>
          <cell r="R778" t="str">
            <v>S.GOUTTENOIRE</v>
          </cell>
        </row>
        <row r="779">
          <cell r="A779" t="str">
            <v>CL348</v>
          </cell>
          <cell r="B779" t="str">
            <v>PASSY STORE</v>
          </cell>
          <cell r="C779" t="str">
            <v>130 AVENUE ST MARTIN</v>
          </cell>
          <cell r="E779">
            <v>74700</v>
          </cell>
          <cell r="F779" t="str">
            <v>SALLANCHES</v>
          </cell>
          <cell r="G779" t="str">
            <v>/</v>
          </cell>
          <cell r="H779" t="str">
            <v>/</v>
          </cell>
          <cell r="I779" t="str">
            <v>06.28.22.00.01</v>
          </cell>
          <cell r="J779" t="str">
            <v>LAURENT POUPPEVILLE</v>
          </cell>
          <cell r="K779" t="str">
            <v>passy.stores@gmail.com</v>
          </cell>
          <cell r="L779" t="str">
            <v>B'ALU</v>
          </cell>
          <cell r="M779" t="str">
            <v>PASSY STORE</v>
          </cell>
          <cell r="N779" t="str">
            <v>130 AVENUE ST MARTIN</v>
          </cell>
          <cell r="P779" t="str">
            <v>74700</v>
          </cell>
          <cell r="Q779" t="str">
            <v>SALLANCHES</v>
          </cell>
          <cell r="R779" t="str">
            <v>S.GOUTTENOIRE</v>
          </cell>
        </row>
        <row r="780">
          <cell r="A780" t="str">
            <v>CL349</v>
          </cell>
          <cell r="B780" t="str">
            <v>HOME PRESTATIONS</v>
          </cell>
          <cell r="C780" t="str">
            <v>49 CHEMIN DE LA POYE</v>
          </cell>
          <cell r="E780">
            <v>69220</v>
          </cell>
          <cell r="F780" t="str">
            <v>CHARENTAY</v>
          </cell>
          <cell r="I780" t="str">
            <v>07.86.58.91.45</v>
          </cell>
          <cell r="K780" t="str">
            <v>homeprestations@orange.fr</v>
          </cell>
          <cell r="L780" t="str">
            <v>T.PINET</v>
          </cell>
          <cell r="M780" t="str">
            <v>HOME PRESTATIONS</v>
          </cell>
          <cell r="N780" t="str">
            <v>49 CHEMIN DE LA POYE</v>
          </cell>
          <cell r="P780" t="str">
            <v>69220</v>
          </cell>
          <cell r="Q780" t="str">
            <v>CHARENTAY</v>
          </cell>
          <cell r="R780" t="str">
            <v>S.GOUTTENOIRE</v>
          </cell>
        </row>
        <row r="781">
          <cell r="A781" t="str">
            <v>CL350</v>
          </cell>
          <cell r="B781" t="str">
            <v>CEF01</v>
          </cell>
          <cell r="C781" t="str">
            <v>1PLACE DE LA SAMIANE</v>
          </cell>
          <cell r="E781">
            <v>1290</v>
          </cell>
          <cell r="F781" t="str">
            <v>PONT DE VEYLE</v>
          </cell>
          <cell r="G781" t="str">
            <v>03 85.30.52.20</v>
          </cell>
          <cell r="I781" t="str">
            <v>06.66.56.96.24</v>
          </cell>
          <cell r="J781" t="str">
            <v>BARBIER AMANDINE</v>
          </cell>
          <cell r="K781" t="str">
            <v>cef01@orange.fr</v>
          </cell>
          <cell r="L781" t="str">
            <v>T.PINET</v>
          </cell>
          <cell r="M781" t="str">
            <v>CEF01</v>
          </cell>
          <cell r="N781" t="str">
            <v>1PLACE DE LA SAMIANE</v>
          </cell>
          <cell r="P781" t="str">
            <v>1290</v>
          </cell>
          <cell r="Q781" t="str">
            <v>PONT DE VEYLE</v>
          </cell>
          <cell r="R781" t="str">
            <v>S.GOUTTENOIRE</v>
          </cell>
        </row>
        <row r="782">
          <cell r="A782" t="str">
            <v>CL351</v>
          </cell>
          <cell r="B782" t="str">
            <v>SOCIETE CRENIAUX BERNARD</v>
          </cell>
          <cell r="C782" t="str">
            <v>83 E RUE DU BRY</v>
          </cell>
          <cell r="E782">
            <v>1390</v>
          </cell>
          <cell r="F782" t="str">
            <v>CIVRIEUX</v>
          </cell>
          <cell r="I782" t="str">
            <v>06.60.17.14.93</v>
          </cell>
          <cell r="J782" t="str">
            <v>CRENIAUX BERNARD</v>
          </cell>
          <cell r="K782" t="str">
            <v>bernardcreniaux@wanadoo.fr</v>
          </cell>
          <cell r="L782" t="str">
            <v>T.PINET</v>
          </cell>
          <cell r="M782" t="str">
            <v>SOCIETE CRENIAUX BERNARD</v>
          </cell>
          <cell r="N782" t="str">
            <v>83 E RUE DU BRY</v>
          </cell>
          <cell r="P782" t="str">
            <v>1390</v>
          </cell>
          <cell r="Q782" t="str">
            <v>CIVRIEUX</v>
          </cell>
          <cell r="R782" t="str">
            <v>S.GOUTTENOIRE</v>
          </cell>
        </row>
        <row r="783">
          <cell r="A783" t="str">
            <v>CL352</v>
          </cell>
          <cell r="B783" t="str">
            <v>CREAMETAL</v>
          </cell>
          <cell r="C783" t="str">
            <v>PARC D'ACTIVITES VISIONIS II</v>
          </cell>
          <cell r="E783">
            <v>1090</v>
          </cell>
          <cell r="F783" t="str">
            <v>GUEREINS</v>
          </cell>
          <cell r="G783" t="str">
            <v>04.74.07.93.34</v>
          </cell>
          <cell r="K783" t="str">
            <v>bureauetude@creametal.com</v>
          </cell>
          <cell r="L783" t="str">
            <v>B'ALU</v>
          </cell>
          <cell r="M783" t="str">
            <v>CREAMETAL</v>
          </cell>
          <cell r="N783" t="str">
            <v>PARC D'ACTIVITES VISIONIS II</v>
          </cell>
          <cell r="P783" t="str">
            <v>1090</v>
          </cell>
          <cell r="Q783" t="str">
            <v>GUEREINS</v>
          </cell>
          <cell r="R783" t="str">
            <v>S.GOUTTENOIRE</v>
          </cell>
        </row>
        <row r="784">
          <cell r="A784" t="str">
            <v>CL353</v>
          </cell>
          <cell r="B784" t="str">
            <v>LA CLEF DES CHAMPS</v>
          </cell>
          <cell r="C784" t="str">
            <v>AVENUE DE CHANTEREINE</v>
          </cell>
          <cell r="E784">
            <v>38300</v>
          </cell>
          <cell r="F784" t="str">
            <v>BOURGOIN JALLIEU</v>
          </cell>
          <cell r="G784" t="str">
            <v>04.74.43.84.61</v>
          </cell>
          <cell r="H784" t="str">
            <v>04.74.28.13.23</v>
          </cell>
          <cell r="I784" t="str">
            <v>06.12.62.64.08</v>
          </cell>
          <cell r="K784" t="str">
            <v>laclefdeschamps38@orange.fr</v>
          </cell>
          <cell r="L784" t="str">
            <v>X.LECRIVAIN</v>
          </cell>
          <cell r="M784" t="str">
            <v>LA CLEF DES CHAMPS</v>
          </cell>
          <cell r="N784" t="str">
            <v>AVENUE DE CHANTEREINE</v>
          </cell>
          <cell r="P784" t="str">
            <v>38300</v>
          </cell>
          <cell r="Q784" t="str">
            <v>BOURGOIN JALLIEU</v>
          </cell>
          <cell r="R784" t="str">
            <v>S.GOUTTENOIRE</v>
          </cell>
        </row>
        <row r="785">
          <cell r="A785" t="str">
            <v>CL354</v>
          </cell>
          <cell r="B785" t="str">
            <v>ERNST PASCAL</v>
          </cell>
          <cell r="C785" t="str">
            <v>177 RUE DES MAISONS NEUVES</v>
          </cell>
          <cell r="E785">
            <v>69430</v>
          </cell>
          <cell r="F785" t="str">
            <v>QUINCIE EN BEAUJOLAIS</v>
          </cell>
          <cell r="I785" t="str">
            <v>06.80.47.00.54</v>
          </cell>
          <cell r="J785" t="str">
            <v>PASCAL ERNST</v>
          </cell>
          <cell r="K785" t="str">
            <v>ernstpascal@hotmail.fr</v>
          </cell>
          <cell r="L785" t="str">
            <v>T.PINET</v>
          </cell>
          <cell r="M785" t="str">
            <v>ERNST PASCAL</v>
          </cell>
          <cell r="N785" t="str">
            <v>177 RUE DES MAISONS NEUVES</v>
          </cell>
          <cell r="P785" t="str">
            <v>69430</v>
          </cell>
          <cell r="Q785" t="str">
            <v>QUINCIE EN BEAUJOLAIS</v>
          </cell>
          <cell r="R785" t="str">
            <v>S.GOUTTENOIRE</v>
          </cell>
        </row>
        <row r="786">
          <cell r="A786" t="str">
            <v>CL355</v>
          </cell>
          <cell r="B786" t="str">
            <v>AS CONCEPT</v>
          </cell>
          <cell r="C786" t="str">
            <v>32 RUE COMMANDANT FUZIER</v>
          </cell>
          <cell r="D786"/>
          <cell r="E786">
            <v>69003</v>
          </cell>
          <cell r="F786" t="str">
            <v>LYON</v>
          </cell>
          <cell r="G786"/>
          <cell r="H786"/>
          <cell r="I786"/>
          <cell r="J786"/>
          <cell r="K786" t="str">
            <v>asaber1@mac.com</v>
          </cell>
          <cell r="L786" t="str">
            <v>B'ALU</v>
          </cell>
          <cell r="M786" t="str">
            <v>AS CONCEPT</v>
          </cell>
          <cell r="N786" t="str">
            <v>32 RUE COMMANDANT FUZIER</v>
          </cell>
          <cell r="O786"/>
          <cell r="P786" t="str">
            <v>69003</v>
          </cell>
          <cell r="Q786" t="str">
            <v>LYON</v>
          </cell>
          <cell r="R786" t="str">
            <v>B'ALU</v>
          </cell>
        </row>
        <row r="787">
          <cell r="A787" t="str">
            <v>CL356</v>
          </cell>
          <cell r="B787" t="str">
            <v>GB OUVERTURES</v>
          </cell>
          <cell r="C787" t="str">
            <v>14 ROUTE CORDON ROUGE</v>
          </cell>
          <cell r="D787"/>
          <cell r="E787">
            <v>42600</v>
          </cell>
          <cell r="F787" t="str">
            <v>CHALAIN-D'UZORE</v>
          </cell>
          <cell r="G787" t="str">
            <v>04 77 97 01 51</v>
          </cell>
          <cell r="H787"/>
          <cell r="I787"/>
          <cell r="J787"/>
          <cell r="K787"/>
          <cell r="L787" t="str">
            <v>B'ALU</v>
          </cell>
          <cell r="M787" t="str">
            <v>GB OUVERTURES</v>
          </cell>
          <cell r="N787" t="str">
            <v>14 ROUTE CORDON ROUGE</v>
          </cell>
          <cell r="O787"/>
          <cell r="P787" t="str">
            <v>42600</v>
          </cell>
          <cell r="Q787" t="str">
            <v>CHALAIN-D'UZORE</v>
          </cell>
          <cell r="R787" t="str">
            <v>B'ALU</v>
          </cell>
        </row>
        <row r="788">
          <cell r="A788" t="str">
            <v>CL357</v>
          </cell>
          <cell r="B788" t="str">
            <v>ARC-CAD</v>
          </cell>
          <cell r="C788" t="str">
            <v>ZA DU PARDY</v>
          </cell>
          <cell r="E788">
            <v>1480</v>
          </cell>
          <cell r="F788" t="str">
            <v>FRANS</v>
          </cell>
          <cell r="G788" t="str">
            <v>04.27.49.80.17</v>
          </cell>
          <cell r="H788" t="str">
            <v>04.27.49.80.16</v>
          </cell>
          <cell r="I788" t="str">
            <v>06.50.82.95.04</v>
          </cell>
          <cell r="K788" t="str">
            <v>contact@arc-cad.fr</v>
          </cell>
          <cell r="L788" t="str">
            <v>B'ALU</v>
          </cell>
          <cell r="M788" t="str">
            <v>ARC-CAD</v>
          </cell>
          <cell r="N788" t="str">
            <v>ZA DU PARDY</v>
          </cell>
          <cell r="P788" t="str">
            <v>1480</v>
          </cell>
          <cell r="Q788" t="str">
            <v>FRANS</v>
          </cell>
          <cell r="R788" t="str">
            <v>S.GOUTTENOIRE</v>
          </cell>
        </row>
        <row r="789">
          <cell r="A789" t="str">
            <v>CL358</v>
          </cell>
          <cell r="B789" t="str">
            <v>SOCIETE L.E.M</v>
          </cell>
          <cell r="C789" t="str">
            <v>8 BIS CHEMIN DE RECONFRANCHE</v>
          </cell>
          <cell r="E789">
            <v>69740</v>
          </cell>
          <cell r="F789" t="str">
            <v>GENAS</v>
          </cell>
          <cell r="I789" t="str">
            <v>06.20.66.31.84</v>
          </cell>
          <cell r="K789" t="str">
            <v>lem.menuiseries@gmail.com</v>
          </cell>
          <cell r="L789" t="str">
            <v>T.PINET</v>
          </cell>
          <cell r="M789" t="str">
            <v>SOCIETE L.E.M</v>
          </cell>
          <cell r="N789" t="str">
            <v>8 BIS CHEMIN DE RECONFRANCHE</v>
          </cell>
          <cell r="P789" t="str">
            <v>69740</v>
          </cell>
          <cell r="Q789" t="str">
            <v>GENAS</v>
          </cell>
          <cell r="R789" t="str">
            <v>S.GOUTTENOIRE</v>
          </cell>
        </row>
        <row r="790">
          <cell r="A790" t="str">
            <v>CL359</v>
          </cell>
          <cell r="B790" t="str">
            <v>ALB</v>
          </cell>
          <cell r="C790" t="str">
            <v>778 ROUTE D'AIX LES BAINS</v>
          </cell>
          <cell r="E790">
            <v>73420</v>
          </cell>
          <cell r="F790" t="str">
            <v>VIVIERS DU LAC</v>
          </cell>
          <cell r="I790" t="str">
            <v>06.13.71.36.33</v>
          </cell>
          <cell r="K790" t="str">
            <v>j.perretalb@orange.fr</v>
          </cell>
          <cell r="L790" t="str">
            <v>X.LECRIVAIN</v>
          </cell>
          <cell r="M790" t="str">
            <v>ALB</v>
          </cell>
          <cell r="N790" t="str">
            <v>778 ROUTE D'AIX LES BAINS</v>
          </cell>
          <cell r="P790" t="str">
            <v>73420</v>
          </cell>
          <cell r="Q790" t="str">
            <v>VIVIERS DU LAC</v>
          </cell>
          <cell r="R790" t="str">
            <v>S.GOUTTENOIRE</v>
          </cell>
        </row>
        <row r="791">
          <cell r="A791" t="str">
            <v>CL360</v>
          </cell>
          <cell r="B791" t="str">
            <v>ATOUT MENUISERIE</v>
          </cell>
          <cell r="C791" t="str">
            <v>ROUTE DU PIREVERT</v>
          </cell>
          <cell r="E791">
            <v>69640</v>
          </cell>
          <cell r="F791" t="str">
            <v>DENICE</v>
          </cell>
          <cell r="I791" t="str">
            <v>06.07.77.88.55</v>
          </cell>
          <cell r="K791" t="str">
            <v>atoutsmenuiserie@gmail.com</v>
          </cell>
          <cell r="L791" t="str">
            <v>T.PINET</v>
          </cell>
          <cell r="M791" t="str">
            <v>ATOUT MENUISERIE</v>
          </cell>
          <cell r="N791" t="str">
            <v>ROUTE DU PIREVERT</v>
          </cell>
          <cell r="P791" t="str">
            <v>69640</v>
          </cell>
          <cell r="Q791" t="str">
            <v>DENICE</v>
          </cell>
          <cell r="R791" t="str">
            <v>S.GOUTTENOIRE</v>
          </cell>
        </row>
        <row r="792">
          <cell r="A792" t="str">
            <v>CL361</v>
          </cell>
          <cell r="B792" t="str">
            <v>PMA</v>
          </cell>
          <cell r="C792" t="str">
            <v>14B ROUTE DU COQ GAULOIS</v>
          </cell>
          <cell r="E792">
            <v>69530</v>
          </cell>
          <cell r="F792" t="str">
            <v>BRIGNAIS</v>
          </cell>
          <cell r="I792" t="str">
            <v>06.16.70.47.86</v>
          </cell>
          <cell r="L792" t="str">
            <v>T.PINET</v>
          </cell>
          <cell r="M792" t="str">
            <v>PMA</v>
          </cell>
          <cell r="N792" t="str">
            <v>14B ROUTE DU COQ GAULOIS</v>
          </cell>
          <cell r="P792" t="str">
            <v>69530</v>
          </cell>
          <cell r="Q792" t="str">
            <v>BRIGNAIS</v>
          </cell>
          <cell r="R792" t="str">
            <v>S.GOUTTENOIRE</v>
          </cell>
        </row>
        <row r="793">
          <cell r="A793" t="str">
            <v>CL362</v>
          </cell>
          <cell r="B793" t="str">
            <v>MTF</v>
          </cell>
          <cell r="C793" t="str">
            <v>ZI DES VONGY PARK 2</v>
          </cell>
          <cell r="D793" t="str">
            <v>11 RUE DES ILAGES</v>
          </cell>
          <cell r="E793">
            <v>74200</v>
          </cell>
          <cell r="F793" t="str">
            <v>THONON LES BAINS</v>
          </cell>
          <cell r="L793" t="str">
            <v>X.LECRIVAIN</v>
          </cell>
          <cell r="M793" t="str">
            <v>MTF</v>
          </cell>
          <cell r="N793" t="str">
            <v>ZI DES VONGY PARK 2</v>
          </cell>
          <cell r="P793" t="str">
            <v>74200</v>
          </cell>
          <cell r="Q793" t="str">
            <v>THONON LES BAINS</v>
          </cell>
          <cell r="R793" t="str">
            <v>S.GOUTTENOIRE</v>
          </cell>
        </row>
        <row r="794">
          <cell r="A794" t="str">
            <v>CL363</v>
          </cell>
          <cell r="B794" t="str">
            <v>ULYSSE 04</v>
          </cell>
          <cell r="C794" t="str">
            <v>14 RUE DOCTEUR MICHAUD</v>
          </cell>
          <cell r="D794"/>
          <cell r="E794">
            <v>38190</v>
          </cell>
          <cell r="F794" t="str">
            <v>VILLARD BONNOT</v>
          </cell>
          <cell r="G794"/>
          <cell r="H794"/>
          <cell r="I794" t="str">
            <v>06.12.06.69.02</v>
          </cell>
          <cell r="J794" t="str">
            <v>GRAZIANA OLIVIER</v>
          </cell>
          <cell r="K794" t="str">
            <v>oliviergraziana@yahoo.fr</v>
          </cell>
          <cell r="L794" t="str">
            <v>X.LECRIVAIN</v>
          </cell>
          <cell r="M794" t="str">
            <v>ULYSSE 04</v>
          </cell>
          <cell r="N794" t="str">
            <v>14 RUE DOCTEUR MICHAUD</v>
          </cell>
          <cell r="O794"/>
          <cell r="P794" t="str">
            <v>38190</v>
          </cell>
          <cell r="Q794" t="str">
            <v>VILLARD BONNOT</v>
          </cell>
          <cell r="R794" t="str">
            <v>S.GOUTTENOIRE</v>
          </cell>
        </row>
        <row r="795">
          <cell r="A795" t="str">
            <v>CL364</v>
          </cell>
          <cell r="B795" t="str">
            <v>LESPINASSE TOITURES</v>
          </cell>
          <cell r="C795" t="str">
            <v>LES ETANGS</v>
          </cell>
          <cell r="D795"/>
          <cell r="E795">
            <v>42190</v>
          </cell>
          <cell r="F795" t="str">
            <v>SY HILAIRE SOUS CHARLIEU</v>
          </cell>
          <cell r="G795"/>
          <cell r="H795"/>
          <cell r="I795"/>
          <cell r="J795"/>
          <cell r="K795" t="str">
            <v>contact@lespinasse-toitures,com</v>
          </cell>
          <cell r="L795" t="str">
            <v>B'ALU</v>
          </cell>
          <cell r="M795" t="str">
            <v>LESPINASSE TOITURES</v>
          </cell>
          <cell r="N795" t="str">
            <v>LES ETANGS</v>
          </cell>
          <cell r="O795"/>
          <cell r="P795" t="str">
            <v>42190</v>
          </cell>
          <cell r="Q795" t="str">
            <v>SY HILAIRE SOUS CHARLIEU</v>
          </cell>
          <cell r="R795" t="str">
            <v>B'ALU</v>
          </cell>
        </row>
        <row r="796">
          <cell r="A796" t="str">
            <v>CL365</v>
          </cell>
          <cell r="B796" t="str">
            <v>SERRURERIE SYSTÈME</v>
          </cell>
          <cell r="C796" t="str">
            <v>38 CHEMIN DU VANIER</v>
          </cell>
          <cell r="D796"/>
          <cell r="E796">
            <v>42940</v>
          </cell>
          <cell r="F796" t="str">
            <v>SAINT BONNET LE COURREAU</v>
          </cell>
          <cell r="G796"/>
          <cell r="H796"/>
          <cell r="I796"/>
          <cell r="J796"/>
          <cell r="K796"/>
          <cell r="L796" t="str">
            <v>B'ALU</v>
          </cell>
          <cell r="M796" t="str">
            <v>SERRURERIE SYSTÈME</v>
          </cell>
          <cell r="N796" t="str">
            <v>38 CHEMIN DU VANIER</v>
          </cell>
          <cell r="O796"/>
          <cell r="P796" t="str">
            <v>42940</v>
          </cell>
          <cell r="Q796" t="str">
            <v>SAINT BONNET LE COURREAU</v>
          </cell>
          <cell r="R796" t="str">
            <v>B'ALU</v>
          </cell>
        </row>
        <row r="797">
          <cell r="A797" t="str">
            <v>CL366</v>
          </cell>
          <cell r="B797" t="str">
            <v>SARL HM GROUP MORIN</v>
          </cell>
          <cell r="C797" t="str">
            <v>2 RUE LOUIS ET MARIE LOUISE BAUMER</v>
          </cell>
          <cell r="E797">
            <v>69120</v>
          </cell>
          <cell r="F797" t="str">
            <v>VAULX EN VELIN</v>
          </cell>
          <cell r="G797" t="str">
            <v>04.37.45.05.11</v>
          </cell>
          <cell r="I797" t="str">
            <v>06.23.48.05.16</v>
          </cell>
          <cell r="J797" t="str">
            <v>EMMANUEL AUZEAU</v>
          </cell>
          <cell r="K797" t="str">
            <v>e.auzeau@groupmorin.com</v>
          </cell>
          <cell r="L797" t="str">
            <v>T.PINET</v>
          </cell>
          <cell r="M797" t="str">
            <v>SARL HM GROUP MORIN</v>
          </cell>
          <cell r="N797" t="str">
            <v>2 RUE LOUIS ET MARIE LOUISE BAUMER</v>
          </cell>
          <cell r="P797" t="str">
            <v>69120</v>
          </cell>
          <cell r="Q797" t="str">
            <v>VAULX EN VELIN</v>
          </cell>
          <cell r="R797" t="str">
            <v>S.GOUTTENOIRE</v>
          </cell>
        </row>
        <row r="798">
          <cell r="A798" t="str">
            <v>CL367</v>
          </cell>
          <cell r="B798" t="str">
            <v>LT MULTISERVICES - OPEN CLOSE</v>
          </cell>
          <cell r="C798" t="str">
            <v>19 RUE GEORGES BIZET</v>
          </cell>
          <cell r="E798">
            <v>69150</v>
          </cell>
          <cell r="F798" t="str">
            <v>DECINES CHARPIEU</v>
          </cell>
          <cell r="G798" t="str">
            <v>04.78.49.63.55</v>
          </cell>
          <cell r="I798" t="str">
            <v>06.85.68.58.99</v>
          </cell>
          <cell r="J798" t="str">
            <v>LAURENT TROMPIER</v>
          </cell>
          <cell r="K798" t="str">
            <v>laurent.trompier@hotmail.fr</v>
          </cell>
          <cell r="L798" t="str">
            <v>T.PINET</v>
          </cell>
          <cell r="M798" t="str">
            <v>LT MULTISERVICES - OPEN CLOSE</v>
          </cell>
          <cell r="N798" t="str">
            <v>19 RUE GEORGES BIZET</v>
          </cell>
          <cell r="P798" t="str">
            <v>69150</v>
          </cell>
          <cell r="Q798" t="str">
            <v>DECINES CHARPIEU</v>
          </cell>
          <cell r="R798" t="str">
            <v>S.GOUTTENOIRE</v>
          </cell>
        </row>
        <row r="799">
          <cell r="A799" t="str">
            <v>CL368</v>
          </cell>
          <cell r="B799" t="str">
            <v>RVVM-BONNEFOY</v>
          </cell>
          <cell r="C799" t="str">
            <v>191 ROUTE DE CLERGEAN</v>
          </cell>
          <cell r="D799" t="str">
            <v>ALBENS</v>
          </cell>
          <cell r="E799">
            <v>73410</v>
          </cell>
          <cell r="F799" t="str">
            <v>ENTRELACS</v>
          </cell>
          <cell r="I799" t="str">
            <v>06.43.68.77.23</v>
          </cell>
          <cell r="L799" t="str">
            <v>B'ALU</v>
          </cell>
          <cell r="M799" t="str">
            <v>RVVM-BONNEFOY</v>
          </cell>
          <cell r="N799" t="str">
            <v>191 ROUTE DE CLERGEAN</v>
          </cell>
          <cell r="O799" t="str">
            <v>ALBENS</v>
          </cell>
          <cell r="P799" t="str">
            <v>73410</v>
          </cell>
          <cell r="Q799" t="str">
            <v>ENTRELACS</v>
          </cell>
          <cell r="R799" t="str">
            <v>S.GOUTTENOIRE</v>
          </cell>
        </row>
        <row r="800">
          <cell r="A800" t="str">
            <v>CL369</v>
          </cell>
          <cell r="B800" t="str">
            <v>GBSO</v>
          </cell>
          <cell r="C800" t="str">
            <v>15 BIS RUE DES FRERES GAYET</v>
          </cell>
          <cell r="E800">
            <v>58000</v>
          </cell>
          <cell r="F800" t="str">
            <v>NEVERS</v>
          </cell>
          <cell r="G800" t="str">
            <v>03 86 59 16 19</v>
          </cell>
          <cell r="J800" t="str">
            <v>TIMON ERIC</v>
          </cell>
          <cell r="K800" t="str">
            <v>gbso@wanadoo.fr</v>
          </cell>
          <cell r="L800" t="str">
            <v>B'ALU</v>
          </cell>
          <cell r="M800" t="str">
            <v>GBSO</v>
          </cell>
          <cell r="N800" t="str">
            <v>15 BIS RUE DES FRERES GAYET</v>
          </cell>
          <cell r="P800" t="str">
            <v>58000</v>
          </cell>
          <cell r="Q800" t="str">
            <v>NEVERS</v>
          </cell>
          <cell r="R800" t="str">
            <v>S.GOUTTENOIRE</v>
          </cell>
        </row>
        <row r="801">
          <cell r="A801" t="str">
            <v>CL370</v>
          </cell>
          <cell r="B801" t="str">
            <v>SARL BRENOVD</v>
          </cell>
          <cell r="C801" t="str">
            <v>1450 ROUTE DE LOUVAREL</v>
          </cell>
          <cell r="E801">
            <v>71480</v>
          </cell>
          <cell r="F801" t="str">
            <v>CHAMPAGNAT</v>
          </cell>
          <cell r="G801" t="str">
            <v>03 85 74 55 98</v>
          </cell>
          <cell r="J801" t="str">
            <v>VINCENT NICOLAS</v>
          </cell>
          <cell r="K801" t="str">
            <v>nicolasvincent68@orange.fr</v>
          </cell>
          <cell r="L801" t="str">
            <v>C.BENON</v>
          </cell>
          <cell r="M801" t="str">
            <v>SARL BRENOVD</v>
          </cell>
          <cell r="N801" t="str">
            <v>1450 ROUTE DE LOUVAREL</v>
          </cell>
          <cell r="P801" t="str">
            <v>71480</v>
          </cell>
          <cell r="Q801" t="str">
            <v>CHAMPAGNAT</v>
          </cell>
          <cell r="R801" t="str">
            <v>S.GOUTTENOIRE</v>
          </cell>
        </row>
        <row r="802">
          <cell r="A802" t="str">
            <v>CL371</v>
          </cell>
          <cell r="B802" t="str">
            <v>SARL KOUACHI</v>
          </cell>
          <cell r="C802" t="str">
            <v>12B RUE DU CHÂTEAU</v>
          </cell>
          <cell r="E802">
            <v>25170</v>
          </cell>
          <cell r="F802" t="str">
            <v>RUFFEY LE CHÂTEAU</v>
          </cell>
          <cell r="I802" t="str">
            <v>06.31.18.44.07</v>
          </cell>
          <cell r="J802" t="str">
            <v>KOUACHI CYRIL</v>
          </cell>
          <cell r="K802" t="str">
            <v>cyril.kouachi@gmail.com</v>
          </cell>
          <cell r="L802" t="str">
            <v>B'ALU</v>
          </cell>
          <cell r="M802" t="str">
            <v>SARL KOUACHI</v>
          </cell>
          <cell r="N802" t="str">
            <v>12B RUE DU CHÂTEAU</v>
          </cell>
          <cell r="P802" t="str">
            <v>25170</v>
          </cell>
          <cell r="Q802" t="str">
            <v>RUFFEY LE CHÂTEAU</v>
          </cell>
          <cell r="R802" t="str">
            <v>S.GOUTTENOIRE</v>
          </cell>
        </row>
        <row r="803">
          <cell r="A803" t="str">
            <v>CL372</v>
          </cell>
        </row>
        <row r="804">
          <cell r="A804" t="str">
            <v>CL373</v>
          </cell>
        </row>
        <row r="805">
          <cell r="A805" t="str">
            <v>CL374</v>
          </cell>
        </row>
        <row r="806">
          <cell r="A806" t="str">
            <v>CL375</v>
          </cell>
        </row>
        <row r="807">
          <cell r="A807" t="str">
            <v>CL376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ETE BUREAU"/>
      <sheetName val="ENTETE ATELIER"/>
      <sheetName val="Feuil1"/>
      <sheetName val="Feuil2"/>
    </sheetNames>
    <sheetDataSet>
      <sheetData sheetId="0">
        <row r="1">
          <cell r="O1" t="str">
            <v>S22</v>
          </cell>
          <cell r="P1"/>
        </row>
        <row r="2">
          <cell r="O2"/>
          <cell r="P2"/>
        </row>
        <row r="3">
          <cell r="J3" t="str">
            <v>B18-212</v>
          </cell>
          <cell r="K3" t="str">
            <v>HAUGREL SAV</v>
          </cell>
          <cell r="L3"/>
          <cell r="O3">
            <v>43213</v>
          </cell>
          <cell r="P3"/>
        </row>
        <row r="4">
          <cell r="J4"/>
          <cell r="K4"/>
          <cell r="L4"/>
          <cell r="O4"/>
          <cell r="P4"/>
        </row>
        <row r="5">
          <cell r="O5" t="str">
            <v>BLANC 9016S</v>
          </cell>
          <cell r="P5"/>
        </row>
        <row r="6">
          <cell r="O6"/>
          <cell r="P6"/>
        </row>
        <row r="7">
          <cell r="O7"/>
          <cell r="P7"/>
        </row>
        <row r="13">
          <cell r="J13"/>
          <cell r="K13"/>
          <cell r="L13"/>
        </row>
        <row r="14">
          <cell r="J14"/>
          <cell r="K14"/>
          <cell r="L14"/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atelier.ampere@orange.fr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S821"/>
  <sheetViews>
    <sheetView zoomScale="115" zoomScaleNormal="115" workbookViewId="0">
      <pane ySplit="1" topLeftCell="A2" activePane="bottomLeft" state="frozen"/>
      <selection pane="bottomLeft" activeCell="B17" sqref="B17"/>
    </sheetView>
  </sheetViews>
  <sheetFormatPr baseColWidth="10" defaultRowHeight="15" x14ac:dyDescent="0.2"/>
  <cols>
    <col min="1" max="1" width="9" style="9" customWidth="1"/>
    <col min="2" max="2" width="43" style="9" customWidth="1"/>
    <col min="3" max="3" width="41.28515625" style="9" customWidth="1"/>
    <col min="4" max="4" width="32.7109375" style="9" customWidth="1"/>
    <col min="5" max="5" width="32.7109375" style="11" customWidth="1"/>
    <col min="6" max="6" width="36.7109375" style="9" customWidth="1"/>
    <col min="7" max="7" width="17.85546875" style="9" customWidth="1"/>
    <col min="8" max="8" width="15.5703125" style="9" customWidth="1"/>
    <col min="9" max="9" width="23.140625" style="12" customWidth="1"/>
    <col min="10" max="10" width="27.28515625" style="9" customWidth="1"/>
    <col min="11" max="11" width="43.85546875" style="13" customWidth="1"/>
    <col min="12" max="12" width="13.85546875" style="9" customWidth="1"/>
    <col min="13" max="13" width="61.5703125" style="9" customWidth="1"/>
    <col min="14" max="14" width="43.140625" style="9" customWidth="1"/>
    <col min="15" max="15" width="39.140625" style="9" customWidth="1"/>
    <col min="16" max="16" width="15.42578125" style="11" customWidth="1"/>
    <col min="17" max="17" width="41.28515625" style="9" customWidth="1"/>
    <col min="18" max="18" width="18.140625" style="15" customWidth="1"/>
    <col min="19" max="19" width="27.85546875" style="10" customWidth="1"/>
    <col min="20" max="16384" width="11.42578125" style="10"/>
  </cols>
  <sheetData>
    <row r="1" spans="1:19" x14ac:dyDescent="0.2">
      <c r="A1" s="4" t="s">
        <v>0</v>
      </c>
      <c r="B1" s="4" t="s">
        <v>7</v>
      </c>
      <c r="C1" s="4" t="s">
        <v>8</v>
      </c>
      <c r="D1" s="4" t="s">
        <v>9</v>
      </c>
      <c r="E1" s="5" t="s">
        <v>10</v>
      </c>
      <c r="F1" s="4" t="s">
        <v>11</v>
      </c>
      <c r="G1" s="4" t="s">
        <v>12</v>
      </c>
      <c r="H1" s="4" t="s">
        <v>13</v>
      </c>
      <c r="I1" s="6" t="s">
        <v>14</v>
      </c>
      <c r="J1" s="4" t="s">
        <v>15</v>
      </c>
      <c r="K1" s="7" t="s">
        <v>16</v>
      </c>
      <c r="L1" s="4"/>
      <c r="M1" s="4" t="s">
        <v>17</v>
      </c>
      <c r="N1" s="4" t="s">
        <v>18</v>
      </c>
      <c r="O1" s="4" t="s">
        <v>19</v>
      </c>
      <c r="P1" s="5"/>
      <c r="Q1" s="4" t="s">
        <v>20</v>
      </c>
      <c r="R1" s="8" t="s">
        <v>21</v>
      </c>
      <c r="S1" s="9" t="s">
        <v>22</v>
      </c>
    </row>
    <row r="2" spans="1:19" x14ac:dyDescent="0.2">
      <c r="A2" s="37"/>
      <c r="B2" s="33"/>
      <c r="C2" s="33"/>
      <c r="D2" s="33"/>
      <c r="E2" s="30"/>
      <c r="F2" s="33"/>
      <c r="G2" s="33"/>
      <c r="H2" s="33"/>
      <c r="I2" s="34"/>
      <c r="J2" s="33"/>
      <c r="K2" s="32"/>
      <c r="L2" s="33"/>
      <c r="M2" s="33"/>
      <c r="N2" s="33"/>
      <c r="O2" s="33"/>
      <c r="P2" s="30"/>
      <c r="Q2" s="33"/>
      <c r="R2" s="35"/>
      <c r="S2" s="36"/>
    </row>
    <row r="3" spans="1:19" ht="15" customHeight="1" x14ac:dyDescent="0.2"/>
    <row r="4" spans="1:19" ht="15" customHeight="1" x14ac:dyDescent="0.2"/>
    <row r="5" spans="1:19" ht="15" customHeight="1" x14ac:dyDescent="0.2"/>
    <row r="6" spans="1:19" ht="15" customHeight="1" x14ac:dyDescent="0.2"/>
    <row r="7" spans="1:19" ht="15" customHeight="1" x14ac:dyDescent="0.2"/>
    <row r="8" spans="1:19" ht="15" customHeight="1" x14ac:dyDescent="0.2"/>
    <row r="9" spans="1:19" ht="15" customHeight="1" x14ac:dyDescent="0.2"/>
    <row r="10" spans="1:19" ht="15" customHeight="1" x14ac:dyDescent="0.2"/>
    <row r="11" spans="1:19" ht="15" customHeight="1" x14ac:dyDescent="0.2"/>
    <row r="12" spans="1:19" ht="15" customHeight="1" x14ac:dyDescent="0.2"/>
    <row r="13" spans="1:19" ht="15" customHeight="1" x14ac:dyDescent="0.2"/>
    <row r="14" spans="1:19" ht="15" customHeight="1" x14ac:dyDescent="0.2"/>
    <row r="15" spans="1:19" ht="15" customHeight="1" x14ac:dyDescent="0.2"/>
    <row r="16" spans="1:19" ht="15" customHeight="1" x14ac:dyDescent="0.2"/>
    <row r="17" spans="2:11" ht="15" customHeight="1" x14ac:dyDescent="0.2"/>
    <row r="18" spans="2:11" ht="15" customHeight="1" x14ac:dyDescent="0.2"/>
    <row r="19" spans="2:11" ht="15" customHeight="1" x14ac:dyDescent="0.2"/>
    <row r="20" spans="2:11" ht="15" customHeight="1" x14ac:dyDescent="0.2"/>
    <row r="21" spans="2:11" ht="15" customHeight="1" x14ac:dyDescent="0.2"/>
    <row r="22" spans="2:11" ht="15" customHeight="1" x14ac:dyDescent="0.2"/>
    <row r="23" spans="2:11" ht="15" customHeight="1" x14ac:dyDescent="0.2"/>
    <row r="24" spans="2:11" ht="15" customHeight="1" x14ac:dyDescent="0.2"/>
    <row r="25" spans="2:11" ht="15" customHeight="1" x14ac:dyDescent="0.2"/>
    <row r="26" spans="2:11" ht="15" customHeight="1" x14ac:dyDescent="0.2"/>
    <row r="27" spans="2:11" ht="15" customHeight="1" x14ac:dyDescent="0.2">
      <c r="B27" s="22"/>
    </row>
    <row r="28" spans="2:11" ht="15" customHeight="1" x14ac:dyDescent="0.2">
      <c r="B28" s="22"/>
      <c r="K28" s="23"/>
    </row>
    <row r="29" spans="2:11" ht="15" customHeight="1" x14ac:dyDescent="0.2">
      <c r="B29" s="22"/>
      <c r="K29" s="23"/>
    </row>
    <row r="30" spans="2:11" ht="15" customHeight="1" x14ac:dyDescent="0.2">
      <c r="B30" s="22"/>
      <c r="K30" s="23"/>
    </row>
    <row r="31" spans="2:11" ht="15" customHeight="1" x14ac:dyDescent="0.2">
      <c r="B31" s="22"/>
      <c r="K31" s="23"/>
    </row>
    <row r="32" spans="2:11" ht="15" customHeight="1" x14ac:dyDescent="0.2">
      <c r="B32" s="22"/>
      <c r="K32" s="23"/>
    </row>
    <row r="33" spans="1:19" ht="15" customHeight="1" x14ac:dyDescent="0.2">
      <c r="B33" s="22"/>
      <c r="K33" s="23"/>
    </row>
    <row r="34" spans="1:19" ht="15" customHeight="1" x14ac:dyDescent="0.2">
      <c r="B34" s="22"/>
      <c r="K34" s="23"/>
    </row>
    <row r="35" spans="1:19" ht="15" customHeight="1" x14ac:dyDescent="0.2">
      <c r="B35" s="22"/>
      <c r="K35" s="23"/>
    </row>
    <row r="36" spans="1:19" ht="15" customHeight="1" x14ac:dyDescent="0.2">
      <c r="A36" s="15"/>
      <c r="B36" s="15"/>
      <c r="C36" s="15"/>
      <c r="D36" s="15"/>
      <c r="E36" s="18"/>
      <c r="F36" s="15"/>
      <c r="G36" s="15"/>
      <c r="H36" s="15"/>
      <c r="I36" s="19"/>
      <c r="J36" s="15"/>
      <c r="K36" s="20"/>
      <c r="L36" s="15"/>
      <c r="M36" s="15"/>
      <c r="N36" s="15"/>
      <c r="O36" s="15"/>
      <c r="P36" s="18"/>
      <c r="Q36" s="15"/>
      <c r="S36" s="21"/>
    </row>
    <row r="37" spans="1:19" ht="15" customHeight="1" x14ac:dyDescent="0.2">
      <c r="B37" s="22"/>
      <c r="K37" s="23"/>
    </row>
    <row r="38" spans="1:19" ht="15" customHeight="1" x14ac:dyDescent="0.2">
      <c r="B38" s="22"/>
      <c r="K38" s="23"/>
    </row>
    <row r="39" spans="1:19" ht="15" customHeight="1" x14ac:dyDescent="0.2">
      <c r="B39" s="22"/>
      <c r="K39" s="23"/>
    </row>
    <row r="40" spans="1:19" ht="15" customHeight="1" x14ac:dyDescent="0.2">
      <c r="B40" s="22"/>
      <c r="K40" s="23"/>
    </row>
    <row r="41" spans="1:19" ht="15" customHeight="1" x14ac:dyDescent="0.2">
      <c r="B41" s="22"/>
      <c r="C41" s="22"/>
      <c r="K41" s="23"/>
    </row>
    <row r="42" spans="1:19" ht="15" customHeight="1" x14ac:dyDescent="0.2">
      <c r="B42" s="22"/>
      <c r="C42" s="22"/>
      <c r="K42" s="23"/>
    </row>
    <row r="43" spans="1:19" ht="15" customHeight="1" x14ac:dyDescent="0.2">
      <c r="B43" s="22"/>
      <c r="C43" s="22"/>
      <c r="K43" s="23"/>
    </row>
    <row r="44" spans="1:19" ht="15" customHeight="1" x14ac:dyDescent="0.2">
      <c r="B44" s="22"/>
      <c r="C44" s="22"/>
      <c r="K44" s="23"/>
    </row>
    <row r="45" spans="1:19" ht="15" customHeight="1" x14ac:dyDescent="0.2">
      <c r="B45" s="22"/>
      <c r="C45" s="22"/>
      <c r="K45" s="23"/>
    </row>
    <row r="46" spans="1:19" ht="15" customHeight="1" x14ac:dyDescent="0.2">
      <c r="B46" s="22"/>
      <c r="C46" s="22"/>
      <c r="K46" s="23"/>
    </row>
    <row r="47" spans="1:19" ht="15" customHeight="1" x14ac:dyDescent="0.2">
      <c r="B47" s="22"/>
    </row>
    <row r="48" spans="1:19" ht="15" customHeight="1" x14ac:dyDescent="0.2">
      <c r="B48" s="22"/>
      <c r="C48" s="22"/>
      <c r="K48" s="23"/>
      <c r="N48" s="22"/>
    </row>
    <row r="49" spans="2:14" ht="15" customHeight="1" x14ac:dyDescent="0.2">
      <c r="B49" s="22"/>
      <c r="C49" s="22"/>
      <c r="K49" s="23"/>
      <c r="N49" s="22"/>
    </row>
    <row r="50" spans="2:14" ht="15" customHeight="1" x14ac:dyDescent="0.2">
      <c r="B50" s="22"/>
      <c r="C50" s="22"/>
      <c r="K50" s="23"/>
      <c r="N50" s="22"/>
    </row>
    <row r="51" spans="2:14" ht="15" customHeight="1" x14ac:dyDescent="0.2">
      <c r="B51" s="22"/>
      <c r="C51" s="22"/>
      <c r="K51" s="23"/>
      <c r="N51" s="22"/>
    </row>
    <row r="52" spans="2:14" ht="15" customHeight="1" x14ac:dyDescent="0.2">
      <c r="B52" s="22"/>
      <c r="C52" s="22"/>
      <c r="K52" s="23"/>
      <c r="N52" s="22"/>
    </row>
    <row r="53" spans="2:14" ht="15" customHeight="1" x14ac:dyDescent="0.2">
      <c r="B53" s="22"/>
      <c r="C53" s="22"/>
      <c r="K53" s="23"/>
      <c r="N53" s="22"/>
    </row>
    <row r="54" spans="2:14" ht="15" customHeight="1" x14ac:dyDescent="0.2">
      <c r="B54" s="22"/>
      <c r="C54" s="22"/>
      <c r="K54" s="23"/>
      <c r="N54" s="22"/>
    </row>
    <row r="55" spans="2:14" ht="15" customHeight="1" x14ac:dyDescent="0.2">
      <c r="B55" s="22"/>
      <c r="C55" s="22"/>
      <c r="K55" s="23"/>
      <c r="N55" s="22"/>
    </row>
    <row r="56" spans="2:14" ht="15" customHeight="1" x14ac:dyDescent="0.2">
      <c r="B56" s="22"/>
      <c r="C56" s="22"/>
      <c r="K56" s="23"/>
      <c r="N56" s="22"/>
    </row>
    <row r="57" spans="2:14" ht="15" customHeight="1" x14ac:dyDescent="0.2">
      <c r="B57" s="22"/>
      <c r="C57" s="22"/>
      <c r="K57" s="23"/>
      <c r="N57" s="22"/>
    </row>
    <row r="58" spans="2:14" ht="15" customHeight="1" x14ac:dyDescent="0.2"/>
    <row r="59" spans="2:14" ht="15" customHeight="1" x14ac:dyDescent="0.2">
      <c r="B59" s="22"/>
      <c r="C59" s="22"/>
      <c r="K59" s="23"/>
      <c r="N59" s="22"/>
    </row>
    <row r="60" spans="2:14" ht="15" customHeight="1" x14ac:dyDescent="0.2">
      <c r="B60" s="22"/>
      <c r="C60" s="22"/>
      <c r="K60" s="23"/>
      <c r="N60" s="22"/>
    </row>
    <row r="61" spans="2:14" ht="15" customHeight="1" x14ac:dyDescent="0.2">
      <c r="B61" s="22"/>
      <c r="C61" s="22"/>
      <c r="K61" s="23"/>
      <c r="N61" s="22"/>
    </row>
    <row r="62" spans="2:14" ht="15" customHeight="1" x14ac:dyDescent="0.2">
      <c r="B62" s="22"/>
      <c r="C62" s="22"/>
      <c r="K62" s="23"/>
      <c r="N62" s="22"/>
    </row>
    <row r="63" spans="2:14" ht="15" customHeight="1" x14ac:dyDescent="0.2">
      <c r="B63" s="22"/>
      <c r="C63" s="22"/>
      <c r="K63" s="23"/>
      <c r="N63" s="22"/>
    </row>
    <row r="64" spans="2:14" ht="15" customHeight="1" x14ac:dyDescent="0.2">
      <c r="B64" s="22"/>
      <c r="C64" s="22"/>
      <c r="K64" s="23"/>
      <c r="N64" s="22"/>
    </row>
    <row r="65" spans="2:17" ht="15" customHeight="1" x14ac:dyDescent="0.2">
      <c r="B65" s="22"/>
      <c r="C65" s="22"/>
      <c r="K65" s="23"/>
      <c r="N65" s="22"/>
    </row>
    <row r="66" spans="2:17" ht="15" customHeight="1" x14ac:dyDescent="0.2">
      <c r="B66" s="22"/>
      <c r="C66" s="22"/>
      <c r="K66" s="23"/>
      <c r="N66" s="22"/>
    </row>
    <row r="67" spans="2:17" ht="15" customHeight="1" x14ac:dyDescent="0.2">
      <c r="B67" s="22"/>
      <c r="C67" s="22"/>
      <c r="K67" s="23"/>
      <c r="N67" s="22"/>
    </row>
    <row r="68" spans="2:17" ht="15" customHeight="1" x14ac:dyDescent="0.2">
      <c r="B68" s="22"/>
      <c r="C68" s="22"/>
      <c r="K68" s="23"/>
      <c r="N68" s="22"/>
    </row>
    <row r="69" spans="2:17" ht="15" customHeight="1" x14ac:dyDescent="0.2"/>
    <row r="70" spans="2:17" ht="15" customHeight="1" x14ac:dyDescent="0.2">
      <c r="B70" s="22"/>
      <c r="C70" s="22"/>
      <c r="K70" s="23"/>
      <c r="N70" s="22"/>
    </row>
    <row r="71" spans="2:17" ht="15" customHeight="1" x14ac:dyDescent="0.2">
      <c r="B71" s="22"/>
      <c r="C71" s="22"/>
      <c r="K71" s="23"/>
      <c r="N71" s="22"/>
    </row>
    <row r="72" spans="2:17" ht="15" customHeight="1" x14ac:dyDescent="0.2">
      <c r="B72" s="22"/>
      <c r="C72" s="22"/>
      <c r="K72" s="23"/>
      <c r="N72" s="22"/>
    </row>
    <row r="73" spans="2:17" ht="15" customHeight="1" x14ac:dyDescent="0.2">
      <c r="B73" s="22"/>
      <c r="C73" s="22"/>
      <c r="K73" s="23"/>
      <c r="N73" s="22"/>
    </row>
    <row r="74" spans="2:17" ht="15" customHeight="1" x14ac:dyDescent="0.2">
      <c r="B74" s="22"/>
      <c r="C74" s="22"/>
      <c r="K74" s="23"/>
      <c r="N74" s="22"/>
      <c r="O74" s="22"/>
      <c r="P74" s="22"/>
      <c r="Q74" s="22"/>
    </row>
    <row r="75" spans="2:17" ht="15" customHeight="1" x14ac:dyDescent="0.2"/>
    <row r="76" spans="2:17" ht="15" customHeight="1" x14ac:dyDescent="0.2">
      <c r="B76" s="22"/>
      <c r="C76" s="22"/>
      <c r="K76" s="23"/>
      <c r="N76" s="22"/>
      <c r="O76" s="22"/>
      <c r="Q76" s="22"/>
    </row>
    <row r="77" spans="2:17" ht="15" customHeight="1" x14ac:dyDescent="0.2">
      <c r="B77" s="22"/>
      <c r="K77" s="23"/>
      <c r="N77" s="22"/>
      <c r="O77" s="22"/>
      <c r="Q77" s="22"/>
    </row>
    <row r="78" spans="2:17" ht="15" customHeight="1" x14ac:dyDescent="0.2">
      <c r="B78" s="22"/>
      <c r="K78" s="23"/>
      <c r="N78" s="22"/>
      <c r="O78" s="22"/>
      <c r="Q78" s="22"/>
    </row>
    <row r="79" spans="2:17" ht="15" customHeight="1" x14ac:dyDescent="0.2">
      <c r="B79" s="22"/>
      <c r="K79" s="23"/>
      <c r="N79" s="22"/>
      <c r="O79" s="22"/>
      <c r="Q79" s="22"/>
    </row>
    <row r="80" spans="2:17" ht="15" customHeight="1" x14ac:dyDescent="0.2">
      <c r="B80" s="22"/>
    </row>
    <row r="81" spans="2:17" ht="15" customHeight="1" x14ac:dyDescent="0.2">
      <c r="B81" s="22"/>
      <c r="K81" s="23"/>
      <c r="N81" s="22"/>
      <c r="O81" s="22"/>
      <c r="Q81" s="22"/>
    </row>
    <row r="82" spans="2:17" ht="15" customHeight="1" x14ac:dyDescent="0.2">
      <c r="B82" s="22"/>
      <c r="K82" s="23"/>
      <c r="N82" s="22"/>
      <c r="O82" s="22"/>
      <c r="Q82" s="22"/>
    </row>
    <row r="83" spans="2:17" ht="15" customHeight="1" x14ac:dyDescent="0.2">
      <c r="B83" s="22"/>
      <c r="K83" s="23"/>
      <c r="N83" s="22"/>
      <c r="O83" s="22"/>
      <c r="Q83" s="22"/>
    </row>
    <row r="84" spans="2:17" ht="15" customHeight="1" x14ac:dyDescent="0.2">
      <c r="B84" s="22"/>
      <c r="K84" s="23"/>
      <c r="N84" s="22"/>
      <c r="O84" s="22"/>
      <c r="Q84" s="22"/>
    </row>
    <row r="85" spans="2:17" ht="15" customHeight="1" x14ac:dyDescent="0.2">
      <c r="B85" s="22"/>
      <c r="K85" s="23"/>
      <c r="N85" s="22"/>
      <c r="O85" s="22"/>
      <c r="Q85" s="22"/>
    </row>
    <row r="86" spans="2:17" ht="15" customHeight="1" x14ac:dyDescent="0.2">
      <c r="B86" s="22"/>
      <c r="K86" s="23"/>
      <c r="N86" s="22"/>
      <c r="O86" s="22"/>
      <c r="Q86" s="22"/>
    </row>
    <row r="87" spans="2:17" ht="15" customHeight="1" x14ac:dyDescent="0.2">
      <c r="B87" s="22"/>
      <c r="K87" s="23"/>
      <c r="N87" s="22"/>
      <c r="O87" s="22"/>
      <c r="Q87" s="22"/>
    </row>
    <row r="88" spans="2:17" ht="15" customHeight="1" x14ac:dyDescent="0.2">
      <c r="B88" s="22"/>
      <c r="K88" s="23"/>
      <c r="N88" s="22"/>
      <c r="O88" s="22"/>
      <c r="Q88" s="22"/>
    </row>
    <row r="89" spans="2:17" ht="15" customHeight="1" x14ac:dyDescent="0.2">
      <c r="B89" s="22"/>
      <c r="K89" s="23"/>
      <c r="N89" s="22"/>
      <c r="O89" s="22"/>
      <c r="Q89" s="22"/>
    </row>
    <row r="90" spans="2:17" ht="15" customHeight="1" x14ac:dyDescent="0.2"/>
    <row r="91" spans="2:17" ht="15" customHeight="1" x14ac:dyDescent="0.2">
      <c r="B91" s="22"/>
      <c r="K91" s="23"/>
      <c r="N91" s="22"/>
      <c r="O91" s="22"/>
      <c r="Q91" s="22"/>
    </row>
    <row r="92" spans="2:17" ht="15" customHeight="1" x14ac:dyDescent="0.2">
      <c r="B92" s="22"/>
      <c r="K92" s="23"/>
      <c r="N92" s="22"/>
      <c r="O92" s="22"/>
      <c r="Q92" s="22"/>
    </row>
    <row r="93" spans="2:17" ht="15" customHeight="1" x14ac:dyDescent="0.2">
      <c r="B93" s="22"/>
      <c r="K93" s="23"/>
      <c r="N93" s="22"/>
      <c r="O93" s="22"/>
      <c r="Q93" s="22"/>
    </row>
    <row r="94" spans="2:17" ht="15" customHeight="1" x14ac:dyDescent="0.2">
      <c r="B94" s="22"/>
      <c r="K94" s="23"/>
      <c r="N94" s="22"/>
      <c r="O94" s="22"/>
      <c r="Q94" s="22"/>
    </row>
    <row r="95" spans="2:17" ht="15" customHeight="1" x14ac:dyDescent="0.2">
      <c r="B95" s="22"/>
      <c r="K95" s="23"/>
      <c r="N95" s="22"/>
      <c r="O95" s="22"/>
      <c r="Q95" s="22"/>
    </row>
    <row r="96" spans="2:17" ht="15" customHeight="1" x14ac:dyDescent="0.2">
      <c r="B96" s="22"/>
      <c r="K96" s="23"/>
      <c r="N96" s="22"/>
      <c r="O96" s="22"/>
      <c r="Q96" s="22"/>
    </row>
    <row r="97" spans="2:17" ht="15" customHeight="1" x14ac:dyDescent="0.2">
      <c r="B97" s="22"/>
      <c r="K97" s="23"/>
      <c r="N97" s="22"/>
      <c r="O97" s="22"/>
      <c r="Q97" s="22"/>
    </row>
    <row r="98" spans="2:17" ht="15" customHeight="1" x14ac:dyDescent="0.2">
      <c r="B98" s="22"/>
      <c r="K98" s="23"/>
      <c r="N98" s="22"/>
      <c r="O98" s="22"/>
      <c r="Q98" s="22"/>
    </row>
    <row r="99" spans="2:17" ht="15" customHeight="1" x14ac:dyDescent="0.2">
      <c r="B99" s="22"/>
      <c r="K99" s="23"/>
      <c r="N99" s="22"/>
      <c r="O99" s="22"/>
      <c r="Q99" s="22"/>
    </row>
    <row r="100" spans="2:17" ht="15" customHeight="1" x14ac:dyDescent="0.2">
      <c r="B100" s="22"/>
      <c r="K100" s="23"/>
      <c r="N100" s="22"/>
      <c r="O100" s="22"/>
      <c r="Q100" s="22"/>
    </row>
    <row r="101" spans="2:17" ht="15" customHeight="1" x14ac:dyDescent="0.2">
      <c r="B101" s="22"/>
      <c r="K101" s="23"/>
      <c r="N101" s="22"/>
      <c r="O101" s="22"/>
      <c r="Q101" s="22"/>
    </row>
    <row r="102" spans="2:17" ht="15" customHeight="1" x14ac:dyDescent="0.2">
      <c r="B102" s="22"/>
      <c r="K102" s="23"/>
      <c r="N102" s="22"/>
      <c r="O102" s="22"/>
      <c r="Q102" s="22"/>
    </row>
    <row r="103" spans="2:17" ht="15" customHeight="1" x14ac:dyDescent="0.2">
      <c r="B103" s="22"/>
      <c r="K103" s="23"/>
      <c r="N103" s="22"/>
      <c r="O103" s="22"/>
      <c r="Q103" s="22"/>
    </row>
    <row r="104" spans="2:17" ht="15" customHeight="1" x14ac:dyDescent="0.2">
      <c r="B104" s="22"/>
      <c r="K104" s="23"/>
      <c r="N104" s="22"/>
      <c r="O104" s="22"/>
      <c r="Q104" s="22"/>
    </row>
    <row r="105" spans="2:17" ht="15" customHeight="1" x14ac:dyDescent="0.2">
      <c r="B105" s="22"/>
      <c r="K105" s="23"/>
      <c r="N105" s="22"/>
      <c r="O105" s="22"/>
      <c r="Q105" s="22"/>
    </row>
    <row r="106" spans="2:17" ht="15" customHeight="1" x14ac:dyDescent="0.2">
      <c r="B106" s="22"/>
      <c r="K106" s="23"/>
      <c r="N106" s="22"/>
      <c r="O106" s="22"/>
      <c r="Q106" s="22"/>
    </row>
    <row r="107" spans="2:17" ht="15" customHeight="1" x14ac:dyDescent="0.2">
      <c r="B107" s="22"/>
      <c r="K107" s="23"/>
      <c r="N107" s="22"/>
      <c r="O107" s="22"/>
      <c r="Q107" s="22"/>
    </row>
    <row r="108" spans="2:17" ht="15" customHeight="1" x14ac:dyDescent="0.2">
      <c r="B108" s="22"/>
      <c r="K108" s="23"/>
      <c r="N108" s="22"/>
      <c r="O108" s="22"/>
      <c r="Q108" s="22"/>
    </row>
    <row r="109" spans="2:17" ht="15" customHeight="1" x14ac:dyDescent="0.2">
      <c r="B109" s="22"/>
      <c r="K109" s="24"/>
      <c r="N109" s="22"/>
      <c r="O109" s="22"/>
      <c r="Q109" s="22"/>
    </row>
    <row r="110" spans="2:17" ht="15" customHeight="1" x14ac:dyDescent="0.2">
      <c r="B110" s="22"/>
      <c r="K110" s="23"/>
      <c r="N110" s="22"/>
      <c r="O110" s="22"/>
      <c r="Q110" s="22"/>
    </row>
    <row r="111" spans="2:17" ht="15" customHeight="1" x14ac:dyDescent="0.2">
      <c r="B111" s="22"/>
      <c r="K111" s="24"/>
      <c r="N111" s="22"/>
      <c r="O111" s="22"/>
      <c r="Q111" s="22"/>
    </row>
    <row r="112" spans="2:17" ht="15" customHeight="1" x14ac:dyDescent="0.2">
      <c r="B112" s="22"/>
      <c r="K112" s="24"/>
      <c r="N112" s="22"/>
      <c r="O112" s="22"/>
      <c r="Q112" s="22"/>
    </row>
    <row r="113" spans="2:17" ht="15" customHeight="1" x14ac:dyDescent="0.2">
      <c r="B113" s="22"/>
      <c r="K113" s="24"/>
      <c r="N113" s="22"/>
      <c r="O113" s="22"/>
      <c r="Q113" s="22"/>
    </row>
    <row r="114" spans="2:17" ht="15" customHeight="1" x14ac:dyDescent="0.2">
      <c r="B114" s="22"/>
      <c r="K114" s="24"/>
      <c r="N114" s="22"/>
      <c r="O114" s="22"/>
      <c r="Q114" s="22"/>
    </row>
    <row r="115" spans="2:17" ht="15" customHeight="1" x14ac:dyDescent="0.2">
      <c r="K115" s="24"/>
      <c r="N115" s="22"/>
      <c r="O115" s="22"/>
      <c r="Q115" s="22"/>
    </row>
    <row r="116" spans="2:17" ht="15" customHeight="1" x14ac:dyDescent="0.2">
      <c r="C116" s="22"/>
      <c r="D116" s="22"/>
      <c r="K116" s="24"/>
      <c r="N116" s="22"/>
      <c r="O116" s="22"/>
      <c r="Q116" s="22"/>
    </row>
    <row r="117" spans="2:17" ht="15" customHeight="1" x14ac:dyDescent="0.2">
      <c r="C117" s="22"/>
      <c r="D117" s="22"/>
      <c r="K117" s="24"/>
      <c r="N117" s="22"/>
      <c r="O117" s="22"/>
      <c r="Q117" s="22"/>
    </row>
    <row r="118" spans="2:17" ht="15" customHeight="1" x14ac:dyDescent="0.2">
      <c r="C118" s="22"/>
      <c r="D118" s="22"/>
      <c r="I118" s="25"/>
      <c r="K118" s="24"/>
      <c r="N118" s="22"/>
      <c r="O118" s="22"/>
      <c r="Q118" s="22"/>
    </row>
    <row r="119" spans="2:17" ht="15" customHeight="1" x14ac:dyDescent="0.2">
      <c r="C119" s="22"/>
      <c r="D119" s="22"/>
      <c r="I119" s="25"/>
      <c r="K119" s="24"/>
      <c r="N119" s="22"/>
      <c r="O119" s="22"/>
      <c r="Q119" s="22"/>
    </row>
    <row r="120" spans="2:17" ht="15" customHeight="1" x14ac:dyDescent="0.2">
      <c r="C120" s="22"/>
      <c r="D120" s="22"/>
      <c r="I120" s="25"/>
      <c r="K120" s="24"/>
      <c r="N120" s="22"/>
      <c r="O120" s="22"/>
      <c r="Q120" s="22"/>
    </row>
    <row r="121" spans="2:17" ht="15" customHeight="1" x14ac:dyDescent="0.2">
      <c r="C121" s="22"/>
      <c r="D121" s="22"/>
      <c r="I121" s="25"/>
      <c r="K121" s="24"/>
      <c r="N121" s="22"/>
      <c r="O121" s="22"/>
      <c r="Q121" s="22"/>
    </row>
    <row r="122" spans="2:17" ht="15" customHeight="1" x14ac:dyDescent="0.2">
      <c r="C122" s="22"/>
      <c r="D122" s="22"/>
      <c r="I122" s="25"/>
      <c r="K122" s="24"/>
      <c r="N122" s="22"/>
      <c r="O122" s="22"/>
      <c r="Q122" s="22"/>
    </row>
    <row r="123" spans="2:17" ht="15" customHeight="1" x14ac:dyDescent="0.2">
      <c r="C123" s="22"/>
      <c r="D123" s="22"/>
      <c r="I123" s="25"/>
      <c r="K123" s="24"/>
      <c r="N123" s="22"/>
      <c r="O123" s="22"/>
      <c r="Q123" s="22"/>
    </row>
    <row r="124" spans="2:17" ht="15" customHeight="1" x14ac:dyDescent="0.2">
      <c r="C124" s="22"/>
      <c r="D124" s="22"/>
      <c r="I124" s="25"/>
      <c r="K124" s="24"/>
      <c r="N124" s="22"/>
      <c r="O124" s="22"/>
      <c r="Q124" s="22"/>
    </row>
    <row r="125" spans="2:17" ht="15" customHeight="1" x14ac:dyDescent="0.2">
      <c r="C125" s="22"/>
      <c r="D125" s="22"/>
      <c r="I125" s="25"/>
      <c r="K125" s="24"/>
      <c r="N125" s="22"/>
      <c r="O125" s="22"/>
      <c r="Q125" s="22"/>
    </row>
    <row r="126" spans="2:17" ht="15" customHeight="1" x14ac:dyDescent="0.2">
      <c r="C126" s="22"/>
      <c r="D126" s="22"/>
      <c r="I126" s="25"/>
      <c r="K126" s="24"/>
      <c r="N126" s="22"/>
      <c r="O126" s="22"/>
      <c r="Q126" s="22"/>
    </row>
    <row r="127" spans="2:17" ht="15" customHeight="1" x14ac:dyDescent="0.2">
      <c r="C127" s="22"/>
      <c r="D127" s="22"/>
      <c r="I127" s="25"/>
      <c r="K127" s="24"/>
      <c r="N127" s="22"/>
      <c r="O127" s="22"/>
      <c r="Q127" s="22"/>
    </row>
    <row r="128" spans="2:17" ht="15" customHeight="1" x14ac:dyDescent="0.2">
      <c r="C128" s="22"/>
      <c r="D128" s="22"/>
      <c r="I128" s="25"/>
      <c r="K128" s="24"/>
      <c r="N128" s="22"/>
      <c r="O128" s="22"/>
      <c r="Q128" s="22"/>
    </row>
    <row r="129" spans="1:19" ht="15" customHeight="1" x14ac:dyDescent="0.2">
      <c r="A129" s="26"/>
      <c r="B129" s="26"/>
      <c r="C129" s="26"/>
      <c r="D129" s="26"/>
      <c r="E129" s="27"/>
      <c r="F129" s="26"/>
      <c r="G129" s="26"/>
      <c r="H129" s="26"/>
      <c r="I129" s="28"/>
      <c r="J129" s="26"/>
      <c r="K129" s="29"/>
      <c r="L129" s="26"/>
      <c r="M129" s="26"/>
      <c r="N129" s="26"/>
      <c r="O129" s="26"/>
      <c r="P129" s="30"/>
      <c r="Q129" s="26"/>
      <c r="R129" s="26"/>
      <c r="S129" s="31"/>
    </row>
    <row r="130" spans="1:19" ht="15" customHeight="1" x14ac:dyDescent="0.2">
      <c r="A130" s="26"/>
      <c r="B130" s="26"/>
      <c r="C130" s="26"/>
      <c r="D130" s="26"/>
      <c r="E130" s="27"/>
      <c r="F130" s="26"/>
      <c r="G130" s="26"/>
      <c r="H130" s="26"/>
      <c r="I130" s="28"/>
      <c r="J130" s="26"/>
      <c r="K130" s="32"/>
      <c r="L130" s="26"/>
      <c r="M130" s="26"/>
      <c r="N130" s="26"/>
      <c r="O130" s="26"/>
      <c r="P130" s="30"/>
      <c r="Q130" s="26"/>
      <c r="R130" s="26"/>
      <c r="S130" s="31"/>
    </row>
    <row r="131" spans="1:19" ht="15" customHeight="1" x14ac:dyDescent="0.2"/>
    <row r="132" spans="1:19" ht="15" customHeight="1" x14ac:dyDescent="0.2">
      <c r="A132" s="33"/>
      <c r="B132" s="33"/>
      <c r="C132" s="33"/>
      <c r="D132" s="33"/>
      <c r="E132" s="30"/>
      <c r="F132" s="33"/>
      <c r="G132" s="33"/>
      <c r="H132" s="33"/>
      <c r="I132" s="34"/>
      <c r="J132" s="33"/>
      <c r="K132" s="32"/>
      <c r="L132" s="33"/>
      <c r="M132" s="33"/>
      <c r="N132" s="33"/>
      <c r="O132" s="33"/>
      <c r="P132" s="30"/>
      <c r="Q132" s="33"/>
      <c r="R132" s="35"/>
      <c r="S132" s="36"/>
    </row>
    <row r="133" spans="1:19" ht="15" customHeight="1" x14ac:dyDescent="0.2">
      <c r="A133" s="33"/>
      <c r="B133" s="33"/>
      <c r="C133" s="33"/>
      <c r="D133" s="33"/>
      <c r="E133" s="30"/>
      <c r="F133" s="33"/>
      <c r="G133" s="33"/>
      <c r="H133" s="33"/>
      <c r="I133" s="43"/>
      <c r="J133" s="33"/>
      <c r="K133" s="32"/>
      <c r="L133" s="33"/>
      <c r="M133" s="33"/>
      <c r="N133" s="33"/>
      <c r="O133" s="33"/>
      <c r="P133" s="30"/>
      <c r="Q133" s="33"/>
      <c r="R133" s="35"/>
      <c r="S133" s="36" t="s">
        <v>29</v>
      </c>
    </row>
    <row r="134" spans="1:19" ht="15" customHeight="1" x14ac:dyDescent="0.2">
      <c r="A134" s="33"/>
      <c r="B134" s="33"/>
      <c r="C134" s="33"/>
      <c r="D134" s="33"/>
      <c r="E134" s="30"/>
      <c r="F134" s="33"/>
      <c r="G134" s="33"/>
      <c r="H134" s="33"/>
      <c r="I134" s="34"/>
      <c r="J134" s="33"/>
      <c r="K134" s="32"/>
      <c r="L134" s="33"/>
      <c r="M134" s="33"/>
      <c r="N134" s="33"/>
      <c r="O134" s="33"/>
      <c r="P134" s="30"/>
      <c r="Q134" s="33"/>
      <c r="R134" s="35"/>
      <c r="S134" s="36"/>
    </row>
    <row r="135" spans="1:19" ht="15" customHeight="1" x14ac:dyDescent="0.2">
      <c r="R135" s="19"/>
    </row>
    <row r="136" spans="1:19" ht="15" customHeight="1" x14ac:dyDescent="0.2"/>
    <row r="137" spans="1:19" ht="15" customHeight="1" x14ac:dyDescent="0.2"/>
    <row r="138" spans="1:19" ht="15" customHeight="1" x14ac:dyDescent="0.2">
      <c r="A138" s="33"/>
      <c r="B138" s="33"/>
      <c r="C138" s="33"/>
      <c r="D138" s="33"/>
      <c r="E138" s="30"/>
      <c r="F138" s="33"/>
      <c r="G138" s="33"/>
      <c r="H138" s="33"/>
      <c r="I138" s="34"/>
      <c r="J138" s="33"/>
      <c r="K138" s="32"/>
      <c r="L138" s="33"/>
      <c r="M138" s="33"/>
      <c r="N138" s="33"/>
      <c r="O138" s="33"/>
      <c r="P138" s="30"/>
      <c r="Q138" s="33"/>
      <c r="R138" s="35"/>
      <c r="S138" s="36"/>
    </row>
    <row r="139" spans="1:19" ht="15" customHeight="1" x14ac:dyDescent="0.2">
      <c r="A139" s="33"/>
      <c r="B139" s="33"/>
      <c r="C139" s="33"/>
      <c r="D139" s="33"/>
      <c r="E139" s="30"/>
      <c r="F139" s="33"/>
      <c r="G139" s="33"/>
      <c r="H139" s="33"/>
      <c r="I139" s="34"/>
      <c r="J139" s="33"/>
      <c r="K139" s="32"/>
      <c r="L139" s="33"/>
      <c r="M139" s="33"/>
      <c r="N139" s="33"/>
      <c r="O139" s="33"/>
      <c r="P139" s="30"/>
      <c r="Q139" s="33"/>
      <c r="R139" s="35"/>
      <c r="S139" s="36"/>
    </row>
    <row r="140" spans="1:19" ht="15" customHeight="1" x14ac:dyDescent="0.2">
      <c r="A140" s="33"/>
      <c r="B140" s="33"/>
      <c r="C140" s="33"/>
      <c r="D140" s="33"/>
      <c r="E140" s="30"/>
      <c r="F140" s="33"/>
      <c r="G140" s="33"/>
      <c r="H140" s="33"/>
      <c r="I140" s="34"/>
      <c r="J140" s="33"/>
      <c r="K140" s="32"/>
      <c r="L140" s="33"/>
      <c r="M140" s="33"/>
      <c r="N140" s="33"/>
      <c r="O140" s="33"/>
      <c r="P140" s="30"/>
      <c r="Q140" s="33"/>
      <c r="R140" s="35"/>
      <c r="S140" s="36"/>
    </row>
    <row r="141" spans="1:19" ht="15" customHeight="1" x14ac:dyDescent="0.2">
      <c r="A141" s="26"/>
      <c r="B141" s="26"/>
      <c r="C141" s="26"/>
      <c r="D141" s="26"/>
      <c r="E141" s="27"/>
      <c r="F141" s="26"/>
      <c r="G141" s="26"/>
      <c r="H141" s="26"/>
      <c r="I141" s="28"/>
      <c r="J141" s="26"/>
      <c r="K141" s="32"/>
      <c r="L141" s="26"/>
      <c r="M141" s="26"/>
      <c r="N141" s="26"/>
      <c r="O141" s="26"/>
      <c r="P141" s="30"/>
      <c r="Q141" s="26"/>
      <c r="R141" s="26"/>
      <c r="S141" s="31"/>
    </row>
    <row r="142" spans="1:19" ht="15" customHeight="1" x14ac:dyDescent="0.2">
      <c r="A142" s="33"/>
      <c r="B142" s="33"/>
      <c r="C142" s="33"/>
      <c r="D142" s="33"/>
      <c r="E142" s="30"/>
      <c r="F142" s="33"/>
      <c r="G142" s="33"/>
      <c r="H142" s="33"/>
      <c r="I142" s="34"/>
      <c r="J142" s="33"/>
      <c r="K142" s="32"/>
      <c r="L142" s="33"/>
      <c r="M142" s="33"/>
      <c r="N142" s="33"/>
      <c r="O142" s="33"/>
      <c r="P142" s="30"/>
      <c r="Q142" s="33"/>
      <c r="R142" s="35"/>
      <c r="S142" s="36"/>
    </row>
    <row r="143" spans="1:19" ht="15" customHeight="1" x14ac:dyDescent="0.2">
      <c r="A143" s="33"/>
      <c r="B143" s="33"/>
      <c r="C143" s="33"/>
      <c r="D143" s="33"/>
      <c r="E143" s="30"/>
      <c r="F143" s="33"/>
      <c r="G143" s="33"/>
      <c r="H143" s="33"/>
      <c r="I143" s="34"/>
      <c r="J143" s="33"/>
      <c r="K143" s="32"/>
      <c r="L143" s="33"/>
      <c r="M143" s="33"/>
      <c r="N143" s="33"/>
      <c r="O143" s="33"/>
      <c r="P143" s="30"/>
      <c r="Q143" s="33"/>
      <c r="R143" s="35"/>
      <c r="S143" s="36"/>
    </row>
    <row r="144" spans="1:19" ht="15" customHeight="1" x14ac:dyDescent="0.2">
      <c r="A144" s="33"/>
      <c r="B144" s="33"/>
      <c r="C144" s="33"/>
      <c r="D144" s="33"/>
      <c r="E144" s="30"/>
      <c r="F144" s="33"/>
      <c r="G144" s="33"/>
      <c r="H144" s="33"/>
      <c r="I144" s="34"/>
      <c r="J144" s="33"/>
      <c r="K144" s="32"/>
      <c r="L144" s="33"/>
      <c r="M144" s="33"/>
      <c r="N144" s="33"/>
      <c r="O144" s="33"/>
      <c r="P144" s="30"/>
      <c r="Q144" s="33"/>
      <c r="R144" s="35"/>
      <c r="S144" s="36"/>
    </row>
    <row r="145" spans="1:19" ht="15" customHeight="1" x14ac:dyDescent="0.2">
      <c r="A145" s="33"/>
      <c r="B145" s="33"/>
      <c r="C145" s="33"/>
      <c r="D145" s="33"/>
      <c r="E145" s="30"/>
      <c r="F145" s="33"/>
      <c r="G145" s="33"/>
      <c r="H145" s="33"/>
      <c r="I145" s="34"/>
      <c r="J145" s="33"/>
      <c r="K145" s="32"/>
      <c r="L145" s="33"/>
      <c r="M145" s="33"/>
      <c r="N145" s="33"/>
      <c r="O145" s="33"/>
      <c r="P145" s="30"/>
      <c r="Q145" s="33"/>
      <c r="R145" s="35"/>
      <c r="S145" s="36" t="s">
        <v>30</v>
      </c>
    </row>
    <row r="146" spans="1:19" ht="15" customHeight="1" x14ac:dyDescent="0.2">
      <c r="A146" s="33"/>
      <c r="B146" s="33"/>
      <c r="C146" s="33"/>
      <c r="D146" s="33"/>
      <c r="E146" s="30"/>
      <c r="F146" s="33"/>
      <c r="G146" s="33"/>
      <c r="H146" s="33"/>
      <c r="I146" s="34"/>
      <c r="J146" s="33"/>
      <c r="K146" s="32"/>
      <c r="L146" s="33"/>
      <c r="M146" s="33"/>
      <c r="N146" s="33"/>
      <c r="O146" s="33"/>
      <c r="P146" s="30"/>
      <c r="Q146" s="33"/>
      <c r="R146" s="35"/>
      <c r="S146" s="36"/>
    </row>
    <row r="147" spans="1:19" ht="15" customHeight="1" x14ac:dyDescent="0.2">
      <c r="A147" s="33"/>
      <c r="B147" s="33"/>
      <c r="C147" s="33"/>
      <c r="D147" s="33"/>
      <c r="E147" s="30"/>
      <c r="F147" s="33"/>
      <c r="G147" s="33"/>
      <c r="H147" s="33"/>
      <c r="I147" s="34"/>
      <c r="J147" s="33"/>
      <c r="K147" s="32"/>
      <c r="L147" s="33"/>
      <c r="M147" s="33"/>
      <c r="N147" s="33"/>
      <c r="O147" s="33"/>
      <c r="P147" s="30"/>
      <c r="Q147" s="33"/>
      <c r="R147" s="35"/>
      <c r="S147" s="36"/>
    </row>
    <row r="148" spans="1:19" ht="15" customHeight="1" x14ac:dyDescent="0.2"/>
    <row r="149" spans="1:19" ht="15" customHeight="1" x14ac:dyDescent="0.2"/>
    <row r="150" spans="1:19" ht="15" customHeight="1" x14ac:dyDescent="0.2">
      <c r="A150" s="33"/>
      <c r="B150" s="33"/>
      <c r="C150" s="33"/>
      <c r="D150" s="33"/>
      <c r="E150" s="30"/>
      <c r="F150" s="33"/>
      <c r="G150" s="33"/>
      <c r="H150" s="33"/>
      <c r="I150" s="34"/>
      <c r="J150" s="33"/>
      <c r="K150" s="32"/>
      <c r="L150" s="33"/>
      <c r="M150" s="33"/>
      <c r="N150" s="33"/>
      <c r="O150" s="33"/>
      <c r="P150" s="30"/>
      <c r="Q150" s="33"/>
      <c r="R150" s="35"/>
      <c r="S150" s="36"/>
    </row>
    <row r="151" spans="1:19" ht="15" customHeight="1" x14ac:dyDescent="0.2"/>
    <row r="152" spans="1:19" ht="15" customHeight="1" x14ac:dyDescent="0.2">
      <c r="A152" s="26"/>
      <c r="B152" s="26"/>
      <c r="C152" s="26"/>
      <c r="D152" s="26"/>
      <c r="E152" s="27"/>
      <c r="F152" s="26"/>
      <c r="G152" s="26"/>
      <c r="H152" s="26"/>
      <c r="I152" s="28"/>
      <c r="J152" s="26"/>
      <c r="K152" s="32"/>
      <c r="L152" s="33"/>
      <c r="M152" s="26"/>
      <c r="N152" s="26"/>
      <c r="O152" s="26"/>
      <c r="P152" s="30"/>
      <c r="Q152" s="26"/>
      <c r="R152" s="26"/>
      <c r="S152" s="31"/>
    </row>
    <row r="153" spans="1:19" ht="15" customHeight="1" x14ac:dyDescent="0.2">
      <c r="A153" s="33"/>
      <c r="B153" s="33"/>
      <c r="C153" s="33"/>
      <c r="D153" s="33"/>
      <c r="E153" s="30"/>
      <c r="F153" s="33"/>
      <c r="G153" s="33"/>
      <c r="H153" s="33"/>
      <c r="I153" s="34"/>
      <c r="J153" s="33"/>
      <c r="K153" s="32"/>
      <c r="L153" s="33"/>
      <c r="M153" s="33"/>
      <c r="N153" s="33"/>
      <c r="O153" s="33"/>
      <c r="P153" s="30"/>
      <c r="Q153" s="33"/>
      <c r="R153" s="35"/>
      <c r="S153" s="36"/>
    </row>
    <row r="154" spans="1:19" ht="15" customHeight="1" x14ac:dyDescent="0.2">
      <c r="A154" s="33"/>
      <c r="B154" s="33"/>
      <c r="C154" s="33"/>
      <c r="D154" s="33"/>
      <c r="E154" s="30"/>
      <c r="F154" s="33"/>
      <c r="G154" s="33"/>
      <c r="H154" s="33"/>
      <c r="I154" s="34"/>
      <c r="J154" s="33"/>
      <c r="K154" s="32"/>
      <c r="L154" s="33"/>
      <c r="M154" s="33"/>
      <c r="N154" s="33"/>
      <c r="O154" s="33"/>
      <c r="P154" s="30"/>
      <c r="Q154" s="33"/>
      <c r="R154" s="35"/>
      <c r="S154" s="36"/>
    </row>
    <row r="155" spans="1:19" ht="15" customHeight="1" x14ac:dyDescent="0.2">
      <c r="A155" s="33"/>
      <c r="B155" s="33"/>
      <c r="C155" s="33"/>
      <c r="D155" s="33"/>
      <c r="E155" s="30"/>
      <c r="F155" s="33"/>
      <c r="G155" s="33"/>
      <c r="H155" s="33"/>
      <c r="I155" s="34"/>
      <c r="J155" s="33"/>
      <c r="K155" s="32"/>
      <c r="L155" s="33"/>
      <c r="M155" s="33"/>
      <c r="N155" s="33"/>
      <c r="O155" s="33"/>
      <c r="P155" s="30"/>
      <c r="Q155" s="33"/>
      <c r="R155" s="35"/>
      <c r="S155" s="36" t="s">
        <v>32</v>
      </c>
    </row>
    <row r="156" spans="1:19" ht="15" customHeight="1" x14ac:dyDescent="0.2"/>
    <row r="157" spans="1:19" ht="15" customHeight="1" x14ac:dyDescent="0.2">
      <c r="A157" s="33"/>
      <c r="B157" s="33"/>
      <c r="C157" s="33"/>
      <c r="D157" s="33"/>
      <c r="E157" s="30"/>
      <c r="F157" s="33"/>
      <c r="G157" s="33"/>
      <c r="H157" s="33"/>
      <c r="I157" s="34"/>
      <c r="J157" s="33"/>
      <c r="K157" s="32"/>
      <c r="L157" s="33"/>
      <c r="M157" s="33"/>
      <c r="N157" s="33"/>
      <c r="O157" s="33"/>
      <c r="P157" s="30"/>
      <c r="Q157" s="33"/>
      <c r="R157" s="35"/>
      <c r="S157" s="36"/>
    </row>
    <row r="158" spans="1:19" ht="15" customHeight="1" x14ac:dyDescent="0.2">
      <c r="A158" s="33"/>
      <c r="B158" s="33"/>
      <c r="C158" s="33"/>
      <c r="D158" s="33"/>
      <c r="E158" s="30"/>
      <c r="F158" s="33"/>
      <c r="G158" s="33"/>
      <c r="H158" s="33"/>
      <c r="I158" s="34"/>
      <c r="J158" s="33"/>
      <c r="K158" s="32"/>
      <c r="L158" s="33"/>
      <c r="M158" s="33"/>
      <c r="N158" s="33"/>
      <c r="O158" s="33"/>
      <c r="P158" s="30"/>
      <c r="Q158" s="33"/>
      <c r="R158" s="35"/>
      <c r="S158" s="36"/>
    </row>
    <row r="159" spans="1:19" ht="15" customHeight="1" x14ac:dyDescent="0.2">
      <c r="A159" s="33"/>
      <c r="B159" s="33"/>
      <c r="C159" s="33"/>
      <c r="D159" s="33"/>
      <c r="E159" s="30"/>
      <c r="F159" s="33"/>
      <c r="G159" s="33"/>
      <c r="H159" s="33"/>
      <c r="I159" s="34"/>
      <c r="J159" s="33"/>
      <c r="K159" s="32"/>
      <c r="L159" s="33"/>
      <c r="M159" s="33"/>
      <c r="N159" s="33"/>
      <c r="O159" s="33"/>
      <c r="P159" s="30"/>
      <c r="Q159" s="33"/>
      <c r="R159" s="35"/>
      <c r="S159" s="36"/>
    </row>
    <row r="160" spans="1:19" ht="15" customHeight="1" x14ac:dyDescent="0.2">
      <c r="A160" s="33"/>
      <c r="B160" s="33"/>
      <c r="C160" s="33"/>
      <c r="D160" s="33"/>
      <c r="E160" s="30"/>
      <c r="F160" s="33"/>
      <c r="G160" s="33"/>
      <c r="H160" s="33"/>
      <c r="I160" s="34"/>
      <c r="J160" s="33"/>
      <c r="K160" s="32"/>
      <c r="L160" s="33"/>
      <c r="M160" s="33"/>
      <c r="N160" s="33"/>
      <c r="O160" s="33"/>
      <c r="P160" s="30"/>
      <c r="Q160" s="33"/>
      <c r="R160" s="35"/>
      <c r="S160" s="36"/>
    </row>
    <row r="161" spans="1:19" ht="15" customHeight="1" x14ac:dyDescent="0.2">
      <c r="A161" s="33"/>
      <c r="B161" s="33"/>
      <c r="C161" s="33"/>
      <c r="D161" s="33"/>
      <c r="E161" s="30"/>
      <c r="F161" s="33"/>
      <c r="G161" s="33"/>
      <c r="H161" s="33"/>
      <c r="I161" s="34"/>
      <c r="J161" s="33"/>
      <c r="K161" s="32"/>
      <c r="L161" s="33"/>
      <c r="M161" s="33"/>
      <c r="N161" s="33"/>
      <c r="O161" s="33"/>
      <c r="P161" s="30"/>
      <c r="Q161" s="33"/>
      <c r="R161" s="35"/>
      <c r="S161" s="36"/>
    </row>
    <row r="162" spans="1:19" ht="15" customHeight="1" x14ac:dyDescent="0.2">
      <c r="A162" s="33"/>
      <c r="B162" s="33"/>
      <c r="C162" s="33"/>
      <c r="D162" s="33"/>
      <c r="E162" s="30"/>
      <c r="F162" s="33"/>
      <c r="G162" s="33"/>
      <c r="H162" s="33"/>
      <c r="I162" s="34"/>
      <c r="J162" s="33"/>
      <c r="K162" s="32"/>
      <c r="L162" s="33"/>
      <c r="M162" s="33"/>
      <c r="N162" s="33"/>
      <c r="O162" s="33"/>
      <c r="P162" s="30"/>
      <c r="Q162" s="33"/>
      <c r="R162" s="35"/>
      <c r="S162" s="36"/>
    </row>
    <row r="163" spans="1:19" ht="15" customHeight="1" x14ac:dyDescent="0.2">
      <c r="A163" s="26"/>
      <c r="B163" s="26"/>
      <c r="C163" s="26"/>
      <c r="D163" s="26"/>
      <c r="E163" s="27"/>
      <c r="F163" s="26"/>
      <c r="G163" s="26"/>
      <c r="H163" s="26"/>
      <c r="I163" s="28"/>
      <c r="J163" s="26"/>
      <c r="K163" s="32"/>
      <c r="L163" s="26"/>
      <c r="M163" s="26"/>
      <c r="N163" s="26"/>
      <c r="O163" s="26"/>
      <c r="P163" s="30"/>
      <c r="Q163" s="26"/>
      <c r="R163" s="26"/>
      <c r="S163" s="31"/>
    </row>
    <row r="164" spans="1:19" ht="15" customHeight="1" x14ac:dyDescent="0.2"/>
    <row r="165" spans="1:19" ht="15" customHeight="1" x14ac:dyDescent="0.2">
      <c r="A165" s="33"/>
      <c r="B165" s="33"/>
      <c r="C165" s="33"/>
      <c r="D165" s="33"/>
      <c r="E165" s="30"/>
      <c r="F165" s="33"/>
      <c r="G165" s="33"/>
      <c r="H165" s="33"/>
      <c r="I165" s="34"/>
      <c r="J165" s="33"/>
      <c r="K165" s="32"/>
      <c r="L165" s="33"/>
      <c r="M165" s="33"/>
      <c r="N165" s="33"/>
      <c r="O165" s="33"/>
      <c r="P165" s="30"/>
      <c r="Q165" s="33"/>
      <c r="R165" s="35"/>
      <c r="S165" s="36"/>
    </row>
    <row r="166" spans="1:19" ht="15" customHeight="1" x14ac:dyDescent="0.2"/>
    <row r="167" spans="1:19" ht="15" customHeight="1" x14ac:dyDescent="0.2">
      <c r="A167" s="33"/>
      <c r="B167" s="33"/>
      <c r="C167" s="33"/>
      <c r="D167" s="33"/>
      <c r="E167" s="30"/>
      <c r="F167" s="33"/>
      <c r="G167" s="33"/>
      <c r="H167" s="33"/>
      <c r="I167" s="34"/>
      <c r="J167" s="33"/>
      <c r="K167" s="32"/>
      <c r="L167" s="33"/>
      <c r="M167" s="33"/>
      <c r="N167" s="33"/>
      <c r="O167" s="33"/>
      <c r="P167" s="30"/>
      <c r="Q167" s="33"/>
      <c r="R167" s="35"/>
      <c r="S167" s="36"/>
    </row>
    <row r="168" spans="1:19" ht="15" customHeight="1" x14ac:dyDescent="0.2">
      <c r="A168" s="33"/>
      <c r="B168" s="33"/>
      <c r="C168" s="33"/>
      <c r="D168" s="33"/>
      <c r="E168" s="30"/>
      <c r="F168" s="33"/>
      <c r="G168" s="33"/>
      <c r="H168" s="33"/>
      <c r="I168" s="34"/>
      <c r="J168" s="33"/>
      <c r="K168" s="32"/>
      <c r="L168" s="33"/>
      <c r="M168" s="33"/>
      <c r="N168" s="33"/>
      <c r="O168" s="33"/>
      <c r="P168" s="30"/>
      <c r="Q168" s="33"/>
      <c r="R168" s="35"/>
      <c r="S168" s="36"/>
    </row>
    <row r="169" spans="1:19" ht="15" customHeight="1" x14ac:dyDescent="0.2"/>
    <row r="170" spans="1:19" ht="15" customHeight="1" x14ac:dyDescent="0.2">
      <c r="A170" s="33"/>
      <c r="B170" s="33"/>
      <c r="C170" s="33"/>
      <c r="D170" s="33"/>
      <c r="E170" s="30"/>
      <c r="F170" s="33"/>
      <c r="G170" s="33"/>
      <c r="H170" s="33"/>
      <c r="I170" s="34"/>
      <c r="J170" s="33"/>
      <c r="K170" s="32"/>
      <c r="L170" s="33"/>
      <c r="M170" s="33"/>
      <c r="N170" s="33"/>
      <c r="O170" s="33"/>
      <c r="P170" s="30"/>
      <c r="Q170" s="33"/>
      <c r="R170" s="35"/>
      <c r="S170" s="36"/>
    </row>
    <row r="171" spans="1:19" ht="15" customHeight="1" x14ac:dyDescent="0.2">
      <c r="A171" s="33"/>
      <c r="B171" s="33"/>
      <c r="C171" s="33"/>
      <c r="D171" s="33"/>
      <c r="E171" s="30"/>
      <c r="F171" s="33"/>
      <c r="G171" s="33"/>
      <c r="H171" s="33"/>
      <c r="I171" s="34"/>
      <c r="J171" s="33"/>
      <c r="K171" s="32"/>
      <c r="L171" s="33"/>
      <c r="M171" s="33"/>
      <c r="N171" s="33"/>
      <c r="O171" s="33"/>
      <c r="P171" s="30"/>
      <c r="Q171" s="33"/>
      <c r="R171" s="35"/>
      <c r="S171" s="36"/>
    </row>
    <row r="172" spans="1:19" ht="15" customHeight="1" x14ac:dyDescent="0.2">
      <c r="A172" s="33"/>
      <c r="B172" s="33"/>
      <c r="C172" s="33"/>
      <c r="D172" s="33"/>
      <c r="E172" s="30"/>
      <c r="F172" s="33"/>
      <c r="G172" s="33"/>
      <c r="H172" s="33"/>
      <c r="I172" s="34"/>
      <c r="J172" s="33"/>
      <c r="K172" s="32"/>
      <c r="L172" s="33"/>
      <c r="M172" s="33"/>
      <c r="N172" s="33"/>
      <c r="O172" s="33"/>
      <c r="P172" s="30"/>
      <c r="Q172" s="33"/>
      <c r="R172" s="35"/>
      <c r="S172" s="36"/>
    </row>
    <row r="173" spans="1:19" ht="15" customHeight="1" x14ac:dyDescent="0.2">
      <c r="A173" s="33"/>
      <c r="B173" s="33"/>
      <c r="C173" s="33"/>
      <c r="D173" s="33"/>
      <c r="E173" s="30"/>
      <c r="F173" s="33"/>
      <c r="G173" s="33"/>
      <c r="H173" s="33"/>
      <c r="I173" s="34"/>
      <c r="J173" s="33"/>
      <c r="K173" s="32"/>
      <c r="L173" s="33"/>
      <c r="M173" s="33"/>
      <c r="N173" s="33"/>
      <c r="O173" s="33"/>
      <c r="P173" s="30"/>
      <c r="Q173" s="33"/>
      <c r="R173" s="35"/>
      <c r="S173" s="36"/>
    </row>
    <row r="174" spans="1:19" ht="15" customHeight="1" x14ac:dyDescent="0.2">
      <c r="A174" s="26"/>
      <c r="B174" s="26"/>
      <c r="C174" s="26"/>
      <c r="D174" s="26"/>
      <c r="E174" s="27"/>
      <c r="F174" s="26"/>
      <c r="G174" s="26"/>
      <c r="H174" s="26"/>
      <c r="I174" s="28"/>
      <c r="J174" s="26"/>
      <c r="K174" s="32"/>
      <c r="L174" s="26"/>
      <c r="M174" s="26"/>
      <c r="N174" s="26"/>
      <c r="O174" s="26"/>
      <c r="P174" s="30"/>
      <c r="Q174" s="26"/>
      <c r="R174" s="26"/>
      <c r="S174" s="31"/>
    </row>
    <row r="175" spans="1:19" ht="15" customHeight="1" x14ac:dyDescent="0.2"/>
    <row r="176" spans="1:19" ht="15" customHeight="1" x14ac:dyDescent="0.2">
      <c r="A176" s="33"/>
      <c r="B176" s="33"/>
      <c r="C176" s="33"/>
      <c r="D176" s="33"/>
      <c r="E176" s="30"/>
      <c r="F176" s="33"/>
      <c r="G176" s="33"/>
      <c r="H176" s="33"/>
      <c r="I176" s="34"/>
      <c r="J176" s="33"/>
      <c r="K176" s="32"/>
      <c r="L176" s="33"/>
      <c r="M176" s="33"/>
      <c r="N176" s="33"/>
      <c r="O176" s="33"/>
      <c r="P176" s="30"/>
      <c r="Q176" s="33"/>
      <c r="R176" s="35"/>
      <c r="S176" s="36"/>
    </row>
    <row r="177" spans="1:19" ht="15" customHeight="1" x14ac:dyDescent="0.2">
      <c r="A177" s="33"/>
      <c r="B177" s="33"/>
      <c r="C177" s="33"/>
      <c r="D177" s="33"/>
      <c r="E177" s="30"/>
      <c r="F177" s="33"/>
      <c r="G177" s="33"/>
      <c r="H177" s="33"/>
      <c r="I177" s="34"/>
      <c r="J177" s="33"/>
      <c r="K177" s="32"/>
      <c r="L177" s="33"/>
      <c r="M177" s="33"/>
      <c r="N177" s="33"/>
      <c r="O177" s="33"/>
      <c r="P177" s="30"/>
      <c r="Q177" s="33"/>
      <c r="R177" s="35"/>
      <c r="S177" s="36"/>
    </row>
    <row r="178" spans="1:19" ht="15" customHeight="1" x14ac:dyDescent="0.2"/>
    <row r="179" spans="1:19" ht="15" customHeight="1" x14ac:dyDescent="0.2"/>
    <row r="180" spans="1:19" ht="15" customHeight="1" x14ac:dyDescent="0.2">
      <c r="A180" s="33"/>
      <c r="B180" s="33"/>
      <c r="C180" s="33"/>
      <c r="D180" s="33"/>
      <c r="E180" s="30"/>
      <c r="F180" s="33"/>
      <c r="G180" s="33"/>
      <c r="H180" s="33"/>
      <c r="I180" s="34"/>
      <c r="J180" s="33"/>
      <c r="K180" s="32"/>
      <c r="L180" s="33"/>
      <c r="M180" s="33"/>
      <c r="N180" s="33"/>
      <c r="O180" s="33"/>
      <c r="P180" s="30"/>
      <c r="Q180" s="33"/>
      <c r="R180" s="35"/>
      <c r="S180" s="36"/>
    </row>
    <row r="181" spans="1:19" ht="15" customHeight="1" x14ac:dyDescent="0.2">
      <c r="A181" s="33"/>
      <c r="B181" s="33"/>
      <c r="C181" s="33"/>
      <c r="D181" s="33"/>
      <c r="E181" s="30"/>
      <c r="F181" s="33"/>
      <c r="G181" s="33"/>
      <c r="H181" s="33"/>
      <c r="I181" s="34"/>
      <c r="J181" s="33"/>
      <c r="K181" s="32"/>
      <c r="L181" s="33"/>
      <c r="M181" s="33"/>
      <c r="N181" s="33"/>
      <c r="O181" s="33"/>
      <c r="P181" s="30"/>
      <c r="Q181" s="33"/>
      <c r="R181" s="35"/>
      <c r="S181" s="36"/>
    </row>
    <row r="182" spans="1:19" ht="15" customHeight="1" x14ac:dyDescent="0.2">
      <c r="A182" s="33"/>
      <c r="B182" s="33"/>
      <c r="C182" s="33"/>
      <c r="D182" s="33"/>
      <c r="E182" s="30"/>
      <c r="F182" s="33"/>
      <c r="G182" s="33"/>
      <c r="H182" s="33"/>
      <c r="I182" s="34"/>
      <c r="J182" s="33"/>
      <c r="K182" s="32"/>
      <c r="L182" s="33"/>
      <c r="M182" s="33"/>
      <c r="N182" s="33"/>
      <c r="O182" s="33"/>
      <c r="P182" s="30"/>
      <c r="Q182" s="33"/>
      <c r="R182" s="35"/>
      <c r="S182" s="36"/>
    </row>
    <row r="183" spans="1:19" ht="15" customHeight="1" x14ac:dyDescent="0.2">
      <c r="A183" s="33"/>
      <c r="B183" s="33"/>
      <c r="C183" s="33"/>
      <c r="D183" s="33"/>
      <c r="E183" s="30"/>
      <c r="F183" s="33"/>
      <c r="G183" s="33"/>
      <c r="H183" s="33"/>
      <c r="I183" s="34"/>
      <c r="J183" s="33"/>
      <c r="K183" s="32"/>
      <c r="L183" s="33"/>
      <c r="M183" s="33"/>
      <c r="N183" s="33"/>
      <c r="O183" s="33"/>
      <c r="P183" s="30"/>
      <c r="Q183" s="33"/>
      <c r="R183" s="35"/>
      <c r="S183" s="36"/>
    </row>
    <row r="184" spans="1:19" ht="15" customHeight="1" x14ac:dyDescent="0.2">
      <c r="A184" s="33"/>
      <c r="B184" s="33"/>
      <c r="C184" s="33"/>
      <c r="D184" s="33"/>
      <c r="E184" s="30"/>
      <c r="F184" s="33"/>
      <c r="G184" s="33"/>
      <c r="H184" s="33"/>
      <c r="I184" s="34"/>
      <c r="J184" s="33"/>
      <c r="K184" s="32"/>
      <c r="L184" s="33"/>
      <c r="M184" s="33"/>
      <c r="N184" s="33"/>
      <c r="O184" s="33"/>
      <c r="P184" s="30"/>
      <c r="Q184" s="33"/>
      <c r="R184" s="35"/>
      <c r="S184" s="36"/>
    </row>
    <row r="185" spans="1:19" ht="15" customHeight="1" x14ac:dyDescent="0.2">
      <c r="A185" s="26"/>
      <c r="B185" s="26"/>
      <c r="C185" s="26"/>
      <c r="D185" s="26"/>
      <c r="E185" s="27"/>
      <c r="F185" s="26"/>
      <c r="G185" s="26"/>
      <c r="H185" s="26"/>
      <c r="I185" s="28"/>
      <c r="J185" s="26"/>
      <c r="K185" s="32"/>
      <c r="L185" s="26"/>
      <c r="M185" s="26"/>
      <c r="N185" s="26"/>
      <c r="O185" s="26"/>
      <c r="P185" s="30"/>
      <c r="Q185" s="26"/>
      <c r="R185" s="26"/>
      <c r="S185" s="31"/>
    </row>
    <row r="186" spans="1:19" ht="15" customHeight="1" x14ac:dyDescent="0.2">
      <c r="A186" s="33"/>
      <c r="B186" s="33"/>
      <c r="C186" s="33"/>
      <c r="D186" s="33"/>
      <c r="E186" s="30"/>
      <c r="F186" s="33"/>
      <c r="G186" s="33"/>
      <c r="H186" s="33"/>
      <c r="I186" s="34"/>
      <c r="J186" s="33"/>
      <c r="K186" s="32"/>
      <c r="L186" s="33"/>
      <c r="M186" s="33"/>
      <c r="N186" s="33"/>
      <c r="O186" s="33"/>
      <c r="P186" s="30"/>
      <c r="Q186" s="33"/>
      <c r="R186" s="35"/>
      <c r="S186" s="36"/>
    </row>
    <row r="187" spans="1:19" ht="15" customHeight="1" x14ac:dyDescent="0.2">
      <c r="A187" s="33"/>
      <c r="B187" s="33"/>
      <c r="C187" s="33"/>
      <c r="D187" s="33"/>
      <c r="E187" s="30"/>
      <c r="F187" s="33"/>
      <c r="G187" s="33"/>
      <c r="H187" s="33"/>
      <c r="I187" s="34"/>
      <c r="J187" s="33"/>
      <c r="K187" s="32"/>
      <c r="L187" s="33"/>
      <c r="M187" s="33"/>
      <c r="N187" s="33"/>
      <c r="O187" s="33"/>
      <c r="P187" s="30"/>
      <c r="Q187" s="33"/>
      <c r="R187" s="35"/>
      <c r="S187" s="36"/>
    </row>
    <row r="188" spans="1:19" x14ac:dyDescent="0.2">
      <c r="A188" s="33"/>
      <c r="B188" s="33"/>
      <c r="C188" s="33"/>
      <c r="D188" s="33"/>
      <c r="E188" s="30"/>
      <c r="F188" s="33"/>
      <c r="G188" s="33"/>
      <c r="H188" s="33"/>
      <c r="I188" s="34"/>
      <c r="J188" s="33"/>
      <c r="K188" s="32"/>
      <c r="L188" s="33"/>
      <c r="M188" s="33"/>
      <c r="N188" s="33"/>
      <c r="O188" s="33"/>
      <c r="P188" s="30"/>
      <c r="Q188" s="33"/>
      <c r="R188" s="35"/>
      <c r="S188" s="36"/>
    </row>
    <row r="189" spans="1:19" ht="15" customHeight="1" x14ac:dyDescent="0.2">
      <c r="I189" s="54"/>
    </row>
    <row r="190" spans="1:19" ht="15" customHeight="1" x14ac:dyDescent="0.2">
      <c r="A190" s="33"/>
      <c r="B190" s="33"/>
      <c r="C190" s="33"/>
      <c r="D190" s="33"/>
      <c r="E190" s="30"/>
      <c r="F190" s="33"/>
      <c r="G190" s="33"/>
      <c r="H190" s="33"/>
      <c r="I190" s="34"/>
      <c r="J190" s="33"/>
      <c r="K190" s="32"/>
      <c r="L190" s="33"/>
      <c r="M190" s="33"/>
      <c r="N190" s="33"/>
      <c r="O190" s="33"/>
      <c r="P190" s="30"/>
      <c r="Q190" s="33"/>
      <c r="R190" s="35"/>
      <c r="S190" s="36"/>
    </row>
    <row r="191" spans="1:19" ht="15" customHeight="1" x14ac:dyDescent="0.2">
      <c r="A191" s="40"/>
      <c r="B191" s="40"/>
      <c r="C191" s="40"/>
      <c r="D191" s="40"/>
      <c r="E191" s="41"/>
      <c r="F191" s="40"/>
      <c r="G191" s="40"/>
      <c r="H191" s="40"/>
      <c r="I191" s="42"/>
      <c r="J191" s="40"/>
      <c r="K191" s="55"/>
      <c r="L191" s="40"/>
      <c r="M191" s="40"/>
      <c r="N191" s="40"/>
      <c r="O191" s="40"/>
      <c r="P191" s="41"/>
      <c r="Q191" s="40"/>
      <c r="R191" s="40"/>
      <c r="S191" s="38"/>
    </row>
    <row r="192" spans="1:19" ht="15" customHeight="1" x14ac:dyDescent="0.2">
      <c r="A192" s="33"/>
      <c r="B192" s="33"/>
      <c r="C192" s="33"/>
      <c r="D192" s="33"/>
      <c r="E192" s="30"/>
      <c r="F192" s="33"/>
      <c r="G192" s="33"/>
      <c r="H192" s="33"/>
      <c r="I192" s="34"/>
      <c r="J192" s="33"/>
      <c r="K192" s="32"/>
      <c r="L192" s="33"/>
      <c r="M192" s="33"/>
      <c r="N192" s="33"/>
      <c r="O192" s="33"/>
      <c r="P192" s="30"/>
      <c r="Q192" s="33"/>
      <c r="R192" s="35"/>
      <c r="S192" s="36"/>
    </row>
    <row r="193" spans="1:19" ht="15" customHeight="1" x14ac:dyDescent="0.2"/>
    <row r="194" spans="1:19" ht="15" customHeight="1" x14ac:dyDescent="0.2">
      <c r="A194" s="33"/>
      <c r="B194" s="33"/>
      <c r="C194" s="33"/>
      <c r="D194" s="33"/>
      <c r="E194" s="30"/>
      <c r="F194" s="33"/>
      <c r="G194" s="33"/>
      <c r="H194" s="33"/>
      <c r="I194" s="34"/>
      <c r="J194" s="33"/>
      <c r="K194" s="32"/>
      <c r="L194" s="33"/>
      <c r="M194" s="33"/>
      <c r="N194" s="33"/>
      <c r="O194" s="33"/>
      <c r="P194" s="30"/>
      <c r="Q194" s="33"/>
      <c r="R194" s="35"/>
      <c r="S194" s="36"/>
    </row>
    <row r="195" spans="1:19" ht="15" customHeight="1" x14ac:dyDescent="0.2">
      <c r="A195" s="33"/>
      <c r="B195" s="33"/>
      <c r="C195" s="33"/>
      <c r="D195" s="33"/>
      <c r="E195" s="30"/>
      <c r="F195" s="33"/>
      <c r="G195" s="33"/>
      <c r="H195" s="33"/>
      <c r="I195" s="34"/>
      <c r="J195" s="33"/>
      <c r="K195" s="32"/>
      <c r="L195" s="33"/>
      <c r="M195" s="33"/>
      <c r="N195" s="33"/>
      <c r="O195" s="33"/>
      <c r="P195" s="30"/>
      <c r="Q195" s="33"/>
      <c r="R195" s="35"/>
      <c r="S195" s="36"/>
    </row>
    <row r="196" spans="1:19" ht="15" customHeight="1" x14ac:dyDescent="0.2">
      <c r="A196" s="26"/>
      <c r="B196" s="26"/>
      <c r="C196" s="26"/>
      <c r="D196" s="26"/>
      <c r="E196" s="27"/>
      <c r="F196" s="26"/>
      <c r="G196" s="26"/>
      <c r="H196" s="26"/>
      <c r="I196" s="28"/>
      <c r="J196" s="26"/>
      <c r="K196" s="32"/>
      <c r="L196" s="26"/>
      <c r="M196" s="26"/>
      <c r="N196" s="26"/>
      <c r="O196" s="26"/>
      <c r="P196" s="30"/>
      <c r="Q196" s="26"/>
      <c r="R196" s="26"/>
      <c r="S196" s="31"/>
    </row>
    <row r="197" spans="1:19" ht="15" customHeight="1" x14ac:dyDescent="0.2">
      <c r="A197" s="33"/>
      <c r="B197" s="33"/>
      <c r="C197" s="33"/>
      <c r="D197" s="33"/>
      <c r="E197" s="30"/>
      <c r="F197" s="33"/>
      <c r="G197" s="33"/>
      <c r="H197" s="33"/>
      <c r="I197" s="34"/>
      <c r="J197" s="33"/>
      <c r="K197" s="32"/>
      <c r="L197" s="33"/>
      <c r="M197" s="33"/>
      <c r="N197" s="33"/>
      <c r="O197" s="33"/>
      <c r="P197" s="30"/>
      <c r="Q197" s="33"/>
      <c r="R197" s="35"/>
      <c r="S197" s="36"/>
    </row>
    <row r="198" spans="1:19" ht="15" customHeight="1" x14ac:dyDescent="0.2">
      <c r="A198" s="33"/>
      <c r="B198" s="33"/>
      <c r="C198" s="33"/>
      <c r="D198" s="33"/>
      <c r="E198" s="30"/>
      <c r="F198" s="33"/>
      <c r="G198" s="33"/>
      <c r="H198" s="33"/>
      <c r="I198" s="34"/>
      <c r="J198" s="33"/>
      <c r="K198" s="32"/>
      <c r="L198" s="33"/>
      <c r="M198" s="33"/>
      <c r="N198" s="33"/>
      <c r="O198" s="33"/>
      <c r="P198" s="30"/>
      <c r="Q198" s="33"/>
      <c r="R198" s="35"/>
      <c r="S198" s="36"/>
    </row>
    <row r="199" spans="1:19" ht="15" customHeight="1" x14ac:dyDescent="0.2">
      <c r="A199" s="33"/>
      <c r="B199" s="33"/>
      <c r="C199" s="33"/>
      <c r="D199" s="33"/>
      <c r="E199" s="30"/>
      <c r="F199" s="33"/>
      <c r="G199" s="33"/>
      <c r="H199" s="33"/>
      <c r="I199" s="34"/>
      <c r="J199" s="33"/>
      <c r="K199" s="32"/>
      <c r="L199" s="33"/>
      <c r="M199" s="33"/>
      <c r="N199" s="33"/>
      <c r="O199" s="33"/>
      <c r="P199" s="30"/>
      <c r="Q199" s="33"/>
      <c r="R199" s="35"/>
      <c r="S199" s="36"/>
    </row>
    <row r="200" spans="1:19" ht="15" customHeight="1" x14ac:dyDescent="0.2"/>
    <row r="201" spans="1:19" ht="15" customHeight="1" x14ac:dyDescent="0.2">
      <c r="A201" s="33"/>
      <c r="B201" s="33"/>
      <c r="C201" s="33"/>
      <c r="D201" s="33"/>
      <c r="E201" s="30"/>
      <c r="F201" s="33"/>
      <c r="G201" s="33"/>
      <c r="H201" s="33"/>
      <c r="I201" s="34"/>
      <c r="J201" s="33"/>
      <c r="K201" s="32"/>
      <c r="L201" s="33"/>
      <c r="M201" s="33"/>
      <c r="N201" s="33"/>
      <c r="O201" s="33"/>
      <c r="P201" s="30"/>
      <c r="Q201" s="33"/>
      <c r="R201" s="35"/>
      <c r="S201" s="36"/>
    </row>
    <row r="202" spans="1:19" ht="15" customHeight="1" x14ac:dyDescent="0.2">
      <c r="A202" s="33"/>
      <c r="B202" s="33"/>
      <c r="C202" s="33"/>
      <c r="D202" s="33"/>
      <c r="E202" s="30"/>
      <c r="F202" s="33"/>
      <c r="G202" s="33"/>
      <c r="H202" s="33"/>
      <c r="I202" s="34"/>
      <c r="J202" s="33"/>
      <c r="K202" s="32"/>
      <c r="L202" s="33"/>
      <c r="M202" s="33"/>
      <c r="N202" s="33"/>
      <c r="O202" s="33"/>
      <c r="P202" s="30"/>
      <c r="Q202" s="33"/>
      <c r="R202" s="35"/>
      <c r="S202" s="36"/>
    </row>
    <row r="203" spans="1:19" ht="15" customHeight="1" x14ac:dyDescent="0.2">
      <c r="A203" s="33"/>
      <c r="B203" s="33"/>
      <c r="C203" s="33"/>
      <c r="D203" s="33"/>
      <c r="E203" s="30"/>
      <c r="F203" s="33"/>
      <c r="G203" s="33"/>
      <c r="H203" s="33"/>
      <c r="I203" s="34"/>
      <c r="J203" s="33"/>
      <c r="K203" s="32"/>
      <c r="L203" s="33"/>
      <c r="M203" s="33"/>
      <c r="N203" s="33"/>
      <c r="O203" s="33"/>
      <c r="P203" s="30"/>
      <c r="Q203" s="33"/>
      <c r="R203" s="35"/>
      <c r="S203" s="36"/>
    </row>
    <row r="204" spans="1:19" ht="15" customHeight="1" x14ac:dyDescent="0.2">
      <c r="A204" s="33"/>
      <c r="B204" s="33"/>
      <c r="C204" s="33"/>
      <c r="D204" s="33"/>
      <c r="E204" s="30"/>
      <c r="F204" s="33"/>
      <c r="G204" s="33"/>
      <c r="H204" s="33"/>
      <c r="I204" s="34"/>
      <c r="J204" s="33"/>
      <c r="K204" s="32"/>
      <c r="L204" s="33"/>
      <c r="M204" s="33"/>
      <c r="N204" s="33"/>
      <c r="O204" s="33"/>
      <c r="P204" s="30"/>
      <c r="Q204" s="33"/>
      <c r="R204" s="35"/>
      <c r="S204" s="36"/>
    </row>
    <row r="205" spans="1:19" ht="15" customHeight="1" x14ac:dyDescent="0.2">
      <c r="A205" s="33"/>
      <c r="B205" s="33"/>
      <c r="C205" s="33"/>
      <c r="D205" s="33"/>
      <c r="E205" s="30"/>
      <c r="F205" s="33"/>
      <c r="G205" s="33"/>
      <c r="H205" s="33"/>
      <c r="I205" s="34"/>
      <c r="J205" s="33"/>
      <c r="K205" s="32"/>
      <c r="L205" s="33"/>
      <c r="M205" s="33"/>
      <c r="N205" s="33"/>
      <c r="O205" s="33"/>
      <c r="P205" s="30"/>
      <c r="Q205" s="33"/>
      <c r="R205" s="35"/>
      <c r="S205" s="36"/>
    </row>
    <row r="206" spans="1:19" ht="15" customHeight="1" x14ac:dyDescent="0.2">
      <c r="A206" s="33"/>
      <c r="B206" s="33"/>
      <c r="C206" s="33"/>
      <c r="D206" s="33"/>
      <c r="E206" s="30"/>
      <c r="F206" s="33"/>
      <c r="G206" s="33"/>
      <c r="H206" s="33"/>
      <c r="I206" s="34"/>
      <c r="J206" s="33"/>
      <c r="K206" s="32"/>
      <c r="L206" s="33"/>
      <c r="M206" s="33"/>
      <c r="N206" s="33"/>
      <c r="O206" s="33"/>
      <c r="P206" s="30"/>
      <c r="Q206" s="33"/>
      <c r="R206" s="35"/>
      <c r="S206" s="36"/>
    </row>
    <row r="207" spans="1:19" ht="15" customHeight="1" x14ac:dyDescent="0.2">
      <c r="A207" s="26"/>
      <c r="B207" s="26"/>
      <c r="C207" s="26"/>
      <c r="D207" s="26"/>
      <c r="E207" s="27"/>
      <c r="F207" s="26"/>
      <c r="G207" s="26"/>
      <c r="H207" s="26"/>
      <c r="I207" s="28"/>
      <c r="J207" s="26"/>
      <c r="K207" s="32"/>
      <c r="L207" s="26"/>
      <c r="M207" s="26"/>
      <c r="N207" s="26"/>
      <c r="O207" s="26"/>
      <c r="P207" s="30"/>
      <c r="Q207" s="26"/>
      <c r="R207" s="26"/>
      <c r="S207" s="31"/>
    </row>
    <row r="208" spans="1:19" ht="15" customHeight="1" x14ac:dyDescent="0.2"/>
    <row r="209" spans="1:19" ht="15" customHeight="1" x14ac:dyDescent="0.2">
      <c r="A209" s="33"/>
      <c r="B209" s="33"/>
      <c r="C209" s="33"/>
      <c r="D209" s="33"/>
      <c r="E209" s="30"/>
      <c r="F209" s="33"/>
      <c r="G209" s="33"/>
      <c r="H209" s="33"/>
      <c r="I209" s="34"/>
      <c r="J209" s="33"/>
      <c r="K209" s="32"/>
      <c r="L209" s="33"/>
      <c r="M209" s="33"/>
      <c r="N209" s="33"/>
      <c r="O209" s="33"/>
      <c r="P209" s="30"/>
      <c r="Q209" s="33"/>
      <c r="R209" s="35"/>
      <c r="S209" s="36"/>
    </row>
    <row r="210" spans="1:19" ht="15" customHeight="1" x14ac:dyDescent="0.2"/>
    <row r="211" spans="1:19" ht="15" customHeight="1" x14ac:dyDescent="0.2"/>
    <row r="212" spans="1:19" ht="15" customHeight="1" x14ac:dyDescent="0.2">
      <c r="A212" s="33"/>
      <c r="B212" s="33"/>
      <c r="C212" s="33"/>
      <c r="D212" s="33"/>
      <c r="E212" s="30"/>
      <c r="F212" s="33"/>
      <c r="G212" s="33"/>
      <c r="H212" s="33"/>
      <c r="I212" s="34"/>
      <c r="J212" s="33"/>
      <c r="K212" s="32"/>
      <c r="L212" s="33"/>
      <c r="M212" s="33"/>
      <c r="N212" s="33"/>
      <c r="O212" s="33"/>
      <c r="P212" s="30"/>
      <c r="Q212" s="33"/>
      <c r="R212" s="35"/>
      <c r="S212" s="36"/>
    </row>
    <row r="213" spans="1:19" ht="15" customHeight="1" x14ac:dyDescent="0.2">
      <c r="A213" s="33"/>
      <c r="B213" s="33"/>
      <c r="C213" s="33"/>
      <c r="D213" s="33"/>
      <c r="E213" s="30"/>
      <c r="F213" s="33"/>
      <c r="G213" s="33"/>
      <c r="H213" s="33"/>
      <c r="I213" s="34"/>
      <c r="J213" s="33"/>
      <c r="K213" s="32"/>
      <c r="L213" s="33"/>
      <c r="M213" s="33"/>
      <c r="N213" s="33"/>
      <c r="O213" s="33"/>
      <c r="P213" s="30"/>
      <c r="Q213" s="33"/>
      <c r="R213" s="35"/>
      <c r="S213" s="36"/>
    </row>
    <row r="214" spans="1:19" ht="15" customHeight="1" x14ac:dyDescent="0.2">
      <c r="A214" s="33"/>
      <c r="B214" s="33"/>
      <c r="C214" s="33"/>
      <c r="D214" s="33"/>
      <c r="E214" s="30"/>
      <c r="F214" s="33"/>
      <c r="G214" s="33"/>
      <c r="H214" s="33"/>
      <c r="I214" s="34"/>
      <c r="J214" s="33"/>
      <c r="K214" s="32"/>
      <c r="L214" s="33"/>
      <c r="M214" s="33"/>
      <c r="N214" s="33"/>
      <c r="O214" s="33"/>
      <c r="P214" s="30"/>
      <c r="Q214" s="33"/>
      <c r="R214" s="35"/>
      <c r="S214" s="36"/>
    </row>
    <row r="215" spans="1:19" ht="15" customHeight="1" x14ac:dyDescent="0.2">
      <c r="A215" s="33"/>
      <c r="B215" s="33"/>
      <c r="C215" s="33"/>
      <c r="D215" s="33"/>
      <c r="E215" s="30"/>
      <c r="F215" s="33"/>
      <c r="G215" s="33"/>
      <c r="H215" s="33"/>
      <c r="I215" s="34"/>
      <c r="J215" s="33"/>
      <c r="K215" s="32"/>
      <c r="L215" s="33"/>
      <c r="M215" s="33"/>
      <c r="N215" s="33"/>
      <c r="O215" s="33"/>
      <c r="P215" s="30"/>
      <c r="Q215" s="33"/>
      <c r="R215" s="35"/>
      <c r="S215" s="36"/>
    </row>
    <row r="216" spans="1:19" ht="15" customHeight="1" x14ac:dyDescent="0.2">
      <c r="A216" s="33"/>
      <c r="B216" s="33"/>
      <c r="C216" s="33"/>
      <c r="D216" s="33"/>
      <c r="E216" s="30"/>
      <c r="F216" s="33"/>
      <c r="G216" s="33"/>
      <c r="H216" s="33"/>
      <c r="I216" s="34"/>
      <c r="J216" s="33"/>
      <c r="K216" s="32"/>
      <c r="L216" s="33"/>
      <c r="M216" s="33"/>
      <c r="N216" s="33"/>
      <c r="O216" s="33"/>
      <c r="P216" s="30"/>
      <c r="Q216" s="33"/>
      <c r="R216" s="35"/>
      <c r="S216" s="36"/>
    </row>
    <row r="217" spans="1:19" ht="15" customHeight="1" x14ac:dyDescent="0.2"/>
    <row r="218" spans="1:19" ht="15" customHeight="1" x14ac:dyDescent="0.2">
      <c r="A218" s="26"/>
      <c r="B218" s="26"/>
      <c r="C218" s="26"/>
      <c r="D218" s="26"/>
      <c r="E218" s="27"/>
      <c r="F218" s="26"/>
      <c r="G218" s="26"/>
      <c r="H218" s="26"/>
      <c r="I218" s="28"/>
      <c r="J218" s="26"/>
      <c r="K218" s="32"/>
      <c r="L218" s="26"/>
      <c r="M218" s="26"/>
      <c r="N218" s="26"/>
      <c r="O218" s="26"/>
      <c r="P218" s="30"/>
      <c r="Q218" s="26"/>
      <c r="R218" s="26"/>
      <c r="S218" s="31"/>
    </row>
    <row r="219" spans="1:19" ht="15" customHeight="1" x14ac:dyDescent="0.2"/>
    <row r="220" spans="1:19" ht="15" customHeight="1" x14ac:dyDescent="0.2">
      <c r="A220" s="33"/>
      <c r="B220" s="33"/>
      <c r="C220" s="33"/>
      <c r="D220" s="33"/>
      <c r="E220" s="30"/>
      <c r="F220" s="33"/>
      <c r="G220" s="33"/>
      <c r="H220" s="33"/>
      <c r="I220" s="34"/>
      <c r="J220" s="33"/>
      <c r="K220" s="32"/>
      <c r="L220" s="33"/>
      <c r="M220" s="33"/>
      <c r="N220" s="33"/>
      <c r="O220" s="33"/>
      <c r="P220" s="30"/>
      <c r="Q220" s="33"/>
      <c r="R220" s="35"/>
      <c r="S220" s="36"/>
    </row>
    <row r="221" spans="1:19" ht="15" customHeight="1" x14ac:dyDescent="0.2">
      <c r="A221" s="33"/>
      <c r="B221" s="33"/>
      <c r="C221" s="33"/>
      <c r="D221" s="33"/>
      <c r="E221" s="30"/>
      <c r="F221" s="33"/>
      <c r="G221" s="33"/>
      <c r="H221" s="33"/>
      <c r="I221" s="34"/>
      <c r="J221" s="33"/>
      <c r="K221" s="32"/>
      <c r="L221" s="33"/>
      <c r="M221" s="33"/>
      <c r="N221" s="33"/>
      <c r="O221" s="33"/>
      <c r="P221" s="30"/>
      <c r="Q221" s="33"/>
      <c r="R221" s="35"/>
      <c r="S221" s="36"/>
    </row>
    <row r="222" spans="1:19" ht="15" customHeight="1" x14ac:dyDescent="0.2">
      <c r="A222" s="33"/>
      <c r="B222" s="33"/>
      <c r="C222" s="33"/>
      <c r="D222" s="33"/>
      <c r="E222" s="30"/>
      <c r="F222" s="33"/>
      <c r="G222" s="33"/>
      <c r="H222" s="33"/>
      <c r="I222" s="34"/>
      <c r="J222" s="33"/>
      <c r="K222" s="32"/>
      <c r="L222" s="33"/>
      <c r="M222" s="33"/>
      <c r="N222" s="33"/>
      <c r="O222" s="33"/>
      <c r="P222" s="30"/>
      <c r="Q222" s="33"/>
      <c r="R222" s="35"/>
      <c r="S222" s="36"/>
    </row>
    <row r="223" spans="1:19" ht="15" customHeight="1" x14ac:dyDescent="0.2"/>
    <row r="224" spans="1:19" ht="15" customHeight="1" x14ac:dyDescent="0.2"/>
    <row r="225" spans="1:19" ht="15" customHeight="1" x14ac:dyDescent="0.2"/>
    <row r="226" spans="1:19" ht="15" customHeight="1" x14ac:dyDescent="0.2">
      <c r="A226" s="33"/>
      <c r="B226" s="33"/>
      <c r="C226" s="33"/>
      <c r="D226" s="33"/>
      <c r="E226" s="30"/>
      <c r="F226" s="33"/>
      <c r="G226" s="33"/>
      <c r="H226" s="33"/>
      <c r="I226" s="34"/>
      <c r="J226" s="33"/>
      <c r="K226" s="32"/>
      <c r="L226" s="33"/>
      <c r="M226" s="33"/>
      <c r="N226" s="33"/>
      <c r="O226" s="33"/>
      <c r="P226" s="30"/>
      <c r="Q226" s="33"/>
      <c r="R226" s="35"/>
      <c r="S226" s="36"/>
    </row>
    <row r="227" spans="1:19" ht="15" customHeight="1" x14ac:dyDescent="0.2"/>
    <row r="228" spans="1:19" ht="15" customHeight="1" x14ac:dyDescent="0.2">
      <c r="A228" s="33"/>
      <c r="B228" s="33"/>
      <c r="C228" s="33"/>
      <c r="D228" s="33"/>
      <c r="E228" s="30"/>
      <c r="F228" s="33"/>
      <c r="G228" s="33"/>
      <c r="H228" s="33"/>
      <c r="I228" s="34"/>
      <c r="J228" s="56"/>
      <c r="K228" s="32"/>
      <c r="L228" s="33"/>
      <c r="M228" s="33"/>
      <c r="N228" s="33"/>
      <c r="O228" s="33"/>
      <c r="P228" s="30"/>
      <c r="Q228" s="33"/>
      <c r="R228" s="35"/>
      <c r="S228" s="36"/>
    </row>
    <row r="229" spans="1:19" ht="15" customHeight="1" x14ac:dyDescent="0.2">
      <c r="A229" s="26"/>
      <c r="B229" s="26"/>
      <c r="C229" s="26"/>
      <c r="D229" s="26"/>
      <c r="E229" s="27"/>
      <c r="F229" s="26"/>
      <c r="G229" s="26"/>
      <c r="H229" s="26"/>
      <c r="I229" s="28"/>
      <c r="J229" s="26"/>
      <c r="K229" s="32"/>
      <c r="L229" s="33"/>
      <c r="M229" s="26"/>
      <c r="N229" s="26"/>
      <c r="O229" s="26"/>
      <c r="P229" s="30"/>
      <c r="Q229" s="26"/>
      <c r="R229" s="26"/>
      <c r="S229" s="31"/>
    </row>
    <row r="230" spans="1:19" ht="15" customHeight="1" x14ac:dyDescent="0.2">
      <c r="A230" s="33"/>
      <c r="B230" s="33"/>
      <c r="C230" s="33"/>
      <c r="D230" s="33"/>
      <c r="E230" s="30"/>
      <c r="F230" s="33"/>
      <c r="G230" s="33"/>
      <c r="H230" s="33"/>
      <c r="I230" s="34"/>
      <c r="J230" s="33"/>
      <c r="K230" s="32"/>
      <c r="L230" s="33"/>
      <c r="M230" s="33"/>
      <c r="N230" s="33"/>
      <c r="O230" s="33"/>
      <c r="P230" s="30"/>
      <c r="Q230" s="33"/>
      <c r="R230" s="57"/>
      <c r="S230" s="36"/>
    </row>
    <row r="231" spans="1:19" ht="15" customHeight="1" x14ac:dyDescent="0.2">
      <c r="A231" s="33"/>
      <c r="B231" s="33"/>
      <c r="C231" s="33"/>
      <c r="D231" s="33"/>
      <c r="E231" s="30"/>
      <c r="F231" s="33"/>
      <c r="G231" s="33"/>
      <c r="H231" s="33"/>
      <c r="I231" s="34"/>
      <c r="J231" s="33"/>
      <c r="K231" s="32"/>
      <c r="L231" s="33"/>
      <c r="M231" s="33"/>
      <c r="N231" s="33"/>
      <c r="O231" s="33"/>
      <c r="P231" s="30"/>
      <c r="Q231" s="33"/>
      <c r="R231" s="35"/>
      <c r="S231" s="36"/>
    </row>
    <row r="232" spans="1:19" ht="15" customHeight="1" x14ac:dyDescent="0.2">
      <c r="A232" s="33"/>
      <c r="B232" s="33"/>
      <c r="C232" s="33"/>
      <c r="D232" s="33"/>
      <c r="E232" s="30"/>
      <c r="F232" s="33"/>
      <c r="G232" s="33"/>
      <c r="H232" s="33"/>
      <c r="I232" s="34"/>
      <c r="J232" s="33"/>
      <c r="K232" s="32"/>
      <c r="L232" s="33"/>
      <c r="M232" s="33"/>
      <c r="N232" s="33"/>
      <c r="O232" s="33"/>
      <c r="P232" s="30"/>
      <c r="Q232" s="33"/>
      <c r="R232" s="35"/>
      <c r="S232" s="36"/>
    </row>
    <row r="233" spans="1:19" ht="15" customHeight="1" x14ac:dyDescent="0.2">
      <c r="A233" s="33"/>
      <c r="B233" s="33"/>
      <c r="C233" s="33"/>
      <c r="D233" s="33"/>
      <c r="E233" s="30"/>
      <c r="F233" s="33"/>
      <c r="G233" s="33"/>
      <c r="H233" s="33"/>
      <c r="I233" s="34"/>
      <c r="J233" s="33"/>
      <c r="K233" s="32"/>
      <c r="L233" s="33"/>
      <c r="M233" s="33"/>
      <c r="N233" s="33"/>
      <c r="O233" s="33"/>
      <c r="P233" s="30"/>
      <c r="Q233" s="33"/>
      <c r="R233" s="35"/>
      <c r="S233" s="36"/>
    </row>
    <row r="234" spans="1:19" ht="15" customHeight="1" x14ac:dyDescent="0.2">
      <c r="A234" s="33"/>
      <c r="B234" s="33"/>
      <c r="C234" s="33"/>
      <c r="D234" s="33"/>
      <c r="E234" s="30"/>
      <c r="F234" s="33"/>
      <c r="G234" s="33"/>
      <c r="H234" s="33"/>
      <c r="I234" s="34"/>
      <c r="J234" s="33"/>
      <c r="K234" s="32"/>
      <c r="L234" s="33"/>
      <c r="M234" s="33"/>
      <c r="N234" s="33"/>
      <c r="O234" s="33"/>
      <c r="P234" s="30"/>
      <c r="Q234" s="33"/>
      <c r="R234" s="35"/>
      <c r="S234" s="36"/>
    </row>
    <row r="235" spans="1:19" ht="15" customHeight="1" x14ac:dyDescent="0.2">
      <c r="A235" s="33"/>
      <c r="B235" s="33"/>
      <c r="C235" s="33"/>
      <c r="D235" s="33"/>
      <c r="E235" s="30"/>
      <c r="F235" s="33"/>
      <c r="G235" s="33"/>
      <c r="H235" s="33"/>
      <c r="I235" s="34"/>
      <c r="J235" s="33"/>
      <c r="K235" s="32"/>
      <c r="L235" s="33"/>
      <c r="M235" s="33"/>
      <c r="N235" s="33"/>
      <c r="O235" s="33"/>
      <c r="P235" s="30"/>
      <c r="Q235" s="33"/>
      <c r="R235" s="35"/>
      <c r="S235" s="36"/>
    </row>
    <row r="236" spans="1:19" ht="15" customHeight="1" x14ac:dyDescent="0.2">
      <c r="A236" s="33"/>
      <c r="B236" s="33"/>
      <c r="C236" s="33"/>
      <c r="D236" s="33"/>
      <c r="E236" s="30"/>
      <c r="F236" s="33"/>
      <c r="G236" s="33"/>
      <c r="H236" s="33"/>
      <c r="I236" s="34"/>
      <c r="J236" s="33"/>
      <c r="K236" s="32"/>
      <c r="L236" s="33"/>
      <c r="M236" s="33"/>
      <c r="N236" s="33"/>
      <c r="O236" s="33"/>
      <c r="P236" s="30"/>
      <c r="Q236" s="33"/>
      <c r="R236" s="35"/>
      <c r="S236" s="36"/>
    </row>
    <row r="237" spans="1:19" ht="15" customHeight="1" x14ac:dyDescent="0.2">
      <c r="A237" s="33"/>
      <c r="B237" s="33"/>
      <c r="C237" s="33"/>
      <c r="D237" s="33"/>
      <c r="E237" s="30"/>
      <c r="F237" s="33"/>
      <c r="G237" s="33"/>
      <c r="H237" s="33"/>
      <c r="I237" s="34"/>
      <c r="J237" s="33"/>
      <c r="K237" s="32"/>
      <c r="L237" s="33"/>
      <c r="M237" s="33"/>
      <c r="N237" s="33"/>
      <c r="O237" s="33"/>
      <c r="P237" s="30"/>
      <c r="Q237" s="33"/>
      <c r="R237" s="35"/>
      <c r="S237" s="36"/>
    </row>
    <row r="238" spans="1:19" ht="15" customHeight="1" x14ac:dyDescent="0.2">
      <c r="A238" s="33"/>
      <c r="B238" s="33"/>
      <c r="C238" s="33"/>
      <c r="D238" s="33"/>
      <c r="E238" s="30"/>
      <c r="F238" s="33"/>
      <c r="G238" s="33"/>
      <c r="H238" s="33"/>
      <c r="I238" s="34"/>
      <c r="J238" s="33"/>
      <c r="K238" s="32"/>
      <c r="L238" s="33"/>
      <c r="M238" s="33"/>
      <c r="N238" s="33"/>
      <c r="O238" s="33"/>
      <c r="P238" s="30"/>
      <c r="Q238" s="33"/>
      <c r="R238" s="35"/>
      <c r="S238" s="36"/>
    </row>
    <row r="239" spans="1:19" ht="15" customHeight="1" x14ac:dyDescent="0.2">
      <c r="A239" s="33"/>
      <c r="B239" s="33"/>
      <c r="C239" s="33"/>
      <c r="D239" s="33"/>
      <c r="E239" s="30"/>
      <c r="F239" s="33"/>
      <c r="G239" s="33"/>
      <c r="H239" s="33"/>
      <c r="I239" s="34"/>
      <c r="J239" s="33"/>
      <c r="K239" s="32"/>
      <c r="L239" s="33"/>
      <c r="M239" s="33"/>
      <c r="N239" s="33"/>
      <c r="O239" s="33"/>
      <c r="P239" s="30"/>
      <c r="Q239" s="33"/>
      <c r="R239" s="35"/>
      <c r="S239" s="36"/>
    </row>
    <row r="240" spans="1:19" ht="15" customHeight="1" x14ac:dyDescent="0.2">
      <c r="A240" s="33"/>
      <c r="B240" s="33"/>
      <c r="C240" s="33"/>
      <c r="D240" s="33"/>
      <c r="E240" s="30"/>
      <c r="F240" s="33"/>
      <c r="G240" s="33"/>
      <c r="H240" s="33"/>
      <c r="I240" s="34"/>
      <c r="J240" s="33"/>
      <c r="K240" s="32"/>
      <c r="L240" s="33"/>
      <c r="M240" s="33"/>
      <c r="N240" s="33"/>
      <c r="O240" s="33"/>
      <c r="P240" s="30"/>
      <c r="Q240" s="33"/>
      <c r="R240" s="35"/>
      <c r="S240" s="36"/>
    </row>
    <row r="241" spans="1:19" ht="15" customHeight="1" x14ac:dyDescent="0.2">
      <c r="A241" s="33"/>
      <c r="B241" s="33"/>
      <c r="C241" s="33"/>
      <c r="D241" s="33"/>
      <c r="E241" s="30"/>
      <c r="F241" s="33"/>
      <c r="G241" s="33"/>
      <c r="H241" s="33"/>
      <c r="I241" s="34"/>
      <c r="J241" s="33"/>
      <c r="K241" s="32"/>
      <c r="L241" s="33"/>
      <c r="M241" s="33"/>
      <c r="N241" s="33"/>
      <c r="O241" s="33"/>
      <c r="P241" s="30"/>
      <c r="Q241" s="33"/>
      <c r="R241" s="35"/>
      <c r="S241" s="36"/>
    </row>
    <row r="242" spans="1:19" ht="15" customHeight="1" x14ac:dyDescent="0.2">
      <c r="A242" s="33"/>
      <c r="B242" s="33"/>
      <c r="C242" s="33"/>
      <c r="D242" s="33"/>
      <c r="E242" s="30"/>
      <c r="F242" s="33"/>
      <c r="G242" s="33"/>
      <c r="H242" s="33"/>
      <c r="I242" s="34"/>
      <c r="J242" s="33"/>
      <c r="K242" s="32"/>
      <c r="L242" s="33"/>
      <c r="M242" s="33"/>
      <c r="N242" s="33"/>
      <c r="O242" s="33"/>
      <c r="P242" s="30"/>
      <c r="Q242" s="33"/>
      <c r="R242" s="35"/>
      <c r="S242" s="36"/>
    </row>
    <row r="243" spans="1:19" ht="15" customHeight="1" x14ac:dyDescent="0.2">
      <c r="A243" s="33"/>
      <c r="B243" s="33"/>
      <c r="C243" s="33"/>
      <c r="D243" s="33"/>
      <c r="E243" s="30"/>
      <c r="F243" s="33"/>
      <c r="G243" s="33"/>
      <c r="H243" s="33"/>
      <c r="I243" s="34"/>
      <c r="J243" s="33"/>
      <c r="K243" s="32"/>
      <c r="L243" s="33"/>
      <c r="M243" s="33"/>
      <c r="N243" s="33"/>
      <c r="O243" s="33"/>
      <c r="P243" s="30"/>
      <c r="Q243" s="33"/>
      <c r="R243" s="35"/>
      <c r="S243" s="36"/>
    </row>
    <row r="244" spans="1:19" ht="15" customHeight="1" x14ac:dyDescent="0.2">
      <c r="A244" s="33"/>
      <c r="B244" s="33"/>
      <c r="C244" s="33"/>
      <c r="D244" s="33"/>
      <c r="E244" s="30"/>
      <c r="F244" s="33"/>
      <c r="G244" s="33"/>
      <c r="H244" s="33"/>
      <c r="I244" s="34"/>
      <c r="J244" s="33"/>
      <c r="K244" s="32"/>
      <c r="L244" s="33"/>
      <c r="M244" s="33"/>
      <c r="N244" s="33"/>
      <c r="O244" s="33"/>
      <c r="P244" s="30"/>
      <c r="Q244" s="33"/>
      <c r="R244" s="35"/>
      <c r="S244" s="36"/>
    </row>
    <row r="245" spans="1:19" ht="15" customHeight="1" x14ac:dyDescent="0.2">
      <c r="A245" s="33"/>
      <c r="B245" s="33"/>
      <c r="C245" s="33"/>
      <c r="D245" s="33"/>
      <c r="E245" s="30"/>
      <c r="F245" s="33"/>
      <c r="G245" s="33"/>
      <c r="H245" s="33"/>
      <c r="I245" s="34"/>
      <c r="J245" s="33"/>
      <c r="K245" s="32"/>
      <c r="L245" s="33"/>
      <c r="M245" s="33"/>
      <c r="N245" s="33"/>
      <c r="O245" s="33"/>
      <c r="P245" s="30"/>
      <c r="Q245" s="33"/>
      <c r="R245" s="35"/>
      <c r="S245" s="36"/>
    </row>
    <row r="246" spans="1:19" ht="15" customHeight="1" x14ac:dyDescent="0.2">
      <c r="A246" s="33"/>
      <c r="B246" s="33"/>
      <c r="C246" s="33"/>
      <c r="D246" s="33"/>
      <c r="E246" s="30"/>
      <c r="F246" s="33"/>
      <c r="G246" s="33"/>
      <c r="H246" s="33"/>
      <c r="I246" s="34"/>
      <c r="J246" s="33"/>
      <c r="K246" s="32"/>
      <c r="L246" s="33"/>
      <c r="M246" s="33"/>
      <c r="N246" s="33"/>
      <c r="O246" s="33"/>
      <c r="P246" s="30"/>
      <c r="Q246" s="33"/>
      <c r="R246" s="35"/>
      <c r="S246" s="36"/>
    </row>
    <row r="247" spans="1:19" ht="15" customHeight="1" x14ac:dyDescent="0.2">
      <c r="A247" s="33"/>
      <c r="B247" s="33"/>
      <c r="C247" s="33"/>
      <c r="D247" s="33"/>
      <c r="E247" s="30"/>
      <c r="F247" s="33"/>
      <c r="G247" s="33"/>
      <c r="H247" s="33"/>
      <c r="I247" s="34"/>
      <c r="J247" s="33"/>
      <c r="K247" s="32"/>
      <c r="L247" s="33"/>
      <c r="M247" s="33"/>
      <c r="N247" s="33"/>
      <c r="O247" s="33"/>
      <c r="P247" s="30"/>
      <c r="Q247" s="33"/>
      <c r="R247" s="35"/>
      <c r="S247" s="36"/>
    </row>
    <row r="248" spans="1:19" ht="15" customHeight="1" x14ac:dyDescent="0.2">
      <c r="A248" s="33"/>
      <c r="B248" s="33"/>
      <c r="C248" s="33"/>
      <c r="D248" s="33"/>
      <c r="E248" s="30"/>
      <c r="F248" s="33"/>
      <c r="G248" s="33"/>
      <c r="H248" s="33"/>
      <c r="I248" s="34"/>
      <c r="J248" s="33"/>
      <c r="K248" s="32"/>
      <c r="L248" s="33"/>
      <c r="M248" s="33"/>
      <c r="N248" s="33"/>
      <c r="O248" s="33"/>
      <c r="P248" s="30"/>
      <c r="Q248" s="33"/>
      <c r="R248" s="35"/>
      <c r="S248" s="36"/>
    </row>
    <row r="249" spans="1:19" ht="15" customHeight="1" x14ac:dyDescent="0.2">
      <c r="A249" s="33"/>
      <c r="B249" s="33"/>
      <c r="C249" s="33"/>
      <c r="D249" s="33"/>
      <c r="E249" s="30"/>
      <c r="F249" s="33"/>
      <c r="G249" s="33"/>
      <c r="H249" s="33"/>
      <c r="I249" s="34"/>
      <c r="J249" s="33"/>
      <c r="K249" s="32"/>
      <c r="L249" s="33"/>
      <c r="M249" s="33"/>
      <c r="N249" s="33"/>
      <c r="O249" s="33"/>
      <c r="P249" s="30"/>
      <c r="Q249" s="33"/>
      <c r="R249" s="35"/>
      <c r="S249" s="36"/>
    </row>
    <row r="250" spans="1:19" ht="15" customHeight="1" x14ac:dyDescent="0.2"/>
    <row r="251" spans="1:19" ht="15" customHeight="1" x14ac:dyDescent="0.2">
      <c r="A251" s="33"/>
      <c r="B251" s="33"/>
      <c r="C251" s="33"/>
      <c r="D251" s="33"/>
      <c r="E251" s="30"/>
      <c r="F251" s="33"/>
      <c r="G251" s="33"/>
      <c r="H251" s="33"/>
      <c r="I251" s="34"/>
      <c r="J251" s="33"/>
      <c r="K251" s="32"/>
      <c r="L251" s="33"/>
      <c r="M251" s="33"/>
      <c r="N251" s="33"/>
      <c r="O251" s="33"/>
      <c r="P251" s="30"/>
      <c r="Q251" s="33"/>
      <c r="R251" s="35"/>
      <c r="S251" s="36"/>
    </row>
    <row r="252" spans="1:19" ht="15" customHeight="1" x14ac:dyDescent="0.2">
      <c r="A252" s="33"/>
      <c r="B252" s="33"/>
      <c r="C252" s="33"/>
      <c r="D252" s="33"/>
      <c r="E252" s="30"/>
      <c r="F252" s="33"/>
      <c r="G252" s="33"/>
      <c r="H252" s="33"/>
      <c r="I252" s="34"/>
      <c r="J252" s="33"/>
      <c r="K252" s="32"/>
      <c r="L252" s="33"/>
      <c r="M252" s="33"/>
      <c r="N252" s="33"/>
      <c r="O252" s="33"/>
      <c r="P252" s="30"/>
      <c r="Q252" s="33"/>
      <c r="R252" s="35"/>
      <c r="S252" s="36"/>
    </row>
    <row r="253" spans="1:19" ht="15" customHeight="1" x14ac:dyDescent="0.2"/>
    <row r="254" spans="1:19" ht="15" customHeight="1" x14ac:dyDescent="0.2">
      <c r="A254" s="33"/>
      <c r="B254" s="33"/>
      <c r="C254" s="33"/>
      <c r="D254" s="33"/>
      <c r="E254" s="30"/>
      <c r="F254" s="33"/>
      <c r="G254" s="33"/>
      <c r="H254" s="33"/>
      <c r="I254" s="34"/>
      <c r="J254" s="33"/>
      <c r="K254" s="32"/>
      <c r="L254" s="33"/>
      <c r="M254" s="33"/>
      <c r="N254" s="33"/>
      <c r="O254" s="33"/>
      <c r="P254" s="30"/>
      <c r="Q254" s="33"/>
      <c r="R254" s="35"/>
      <c r="S254" s="36"/>
    </row>
    <row r="255" spans="1:19" ht="15" customHeight="1" x14ac:dyDescent="0.2">
      <c r="A255" s="33"/>
      <c r="B255" s="33"/>
      <c r="C255" s="33"/>
      <c r="D255" s="33"/>
      <c r="E255" s="30"/>
      <c r="F255" s="33"/>
      <c r="G255" s="33"/>
      <c r="H255" s="33"/>
      <c r="I255" s="34"/>
      <c r="J255" s="33"/>
      <c r="K255" s="32"/>
      <c r="L255" s="33"/>
      <c r="M255" s="33"/>
      <c r="N255" s="33"/>
      <c r="O255" s="33"/>
      <c r="P255" s="30"/>
      <c r="Q255" s="33"/>
      <c r="R255" s="35"/>
      <c r="S255" s="36"/>
    </row>
    <row r="256" spans="1:19" ht="15" customHeight="1" x14ac:dyDescent="0.2"/>
    <row r="257" spans="1:19" ht="15" customHeight="1" x14ac:dyDescent="0.2">
      <c r="A257" s="33"/>
      <c r="B257" s="33"/>
      <c r="C257" s="33"/>
      <c r="D257" s="33"/>
      <c r="E257" s="30"/>
      <c r="F257" s="33"/>
      <c r="G257" s="33"/>
      <c r="H257" s="33"/>
      <c r="I257" s="34"/>
      <c r="J257" s="33"/>
      <c r="K257" s="32"/>
      <c r="L257" s="33"/>
      <c r="M257" s="33"/>
      <c r="N257" s="33"/>
      <c r="O257" s="33"/>
      <c r="P257" s="30"/>
      <c r="Q257" s="33"/>
      <c r="R257" s="35"/>
      <c r="S257" s="36"/>
    </row>
    <row r="258" spans="1:19" ht="15" customHeight="1" x14ac:dyDescent="0.2"/>
    <row r="259" spans="1:19" ht="15" customHeight="1" x14ac:dyDescent="0.2"/>
    <row r="260" spans="1:19" ht="15" customHeight="1" x14ac:dyDescent="0.2">
      <c r="A260" s="33"/>
      <c r="B260" s="33"/>
      <c r="C260" s="33"/>
      <c r="D260" s="33"/>
      <c r="E260" s="30"/>
      <c r="F260" s="33"/>
      <c r="G260" s="33"/>
      <c r="H260" s="33"/>
      <c r="I260" s="34"/>
      <c r="J260" s="33"/>
      <c r="K260" s="32"/>
      <c r="L260" s="33"/>
      <c r="M260" s="33"/>
      <c r="N260" s="33"/>
      <c r="O260" s="33"/>
      <c r="P260" s="30"/>
      <c r="Q260" s="33"/>
      <c r="R260" s="35"/>
      <c r="S260" s="36"/>
    </row>
    <row r="261" spans="1:19" ht="15" customHeight="1" x14ac:dyDescent="0.2">
      <c r="A261" s="58"/>
      <c r="B261" s="58"/>
      <c r="C261" s="58"/>
      <c r="D261" s="58"/>
      <c r="E261" s="59"/>
      <c r="F261" s="58"/>
      <c r="G261" s="58"/>
      <c r="H261" s="58"/>
      <c r="I261" s="60"/>
      <c r="J261" s="58"/>
      <c r="K261" s="61"/>
      <c r="L261" s="58"/>
      <c r="M261" s="58"/>
      <c r="N261" s="58"/>
      <c r="O261" s="58"/>
      <c r="P261" s="59"/>
      <c r="Q261" s="58"/>
      <c r="R261" s="58"/>
      <c r="S261" s="62"/>
    </row>
    <row r="262" spans="1:19" ht="15" customHeight="1" x14ac:dyDescent="0.2">
      <c r="A262" s="33"/>
      <c r="B262" s="33"/>
      <c r="C262" s="33"/>
      <c r="D262" s="33"/>
      <c r="E262" s="30"/>
      <c r="F262" s="33"/>
      <c r="G262" s="33"/>
      <c r="H262" s="33"/>
      <c r="I262" s="34"/>
      <c r="J262" s="33"/>
      <c r="K262" s="32"/>
      <c r="L262" s="33"/>
      <c r="M262" s="33"/>
      <c r="N262" s="33"/>
      <c r="O262" s="33"/>
      <c r="P262" s="30"/>
      <c r="Q262" s="33"/>
      <c r="R262" s="35"/>
      <c r="S262" s="36"/>
    </row>
    <row r="263" spans="1:19" ht="15" customHeight="1" x14ac:dyDescent="0.2"/>
    <row r="264" spans="1:19" ht="15" customHeight="1" x14ac:dyDescent="0.2">
      <c r="A264" s="33"/>
      <c r="B264" s="33"/>
      <c r="C264" s="33"/>
      <c r="D264" s="33"/>
      <c r="E264" s="30"/>
      <c r="F264" s="33"/>
      <c r="G264" s="33"/>
      <c r="H264" s="33"/>
      <c r="I264" s="34"/>
      <c r="J264" s="33"/>
      <c r="K264" s="32"/>
      <c r="L264" s="33"/>
      <c r="M264" s="33"/>
      <c r="N264" s="33"/>
      <c r="O264" s="33"/>
      <c r="P264" s="30"/>
      <c r="Q264" s="33"/>
      <c r="R264" s="35"/>
      <c r="S264" s="36"/>
    </row>
    <row r="265" spans="1:19" ht="15" customHeight="1" x14ac:dyDescent="0.2"/>
    <row r="266" spans="1:19" ht="15" customHeight="1" x14ac:dyDescent="0.2">
      <c r="A266" s="33"/>
      <c r="B266" s="33"/>
      <c r="C266" s="33"/>
      <c r="D266" s="33"/>
      <c r="E266" s="30"/>
      <c r="F266" s="33"/>
      <c r="G266" s="33"/>
      <c r="H266" s="33"/>
      <c r="I266" s="34"/>
      <c r="J266" s="33"/>
      <c r="K266" s="32"/>
      <c r="L266" s="33"/>
      <c r="M266" s="33"/>
      <c r="N266" s="33"/>
      <c r="O266" s="33"/>
      <c r="P266" s="30"/>
      <c r="Q266" s="33"/>
      <c r="R266" s="35"/>
      <c r="S266" s="36"/>
    </row>
    <row r="267" spans="1:19" ht="15" customHeight="1" x14ac:dyDescent="0.2">
      <c r="A267" s="33"/>
      <c r="B267" s="33"/>
      <c r="C267" s="33"/>
      <c r="D267" s="33"/>
      <c r="E267" s="30"/>
      <c r="F267" s="33"/>
      <c r="G267" s="33"/>
      <c r="H267" s="33"/>
      <c r="I267" s="34"/>
      <c r="J267" s="30"/>
      <c r="K267" s="32"/>
      <c r="L267" s="33"/>
      <c r="M267" s="33"/>
      <c r="N267" s="33"/>
      <c r="O267" s="33"/>
      <c r="P267" s="30"/>
      <c r="Q267" s="33"/>
      <c r="R267" s="63"/>
      <c r="S267" s="36" t="s">
        <v>34</v>
      </c>
    </row>
    <row r="268" spans="1:19" ht="15" customHeight="1" x14ac:dyDescent="0.2"/>
    <row r="269" spans="1:19" ht="15" customHeight="1" x14ac:dyDescent="0.2">
      <c r="A269" s="33"/>
      <c r="B269" s="33"/>
      <c r="C269" s="33"/>
      <c r="D269" s="33"/>
      <c r="E269" s="30"/>
      <c r="F269" s="33"/>
      <c r="G269" s="33"/>
      <c r="H269" s="33"/>
      <c r="I269" s="34"/>
      <c r="J269" s="33"/>
      <c r="K269" s="32"/>
      <c r="L269" s="33"/>
      <c r="M269" s="33"/>
      <c r="N269" s="33"/>
      <c r="O269" s="33"/>
      <c r="P269" s="30"/>
      <c r="Q269" s="33"/>
      <c r="R269" s="35"/>
      <c r="S269" s="36"/>
    </row>
    <row r="270" spans="1:19" ht="15" customHeight="1" x14ac:dyDescent="0.2">
      <c r="A270" s="33"/>
      <c r="B270" s="33"/>
      <c r="C270" s="33"/>
      <c r="D270" s="33"/>
      <c r="E270" s="30"/>
      <c r="F270" s="33"/>
      <c r="G270" s="33"/>
      <c r="H270" s="33"/>
      <c r="I270" s="34"/>
      <c r="J270" s="33"/>
      <c r="K270" s="32"/>
      <c r="L270" s="33"/>
      <c r="M270" s="33"/>
      <c r="N270" s="33"/>
      <c r="O270" s="33"/>
      <c r="P270" s="30"/>
      <c r="Q270" s="33"/>
      <c r="R270" s="35"/>
      <c r="S270" s="36"/>
    </row>
    <row r="271" spans="1:19" ht="15" customHeight="1" x14ac:dyDescent="0.2">
      <c r="A271" s="33"/>
      <c r="B271" s="33"/>
      <c r="C271" s="33"/>
      <c r="D271" s="33"/>
      <c r="E271" s="30"/>
      <c r="F271" s="33"/>
      <c r="G271" s="33"/>
      <c r="H271" s="33"/>
      <c r="I271" s="34"/>
      <c r="J271" s="33"/>
      <c r="K271" s="32"/>
      <c r="L271" s="33"/>
      <c r="M271" s="33"/>
      <c r="N271" s="33"/>
      <c r="O271" s="33"/>
      <c r="P271" s="30"/>
      <c r="Q271" s="33"/>
      <c r="R271" s="35"/>
      <c r="S271" s="36"/>
    </row>
    <row r="272" spans="1:19" ht="15" customHeight="1" x14ac:dyDescent="0.2">
      <c r="A272" s="33"/>
      <c r="B272" s="33"/>
      <c r="C272" s="33"/>
      <c r="D272" s="33"/>
      <c r="E272" s="30"/>
      <c r="F272" s="33"/>
      <c r="G272" s="33"/>
      <c r="H272" s="33"/>
      <c r="I272" s="34"/>
      <c r="J272" s="33"/>
      <c r="K272" s="32"/>
      <c r="L272" s="33"/>
      <c r="M272" s="33"/>
      <c r="N272" s="33"/>
      <c r="O272" s="33"/>
      <c r="P272" s="30"/>
      <c r="Q272" s="33"/>
      <c r="R272" s="35"/>
      <c r="S272" s="36" t="s">
        <v>35</v>
      </c>
    </row>
    <row r="273" spans="1:19" ht="15" customHeight="1" x14ac:dyDescent="0.2"/>
    <row r="274" spans="1:19" ht="15" customHeight="1" x14ac:dyDescent="0.2">
      <c r="A274" s="33"/>
      <c r="B274" s="33"/>
      <c r="C274" s="33"/>
      <c r="D274" s="33"/>
      <c r="E274" s="30"/>
      <c r="F274" s="33"/>
      <c r="G274" s="33"/>
      <c r="H274" s="33"/>
      <c r="I274" s="34"/>
      <c r="J274" s="33"/>
      <c r="K274" s="32"/>
      <c r="L274" s="33"/>
      <c r="M274" s="33"/>
      <c r="N274" s="33"/>
      <c r="O274" s="33"/>
      <c r="P274" s="30"/>
      <c r="Q274" s="33"/>
      <c r="R274" s="35"/>
      <c r="S274" s="36"/>
    </row>
    <row r="275" spans="1:19" ht="15" customHeight="1" x14ac:dyDescent="0.2"/>
    <row r="276" spans="1:19" ht="15" customHeight="1" x14ac:dyDescent="0.2">
      <c r="A276" s="33"/>
      <c r="B276" s="33"/>
      <c r="C276" s="33"/>
      <c r="D276" s="33"/>
      <c r="E276" s="30"/>
      <c r="F276" s="33"/>
      <c r="G276" s="33"/>
      <c r="H276" s="33"/>
      <c r="I276" s="34"/>
      <c r="J276" s="33"/>
      <c r="K276" s="32"/>
      <c r="L276" s="33"/>
      <c r="M276" s="33"/>
      <c r="N276" s="33"/>
      <c r="O276" s="33"/>
      <c r="P276" s="30"/>
      <c r="Q276" s="33"/>
      <c r="R276" s="35"/>
      <c r="S276" s="36"/>
    </row>
    <row r="277" spans="1:19" ht="15" customHeight="1" x14ac:dyDescent="0.2"/>
    <row r="278" spans="1:19" ht="15" customHeight="1" x14ac:dyDescent="0.2">
      <c r="A278" s="33"/>
      <c r="B278" s="33"/>
      <c r="C278" s="33"/>
      <c r="D278" s="33"/>
      <c r="E278" s="30"/>
      <c r="F278" s="33"/>
      <c r="G278" s="33"/>
      <c r="H278" s="33"/>
      <c r="I278" s="34"/>
      <c r="J278" s="33"/>
      <c r="K278" s="32"/>
      <c r="L278" s="33"/>
      <c r="M278" s="33"/>
      <c r="N278" s="33"/>
      <c r="O278" s="33"/>
      <c r="P278" s="30"/>
      <c r="Q278" s="33"/>
      <c r="R278" s="35"/>
      <c r="S278" s="36"/>
    </row>
    <row r="279" spans="1:19" ht="15" customHeight="1" x14ac:dyDescent="0.2">
      <c r="A279" s="33"/>
      <c r="B279" s="33"/>
      <c r="C279" s="33"/>
      <c r="D279" s="33"/>
      <c r="E279" s="30"/>
      <c r="F279" s="33"/>
      <c r="G279" s="33"/>
      <c r="H279" s="33"/>
      <c r="I279" s="34"/>
      <c r="J279" s="33"/>
      <c r="K279" s="32"/>
      <c r="L279" s="33"/>
      <c r="M279" s="33"/>
      <c r="N279" s="33"/>
      <c r="O279" s="33"/>
      <c r="P279" s="30"/>
      <c r="Q279" s="33"/>
      <c r="R279" s="35"/>
      <c r="S279" s="36"/>
    </row>
    <row r="280" spans="1:19" ht="15" customHeight="1" x14ac:dyDescent="0.2"/>
    <row r="281" spans="1:19" ht="15" customHeight="1" x14ac:dyDescent="0.2">
      <c r="A281" s="33"/>
      <c r="B281" s="33"/>
      <c r="C281" s="33"/>
      <c r="D281" s="33"/>
      <c r="E281" s="30"/>
      <c r="F281" s="33"/>
      <c r="G281" s="33"/>
      <c r="H281" s="33"/>
      <c r="I281" s="34"/>
      <c r="J281" s="33"/>
      <c r="K281" s="32"/>
      <c r="L281" s="33"/>
      <c r="M281" s="33"/>
      <c r="N281" s="33"/>
      <c r="O281" s="33"/>
      <c r="P281" s="30"/>
      <c r="Q281" s="33"/>
      <c r="R281" s="35"/>
      <c r="S281" s="36"/>
    </row>
    <row r="282" spans="1:19" ht="15" customHeight="1" x14ac:dyDescent="0.2">
      <c r="A282" s="33"/>
      <c r="B282" s="33"/>
      <c r="C282" s="33"/>
      <c r="D282" s="33"/>
      <c r="E282" s="30"/>
      <c r="F282" s="33"/>
      <c r="G282" s="33"/>
      <c r="H282" s="33"/>
      <c r="I282" s="34"/>
      <c r="J282" s="33"/>
      <c r="K282" s="32"/>
      <c r="L282" s="33"/>
      <c r="M282" s="33"/>
      <c r="N282" s="33"/>
      <c r="O282" s="33"/>
      <c r="P282" s="30"/>
      <c r="Q282" s="33"/>
      <c r="R282" s="35"/>
      <c r="S282" s="36"/>
    </row>
    <row r="283" spans="1:19" ht="15" customHeight="1" x14ac:dyDescent="0.2">
      <c r="A283" s="33"/>
      <c r="B283" s="33"/>
      <c r="C283" s="33"/>
      <c r="D283" s="33"/>
      <c r="E283" s="30"/>
      <c r="F283" s="33"/>
      <c r="G283" s="33"/>
      <c r="H283" s="33"/>
      <c r="I283" s="34"/>
      <c r="J283" s="33"/>
      <c r="K283" s="32"/>
      <c r="L283" s="33"/>
      <c r="M283" s="33"/>
      <c r="N283" s="33"/>
      <c r="O283" s="33"/>
      <c r="P283" s="30"/>
      <c r="Q283" s="33"/>
      <c r="R283" s="35"/>
      <c r="S283" s="36" t="s">
        <v>36</v>
      </c>
    </row>
    <row r="284" spans="1:19" ht="15" customHeight="1" x14ac:dyDescent="0.2">
      <c r="A284" s="33"/>
      <c r="B284" s="33"/>
      <c r="C284" s="33"/>
      <c r="D284" s="33"/>
      <c r="E284" s="30"/>
      <c r="F284" s="33"/>
      <c r="G284" s="33"/>
      <c r="H284" s="33"/>
      <c r="I284" s="34"/>
      <c r="J284" s="33"/>
      <c r="K284" s="32"/>
      <c r="L284" s="33"/>
      <c r="M284" s="33"/>
      <c r="N284" s="33"/>
      <c r="O284" s="33"/>
      <c r="P284" s="30"/>
      <c r="Q284" s="33"/>
      <c r="R284" s="35"/>
      <c r="S284" s="36"/>
    </row>
    <row r="285" spans="1:19" ht="15" customHeight="1" x14ac:dyDescent="0.2">
      <c r="A285" s="33"/>
      <c r="B285" s="33"/>
      <c r="C285" s="33"/>
      <c r="D285" s="33"/>
      <c r="E285" s="30"/>
      <c r="F285" s="33"/>
      <c r="G285" s="33"/>
      <c r="H285" s="33"/>
      <c r="I285" s="34"/>
      <c r="J285" s="33"/>
      <c r="K285" s="32"/>
      <c r="L285" s="33"/>
      <c r="M285" s="33"/>
      <c r="N285" s="33"/>
      <c r="O285" s="33"/>
      <c r="P285" s="30"/>
      <c r="Q285" s="33"/>
      <c r="R285" s="35"/>
      <c r="S285" s="36"/>
    </row>
    <row r="286" spans="1:19" ht="15" customHeight="1" x14ac:dyDescent="0.2">
      <c r="A286" s="33"/>
      <c r="B286" s="33"/>
      <c r="C286" s="33"/>
      <c r="D286" s="33"/>
      <c r="E286" s="30"/>
      <c r="F286" s="33"/>
      <c r="G286" s="33"/>
      <c r="H286" s="33"/>
      <c r="I286" s="34"/>
      <c r="J286" s="33"/>
      <c r="K286" s="32"/>
      <c r="L286" s="33"/>
      <c r="M286" s="33"/>
      <c r="N286" s="33"/>
      <c r="O286" s="33"/>
      <c r="P286" s="30"/>
      <c r="Q286" s="33"/>
      <c r="R286" s="35"/>
      <c r="S286" s="36" t="s">
        <v>37</v>
      </c>
    </row>
    <row r="287" spans="1:19" ht="15" customHeight="1" x14ac:dyDescent="0.2">
      <c r="A287" s="33"/>
      <c r="B287" s="33"/>
      <c r="C287" s="33"/>
      <c r="D287" s="33"/>
      <c r="E287" s="30"/>
      <c r="F287" s="33"/>
      <c r="G287" s="33"/>
      <c r="H287" s="33"/>
      <c r="I287" s="34"/>
      <c r="J287" s="33"/>
      <c r="K287" s="32"/>
      <c r="L287" s="33"/>
      <c r="M287" s="33"/>
      <c r="N287" s="33"/>
      <c r="O287" s="33"/>
      <c r="P287" s="30"/>
      <c r="Q287" s="33"/>
      <c r="R287" s="35"/>
      <c r="S287" s="36"/>
    </row>
    <row r="288" spans="1:19" ht="15" customHeight="1" x14ac:dyDescent="0.2"/>
    <row r="289" spans="1:19" ht="15" customHeight="1" x14ac:dyDescent="0.2"/>
    <row r="290" spans="1:19" ht="15" customHeight="1" x14ac:dyDescent="0.2">
      <c r="A290" s="33"/>
      <c r="B290" s="33"/>
      <c r="C290" s="33"/>
      <c r="D290" s="33"/>
      <c r="E290" s="30"/>
      <c r="F290" s="33"/>
      <c r="G290" s="33"/>
      <c r="H290" s="33"/>
      <c r="I290" s="34"/>
      <c r="J290" s="33"/>
      <c r="K290" s="32"/>
      <c r="L290" s="33"/>
      <c r="M290" s="33"/>
      <c r="N290" s="33"/>
      <c r="O290" s="33"/>
      <c r="P290" s="30"/>
      <c r="Q290" s="33"/>
      <c r="R290" s="35"/>
      <c r="S290" s="36"/>
    </row>
    <row r="291" spans="1:19" ht="15" customHeight="1" x14ac:dyDescent="0.2"/>
    <row r="292" spans="1:19" ht="15" customHeight="1" x14ac:dyDescent="0.2">
      <c r="A292" s="33"/>
      <c r="B292" s="33"/>
      <c r="C292" s="33"/>
      <c r="D292" s="33"/>
      <c r="E292" s="30"/>
      <c r="F292" s="33"/>
      <c r="G292" s="33"/>
      <c r="H292" s="33"/>
      <c r="I292" s="34"/>
      <c r="J292" s="33"/>
      <c r="K292" s="32"/>
      <c r="L292" s="33"/>
      <c r="M292" s="33"/>
      <c r="N292" s="33"/>
      <c r="O292" s="33"/>
      <c r="P292" s="30"/>
      <c r="Q292" s="33"/>
      <c r="R292" s="35"/>
      <c r="S292" s="36"/>
    </row>
    <row r="293" spans="1:19" ht="15" customHeight="1" x14ac:dyDescent="0.2">
      <c r="A293" s="33"/>
      <c r="B293" s="33"/>
      <c r="C293" s="33"/>
      <c r="D293" s="33"/>
      <c r="E293" s="30"/>
      <c r="F293" s="33"/>
      <c r="G293" s="33"/>
      <c r="H293" s="33"/>
      <c r="I293" s="34"/>
      <c r="J293" s="33"/>
      <c r="K293" s="32"/>
      <c r="L293" s="33"/>
      <c r="M293" s="33"/>
      <c r="N293" s="33"/>
      <c r="O293" s="33"/>
      <c r="P293" s="30"/>
      <c r="Q293" s="33"/>
      <c r="R293" s="35"/>
      <c r="S293" s="36" t="s">
        <v>31</v>
      </c>
    </row>
    <row r="294" spans="1:19" ht="15" customHeight="1" x14ac:dyDescent="0.2">
      <c r="A294" s="33"/>
      <c r="B294" s="33"/>
      <c r="C294" s="33"/>
      <c r="D294" s="33"/>
      <c r="E294" s="30"/>
      <c r="F294" s="33"/>
      <c r="G294" s="33"/>
      <c r="H294" s="33"/>
      <c r="I294" s="34"/>
      <c r="J294" s="33"/>
      <c r="K294" s="32"/>
      <c r="L294" s="33"/>
      <c r="M294" s="33"/>
      <c r="N294" s="33"/>
      <c r="O294" s="33"/>
      <c r="P294" s="30"/>
      <c r="Q294" s="33"/>
      <c r="R294" s="35"/>
      <c r="S294" s="36"/>
    </row>
    <row r="295" spans="1:19" ht="15" customHeight="1" x14ac:dyDescent="0.2">
      <c r="A295" s="33"/>
      <c r="B295" s="33"/>
      <c r="C295" s="33"/>
      <c r="D295" s="33"/>
      <c r="E295" s="30"/>
      <c r="F295" s="33"/>
      <c r="G295" s="33"/>
      <c r="H295" s="33"/>
      <c r="I295" s="34"/>
      <c r="J295" s="33"/>
      <c r="K295" s="32"/>
      <c r="L295" s="33"/>
      <c r="M295" s="33"/>
      <c r="N295" s="33"/>
      <c r="O295" s="33"/>
      <c r="P295" s="30"/>
      <c r="Q295" s="33"/>
      <c r="R295" s="35"/>
      <c r="S295" s="36" t="s">
        <v>38</v>
      </c>
    </row>
    <row r="296" spans="1:19" ht="15" customHeight="1" x14ac:dyDescent="0.2">
      <c r="A296" s="33"/>
      <c r="B296" s="33"/>
      <c r="C296" s="33"/>
      <c r="D296" s="33"/>
      <c r="E296" s="30"/>
      <c r="F296" s="33"/>
      <c r="G296" s="33"/>
      <c r="H296" s="33"/>
      <c r="I296" s="34"/>
      <c r="J296" s="33"/>
      <c r="K296" s="32"/>
      <c r="L296" s="33"/>
      <c r="M296" s="33"/>
      <c r="N296" s="33"/>
      <c r="O296" s="33"/>
      <c r="P296" s="30"/>
      <c r="Q296" s="33"/>
      <c r="R296" s="35"/>
      <c r="S296" s="36"/>
    </row>
    <row r="297" spans="1:19" ht="15" customHeight="1" x14ac:dyDescent="0.2">
      <c r="A297" s="33"/>
      <c r="B297" s="33"/>
      <c r="C297" s="33"/>
      <c r="D297" s="33"/>
      <c r="E297" s="30"/>
      <c r="F297" s="33"/>
      <c r="G297" s="33"/>
      <c r="H297" s="33"/>
      <c r="I297" s="34"/>
      <c r="J297" s="33"/>
      <c r="K297" s="32"/>
      <c r="L297" s="33"/>
      <c r="M297" s="33"/>
      <c r="N297" s="33"/>
      <c r="O297" s="33"/>
      <c r="P297" s="30"/>
      <c r="Q297" s="33"/>
      <c r="R297" s="35"/>
      <c r="S297" s="36"/>
    </row>
    <row r="298" spans="1:19" ht="15" customHeight="1" x14ac:dyDescent="0.2">
      <c r="A298" s="33"/>
      <c r="B298" s="33"/>
      <c r="C298" s="33"/>
      <c r="D298" s="33"/>
      <c r="E298" s="30"/>
      <c r="F298" s="33"/>
      <c r="G298" s="33"/>
      <c r="H298" s="33"/>
      <c r="I298" s="34"/>
      <c r="J298" s="33"/>
      <c r="K298" s="32"/>
      <c r="L298" s="33"/>
      <c r="M298" s="33"/>
      <c r="N298" s="33"/>
      <c r="O298" s="33"/>
      <c r="P298" s="30"/>
      <c r="Q298" s="33"/>
      <c r="R298" s="35"/>
      <c r="S298" s="36"/>
    </row>
    <row r="299" spans="1:19" ht="15" customHeight="1" x14ac:dyDescent="0.2"/>
    <row r="300" spans="1:19" ht="15" customHeight="1" x14ac:dyDescent="0.2">
      <c r="A300" s="33"/>
      <c r="B300" s="33"/>
      <c r="C300" s="33"/>
      <c r="D300" s="33"/>
      <c r="E300" s="30"/>
      <c r="F300" s="33"/>
      <c r="G300" s="33"/>
      <c r="H300" s="33"/>
      <c r="I300" s="34"/>
      <c r="J300" s="33"/>
      <c r="K300" s="32"/>
      <c r="L300" s="33"/>
      <c r="M300" s="33"/>
      <c r="N300" s="33"/>
      <c r="O300" s="33"/>
      <c r="P300" s="30"/>
      <c r="Q300" s="33"/>
      <c r="R300" s="35"/>
      <c r="S300" s="36"/>
    </row>
    <row r="301" spans="1:19" ht="15" customHeight="1" x14ac:dyDescent="0.2"/>
    <row r="302" spans="1:19" ht="15" customHeight="1" x14ac:dyDescent="0.2">
      <c r="A302" s="33"/>
      <c r="B302" s="33"/>
      <c r="C302" s="33"/>
      <c r="D302" s="33"/>
      <c r="E302" s="30"/>
      <c r="F302" s="33"/>
      <c r="G302" s="33"/>
      <c r="H302" s="33"/>
      <c r="I302" s="34"/>
      <c r="J302" s="33"/>
      <c r="K302" s="32"/>
      <c r="L302" s="33"/>
      <c r="M302" s="33"/>
      <c r="N302" s="33"/>
      <c r="O302" s="33"/>
      <c r="P302" s="30"/>
      <c r="Q302" s="33"/>
      <c r="R302" s="35"/>
      <c r="S302" s="36"/>
    </row>
    <row r="303" spans="1:19" s="21" customFormat="1" ht="15" customHeight="1" x14ac:dyDescent="0.2">
      <c r="A303" s="33"/>
      <c r="B303" s="33"/>
      <c r="C303" s="33"/>
      <c r="D303" s="33"/>
      <c r="E303" s="30"/>
      <c r="F303" s="33"/>
      <c r="G303" s="33"/>
      <c r="H303" s="33"/>
      <c r="I303" s="34"/>
      <c r="J303" s="33"/>
      <c r="K303" s="32"/>
      <c r="L303" s="33"/>
      <c r="M303" s="33"/>
      <c r="N303" s="33"/>
      <c r="O303" s="33"/>
      <c r="P303" s="30"/>
      <c r="Q303" s="33"/>
      <c r="R303" s="35"/>
      <c r="S303" s="36"/>
    </row>
    <row r="304" spans="1:19" x14ac:dyDescent="0.2">
      <c r="A304" s="33"/>
      <c r="B304" s="33"/>
      <c r="C304" s="33"/>
      <c r="D304" s="33"/>
      <c r="E304" s="30"/>
      <c r="F304" s="33"/>
      <c r="G304" s="33"/>
      <c r="H304" s="33"/>
      <c r="I304" s="34"/>
      <c r="J304" s="33"/>
      <c r="K304" s="32"/>
      <c r="L304" s="33"/>
      <c r="M304" s="33"/>
      <c r="N304" s="33"/>
      <c r="O304" s="33"/>
      <c r="P304" s="30"/>
      <c r="Q304" s="33"/>
      <c r="R304" s="35"/>
      <c r="S304" s="36"/>
    </row>
    <row r="305" spans="1:19" ht="15" customHeight="1" x14ac:dyDescent="0.2">
      <c r="A305" s="33"/>
      <c r="B305" s="33"/>
      <c r="C305" s="33"/>
      <c r="D305" s="33"/>
      <c r="E305" s="30"/>
      <c r="F305" s="33"/>
      <c r="G305" s="33"/>
      <c r="H305" s="33"/>
      <c r="I305" s="34"/>
      <c r="J305" s="33"/>
      <c r="K305" s="32"/>
      <c r="L305" s="33"/>
      <c r="M305" s="33"/>
      <c r="N305" s="33"/>
      <c r="O305" s="33"/>
      <c r="P305" s="30"/>
      <c r="Q305" s="33"/>
      <c r="R305" s="35"/>
      <c r="S305" s="36"/>
    </row>
    <row r="306" spans="1:19" ht="15" customHeight="1" x14ac:dyDescent="0.2">
      <c r="A306" s="33"/>
      <c r="B306" s="33"/>
      <c r="C306" s="33"/>
      <c r="D306" s="33"/>
      <c r="E306" s="30"/>
      <c r="F306" s="33"/>
      <c r="G306" s="33"/>
      <c r="H306" s="33"/>
      <c r="I306" s="34"/>
      <c r="J306" s="33"/>
      <c r="K306" s="32"/>
      <c r="L306" s="33"/>
      <c r="M306" s="33"/>
      <c r="N306" s="33"/>
      <c r="O306" s="33"/>
      <c r="P306" s="30"/>
      <c r="Q306" s="33"/>
      <c r="R306" s="35"/>
      <c r="S306" s="36"/>
    </row>
    <row r="307" spans="1:19" ht="15" customHeight="1" x14ac:dyDescent="0.2"/>
    <row r="308" spans="1:19" ht="15" customHeight="1" x14ac:dyDescent="0.2"/>
    <row r="309" spans="1:19" ht="15" customHeight="1" x14ac:dyDescent="0.2">
      <c r="A309" s="33"/>
      <c r="B309" s="33"/>
      <c r="C309" s="33"/>
      <c r="D309" s="33"/>
      <c r="E309" s="30"/>
      <c r="F309" s="33"/>
      <c r="G309" s="33"/>
      <c r="H309" s="33"/>
      <c r="I309" s="34"/>
      <c r="J309" s="33"/>
      <c r="K309" s="32"/>
      <c r="L309" s="33"/>
      <c r="M309" s="33"/>
      <c r="N309" s="33"/>
      <c r="O309" s="33"/>
      <c r="P309" s="30"/>
      <c r="Q309" s="33"/>
      <c r="R309" s="35"/>
      <c r="S309" s="36"/>
    </row>
    <row r="310" spans="1:19" ht="15" customHeight="1" x14ac:dyDescent="0.2">
      <c r="A310" s="33"/>
      <c r="B310" s="33"/>
      <c r="C310" s="33"/>
      <c r="D310" s="33"/>
      <c r="E310" s="30"/>
      <c r="F310" s="33"/>
      <c r="G310" s="33"/>
      <c r="H310" s="33"/>
      <c r="I310" s="34"/>
      <c r="J310" s="33"/>
      <c r="K310" s="32"/>
      <c r="L310" s="33"/>
      <c r="M310" s="33"/>
      <c r="N310" s="33"/>
      <c r="O310" s="33"/>
      <c r="P310" s="30"/>
      <c r="Q310" s="33"/>
      <c r="R310" s="35"/>
      <c r="S310" s="36"/>
    </row>
    <row r="311" spans="1:19" ht="15" customHeight="1" x14ac:dyDescent="0.2">
      <c r="A311" s="33"/>
      <c r="B311" s="33"/>
      <c r="C311" s="33"/>
      <c r="D311" s="33"/>
      <c r="E311" s="30"/>
      <c r="F311" s="33"/>
      <c r="G311" s="33"/>
      <c r="H311" s="33"/>
      <c r="I311" s="34"/>
      <c r="J311" s="33"/>
      <c r="K311" s="32"/>
      <c r="L311" s="33"/>
      <c r="M311" s="33"/>
      <c r="N311" s="33"/>
      <c r="O311" s="33"/>
      <c r="P311" s="30"/>
      <c r="Q311" s="33"/>
      <c r="R311" s="35"/>
      <c r="S311" s="36"/>
    </row>
    <row r="312" spans="1:19" ht="15" customHeight="1" x14ac:dyDescent="0.2"/>
    <row r="313" spans="1:19" ht="15" customHeight="1" x14ac:dyDescent="0.2">
      <c r="A313" s="33"/>
      <c r="B313" s="33"/>
      <c r="C313" s="33"/>
      <c r="D313" s="33"/>
      <c r="E313" s="30"/>
      <c r="F313" s="33"/>
      <c r="G313" s="33"/>
      <c r="H313" s="33"/>
      <c r="I313" s="34"/>
      <c r="J313" s="33"/>
      <c r="K313" s="32"/>
      <c r="L313" s="33"/>
      <c r="M313" s="33"/>
      <c r="N313" s="33"/>
      <c r="O313" s="33"/>
      <c r="P313" s="30"/>
      <c r="Q313" s="33"/>
      <c r="R313" s="35"/>
      <c r="S313" s="36"/>
    </row>
    <row r="314" spans="1:19" ht="15" customHeight="1" x14ac:dyDescent="0.2">
      <c r="A314" s="33"/>
      <c r="B314" s="33"/>
      <c r="C314" s="33"/>
      <c r="D314" s="33"/>
      <c r="E314" s="30"/>
      <c r="F314" s="33"/>
      <c r="G314" s="33"/>
      <c r="H314" s="33"/>
      <c r="I314" s="34"/>
      <c r="J314" s="33"/>
      <c r="K314" s="32"/>
      <c r="L314" s="33"/>
      <c r="M314" s="33"/>
      <c r="N314" s="33"/>
      <c r="O314" s="33"/>
      <c r="P314" s="30"/>
      <c r="Q314" s="33"/>
      <c r="R314" s="35"/>
      <c r="S314" s="36"/>
    </row>
    <row r="315" spans="1:19" ht="15" customHeight="1" x14ac:dyDescent="0.2">
      <c r="A315" s="33"/>
      <c r="B315" s="33"/>
      <c r="C315" s="33"/>
      <c r="D315" s="33"/>
      <c r="E315" s="30"/>
      <c r="F315" s="33"/>
      <c r="G315" s="33"/>
      <c r="H315" s="33"/>
      <c r="I315" s="34"/>
      <c r="J315" s="33"/>
      <c r="K315" s="32"/>
      <c r="L315" s="33"/>
      <c r="M315" s="33"/>
      <c r="N315" s="33"/>
      <c r="O315" s="33"/>
      <c r="P315" s="30"/>
      <c r="Q315" s="33"/>
      <c r="R315" s="35"/>
      <c r="S315" s="36"/>
    </row>
    <row r="316" spans="1:19" ht="15" customHeight="1" x14ac:dyDescent="0.2">
      <c r="A316" s="33"/>
      <c r="B316" s="33"/>
      <c r="C316" s="33"/>
      <c r="D316" s="33"/>
      <c r="E316" s="30"/>
      <c r="F316" s="33"/>
      <c r="G316" s="33"/>
      <c r="H316" s="33"/>
      <c r="I316" s="34"/>
      <c r="J316" s="33"/>
      <c r="K316" s="32"/>
      <c r="L316" s="33"/>
      <c r="M316" s="33"/>
      <c r="N316" s="33"/>
      <c r="O316" s="33"/>
      <c r="P316" s="30"/>
      <c r="Q316" s="33"/>
      <c r="R316" s="35"/>
      <c r="S316" s="36"/>
    </row>
    <row r="317" spans="1:19" ht="15" customHeight="1" x14ac:dyDescent="0.2">
      <c r="A317" s="33"/>
      <c r="B317" s="33"/>
      <c r="C317" s="33"/>
      <c r="D317" s="33"/>
      <c r="E317" s="30"/>
      <c r="F317" s="33"/>
      <c r="G317" s="33"/>
      <c r="H317" s="33"/>
      <c r="I317" s="34"/>
      <c r="J317" s="33"/>
      <c r="K317" s="32"/>
      <c r="L317" s="33"/>
      <c r="M317" s="33"/>
      <c r="N317" s="33"/>
      <c r="O317" s="33"/>
      <c r="P317" s="30"/>
      <c r="Q317" s="33"/>
      <c r="R317" s="35"/>
      <c r="S317" s="36"/>
    </row>
    <row r="318" spans="1:19" ht="15" customHeight="1" x14ac:dyDescent="0.2">
      <c r="A318" s="33"/>
      <c r="B318" s="33"/>
      <c r="C318" s="33"/>
      <c r="D318" s="33"/>
      <c r="E318" s="30"/>
      <c r="F318" s="33"/>
      <c r="G318" s="33"/>
      <c r="H318" s="33"/>
      <c r="I318" s="34"/>
      <c r="J318" s="33"/>
      <c r="K318" s="32"/>
      <c r="L318" s="33"/>
      <c r="M318" s="33"/>
      <c r="N318" s="33"/>
      <c r="O318" s="33"/>
      <c r="P318" s="30"/>
      <c r="Q318" s="33"/>
      <c r="R318" s="35"/>
      <c r="S318" s="36"/>
    </row>
    <row r="319" spans="1:19" ht="15" customHeight="1" x14ac:dyDescent="0.2">
      <c r="A319" s="33"/>
      <c r="B319" s="33"/>
      <c r="C319" s="33"/>
      <c r="D319" s="33"/>
      <c r="E319" s="30"/>
      <c r="F319" s="33"/>
      <c r="G319" s="33"/>
      <c r="H319" s="33"/>
      <c r="I319" s="34"/>
      <c r="J319" s="33"/>
      <c r="K319" s="32"/>
      <c r="L319" s="33"/>
      <c r="M319" s="33"/>
      <c r="N319" s="33"/>
      <c r="O319" s="33"/>
      <c r="P319" s="30"/>
      <c r="Q319" s="33"/>
      <c r="R319" s="35"/>
      <c r="S319" s="36"/>
    </row>
    <row r="320" spans="1:19" ht="15" customHeight="1" x14ac:dyDescent="0.2">
      <c r="A320" s="33"/>
      <c r="B320" s="33"/>
      <c r="C320" s="33"/>
      <c r="D320" s="33"/>
      <c r="E320" s="30"/>
      <c r="F320" s="33"/>
      <c r="G320" s="33"/>
      <c r="H320" s="33"/>
      <c r="I320" s="34"/>
      <c r="J320" s="33"/>
      <c r="K320" s="32"/>
      <c r="L320" s="33"/>
      <c r="M320" s="33"/>
      <c r="N320" s="33"/>
      <c r="O320" s="33"/>
      <c r="P320" s="30"/>
      <c r="Q320" s="33"/>
      <c r="R320" s="35"/>
      <c r="S320" s="36"/>
    </row>
    <row r="321" spans="1:19" ht="15" customHeight="1" x14ac:dyDescent="0.2">
      <c r="A321" s="33"/>
      <c r="B321" s="33"/>
      <c r="C321" s="33"/>
      <c r="D321" s="33"/>
      <c r="E321" s="30"/>
      <c r="F321" s="33"/>
      <c r="G321" s="33"/>
      <c r="H321" s="33"/>
      <c r="I321" s="34"/>
      <c r="J321" s="33"/>
      <c r="K321" s="32"/>
      <c r="L321" s="33"/>
      <c r="M321" s="33"/>
      <c r="N321" s="33"/>
      <c r="O321" s="33"/>
      <c r="P321" s="30"/>
      <c r="Q321" s="33"/>
      <c r="R321" s="35"/>
      <c r="S321" s="36"/>
    </row>
    <row r="322" spans="1:19" ht="15" customHeight="1" x14ac:dyDescent="0.2"/>
    <row r="323" spans="1:19" ht="15" customHeight="1" x14ac:dyDescent="0.2">
      <c r="A323" s="33"/>
      <c r="B323" s="33"/>
      <c r="C323" s="33"/>
      <c r="D323" s="33"/>
      <c r="E323" s="30"/>
      <c r="F323" s="33"/>
      <c r="G323" s="33"/>
      <c r="H323" s="33"/>
      <c r="I323" s="34"/>
      <c r="J323" s="33"/>
      <c r="K323" s="32"/>
      <c r="L323" s="33"/>
      <c r="M323" s="33"/>
      <c r="N323" s="33"/>
      <c r="O323" s="33"/>
      <c r="P323" s="30"/>
      <c r="Q323" s="33"/>
      <c r="R323" s="35"/>
      <c r="S323" s="36"/>
    </row>
    <row r="324" spans="1:19" ht="15" customHeight="1" x14ac:dyDescent="0.2"/>
    <row r="325" spans="1:19" ht="15" customHeight="1" x14ac:dyDescent="0.2"/>
    <row r="326" spans="1:19" ht="15" customHeight="1" x14ac:dyDescent="0.2">
      <c r="A326" s="33"/>
      <c r="B326" s="33"/>
      <c r="C326" s="33"/>
      <c r="D326" s="33"/>
      <c r="E326" s="30"/>
      <c r="F326" s="33"/>
      <c r="G326" s="33"/>
      <c r="H326" s="33"/>
      <c r="I326" s="34"/>
      <c r="J326" s="33"/>
      <c r="K326" s="32"/>
      <c r="L326" s="33"/>
      <c r="M326" s="33"/>
      <c r="N326" s="33"/>
      <c r="O326" s="33"/>
      <c r="P326" s="30"/>
      <c r="Q326" s="33"/>
      <c r="R326" s="35"/>
      <c r="S326" s="36"/>
    </row>
    <row r="327" spans="1:19" ht="15" customHeight="1" x14ac:dyDescent="0.2"/>
    <row r="328" spans="1:19" ht="15" customHeight="1" x14ac:dyDescent="0.2">
      <c r="A328" s="33"/>
      <c r="B328" s="33"/>
      <c r="C328" s="33"/>
      <c r="D328" s="33"/>
      <c r="E328" s="30"/>
      <c r="F328" s="33"/>
      <c r="G328" s="33"/>
      <c r="H328" s="33"/>
      <c r="I328" s="34"/>
      <c r="J328" s="33"/>
      <c r="K328" s="32"/>
      <c r="L328" s="33"/>
      <c r="M328" s="33"/>
      <c r="N328" s="33"/>
      <c r="O328" s="33"/>
      <c r="P328" s="30"/>
      <c r="Q328" s="33"/>
      <c r="R328" s="35"/>
      <c r="S328" s="36"/>
    </row>
    <row r="329" spans="1:19" ht="15" customHeight="1" x14ac:dyDescent="0.2"/>
    <row r="330" spans="1:19" ht="29.25" customHeight="1" x14ac:dyDescent="0.2"/>
    <row r="331" spans="1:19" ht="21.75" customHeight="1" x14ac:dyDescent="0.2">
      <c r="A331" s="33"/>
      <c r="B331" s="33"/>
      <c r="C331" s="33"/>
      <c r="D331" s="33"/>
      <c r="E331" s="30"/>
      <c r="F331" s="33"/>
      <c r="G331" s="33"/>
      <c r="H331" s="33"/>
      <c r="I331" s="34"/>
      <c r="J331" s="33"/>
      <c r="K331" s="32"/>
      <c r="L331" s="33"/>
      <c r="M331" s="33"/>
      <c r="N331" s="33"/>
      <c r="O331" s="33"/>
      <c r="P331" s="30"/>
      <c r="Q331" s="33"/>
      <c r="R331" s="35"/>
      <c r="S331" s="36"/>
    </row>
    <row r="332" spans="1:19" ht="21.75" customHeight="1" x14ac:dyDescent="0.2">
      <c r="A332" s="33"/>
      <c r="B332" s="33"/>
      <c r="C332" s="33"/>
      <c r="D332" s="33"/>
      <c r="E332" s="30"/>
      <c r="F332" s="33"/>
      <c r="G332" s="33"/>
      <c r="H332" s="33"/>
      <c r="I332" s="34"/>
      <c r="J332" s="33"/>
      <c r="K332" s="32"/>
      <c r="L332" s="33"/>
      <c r="M332" s="33"/>
      <c r="N332" s="33"/>
      <c r="O332" s="33"/>
      <c r="P332" s="30"/>
      <c r="Q332" s="33"/>
      <c r="R332" s="35"/>
      <c r="S332" s="36"/>
    </row>
    <row r="333" spans="1:19" ht="21.75" customHeight="1" x14ac:dyDescent="0.2"/>
    <row r="334" spans="1:19" ht="21.75" customHeight="1" x14ac:dyDescent="0.2"/>
    <row r="335" spans="1:19" ht="21.75" customHeight="1" x14ac:dyDescent="0.2">
      <c r="A335" s="33"/>
      <c r="B335" s="33"/>
      <c r="C335" s="33"/>
      <c r="D335" s="33"/>
      <c r="E335" s="30"/>
      <c r="F335" s="33"/>
      <c r="G335" s="33"/>
      <c r="H335" s="33"/>
      <c r="I335" s="34"/>
      <c r="J335" s="33"/>
      <c r="K335" s="32"/>
      <c r="L335" s="33"/>
      <c r="M335" s="33"/>
      <c r="N335" s="33"/>
      <c r="O335" s="33"/>
      <c r="P335" s="30"/>
      <c r="Q335" s="33"/>
      <c r="R335" s="35"/>
      <c r="S335" s="36"/>
    </row>
    <row r="336" spans="1:19" ht="21.75" customHeight="1" x14ac:dyDescent="0.2"/>
    <row r="337" spans="1:19" ht="30.75" customHeight="1" x14ac:dyDescent="0.2"/>
    <row r="338" spans="1:19" ht="30.75" customHeight="1" x14ac:dyDescent="0.2"/>
    <row r="339" spans="1:19" ht="30.75" customHeight="1" x14ac:dyDescent="0.2">
      <c r="A339" s="33"/>
      <c r="B339" s="33"/>
      <c r="C339" s="33"/>
      <c r="D339" s="33"/>
      <c r="E339" s="30"/>
      <c r="F339" s="33"/>
      <c r="G339" s="33"/>
      <c r="H339" s="33"/>
      <c r="I339" s="34"/>
      <c r="J339" s="33"/>
      <c r="K339" s="32"/>
      <c r="L339" s="33"/>
      <c r="M339" s="33"/>
      <c r="N339" s="33"/>
      <c r="O339" s="33"/>
      <c r="P339" s="30"/>
      <c r="Q339" s="33"/>
      <c r="R339" s="35"/>
      <c r="S339" s="36"/>
    </row>
    <row r="340" spans="1:19" ht="30.75" customHeight="1" x14ac:dyDescent="0.2"/>
    <row r="341" spans="1:19" ht="30.75" customHeight="1" x14ac:dyDescent="0.2">
      <c r="A341" s="33"/>
      <c r="B341" s="33"/>
      <c r="C341" s="33"/>
      <c r="D341" s="33"/>
      <c r="E341" s="30"/>
      <c r="F341" s="33"/>
      <c r="G341" s="33"/>
      <c r="H341" s="33"/>
      <c r="I341" s="34"/>
      <c r="J341" s="33"/>
      <c r="K341" s="32"/>
      <c r="L341" s="33"/>
      <c r="M341" s="33"/>
      <c r="N341" s="33"/>
      <c r="O341" s="33"/>
      <c r="P341" s="30"/>
      <c r="Q341" s="33"/>
      <c r="R341" s="35"/>
      <c r="S341" s="36"/>
    </row>
    <row r="342" spans="1:19" ht="30.75" customHeight="1" x14ac:dyDescent="0.2">
      <c r="A342" s="33"/>
      <c r="B342" s="33"/>
      <c r="C342" s="33"/>
      <c r="D342" s="33"/>
      <c r="E342" s="30"/>
      <c r="F342" s="33"/>
      <c r="G342" s="33"/>
      <c r="H342" s="33"/>
      <c r="I342" s="34"/>
      <c r="J342" s="33"/>
      <c r="K342" s="32"/>
      <c r="L342" s="33"/>
      <c r="M342" s="33"/>
      <c r="N342" s="33"/>
      <c r="O342" s="33"/>
      <c r="P342" s="30"/>
      <c r="Q342" s="33"/>
      <c r="R342" s="35"/>
      <c r="S342" s="36"/>
    </row>
    <row r="343" spans="1:19" ht="30.75" customHeight="1" x14ac:dyDescent="0.2"/>
    <row r="344" spans="1:19" ht="30.75" customHeight="1" x14ac:dyDescent="0.2"/>
    <row r="345" spans="1:19" ht="30.75" customHeight="1" x14ac:dyDescent="0.2"/>
    <row r="346" spans="1:19" ht="30.75" customHeight="1" x14ac:dyDescent="0.2"/>
    <row r="347" spans="1:19" ht="30.75" customHeight="1" x14ac:dyDescent="0.2">
      <c r="A347" s="33"/>
      <c r="B347" s="33"/>
      <c r="C347" s="33"/>
      <c r="D347" s="33"/>
      <c r="E347" s="30"/>
      <c r="F347" s="33"/>
      <c r="G347" s="33"/>
      <c r="H347" s="33"/>
      <c r="I347" s="34"/>
      <c r="J347" s="33"/>
      <c r="K347" s="32"/>
      <c r="L347" s="33"/>
      <c r="M347" s="33"/>
      <c r="N347" s="33"/>
      <c r="O347" s="33"/>
      <c r="P347" s="30"/>
      <c r="Q347" s="33"/>
      <c r="R347" s="35"/>
      <c r="S347" s="36"/>
    </row>
    <row r="348" spans="1:19" ht="30.75" customHeight="1" x14ac:dyDescent="0.2"/>
    <row r="349" spans="1:19" ht="30.75" customHeight="1" x14ac:dyDescent="0.2"/>
    <row r="350" spans="1:19" ht="30.75" customHeight="1" x14ac:dyDescent="0.2">
      <c r="A350" s="33"/>
      <c r="B350" s="33"/>
      <c r="C350" s="33"/>
      <c r="D350" s="33"/>
      <c r="E350" s="30"/>
      <c r="F350" s="33"/>
      <c r="G350" s="33"/>
      <c r="H350" s="33"/>
      <c r="I350" s="34"/>
      <c r="J350" s="33"/>
      <c r="K350" s="32"/>
      <c r="L350" s="39"/>
      <c r="M350" s="33"/>
      <c r="N350" s="33"/>
      <c r="O350" s="33"/>
      <c r="P350" s="30"/>
      <c r="Q350" s="33"/>
      <c r="R350" s="35"/>
      <c r="S350" s="36"/>
    </row>
    <row r="351" spans="1:19" ht="30.75" customHeight="1" x14ac:dyDescent="0.2">
      <c r="A351" s="33"/>
      <c r="B351" s="33"/>
      <c r="C351" s="33"/>
      <c r="D351" s="33"/>
      <c r="E351" s="30"/>
      <c r="F351" s="33"/>
      <c r="G351" s="33"/>
      <c r="H351" s="33"/>
      <c r="I351" s="34"/>
      <c r="J351" s="33"/>
      <c r="K351" s="32"/>
      <c r="L351" s="33"/>
      <c r="M351" s="33"/>
      <c r="N351" s="33"/>
      <c r="O351" s="33"/>
      <c r="P351" s="30"/>
      <c r="Q351" s="33"/>
      <c r="R351" s="35"/>
      <c r="S351" s="36"/>
    </row>
    <row r="352" spans="1:19" ht="30.75" customHeight="1" x14ac:dyDescent="0.2"/>
    <row r="353" spans="1:19" ht="30.75" customHeight="1" x14ac:dyDescent="0.2">
      <c r="A353" s="33"/>
      <c r="B353" s="33"/>
      <c r="C353" s="33"/>
      <c r="D353" s="33"/>
      <c r="E353" s="30"/>
      <c r="F353" s="33"/>
      <c r="G353" s="33"/>
      <c r="H353" s="33"/>
      <c r="I353" s="34"/>
      <c r="J353" s="33"/>
      <c r="K353" s="32"/>
      <c r="L353" s="33"/>
      <c r="M353" s="33"/>
      <c r="N353" s="33"/>
      <c r="O353" s="33"/>
      <c r="P353" s="30"/>
      <c r="Q353" s="33"/>
      <c r="R353" s="35"/>
      <c r="S353" s="36"/>
    </row>
    <row r="354" spans="1:19" ht="30.75" customHeight="1" x14ac:dyDescent="0.2"/>
    <row r="355" spans="1:19" ht="30.75" customHeight="1" x14ac:dyDescent="0.2"/>
    <row r="356" spans="1:19" ht="30.75" customHeight="1" x14ac:dyDescent="0.2"/>
    <row r="357" spans="1:19" ht="30.75" customHeight="1" x14ac:dyDescent="0.2"/>
    <row r="358" spans="1:19" ht="30.75" customHeight="1" x14ac:dyDescent="0.2"/>
    <row r="359" spans="1:19" ht="30.75" customHeight="1" x14ac:dyDescent="0.2"/>
    <row r="360" spans="1:19" ht="30.75" customHeight="1" x14ac:dyDescent="0.2"/>
    <row r="361" spans="1:19" ht="30.75" customHeight="1" x14ac:dyDescent="0.2"/>
    <row r="362" spans="1:19" ht="30.75" customHeight="1" x14ac:dyDescent="0.2">
      <c r="A362" s="33"/>
      <c r="B362" s="33"/>
      <c r="C362" s="33"/>
      <c r="D362" s="33"/>
      <c r="E362" s="30"/>
      <c r="F362" s="33"/>
      <c r="G362" s="33"/>
      <c r="H362" s="33"/>
      <c r="I362" s="34"/>
      <c r="J362" s="33"/>
      <c r="K362" s="32"/>
      <c r="L362" s="33"/>
      <c r="M362" s="33"/>
      <c r="N362" s="33"/>
      <c r="O362" s="33"/>
      <c r="P362" s="30"/>
      <c r="Q362" s="33"/>
      <c r="R362" s="35"/>
      <c r="S362" s="38"/>
    </row>
    <row r="363" spans="1:19" ht="30.75" customHeight="1" x14ac:dyDescent="0.2">
      <c r="A363" s="33"/>
      <c r="B363" s="33"/>
      <c r="C363" s="33"/>
      <c r="D363" s="33"/>
      <c r="E363" s="30"/>
      <c r="F363" s="33"/>
      <c r="G363" s="33"/>
      <c r="H363" s="33"/>
      <c r="I363" s="34"/>
      <c r="J363" s="33"/>
      <c r="K363" s="32"/>
      <c r="L363" s="33"/>
      <c r="M363" s="33"/>
      <c r="N363" s="33"/>
      <c r="O363" s="33"/>
      <c r="P363" s="30"/>
      <c r="Q363" s="33"/>
      <c r="R363" s="35"/>
      <c r="S363" s="36"/>
    </row>
    <row r="364" spans="1:19" ht="30.75" customHeight="1" x14ac:dyDescent="0.2">
      <c r="A364" s="33"/>
      <c r="B364" s="33"/>
      <c r="C364" s="33"/>
      <c r="D364" s="33"/>
      <c r="E364" s="30"/>
      <c r="F364" s="33"/>
      <c r="G364" s="33"/>
      <c r="H364" s="33"/>
      <c r="I364" s="34"/>
      <c r="J364" s="33"/>
      <c r="K364" s="32"/>
      <c r="L364" s="33"/>
      <c r="M364" s="33"/>
      <c r="N364" s="33"/>
      <c r="O364" s="33"/>
      <c r="P364" s="30"/>
      <c r="Q364" s="33"/>
      <c r="R364" s="35"/>
      <c r="S364" s="36"/>
    </row>
    <row r="365" spans="1:19" ht="30.75" customHeight="1" x14ac:dyDescent="0.2">
      <c r="A365" s="33"/>
      <c r="B365" s="33"/>
      <c r="C365" s="33"/>
      <c r="D365" s="33"/>
      <c r="E365" s="30"/>
      <c r="F365" s="33"/>
      <c r="G365" s="33"/>
      <c r="H365" s="33"/>
      <c r="I365" s="34"/>
      <c r="J365" s="33"/>
      <c r="K365" s="32"/>
      <c r="L365" s="33"/>
      <c r="M365" s="33"/>
      <c r="N365" s="33"/>
      <c r="O365" s="33"/>
      <c r="P365" s="30"/>
      <c r="Q365" s="33"/>
      <c r="R365" s="35"/>
      <c r="S365" s="36"/>
    </row>
    <row r="366" spans="1:19" ht="30.75" customHeight="1" x14ac:dyDescent="0.2"/>
    <row r="367" spans="1:19" ht="30.75" customHeight="1" x14ac:dyDescent="0.2"/>
    <row r="368" spans="1:19" ht="30.75" customHeight="1" x14ac:dyDescent="0.2"/>
    <row r="369" spans="1:19" ht="30.75" customHeight="1" x14ac:dyDescent="0.2"/>
    <row r="370" spans="1:19" ht="30.75" customHeight="1" x14ac:dyDescent="0.2"/>
    <row r="371" spans="1:19" ht="30.75" customHeight="1" x14ac:dyDescent="0.2"/>
    <row r="372" spans="1:19" ht="30.75" customHeight="1" x14ac:dyDescent="0.2"/>
    <row r="373" spans="1:19" ht="30.75" customHeight="1" x14ac:dyDescent="0.2">
      <c r="A373" s="33"/>
      <c r="B373" s="33"/>
      <c r="C373" s="33"/>
      <c r="D373" s="33"/>
      <c r="E373" s="30"/>
      <c r="F373" s="33"/>
      <c r="G373" s="33"/>
      <c r="H373" s="33"/>
      <c r="I373" s="34"/>
      <c r="J373" s="33"/>
      <c r="K373" s="32"/>
      <c r="L373" s="33"/>
      <c r="M373" s="33"/>
      <c r="N373" s="33"/>
      <c r="O373" s="33"/>
      <c r="P373" s="30"/>
      <c r="Q373" s="33"/>
      <c r="R373" s="35"/>
      <c r="S373" s="36"/>
    </row>
    <row r="374" spans="1:19" ht="33.75" customHeight="1" x14ac:dyDescent="0.2"/>
    <row r="375" spans="1:19" ht="30.75" customHeight="1" x14ac:dyDescent="0.2"/>
    <row r="376" spans="1:19" ht="30.75" customHeight="1" x14ac:dyDescent="0.2"/>
    <row r="377" spans="1:19" ht="30.75" customHeight="1" x14ac:dyDescent="0.2"/>
    <row r="378" spans="1:19" ht="30.75" customHeight="1" x14ac:dyDescent="0.2"/>
    <row r="379" spans="1:19" ht="30.75" customHeight="1" x14ac:dyDescent="0.2"/>
    <row r="380" spans="1:19" ht="30.75" customHeight="1" x14ac:dyDescent="0.2">
      <c r="A380" s="33"/>
      <c r="B380" s="33"/>
      <c r="C380" s="33"/>
      <c r="D380" s="33"/>
      <c r="E380" s="30"/>
      <c r="F380" s="33"/>
      <c r="G380" s="33"/>
      <c r="H380" s="33"/>
      <c r="I380" s="34"/>
      <c r="J380" s="33"/>
      <c r="K380" s="32"/>
      <c r="L380" s="33"/>
      <c r="M380" s="33"/>
      <c r="N380" s="33"/>
      <c r="O380" s="33"/>
      <c r="P380" s="30"/>
      <c r="Q380" s="33"/>
      <c r="R380" s="35"/>
      <c r="S380" s="36"/>
    </row>
    <row r="381" spans="1:19" ht="30.75" customHeight="1" x14ac:dyDescent="0.2">
      <c r="A381" s="33"/>
      <c r="B381" s="33"/>
      <c r="C381" s="33"/>
      <c r="D381" s="33"/>
      <c r="E381" s="30"/>
      <c r="F381" s="33"/>
      <c r="G381" s="33"/>
      <c r="H381" s="33"/>
      <c r="I381" s="34"/>
      <c r="J381" s="33"/>
      <c r="K381" s="32"/>
      <c r="L381" s="33"/>
      <c r="M381" s="33"/>
      <c r="N381" s="33"/>
      <c r="O381" s="33"/>
      <c r="P381" s="30"/>
      <c r="Q381" s="33"/>
      <c r="R381" s="35"/>
      <c r="S381" s="36"/>
    </row>
    <row r="382" spans="1:19" ht="30.75" customHeight="1" x14ac:dyDescent="0.2"/>
    <row r="383" spans="1:19" ht="30.75" customHeight="1" x14ac:dyDescent="0.2">
      <c r="A383" s="33"/>
      <c r="B383" s="33"/>
      <c r="C383" s="33"/>
      <c r="D383" s="33"/>
      <c r="E383" s="30"/>
      <c r="F383" s="33"/>
      <c r="G383" s="33"/>
      <c r="H383" s="33"/>
      <c r="I383" s="34"/>
      <c r="J383" s="33"/>
      <c r="K383" s="32"/>
      <c r="L383" s="33"/>
      <c r="M383" s="33"/>
      <c r="N383" s="33"/>
      <c r="O383" s="33"/>
      <c r="P383" s="30"/>
      <c r="Q383" s="33"/>
      <c r="R383" s="35"/>
      <c r="S383" s="36"/>
    </row>
    <row r="384" spans="1:19" ht="30.75" customHeight="1" x14ac:dyDescent="0.2">
      <c r="A384" s="40"/>
      <c r="B384" s="40"/>
      <c r="C384" s="40"/>
      <c r="D384" s="40"/>
      <c r="E384" s="41"/>
      <c r="F384" s="40"/>
      <c r="G384" s="40"/>
      <c r="H384" s="40"/>
      <c r="I384" s="42"/>
      <c r="J384" s="40"/>
      <c r="K384" s="32"/>
      <c r="L384" s="40"/>
      <c r="M384" s="33"/>
      <c r="N384" s="33"/>
      <c r="O384" s="33"/>
      <c r="P384" s="30"/>
      <c r="Q384" s="33"/>
      <c r="R384" s="35"/>
      <c r="S384" s="36"/>
    </row>
    <row r="385" spans="1:19" ht="30.75" customHeight="1" x14ac:dyDescent="0.2">
      <c r="A385" s="33"/>
      <c r="B385" s="33"/>
      <c r="C385" s="33"/>
      <c r="D385" s="33"/>
      <c r="E385" s="30"/>
      <c r="F385" s="33"/>
      <c r="G385" s="34"/>
      <c r="H385" s="34"/>
      <c r="I385" s="34"/>
      <c r="J385" s="33"/>
      <c r="K385" s="32"/>
      <c r="L385" s="33"/>
      <c r="M385" s="33"/>
      <c r="N385" s="33"/>
      <c r="O385" s="33"/>
      <c r="P385" s="30"/>
      <c r="Q385" s="33"/>
      <c r="R385" s="35"/>
      <c r="S385" s="36"/>
    </row>
    <row r="386" spans="1:19" ht="30.75" customHeight="1" x14ac:dyDescent="0.2"/>
    <row r="387" spans="1:19" ht="30.75" customHeight="1" x14ac:dyDescent="0.2">
      <c r="A387" s="33"/>
      <c r="B387" s="33"/>
      <c r="C387" s="33"/>
      <c r="D387" s="33"/>
      <c r="E387" s="30"/>
      <c r="F387" s="33"/>
      <c r="G387" s="33"/>
      <c r="H387" s="33"/>
      <c r="I387" s="34"/>
      <c r="J387" s="33"/>
      <c r="K387" s="32"/>
      <c r="L387" s="33"/>
      <c r="M387" s="33"/>
      <c r="N387" s="33"/>
      <c r="O387" s="33"/>
      <c r="P387" s="30"/>
      <c r="Q387" s="33"/>
      <c r="R387" s="35"/>
      <c r="S387" s="36"/>
    </row>
    <row r="388" spans="1:19" ht="30.75" customHeight="1" x14ac:dyDescent="0.25">
      <c r="A388" s="64"/>
      <c r="B388" s="64"/>
      <c r="D388" s="65"/>
      <c r="E388" s="64"/>
      <c r="F388" s="64"/>
    </row>
    <row r="389" spans="1:19" ht="30.75" customHeight="1" x14ac:dyDescent="0.2">
      <c r="A389" s="33"/>
      <c r="B389" s="33"/>
      <c r="C389" s="33"/>
      <c r="D389" s="33"/>
      <c r="E389" s="30"/>
      <c r="F389" s="33"/>
      <c r="G389" s="33"/>
      <c r="H389" s="33"/>
      <c r="I389" s="34"/>
      <c r="J389" s="33"/>
      <c r="K389" s="32"/>
      <c r="L389" s="33"/>
      <c r="M389" s="33"/>
      <c r="N389" s="33"/>
      <c r="O389" s="33"/>
      <c r="P389" s="30"/>
      <c r="Q389" s="33"/>
      <c r="R389" s="35"/>
      <c r="S389" s="36"/>
    </row>
    <row r="390" spans="1:19" ht="30.75" customHeight="1" x14ac:dyDescent="0.2"/>
    <row r="391" spans="1:19" ht="30.75" customHeight="1" x14ac:dyDescent="0.2"/>
    <row r="392" spans="1:19" ht="30.75" customHeight="1" x14ac:dyDescent="0.2">
      <c r="G392" s="66"/>
      <c r="H392" s="66"/>
    </row>
    <row r="393" spans="1:19" ht="30.75" customHeight="1" x14ac:dyDescent="0.2">
      <c r="A393" s="33"/>
      <c r="B393" s="33"/>
      <c r="C393" s="33"/>
      <c r="D393" s="33"/>
      <c r="E393" s="30"/>
      <c r="F393" s="33"/>
      <c r="G393" s="33"/>
      <c r="H393" s="33"/>
      <c r="I393" s="34"/>
      <c r="J393" s="33"/>
      <c r="K393" s="32"/>
      <c r="L393" s="33"/>
      <c r="M393" s="33"/>
      <c r="N393" s="33"/>
      <c r="O393" s="33"/>
      <c r="P393" s="30"/>
      <c r="Q393" s="33"/>
      <c r="R393" s="35"/>
      <c r="S393" s="36"/>
    </row>
    <row r="394" spans="1:19" ht="30.75" customHeight="1" x14ac:dyDescent="0.2"/>
    <row r="395" spans="1:19" ht="30.75" customHeight="1" x14ac:dyDescent="0.2">
      <c r="A395" s="33"/>
      <c r="B395" s="33"/>
      <c r="C395" s="33"/>
      <c r="D395" s="33"/>
      <c r="E395" s="30"/>
      <c r="F395" s="33"/>
      <c r="G395" s="33"/>
      <c r="H395" s="33"/>
      <c r="I395" s="34"/>
      <c r="J395" s="33"/>
      <c r="K395" s="32"/>
      <c r="L395" s="33"/>
      <c r="M395" s="33"/>
      <c r="N395" s="33"/>
      <c r="O395" s="33"/>
      <c r="P395" s="30"/>
      <c r="Q395" s="33"/>
      <c r="R395" s="35"/>
      <c r="S395" s="36"/>
    </row>
    <row r="396" spans="1:19" ht="30.75" customHeight="1" x14ac:dyDescent="0.2">
      <c r="A396" s="33"/>
      <c r="B396" s="33"/>
      <c r="C396" s="33"/>
      <c r="D396" s="33"/>
      <c r="E396" s="30"/>
      <c r="F396" s="33"/>
      <c r="G396" s="33"/>
      <c r="H396" s="33"/>
      <c r="I396" s="34"/>
      <c r="J396" s="33"/>
      <c r="K396" s="32"/>
      <c r="L396" s="33"/>
      <c r="M396" s="33"/>
      <c r="N396" s="33"/>
      <c r="O396" s="33"/>
      <c r="P396" s="30"/>
      <c r="Q396" s="33"/>
      <c r="R396" s="35"/>
      <c r="S396" s="36"/>
    </row>
    <row r="397" spans="1:19" ht="30.75" customHeight="1" x14ac:dyDescent="0.2">
      <c r="A397" s="33"/>
      <c r="B397" s="33"/>
      <c r="C397" s="33"/>
      <c r="D397" s="33"/>
      <c r="E397" s="30"/>
      <c r="F397" s="33"/>
      <c r="G397" s="33"/>
      <c r="H397" s="33"/>
      <c r="I397" s="34"/>
      <c r="J397" s="33"/>
      <c r="K397" s="32"/>
      <c r="L397" s="33"/>
      <c r="M397" s="33"/>
      <c r="N397" s="33"/>
      <c r="O397" s="33"/>
      <c r="P397" s="30"/>
      <c r="Q397" s="33"/>
      <c r="R397" s="35"/>
      <c r="S397" s="36"/>
    </row>
    <row r="398" spans="1:19" ht="30.75" customHeight="1" x14ac:dyDescent="0.2">
      <c r="A398" s="33"/>
      <c r="B398" s="33"/>
      <c r="C398" s="33"/>
      <c r="D398" s="33"/>
      <c r="E398" s="30"/>
      <c r="F398" s="33"/>
      <c r="G398" s="33"/>
      <c r="H398" s="33"/>
      <c r="I398" s="34"/>
      <c r="J398" s="33"/>
      <c r="K398" s="32"/>
      <c r="L398" s="33"/>
      <c r="M398" s="33"/>
      <c r="N398" s="33"/>
      <c r="O398" s="33"/>
      <c r="P398" s="30"/>
      <c r="Q398" s="33"/>
      <c r="R398" s="35"/>
      <c r="S398" s="36"/>
    </row>
    <row r="399" spans="1:19" ht="30.75" customHeight="1" x14ac:dyDescent="0.2">
      <c r="A399" s="33"/>
      <c r="B399" s="33"/>
      <c r="C399" s="33"/>
      <c r="D399" s="33"/>
      <c r="E399" s="30"/>
      <c r="F399" s="33"/>
      <c r="G399" s="33"/>
      <c r="H399" s="33"/>
      <c r="I399" s="34"/>
      <c r="J399" s="33"/>
      <c r="K399" s="32"/>
      <c r="L399" s="33"/>
      <c r="M399" s="33"/>
      <c r="N399" s="33"/>
      <c r="O399" s="33"/>
      <c r="P399" s="30"/>
      <c r="Q399" s="33"/>
      <c r="R399" s="35"/>
      <c r="S399" s="36"/>
    </row>
    <row r="400" spans="1:19" ht="30.75" customHeight="1" x14ac:dyDescent="0.2"/>
    <row r="401" spans="1:19" ht="30.75" customHeight="1" x14ac:dyDescent="0.2"/>
    <row r="402" spans="1:19" ht="30.75" customHeight="1" x14ac:dyDescent="0.2"/>
    <row r="403" spans="1:19" ht="30.75" customHeight="1" x14ac:dyDescent="0.2"/>
    <row r="404" spans="1:19" ht="30.75" customHeight="1" x14ac:dyDescent="0.2"/>
    <row r="405" spans="1:19" ht="30.75" customHeight="1" x14ac:dyDescent="0.2"/>
    <row r="406" spans="1:19" ht="30.75" customHeight="1" x14ac:dyDescent="0.2">
      <c r="A406" s="33"/>
      <c r="B406" s="33"/>
      <c r="C406" s="33"/>
      <c r="D406" s="33"/>
      <c r="E406" s="30"/>
      <c r="F406" s="33"/>
      <c r="G406" s="33"/>
      <c r="H406" s="33"/>
      <c r="I406" s="34"/>
      <c r="J406" s="33"/>
      <c r="K406" s="32"/>
      <c r="L406" s="33"/>
      <c r="M406" s="33"/>
      <c r="N406" s="33"/>
      <c r="O406" s="33"/>
      <c r="P406" s="30"/>
      <c r="Q406" s="33"/>
      <c r="R406" s="35"/>
      <c r="S406" s="36"/>
    </row>
    <row r="407" spans="1:19" ht="30.75" customHeight="1" x14ac:dyDescent="0.2"/>
    <row r="408" spans="1:19" ht="30.75" customHeight="1" x14ac:dyDescent="0.2"/>
    <row r="409" spans="1:19" ht="30.75" customHeight="1" x14ac:dyDescent="0.2"/>
    <row r="410" spans="1:19" ht="30.75" customHeight="1" x14ac:dyDescent="0.2">
      <c r="K410" s="16"/>
    </row>
    <row r="411" spans="1:19" ht="30.75" customHeight="1" x14ac:dyDescent="0.2">
      <c r="K411" s="16"/>
    </row>
    <row r="412" spans="1:19" ht="30.75" customHeight="1" x14ac:dyDescent="0.2">
      <c r="A412" s="33"/>
      <c r="B412" s="33"/>
      <c r="C412" s="33"/>
      <c r="D412" s="33"/>
      <c r="E412" s="30"/>
      <c r="F412" s="33"/>
      <c r="G412" s="33"/>
      <c r="H412" s="33"/>
      <c r="I412" s="34"/>
      <c r="J412" s="33"/>
      <c r="K412" s="32"/>
      <c r="L412" s="33"/>
      <c r="M412" s="33"/>
      <c r="N412" s="33"/>
      <c r="O412" s="33"/>
      <c r="P412" s="30"/>
      <c r="Q412" s="33"/>
      <c r="R412" s="35"/>
      <c r="S412" s="36"/>
    </row>
    <row r="413" spans="1:19" ht="30.75" customHeight="1" x14ac:dyDescent="0.2">
      <c r="A413" s="33"/>
      <c r="B413" s="33"/>
      <c r="C413" s="33"/>
      <c r="D413" s="33"/>
      <c r="E413" s="30"/>
      <c r="F413" s="33"/>
      <c r="G413" s="33"/>
      <c r="H413" s="33"/>
      <c r="I413" s="34"/>
      <c r="J413" s="33"/>
      <c r="K413" s="32"/>
      <c r="L413" s="33"/>
      <c r="M413" s="33"/>
      <c r="N413" s="33"/>
      <c r="O413" s="33"/>
      <c r="P413" s="30"/>
      <c r="Q413" s="33"/>
      <c r="R413" s="35"/>
      <c r="S413" s="36"/>
    </row>
    <row r="414" spans="1:19" ht="30.75" customHeight="1" x14ac:dyDescent="0.2">
      <c r="K414" s="16"/>
    </row>
    <row r="415" spans="1:19" ht="30.75" customHeight="1" x14ac:dyDescent="0.2">
      <c r="K415" s="16"/>
    </row>
    <row r="416" spans="1:19" ht="30.75" customHeight="1" x14ac:dyDescent="0.2">
      <c r="K416" s="16"/>
    </row>
    <row r="417" spans="1:19" ht="30.75" customHeight="1" x14ac:dyDescent="0.2">
      <c r="A417" s="33"/>
      <c r="B417" s="33"/>
      <c r="C417" s="33"/>
      <c r="D417" s="33"/>
      <c r="E417" s="30"/>
      <c r="F417" s="33"/>
      <c r="G417" s="33"/>
      <c r="H417" s="33"/>
      <c r="I417" s="34"/>
      <c r="J417" s="33"/>
      <c r="K417" s="32"/>
      <c r="L417" s="33"/>
      <c r="M417" s="33"/>
      <c r="N417" s="33"/>
      <c r="O417" s="33"/>
      <c r="P417" s="30"/>
      <c r="Q417" s="33"/>
      <c r="R417" s="35"/>
      <c r="S417" s="36"/>
    </row>
    <row r="418" spans="1:19" ht="30.75" customHeight="1" x14ac:dyDescent="0.2">
      <c r="K418" s="16"/>
    </row>
    <row r="419" spans="1:19" ht="30.75" customHeight="1" x14ac:dyDescent="0.2"/>
    <row r="420" spans="1:19" ht="30.75" customHeight="1" x14ac:dyDescent="0.2"/>
    <row r="421" spans="1:19" ht="30.75" customHeight="1" x14ac:dyDescent="0.2">
      <c r="A421" s="33"/>
      <c r="B421" s="33"/>
      <c r="C421" s="33"/>
      <c r="D421" s="33"/>
      <c r="E421" s="30"/>
      <c r="F421" s="33"/>
      <c r="G421" s="33"/>
      <c r="H421" s="33"/>
      <c r="I421" s="34"/>
      <c r="J421" s="33"/>
      <c r="K421" s="32"/>
      <c r="L421" s="33"/>
      <c r="M421" s="33"/>
      <c r="N421" s="33"/>
      <c r="O421" s="33"/>
      <c r="P421" s="30"/>
      <c r="Q421" s="33"/>
      <c r="R421" s="35"/>
      <c r="S421" s="36"/>
    </row>
    <row r="422" spans="1:19" ht="30.75" customHeight="1" x14ac:dyDescent="0.2">
      <c r="A422" s="33"/>
      <c r="B422" s="33"/>
      <c r="C422" s="33"/>
      <c r="D422" s="33"/>
      <c r="E422" s="30"/>
      <c r="F422" s="33"/>
      <c r="G422" s="33"/>
      <c r="H422" s="33"/>
      <c r="I422" s="34"/>
      <c r="J422" s="33"/>
      <c r="K422" s="32"/>
      <c r="L422" s="33"/>
      <c r="M422" s="33"/>
      <c r="N422" s="33"/>
      <c r="O422" s="33"/>
      <c r="P422" s="30"/>
      <c r="Q422" s="33"/>
      <c r="R422" s="35"/>
      <c r="S422" s="36"/>
    </row>
    <row r="423" spans="1:19" ht="30.75" customHeight="1" x14ac:dyDescent="0.2">
      <c r="A423" s="33"/>
      <c r="B423" s="33"/>
      <c r="C423" s="33"/>
      <c r="D423" s="33"/>
      <c r="E423" s="30"/>
      <c r="F423" s="33"/>
      <c r="G423" s="33"/>
      <c r="H423" s="33"/>
      <c r="I423" s="34"/>
      <c r="J423" s="33"/>
      <c r="K423" s="32"/>
      <c r="L423" s="33"/>
      <c r="M423" s="33"/>
      <c r="N423" s="33"/>
      <c r="O423" s="33"/>
      <c r="P423" s="30"/>
      <c r="Q423" s="33"/>
      <c r="R423" s="35"/>
      <c r="S423" s="36"/>
    </row>
    <row r="424" spans="1:19" ht="30.75" customHeight="1" x14ac:dyDescent="0.2">
      <c r="K424" s="16"/>
    </row>
    <row r="425" spans="1:19" ht="30.75" customHeight="1" x14ac:dyDescent="0.2">
      <c r="K425" s="16"/>
    </row>
    <row r="426" spans="1:19" s="31" customFormat="1" ht="15" customHeight="1" x14ac:dyDescent="0.2">
      <c r="A426" s="9"/>
      <c r="B426" s="9"/>
      <c r="C426" s="9"/>
      <c r="D426" s="9"/>
      <c r="E426" s="11"/>
      <c r="F426" s="9"/>
      <c r="G426" s="9"/>
      <c r="H426" s="9"/>
      <c r="I426" s="12"/>
      <c r="J426" s="9"/>
      <c r="K426" s="13"/>
      <c r="L426" s="9"/>
      <c r="M426" s="9"/>
      <c r="N426" s="9"/>
      <c r="O426" s="9"/>
      <c r="P426" s="11"/>
      <c r="Q426" s="9"/>
      <c r="R426" s="15"/>
      <c r="S426" s="10"/>
    </row>
    <row r="427" spans="1:19" s="31" customFormat="1" ht="15" customHeight="1" x14ac:dyDescent="0.2">
      <c r="A427" s="9"/>
      <c r="B427" s="9"/>
      <c r="C427" s="9"/>
      <c r="D427" s="9"/>
      <c r="E427" s="11"/>
      <c r="F427" s="9"/>
      <c r="G427" s="9"/>
      <c r="H427" s="9"/>
      <c r="I427" s="12"/>
      <c r="J427" s="9"/>
      <c r="K427" s="16"/>
      <c r="L427" s="9"/>
      <c r="M427" s="9"/>
      <c r="N427" s="9"/>
      <c r="O427" s="9"/>
      <c r="P427" s="11"/>
      <c r="Q427" s="9"/>
      <c r="R427" s="15"/>
      <c r="S427" s="10"/>
    </row>
    <row r="428" spans="1:19" s="31" customFormat="1" ht="15" customHeight="1" x14ac:dyDescent="0.2">
      <c r="A428" s="33"/>
      <c r="B428" s="33"/>
      <c r="C428" s="33"/>
      <c r="D428" s="33"/>
      <c r="E428" s="30"/>
      <c r="F428" s="33"/>
      <c r="G428" s="33"/>
      <c r="H428" s="33"/>
      <c r="I428" s="43"/>
      <c r="J428" s="33"/>
      <c r="K428" s="32"/>
      <c r="L428" s="33"/>
      <c r="M428" s="33"/>
      <c r="N428" s="33"/>
      <c r="O428" s="33"/>
      <c r="P428" s="30"/>
      <c r="Q428" s="33"/>
      <c r="R428" s="35"/>
      <c r="S428" s="36"/>
    </row>
    <row r="429" spans="1:19" s="31" customFormat="1" ht="15" customHeight="1" x14ac:dyDescent="0.2">
      <c r="A429" s="9"/>
      <c r="B429" s="9"/>
      <c r="C429" s="9"/>
      <c r="D429" s="9"/>
      <c r="E429" s="11"/>
      <c r="F429" s="9"/>
      <c r="G429" s="9"/>
      <c r="H429" s="9"/>
      <c r="I429" s="12"/>
      <c r="J429" s="9"/>
      <c r="K429" s="16"/>
      <c r="L429" s="9"/>
      <c r="M429" s="9"/>
      <c r="N429" s="9"/>
      <c r="O429" s="9"/>
      <c r="P429" s="11"/>
      <c r="Q429" s="9"/>
      <c r="R429" s="15"/>
      <c r="S429" s="10"/>
    </row>
    <row r="430" spans="1:19" s="31" customFormat="1" ht="15" customHeight="1" x14ac:dyDescent="0.2">
      <c r="A430" s="9"/>
      <c r="B430" s="9"/>
      <c r="C430" s="9"/>
      <c r="D430" s="9"/>
      <c r="E430" s="11"/>
      <c r="F430" s="9"/>
      <c r="G430" s="9"/>
      <c r="H430" s="9"/>
      <c r="I430" s="12"/>
      <c r="J430" s="9"/>
      <c r="K430" s="16"/>
      <c r="L430" s="9"/>
      <c r="M430" s="9"/>
      <c r="N430" s="9"/>
      <c r="O430" s="9"/>
      <c r="P430" s="11"/>
      <c r="Q430" s="9"/>
      <c r="R430" s="15"/>
      <c r="S430" s="10"/>
    </row>
    <row r="431" spans="1:19" s="31" customFormat="1" ht="15" customHeight="1" x14ac:dyDescent="0.2">
      <c r="A431" s="9"/>
      <c r="B431" s="9"/>
      <c r="C431" s="9"/>
      <c r="D431" s="9"/>
      <c r="E431" s="11"/>
      <c r="F431" s="9"/>
      <c r="G431" s="9"/>
      <c r="H431" s="9"/>
      <c r="I431" s="12"/>
      <c r="J431" s="9"/>
      <c r="K431" s="16"/>
      <c r="L431" s="9"/>
      <c r="M431" s="9"/>
      <c r="N431" s="9"/>
      <c r="O431" s="9"/>
      <c r="P431" s="11"/>
      <c r="Q431" s="9"/>
      <c r="R431" s="15"/>
      <c r="S431" s="10"/>
    </row>
    <row r="432" spans="1:19" s="31" customFormat="1" ht="15" customHeight="1" x14ac:dyDescent="0.2">
      <c r="A432" s="9"/>
      <c r="B432" s="9"/>
      <c r="C432" s="9"/>
      <c r="D432" s="9"/>
      <c r="E432" s="11"/>
      <c r="F432" s="9"/>
      <c r="G432" s="9"/>
      <c r="H432" s="9"/>
      <c r="I432" s="12"/>
      <c r="J432" s="9"/>
      <c r="K432" s="174"/>
      <c r="L432" s="9"/>
      <c r="M432" s="9"/>
      <c r="N432" s="9"/>
      <c r="O432" s="9"/>
      <c r="P432" s="11"/>
      <c r="Q432" s="9"/>
      <c r="R432" s="15"/>
      <c r="S432" s="10"/>
    </row>
    <row r="433" spans="1:19" s="31" customFormat="1" ht="15" customHeight="1" x14ac:dyDescent="0.2">
      <c r="A433" s="9"/>
      <c r="B433" s="9"/>
      <c r="C433" s="9"/>
      <c r="D433" s="9"/>
      <c r="E433" s="11"/>
      <c r="F433" s="9"/>
      <c r="G433" s="9"/>
      <c r="H433" s="9"/>
      <c r="I433" s="12"/>
      <c r="J433" s="9"/>
      <c r="K433" s="174"/>
      <c r="L433" s="9"/>
      <c r="M433" s="9"/>
      <c r="N433" s="9"/>
      <c r="O433" s="9"/>
      <c r="P433" s="11"/>
      <c r="Q433" s="9"/>
      <c r="R433" s="15"/>
      <c r="S433" s="10"/>
    </row>
    <row r="434" spans="1:19" s="31" customFormat="1" ht="15" customHeight="1" x14ac:dyDescent="0.2">
      <c r="A434" s="9"/>
      <c r="B434" s="9"/>
      <c r="C434" s="9"/>
      <c r="D434" s="9"/>
      <c r="E434" s="11"/>
      <c r="F434" s="9"/>
      <c r="G434" s="9"/>
      <c r="H434" s="9"/>
      <c r="I434" s="12"/>
      <c r="J434" s="9"/>
      <c r="K434" s="13"/>
      <c r="L434" s="9"/>
      <c r="M434" s="9"/>
      <c r="N434" s="9"/>
      <c r="O434" s="9"/>
      <c r="P434" s="11"/>
      <c r="Q434" s="9"/>
      <c r="R434" s="15"/>
      <c r="S434" s="10"/>
    </row>
    <row r="435" spans="1:19" s="31" customFormat="1" ht="15" customHeight="1" x14ac:dyDescent="0.2">
      <c r="A435" s="9"/>
      <c r="B435" s="9"/>
      <c r="C435" s="9"/>
      <c r="D435" s="9"/>
      <c r="E435" s="11"/>
      <c r="F435" s="9"/>
      <c r="G435" s="9"/>
      <c r="H435" s="9"/>
      <c r="I435" s="12"/>
      <c r="J435" s="9"/>
      <c r="K435" s="13"/>
      <c r="L435" s="9"/>
      <c r="M435" s="9"/>
      <c r="N435" s="9"/>
      <c r="O435" s="9"/>
      <c r="P435" s="11"/>
      <c r="Q435" s="9"/>
      <c r="R435" s="15"/>
      <c r="S435" s="10"/>
    </row>
    <row r="436" spans="1:19" s="31" customFormat="1" ht="15" customHeight="1" x14ac:dyDescent="0.2">
      <c r="A436" s="33"/>
      <c r="B436" s="33"/>
      <c r="C436" s="33"/>
      <c r="D436" s="33"/>
      <c r="E436" s="30"/>
      <c r="F436" s="33"/>
      <c r="G436" s="33"/>
      <c r="H436" s="33"/>
      <c r="I436" s="34"/>
      <c r="J436" s="33"/>
      <c r="K436" s="32"/>
      <c r="L436" s="33"/>
      <c r="M436" s="33"/>
      <c r="N436" s="33"/>
      <c r="O436" s="33"/>
      <c r="P436" s="30"/>
      <c r="Q436" s="33"/>
      <c r="R436" s="35"/>
      <c r="S436" s="36"/>
    </row>
    <row r="437" spans="1:19" s="36" customFormat="1" ht="15" customHeight="1" x14ac:dyDescent="0.2">
      <c r="A437" s="33"/>
      <c r="B437" s="33"/>
      <c r="C437" s="33"/>
      <c r="D437" s="33"/>
      <c r="E437" s="30"/>
      <c r="F437" s="33"/>
      <c r="G437" s="33"/>
      <c r="H437" s="33"/>
      <c r="I437" s="34"/>
      <c r="J437" s="33"/>
      <c r="K437" s="32"/>
      <c r="L437" s="33"/>
      <c r="M437" s="33"/>
      <c r="N437" s="33"/>
      <c r="O437" s="33"/>
      <c r="P437" s="30"/>
      <c r="Q437" s="33"/>
      <c r="R437" s="35"/>
    </row>
    <row r="438" spans="1:19" s="36" customFormat="1" ht="15" customHeight="1" x14ac:dyDescent="0.2">
      <c r="A438" s="33"/>
      <c r="B438" s="33"/>
      <c r="C438" s="33"/>
      <c r="D438" s="33"/>
      <c r="E438" s="30"/>
      <c r="F438" s="33"/>
      <c r="G438" s="33"/>
      <c r="H438" s="33"/>
      <c r="I438" s="34"/>
      <c r="J438" s="33"/>
      <c r="K438" s="32"/>
      <c r="L438" s="33"/>
      <c r="M438" s="33"/>
      <c r="N438" s="33"/>
      <c r="O438" s="33"/>
      <c r="P438" s="30"/>
      <c r="Q438" s="33"/>
      <c r="R438" s="35"/>
    </row>
    <row r="439" spans="1:19" s="36" customFormat="1" ht="15" customHeight="1" x14ac:dyDescent="0.2">
      <c r="A439" s="33"/>
      <c r="B439" s="33"/>
      <c r="C439" s="33"/>
      <c r="D439" s="33"/>
      <c r="E439" s="30"/>
      <c r="F439" s="33"/>
      <c r="G439" s="33"/>
      <c r="H439" s="33"/>
      <c r="I439" s="34"/>
      <c r="J439" s="33"/>
      <c r="K439" s="32"/>
      <c r="L439" s="33"/>
      <c r="M439" s="33"/>
      <c r="N439" s="33"/>
      <c r="O439" s="33"/>
      <c r="P439" s="30"/>
      <c r="Q439" s="33"/>
      <c r="R439" s="35"/>
    </row>
    <row r="440" spans="1:19" ht="15" customHeight="1" x14ac:dyDescent="0.2">
      <c r="A440" s="33"/>
      <c r="B440" s="33"/>
      <c r="C440" s="33"/>
      <c r="D440" s="33"/>
      <c r="E440" s="30"/>
      <c r="F440" s="33"/>
      <c r="G440" s="33"/>
      <c r="H440" s="33"/>
      <c r="I440" s="34"/>
      <c r="J440" s="33"/>
      <c r="K440" s="32"/>
      <c r="L440" s="33"/>
      <c r="M440" s="33"/>
      <c r="N440" s="33"/>
      <c r="O440" s="33"/>
      <c r="P440" s="30"/>
      <c r="Q440" s="33"/>
      <c r="R440" s="35"/>
      <c r="S440" s="36"/>
    </row>
    <row r="441" spans="1:19" s="36" customFormat="1" ht="15" customHeight="1" x14ac:dyDescent="0.2">
      <c r="A441" s="33"/>
      <c r="B441" s="33"/>
      <c r="C441" s="33"/>
      <c r="D441" s="33"/>
      <c r="E441" s="30"/>
      <c r="F441" s="33"/>
      <c r="G441" s="33"/>
      <c r="H441" s="33"/>
      <c r="I441" s="34"/>
      <c r="J441" s="33"/>
      <c r="K441" s="32"/>
      <c r="L441" s="33"/>
      <c r="M441" s="33"/>
      <c r="N441" s="33"/>
      <c r="O441" s="33"/>
      <c r="P441" s="30"/>
      <c r="Q441" s="33"/>
      <c r="R441" s="35"/>
    </row>
    <row r="442" spans="1:19" s="36" customFormat="1" ht="15" customHeight="1" x14ac:dyDescent="0.2">
      <c r="A442" s="33"/>
      <c r="B442" s="33"/>
      <c r="C442" s="33"/>
      <c r="D442" s="33"/>
      <c r="E442" s="30"/>
      <c r="F442" s="33"/>
      <c r="G442" s="33"/>
      <c r="H442" s="33"/>
      <c r="I442" s="34"/>
      <c r="J442" s="33"/>
      <c r="K442" s="32"/>
      <c r="L442" s="33"/>
      <c r="M442" s="33"/>
      <c r="N442" s="33"/>
      <c r="O442" s="33"/>
      <c r="P442" s="30"/>
      <c r="Q442" s="33"/>
      <c r="R442" s="35"/>
    </row>
    <row r="443" spans="1:19" s="36" customFormat="1" ht="15" customHeight="1" x14ac:dyDescent="0.2">
      <c r="A443" s="33"/>
      <c r="B443" s="33"/>
      <c r="C443" s="33"/>
      <c r="D443" s="33"/>
      <c r="E443" s="30"/>
      <c r="F443" s="33"/>
      <c r="G443" s="33"/>
      <c r="H443" s="33"/>
      <c r="I443" s="34"/>
      <c r="J443" s="33"/>
      <c r="K443" s="32"/>
      <c r="L443" s="33"/>
      <c r="M443" s="33"/>
      <c r="N443" s="33"/>
      <c r="O443" s="33"/>
      <c r="P443" s="30"/>
      <c r="Q443" s="33"/>
      <c r="R443" s="35"/>
    </row>
    <row r="444" spans="1:19" s="36" customFormat="1" ht="15" customHeight="1" x14ac:dyDescent="0.2">
      <c r="A444" s="33"/>
      <c r="B444" s="33"/>
      <c r="C444" s="33"/>
      <c r="D444" s="33"/>
      <c r="E444" s="30"/>
      <c r="F444" s="33"/>
      <c r="G444" s="33"/>
      <c r="H444" s="33"/>
      <c r="I444" s="34"/>
      <c r="J444" s="33"/>
      <c r="K444" s="32"/>
      <c r="L444" s="33"/>
      <c r="M444" s="33"/>
      <c r="N444" s="33"/>
      <c r="O444" s="33"/>
      <c r="P444" s="30"/>
      <c r="Q444" s="33"/>
      <c r="R444" s="35"/>
      <c r="S444" s="44"/>
    </row>
    <row r="445" spans="1:19" s="38" customFormat="1" ht="15" customHeight="1" x14ac:dyDescent="0.2">
      <c r="A445" s="33"/>
      <c r="B445" s="33"/>
      <c r="C445" s="33"/>
      <c r="D445" s="33"/>
      <c r="E445" s="30"/>
      <c r="F445" s="33"/>
      <c r="G445" s="33"/>
      <c r="H445" s="33"/>
      <c r="I445" s="34"/>
      <c r="J445" s="33"/>
      <c r="K445" s="32"/>
      <c r="L445" s="33"/>
      <c r="M445" s="33"/>
      <c r="N445" s="33"/>
      <c r="O445" s="33"/>
      <c r="P445" s="30"/>
      <c r="Q445" s="33"/>
      <c r="R445" s="35"/>
      <c r="S445" s="36"/>
    </row>
    <row r="446" spans="1:19" s="36" customFormat="1" ht="15" customHeight="1" x14ac:dyDescent="0.2">
      <c r="A446" s="9"/>
      <c r="B446" s="9"/>
      <c r="C446" s="9"/>
      <c r="D446" s="9"/>
      <c r="E446" s="11"/>
      <c r="F446" s="9"/>
      <c r="G446" s="9"/>
      <c r="H446" s="9"/>
      <c r="I446" s="12"/>
      <c r="J446" s="9"/>
      <c r="K446" s="13"/>
      <c r="L446" s="9"/>
      <c r="M446" s="9"/>
      <c r="N446" s="9"/>
      <c r="O446" s="9"/>
      <c r="P446" s="11"/>
      <c r="Q446" s="9"/>
      <c r="R446" s="15"/>
      <c r="S446" s="10"/>
    </row>
    <row r="447" spans="1:19" s="36" customFormat="1" ht="15" customHeight="1" x14ac:dyDescent="0.2">
      <c r="A447" s="40"/>
      <c r="B447" s="40"/>
      <c r="C447" s="40"/>
      <c r="D447" s="40"/>
      <c r="E447" s="41"/>
      <c r="F447" s="40"/>
      <c r="G447" s="40"/>
      <c r="H447" s="40"/>
      <c r="I447" s="42"/>
      <c r="J447" s="40"/>
      <c r="K447" s="32"/>
      <c r="L447" s="33"/>
      <c r="M447" s="33"/>
      <c r="N447" s="33"/>
      <c r="O447" s="33"/>
      <c r="P447" s="30"/>
      <c r="Q447" s="33"/>
      <c r="R447" s="35"/>
    </row>
    <row r="448" spans="1:19" s="36" customFormat="1" ht="15" customHeight="1" x14ac:dyDescent="0.2">
      <c r="A448" s="33"/>
      <c r="B448" s="33"/>
      <c r="C448" s="33"/>
      <c r="D448" s="33"/>
      <c r="E448" s="30"/>
      <c r="F448" s="33"/>
      <c r="G448" s="33"/>
      <c r="H448" s="33"/>
      <c r="I448" s="34"/>
      <c r="J448" s="33"/>
      <c r="K448" s="32"/>
      <c r="L448" s="33"/>
      <c r="M448" s="33"/>
      <c r="N448" s="33"/>
      <c r="O448" s="33"/>
      <c r="P448" s="30"/>
      <c r="Q448" s="33"/>
      <c r="R448" s="35"/>
    </row>
    <row r="449" spans="1:19" s="36" customFormat="1" ht="15" customHeight="1" x14ac:dyDescent="0.2">
      <c r="A449" s="33"/>
      <c r="B449" s="33"/>
      <c r="C449" s="33"/>
      <c r="D449" s="33"/>
      <c r="E449" s="30"/>
      <c r="F449" s="33"/>
      <c r="G449" s="33"/>
      <c r="H449" s="33"/>
      <c r="I449" s="34"/>
      <c r="J449" s="33"/>
      <c r="K449" s="32"/>
      <c r="L449" s="33"/>
      <c r="M449" s="33"/>
      <c r="N449" s="33"/>
      <c r="O449" s="33"/>
      <c r="P449" s="30"/>
      <c r="Q449" s="33"/>
      <c r="R449" s="35"/>
    </row>
    <row r="450" spans="1:19" s="36" customFormat="1" ht="15" customHeight="1" x14ac:dyDescent="0.2">
      <c r="A450" s="33"/>
      <c r="B450" s="33"/>
      <c r="C450" s="33"/>
      <c r="D450" s="33"/>
      <c r="E450" s="30"/>
      <c r="F450" s="33"/>
      <c r="G450" s="33"/>
      <c r="H450" s="33"/>
      <c r="I450" s="34"/>
      <c r="J450" s="33"/>
      <c r="K450" s="32"/>
      <c r="L450" s="33"/>
      <c r="M450" s="33"/>
      <c r="N450" s="33"/>
      <c r="O450" s="33"/>
      <c r="P450" s="30"/>
      <c r="Q450" s="33"/>
      <c r="R450" s="35"/>
    </row>
    <row r="451" spans="1:19" s="36" customFormat="1" ht="15" customHeight="1" x14ac:dyDescent="0.2">
      <c r="A451" s="33"/>
      <c r="B451" s="33"/>
      <c r="C451" s="33"/>
      <c r="D451" s="33"/>
      <c r="E451" s="30"/>
      <c r="F451" s="33"/>
      <c r="G451" s="33"/>
      <c r="H451" s="33"/>
      <c r="I451" s="34"/>
      <c r="J451" s="33"/>
      <c r="K451" s="32"/>
      <c r="L451" s="33"/>
      <c r="M451" s="33"/>
      <c r="N451" s="33"/>
      <c r="O451" s="33"/>
      <c r="P451" s="30"/>
      <c r="Q451" s="33"/>
      <c r="R451" s="35"/>
    </row>
    <row r="452" spans="1:19" s="36" customFormat="1" ht="15" customHeight="1" x14ac:dyDescent="0.2">
      <c r="A452" s="9"/>
      <c r="B452" s="9"/>
      <c r="C452" s="9"/>
      <c r="D452" s="9"/>
      <c r="E452" s="11"/>
      <c r="F452" s="9"/>
      <c r="G452" s="9"/>
      <c r="H452" s="9"/>
      <c r="I452" s="12"/>
      <c r="J452" s="9"/>
      <c r="K452" s="13"/>
      <c r="L452" s="9"/>
      <c r="M452" s="9"/>
      <c r="N452" s="9"/>
      <c r="O452" s="9"/>
      <c r="P452" s="11"/>
      <c r="Q452" s="9"/>
      <c r="R452" s="15"/>
      <c r="S452" s="21"/>
    </row>
    <row r="453" spans="1:19" s="36" customFormat="1" ht="15" customHeight="1" x14ac:dyDescent="0.2">
      <c r="A453" s="33"/>
      <c r="B453" s="33"/>
      <c r="C453" s="33"/>
      <c r="D453" s="33"/>
      <c r="E453" s="30"/>
      <c r="F453" s="33"/>
      <c r="G453" s="33"/>
      <c r="H453" s="33"/>
      <c r="I453" s="34"/>
      <c r="J453" s="33"/>
      <c r="K453" s="32"/>
      <c r="L453" s="33"/>
      <c r="M453" s="33"/>
      <c r="N453" s="33"/>
      <c r="O453" s="33"/>
      <c r="P453" s="30"/>
      <c r="Q453" s="33"/>
      <c r="R453" s="35"/>
    </row>
    <row r="454" spans="1:19" s="36" customFormat="1" ht="15" customHeight="1" x14ac:dyDescent="0.2">
      <c r="A454" s="33"/>
      <c r="B454" s="33"/>
      <c r="C454" s="33"/>
      <c r="D454" s="33"/>
      <c r="E454" s="30"/>
      <c r="F454" s="33"/>
      <c r="G454" s="33"/>
      <c r="H454" s="33"/>
      <c r="I454" s="34"/>
      <c r="J454" s="33"/>
      <c r="K454" s="32"/>
      <c r="L454" s="33"/>
      <c r="M454" s="33"/>
      <c r="N454" s="33"/>
      <c r="O454" s="33"/>
      <c r="P454" s="30"/>
      <c r="Q454" s="33"/>
      <c r="R454" s="35"/>
    </row>
    <row r="455" spans="1:19" s="36" customFormat="1" ht="15" customHeight="1" x14ac:dyDescent="0.2">
      <c r="A455" s="33"/>
      <c r="B455" s="33"/>
      <c r="C455" s="33"/>
      <c r="D455" s="33"/>
      <c r="E455" s="30"/>
      <c r="F455" s="33"/>
      <c r="G455" s="33"/>
      <c r="H455" s="33"/>
      <c r="I455" s="34"/>
      <c r="J455" s="33"/>
      <c r="K455" s="32"/>
      <c r="L455" s="33"/>
      <c r="M455" s="33"/>
      <c r="N455" s="33"/>
      <c r="O455" s="33"/>
      <c r="P455" s="30"/>
      <c r="Q455" s="33"/>
      <c r="R455" s="35"/>
    </row>
    <row r="456" spans="1:19" s="36" customFormat="1" ht="34.5" customHeight="1" x14ac:dyDescent="0.2">
      <c r="A456" s="35"/>
      <c r="B456" s="35"/>
      <c r="C456" s="35"/>
      <c r="D456" s="35"/>
      <c r="E456" s="46"/>
      <c r="F456" s="35"/>
      <c r="G456" s="35"/>
      <c r="H456" s="35"/>
      <c r="I456" s="47"/>
      <c r="J456" s="35"/>
      <c r="K456" s="32"/>
      <c r="L456" s="35"/>
      <c r="M456" s="33"/>
      <c r="N456" s="33"/>
      <c r="O456" s="33"/>
      <c r="P456" s="30"/>
      <c r="Q456" s="33"/>
      <c r="R456" s="35"/>
    </row>
    <row r="457" spans="1:19" s="36" customFormat="1" ht="15" customHeight="1" x14ac:dyDescent="0.2">
      <c r="A457" s="33"/>
      <c r="B457" s="33"/>
      <c r="C457" s="33"/>
      <c r="D457" s="33"/>
      <c r="E457" s="30"/>
      <c r="F457" s="33"/>
      <c r="G457" s="33"/>
      <c r="H457" s="33"/>
      <c r="I457" s="34"/>
      <c r="J457" s="33"/>
      <c r="K457" s="32"/>
      <c r="L457" s="33"/>
      <c r="M457" s="33"/>
      <c r="N457" s="33"/>
      <c r="O457" s="33"/>
      <c r="P457" s="30"/>
      <c r="Q457" s="33"/>
      <c r="R457" s="35"/>
    </row>
    <row r="458" spans="1:19" s="36" customFormat="1" ht="15" customHeight="1" x14ac:dyDescent="0.2">
      <c r="A458" s="33"/>
      <c r="B458" s="33"/>
      <c r="C458" s="33"/>
      <c r="D458" s="33"/>
      <c r="E458" s="30"/>
      <c r="F458" s="33"/>
      <c r="G458" s="33"/>
      <c r="H458" s="33"/>
      <c r="I458" s="34"/>
      <c r="J458" s="33"/>
      <c r="K458" s="32"/>
      <c r="L458" s="33"/>
      <c r="M458" s="33"/>
      <c r="N458" s="33"/>
      <c r="O458" s="33"/>
      <c r="P458" s="30"/>
      <c r="Q458" s="33"/>
      <c r="R458" s="35"/>
    </row>
    <row r="459" spans="1:19" s="36" customFormat="1" ht="15" customHeight="1" x14ac:dyDescent="0.2">
      <c r="A459" s="9"/>
      <c r="B459" s="9"/>
      <c r="C459" s="9"/>
      <c r="D459" s="9"/>
      <c r="E459" s="11"/>
      <c r="F459" s="9"/>
      <c r="G459" s="9"/>
      <c r="H459" s="9"/>
      <c r="I459" s="12"/>
      <c r="J459" s="9"/>
      <c r="K459" s="13"/>
      <c r="L459" s="9"/>
      <c r="M459" s="9"/>
      <c r="N459" s="9"/>
      <c r="O459" s="9"/>
      <c r="P459" s="11"/>
      <c r="Q459" s="9"/>
      <c r="R459" s="15"/>
      <c r="S459" s="10"/>
    </row>
    <row r="460" spans="1:19" s="38" customFormat="1" ht="15" customHeight="1" x14ac:dyDescent="0.2">
      <c r="A460" s="33"/>
      <c r="B460" s="33"/>
      <c r="C460" s="33"/>
      <c r="D460" s="33"/>
      <c r="E460" s="30"/>
      <c r="F460" s="33"/>
      <c r="G460" s="33"/>
      <c r="H460" s="33"/>
      <c r="I460" s="34"/>
      <c r="J460" s="33"/>
      <c r="K460" s="32"/>
      <c r="L460" s="33"/>
      <c r="M460" s="33"/>
      <c r="N460" s="33"/>
      <c r="O460" s="33"/>
      <c r="P460" s="30"/>
      <c r="Q460" s="33"/>
      <c r="R460" s="35"/>
    </row>
    <row r="461" spans="1:19" s="36" customFormat="1" ht="15" customHeight="1" x14ac:dyDescent="0.2">
      <c r="A461" s="33"/>
      <c r="B461" s="33"/>
      <c r="C461" s="33"/>
      <c r="D461" s="33"/>
      <c r="E461" s="30"/>
      <c r="F461" s="33"/>
      <c r="G461" s="33"/>
      <c r="H461" s="33"/>
      <c r="I461" s="34"/>
      <c r="J461" s="33"/>
      <c r="K461" s="32"/>
      <c r="L461" s="33"/>
      <c r="M461" s="33"/>
      <c r="N461" s="33"/>
      <c r="O461" s="33"/>
      <c r="P461" s="30"/>
      <c r="Q461" s="33"/>
      <c r="R461" s="35"/>
    </row>
    <row r="462" spans="1:19" s="36" customFormat="1" ht="15" customHeight="1" x14ac:dyDescent="0.2">
      <c r="A462" s="33"/>
      <c r="B462" s="33"/>
      <c r="C462" s="33"/>
      <c r="D462" s="33"/>
      <c r="E462" s="30"/>
      <c r="F462" s="33"/>
      <c r="G462" s="33"/>
      <c r="H462" s="33"/>
      <c r="I462" s="34"/>
      <c r="J462" s="33"/>
      <c r="K462" s="32"/>
      <c r="L462" s="33"/>
      <c r="M462" s="33"/>
      <c r="N462" s="33"/>
      <c r="O462" s="33"/>
      <c r="P462" s="30"/>
      <c r="Q462" s="33"/>
      <c r="R462" s="35"/>
    </row>
    <row r="463" spans="1:19" s="36" customFormat="1" x14ac:dyDescent="0.2">
      <c r="A463" s="33"/>
      <c r="B463" s="33"/>
      <c r="C463" s="33"/>
      <c r="D463" s="33"/>
      <c r="E463" s="30"/>
      <c r="F463" s="33"/>
      <c r="G463" s="33"/>
      <c r="H463" s="33"/>
      <c r="I463" s="34"/>
      <c r="J463" s="33"/>
      <c r="K463" s="32"/>
      <c r="L463" s="33"/>
      <c r="M463" s="33"/>
      <c r="N463" s="33"/>
      <c r="O463" s="33"/>
      <c r="P463" s="30"/>
      <c r="Q463" s="33"/>
      <c r="R463" s="35"/>
    </row>
    <row r="464" spans="1:19" s="36" customFormat="1" ht="15" customHeight="1" x14ac:dyDescent="0.2">
      <c r="A464" s="40"/>
      <c r="B464" s="40"/>
      <c r="C464" s="40"/>
      <c r="D464" s="40"/>
      <c r="E464" s="41"/>
      <c r="F464" s="40"/>
      <c r="G464" s="40"/>
      <c r="H464" s="40"/>
      <c r="I464" s="42"/>
      <c r="J464" s="40"/>
      <c r="K464" s="32"/>
      <c r="L464" s="40"/>
      <c r="M464" s="33"/>
      <c r="N464" s="33"/>
      <c r="O464" s="33"/>
      <c r="P464" s="30"/>
      <c r="Q464" s="33"/>
      <c r="R464" s="35"/>
    </row>
    <row r="465" spans="1:19" s="36" customFormat="1" ht="15" customHeight="1" x14ac:dyDescent="0.2">
      <c r="A465" s="33"/>
      <c r="B465" s="33"/>
      <c r="C465" s="33"/>
      <c r="D465" s="33"/>
      <c r="E465" s="30"/>
      <c r="F465" s="33"/>
      <c r="G465" s="33"/>
      <c r="H465" s="33"/>
      <c r="I465" s="34"/>
      <c r="J465" s="33"/>
      <c r="K465" s="32"/>
      <c r="L465" s="33"/>
      <c r="M465" s="33"/>
      <c r="N465" s="33"/>
      <c r="O465" s="33"/>
      <c r="P465" s="30"/>
      <c r="Q465" s="33"/>
      <c r="R465" s="35"/>
    </row>
    <row r="466" spans="1:19" s="36" customFormat="1" ht="15" customHeight="1" x14ac:dyDescent="0.2">
      <c r="A466" s="33"/>
      <c r="B466" s="33"/>
      <c r="C466" s="33"/>
      <c r="D466" s="33"/>
      <c r="E466" s="30"/>
      <c r="F466" s="33"/>
      <c r="G466" s="33"/>
      <c r="H466" s="33"/>
      <c r="I466" s="34"/>
      <c r="J466" s="33"/>
      <c r="K466" s="32"/>
      <c r="L466" s="33"/>
      <c r="M466" s="33"/>
      <c r="N466" s="33"/>
      <c r="O466" s="33"/>
      <c r="P466" s="30"/>
      <c r="Q466" s="33"/>
      <c r="R466" s="35"/>
    </row>
    <row r="467" spans="1:19" ht="15" customHeight="1" x14ac:dyDescent="0.2">
      <c r="A467" s="33"/>
      <c r="B467" s="33"/>
      <c r="C467" s="33"/>
      <c r="D467" s="33"/>
      <c r="E467" s="30"/>
      <c r="F467" s="33"/>
      <c r="G467" s="33"/>
      <c r="H467" s="33"/>
      <c r="I467" s="34"/>
      <c r="J467" s="33"/>
      <c r="K467" s="32"/>
      <c r="L467" s="33"/>
      <c r="M467" s="33"/>
      <c r="N467" s="33"/>
      <c r="O467" s="33"/>
      <c r="P467" s="30"/>
      <c r="Q467" s="33"/>
      <c r="R467" s="35"/>
      <c r="S467" s="36"/>
    </row>
    <row r="468" spans="1:19" s="45" customFormat="1" ht="15" customHeight="1" x14ac:dyDescent="0.2">
      <c r="A468" s="9"/>
      <c r="B468" s="9"/>
      <c r="C468" s="9"/>
      <c r="D468" s="9"/>
      <c r="E468" s="11"/>
      <c r="F468" s="9"/>
      <c r="G468" s="9"/>
      <c r="H468" s="9"/>
      <c r="I468" s="12"/>
      <c r="J468" s="9"/>
      <c r="K468" s="13"/>
      <c r="L468" s="9"/>
      <c r="M468" s="9"/>
      <c r="N468" s="9"/>
      <c r="O468" s="9"/>
      <c r="P468" s="11"/>
      <c r="Q468" s="9"/>
      <c r="R468" s="15"/>
      <c r="S468" s="10"/>
    </row>
    <row r="469" spans="1:19" s="36" customFormat="1" ht="15" customHeight="1" x14ac:dyDescent="0.2">
      <c r="A469" s="33"/>
      <c r="B469" s="33"/>
      <c r="C469" s="33"/>
      <c r="D469" s="33"/>
      <c r="E469" s="30"/>
      <c r="F469" s="33"/>
      <c r="G469" s="33"/>
      <c r="H469" s="33"/>
      <c r="I469" s="34"/>
      <c r="J469" s="33"/>
      <c r="K469" s="32"/>
      <c r="L469" s="33"/>
      <c r="M469" s="33"/>
      <c r="N469" s="33"/>
      <c r="O469" s="33"/>
      <c r="P469" s="30"/>
      <c r="Q469" s="33"/>
      <c r="R469" s="35"/>
    </row>
    <row r="470" spans="1:19" s="36" customFormat="1" ht="15" customHeight="1" x14ac:dyDescent="0.2">
      <c r="A470" s="33"/>
      <c r="B470" s="33"/>
      <c r="C470" s="33"/>
      <c r="D470" s="33"/>
      <c r="E470" s="30"/>
      <c r="F470" s="33"/>
      <c r="G470" s="33"/>
      <c r="H470" s="33"/>
      <c r="I470" s="34"/>
      <c r="J470" s="33"/>
      <c r="K470" s="32"/>
      <c r="L470" s="33"/>
      <c r="M470" s="33"/>
      <c r="N470" s="33"/>
      <c r="O470" s="33"/>
      <c r="P470" s="30"/>
      <c r="Q470" s="33"/>
      <c r="R470" s="35"/>
    </row>
    <row r="471" spans="1:19" s="36" customFormat="1" ht="15" customHeight="1" x14ac:dyDescent="0.2">
      <c r="A471" s="33"/>
      <c r="B471" s="33"/>
      <c r="C471" s="33"/>
      <c r="D471" s="33"/>
      <c r="E471" s="30"/>
      <c r="F471" s="33"/>
      <c r="G471" s="33"/>
      <c r="H471" s="33"/>
      <c r="I471" s="34"/>
      <c r="J471" s="33"/>
      <c r="K471" s="32"/>
      <c r="L471" s="33"/>
      <c r="M471" s="33"/>
      <c r="N471" s="33"/>
      <c r="O471" s="33"/>
      <c r="P471" s="30"/>
      <c r="Q471" s="33"/>
      <c r="R471" s="35"/>
    </row>
    <row r="472" spans="1:19" s="36" customFormat="1" ht="15" customHeight="1" x14ac:dyDescent="0.2">
      <c r="A472" s="33"/>
      <c r="B472" s="33"/>
      <c r="C472" s="33"/>
      <c r="D472" s="33"/>
      <c r="E472" s="30"/>
      <c r="F472" s="33"/>
      <c r="G472" s="33"/>
      <c r="H472" s="33"/>
      <c r="I472" s="34"/>
      <c r="J472" s="33"/>
      <c r="K472" s="32"/>
      <c r="L472" s="33"/>
      <c r="M472" s="33"/>
      <c r="N472" s="33"/>
      <c r="O472" s="33"/>
      <c r="P472" s="30"/>
      <c r="Q472" s="33"/>
      <c r="R472" s="35"/>
    </row>
    <row r="473" spans="1:19" ht="15" customHeight="1" x14ac:dyDescent="0.2">
      <c r="A473" s="33"/>
      <c r="B473" s="33"/>
      <c r="C473" s="33"/>
      <c r="D473" s="33"/>
      <c r="E473" s="30"/>
      <c r="F473" s="33"/>
      <c r="G473" s="33"/>
      <c r="H473" s="33"/>
      <c r="I473" s="34"/>
      <c r="J473" s="33"/>
      <c r="K473" s="32"/>
      <c r="L473" s="33"/>
      <c r="M473" s="33"/>
      <c r="N473" s="33"/>
      <c r="O473" s="33"/>
      <c r="P473" s="30"/>
      <c r="Q473" s="33"/>
      <c r="R473" s="35"/>
      <c r="S473" s="36"/>
    </row>
    <row r="474" spans="1:19" s="36" customFormat="1" ht="15" customHeight="1" x14ac:dyDescent="0.2">
      <c r="A474" s="33"/>
      <c r="B474" s="33"/>
      <c r="C474" s="33"/>
      <c r="D474" s="33"/>
      <c r="E474" s="30"/>
      <c r="F474" s="33"/>
      <c r="G474" s="33"/>
      <c r="H474" s="33"/>
      <c r="I474" s="34"/>
      <c r="J474" s="33"/>
      <c r="K474" s="32"/>
      <c r="L474" s="33"/>
      <c r="M474" s="33"/>
      <c r="N474" s="33"/>
      <c r="O474" s="33"/>
      <c r="P474" s="30"/>
      <c r="Q474" s="33"/>
      <c r="R474" s="35"/>
    </row>
    <row r="475" spans="1:19" s="36" customFormat="1" ht="15" customHeight="1" x14ac:dyDescent="0.2">
      <c r="A475" s="9"/>
      <c r="B475" s="9"/>
      <c r="C475" s="9"/>
      <c r="D475" s="9"/>
      <c r="E475" s="11"/>
      <c r="F475" s="9"/>
      <c r="G475" s="9"/>
      <c r="H475" s="9"/>
      <c r="I475" s="12"/>
      <c r="J475" s="9"/>
      <c r="K475" s="13"/>
      <c r="L475" s="9"/>
      <c r="M475" s="9"/>
      <c r="N475" s="9"/>
      <c r="O475" s="9"/>
      <c r="P475" s="11"/>
      <c r="Q475" s="9"/>
      <c r="R475" s="15"/>
      <c r="S475" s="10"/>
    </row>
    <row r="476" spans="1:19" s="38" customFormat="1" ht="15" customHeight="1" x14ac:dyDescent="0.2">
      <c r="A476" s="9"/>
      <c r="B476" s="9"/>
      <c r="C476" s="9"/>
      <c r="D476" s="9"/>
      <c r="E476" s="11"/>
      <c r="F476" s="9"/>
      <c r="G476" s="9"/>
      <c r="H476" s="9"/>
      <c r="I476" s="12"/>
      <c r="J476" s="9"/>
      <c r="K476" s="13"/>
      <c r="L476" s="9"/>
      <c r="M476" s="9"/>
      <c r="N476" s="9"/>
      <c r="O476" s="9"/>
      <c r="P476" s="11"/>
      <c r="Q476" s="9"/>
      <c r="R476" s="15"/>
      <c r="S476" s="10"/>
    </row>
    <row r="477" spans="1:19" s="36" customFormat="1" ht="15" customHeight="1" x14ac:dyDescent="0.2">
      <c r="A477" s="33"/>
      <c r="B477" s="33"/>
      <c r="C477" s="33"/>
      <c r="D477" s="33"/>
      <c r="E477" s="30"/>
      <c r="F477" s="33"/>
      <c r="G477" s="33"/>
      <c r="H477" s="33"/>
      <c r="I477" s="34"/>
      <c r="J477" s="33"/>
      <c r="K477" s="32"/>
      <c r="L477" s="33"/>
      <c r="M477" s="33"/>
      <c r="N477" s="33"/>
      <c r="O477" s="33"/>
      <c r="P477" s="30"/>
      <c r="Q477" s="33"/>
      <c r="R477" s="35"/>
    </row>
    <row r="478" spans="1:19" s="36" customFormat="1" ht="15" customHeight="1" x14ac:dyDescent="0.2">
      <c r="A478" s="33"/>
      <c r="B478" s="33"/>
      <c r="C478" s="33"/>
      <c r="D478" s="33"/>
      <c r="E478" s="30"/>
      <c r="F478" s="33"/>
      <c r="G478" s="33"/>
      <c r="H478" s="33"/>
      <c r="I478" s="34"/>
      <c r="J478" s="33"/>
      <c r="K478" s="32"/>
      <c r="L478" s="33"/>
      <c r="M478" s="33"/>
      <c r="N478" s="33"/>
      <c r="O478" s="33"/>
      <c r="P478" s="30"/>
      <c r="Q478" s="33"/>
      <c r="R478" s="35"/>
    </row>
    <row r="479" spans="1:19" s="36" customFormat="1" ht="15" customHeight="1" x14ac:dyDescent="0.2">
      <c r="A479" s="33"/>
      <c r="B479" s="33"/>
      <c r="C479" s="33"/>
      <c r="D479" s="33"/>
      <c r="E479" s="30"/>
      <c r="F479" s="33"/>
      <c r="G479" s="33"/>
      <c r="H479" s="33"/>
      <c r="I479" s="34"/>
      <c r="J479" s="33"/>
      <c r="K479" s="32"/>
      <c r="L479" s="33"/>
      <c r="M479" s="33"/>
      <c r="N479" s="33"/>
      <c r="O479" s="33"/>
      <c r="P479" s="30"/>
      <c r="Q479" s="33"/>
      <c r="R479" s="35"/>
    </row>
    <row r="480" spans="1:19" ht="15" customHeight="1" x14ac:dyDescent="0.2">
      <c r="A480" s="33"/>
      <c r="B480" s="33"/>
      <c r="C480" s="33"/>
      <c r="D480" s="33"/>
      <c r="E480" s="30"/>
      <c r="F480" s="33"/>
      <c r="G480" s="33"/>
      <c r="H480" s="33"/>
      <c r="I480" s="34"/>
      <c r="J480" s="33"/>
      <c r="K480" s="32"/>
      <c r="L480" s="33"/>
      <c r="M480" s="33"/>
      <c r="N480" s="33"/>
      <c r="O480" s="33"/>
      <c r="P480" s="30"/>
      <c r="Q480" s="33"/>
      <c r="R480" s="35"/>
      <c r="S480" s="36"/>
    </row>
    <row r="481" spans="1:19" s="36" customFormat="1" ht="15" customHeight="1" x14ac:dyDescent="0.2">
      <c r="A481" s="33"/>
      <c r="B481" s="33"/>
      <c r="C481" s="33"/>
      <c r="D481" s="33"/>
      <c r="E481" s="30"/>
      <c r="F481" s="33"/>
      <c r="G481" s="33"/>
      <c r="H481" s="33"/>
      <c r="I481" s="34"/>
      <c r="J481" s="33"/>
      <c r="K481" s="32"/>
      <c r="L481" s="33"/>
      <c r="M481" s="33"/>
      <c r="N481" s="33"/>
      <c r="O481" s="33"/>
      <c r="P481" s="30"/>
      <c r="Q481" s="33"/>
      <c r="R481" s="35"/>
    </row>
    <row r="482" spans="1:19" s="36" customFormat="1" ht="15" customHeight="1" x14ac:dyDescent="0.2">
      <c r="A482" s="33"/>
      <c r="B482" s="33"/>
      <c r="C482" s="33"/>
      <c r="D482" s="33"/>
      <c r="E482" s="30"/>
      <c r="F482" s="33"/>
      <c r="G482" s="33"/>
      <c r="H482" s="33"/>
      <c r="I482" s="34"/>
      <c r="J482" s="33"/>
      <c r="K482" s="32"/>
      <c r="L482" s="33"/>
      <c r="M482" s="33"/>
      <c r="N482" s="33"/>
      <c r="O482" s="33"/>
      <c r="P482" s="30"/>
      <c r="Q482" s="33"/>
      <c r="R482" s="35"/>
    </row>
    <row r="483" spans="1:19" s="36" customFormat="1" ht="15" customHeight="1" x14ac:dyDescent="0.2">
      <c r="A483" s="33"/>
      <c r="B483" s="33"/>
      <c r="C483" s="33"/>
      <c r="D483" s="33"/>
      <c r="E483" s="30"/>
      <c r="F483" s="33"/>
      <c r="G483" s="33"/>
      <c r="H483" s="33"/>
      <c r="I483" s="34"/>
      <c r="J483" s="33"/>
      <c r="K483" s="32"/>
      <c r="L483" s="33"/>
      <c r="M483" s="33"/>
      <c r="N483" s="33"/>
      <c r="O483" s="33"/>
      <c r="P483" s="30"/>
      <c r="Q483" s="33"/>
      <c r="R483" s="35"/>
    </row>
    <row r="484" spans="1:19" s="36" customFormat="1" ht="15" customHeight="1" x14ac:dyDescent="0.2">
      <c r="A484" s="33"/>
      <c r="B484" s="33"/>
      <c r="C484" s="33"/>
      <c r="D484" s="33"/>
      <c r="E484" s="30"/>
      <c r="F484" s="33"/>
      <c r="G484" s="33"/>
      <c r="H484" s="33"/>
      <c r="I484" s="34"/>
      <c r="J484" s="33"/>
      <c r="K484" s="32"/>
      <c r="L484" s="33"/>
      <c r="M484" s="33"/>
      <c r="N484" s="33"/>
      <c r="O484" s="33"/>
      <c r="P484" s="30"/>
      <c r="Q484" s="33"/>
      <c r="R484" s="35"/>
    </row>
    <row r="485" spans="1:19" s="36" customFormat="1" ht="15" customHeight="1" x14ac:dyDescent="0.2">
      <c r="A485" s="33"/>
      <c r="B485" s="33"/>
      <c r="C485" s="33"/>
      <c r="D485" s="33"/>
      <c r="E485" s="30"/>
      <c r="F485" s="33"/>
      <c r="G485" s="33"/>
      <c r="H485" s="33"/>
      <c r="I485" s="34"/>
      <c r="J485" s="33"/>
      <c r="K485" s="32"/>
      <c r="L485" s="33"/>
      <c r="M485" s="33"/>
      <c r="N485" s="33"/>
      <c r="O485" s="33"/>
      <c r="P485" s="30"/>
      <c r="Q485" s="33"/>
      <c r="R485" s="35"/>
    </row>
    <row r="486" spans="1:19" s="36" customFormat="1" ht="15" customHeight="1" x14ac:dyDescent="0.2">
      <c r="A486" s="33"/>
      <c r="B486" s="33"/>
      <c r="C486" s="33"/>
      <c r="D486" s="33"/>
      <c r="E486" s="30"/>
      <c r="F486" s="33"/>
      <c r="G486" s="33"/>
      <c r="H486" s="33"/>
      <c r="I486" s="34"/>
      <c r="J486" s="33"/>
      <c r="K486" s="32"/>
      <c r="L486" s="33"/>
      <c r="M486" s="33"/>
      <c r="N486" s="33"/>
      <c r="O486" s="33"/>
      <c r="P486" s="30"/>
      <c r="Q486" s="33"/>
      <c r="R486" s="35"/>
    </row>
    <row r="487" spans="1:19" s="36" customFormat="1" ht="15" customHeight="1" x14ac:dyDescent="0.2">
      <c r="A487" s="33"/>
      <c r="B487" s="33"/>
      <c r="C487" s="33"/>
      <c r="D487" s="33"/>
      <c r="E487" s="30"/>
      <c r="F487" s="33"/>
      <c r="G487" s="33"/>
      <c r="H487" s="33"/>
      <c r="I487" s="34"/>
      <c r="J487" s="33"/>
      <c r="K487" s="32"/>
      <c r="L487" s="33"/>
      <c r="M487" s="33"/>
      <c r="N487" s="33"/>
      <c r="O487" s="33"/>
      <c r="P487" s="30"/>
      <c r="Q487" s="33"/>
      <c r="R487" s="35"/>
    </row>
    <row r="488" spans="1:19" s="36" customFormat="1" ht="15" customHeight="1" x14ac:dyDescent="0.2">
      <c r="A488" s="33"/>
      <c r="B488" s="33"/>
      <c r="C488" s="33"/>
      <c r="D488" s="33"/>
      <c r="E488" s="30"/>
      <c r="F488" s="33"/>
      <c r="G488" s="33"/>
      <c r="H488" s="33"/>
      <c r="I488" s="34"/>
      <c r="J488" s="33"/>
      <c r="K488" s="32"/>
      <c r="L488" s="33"/>
      <c r="M488" s="33"/>
      <c r="N488" s="33"/>
      <c r="O488" s="33"/>
      <c r="P488" s="30"/>
      <c r="Q488" s="33"/>
      <c r="R488" s="35"/>
    </row>
    <row r="489" spans="1:19" ht="15" customHeight="1" x14ac:dyDescent="0.2"/>
    <row r="490" spans="1:19" s="36" customFormat="1" ht="15" customHeight="1" x14ac:dyDescent="0.2">
      <c r="A490" s="48"/>
      <c r="B490" s="48"/>
      <c r="C490" s="48"/>
      <c r="D490" s="48"/>
      <c r="E490" s="49"/>
      <c r="F490" s="48"/>
      <c r="G490" s="48"/>
      <c r="H490" s="48"/>
      <c r="I490" s="50"/>
      <c r="J490" s="48"/>
      <c r="K490" s="32"/>
      <c r="L490" s="48"/>
      <c r="M490" s="48"/>
      <c r="N490" s="48"/>
      <c r="O490" s="33"/>
      <c r="P490" s="30"/>
      <c r="Q490" s="48"/>
      <c r="R490" s="51"/>
      <c r="S490" s="52"/>
    </row>
    <row r="491" spans="1:19" s="36" customFormat="1" ht="15" customHeight="1" x14ac:dyDescent="0.2">
      <c r="A491" s="48"/>
      <c r="B491" s="48"/>
      <c r="C491" s="48"/>
      <c r="D491" s="48"/>
      <c r="E491" s="49"/>
      <c r="F491" s="48"/>
      <c r="G491" s="48"/>
      <c r="H491" s="48"/>
      <c r="I491" s="50"/>
      <c r="J491" s="48"/>
      <c r="K491" s="32"/>
      <c r="L491" s="48"/>
      <c r="M491" s="48"/>
      <c r="N491" s="48"/>
      <c r="O491" s="33"/>
      <c r="P491" s="30"/>
      <c r="Q491" s="48"/>
      <c r="R491" s="51"/>
      <c r="S491" s="52"/>
    </row>
    <row r="492" spans="1:19" s="36" customFormat="1" ht="15" customHeight="1" x14ac:dyDescent="0.2">
      <c r="A492" s="33"/>
      <c r="B492" s="33"/>
      <c r="C492" s="33"/>
      <c r="D492" s="33"/>
      <c r="E492" s="30"/>
      <c r="F492" s="33"/>
      <c r="G492" s="33"/>
      <c r="H492" s="33"/>
      <c r="I492" s="34"/>
      <c r="J492" s="33"/>
      <c r="K492" s="32"/>
      <c r="L492" s="33"/>
      <c r="M492" s="33"/>
      <c r="N492" s="33"/>
      <c r="O492" s="33"/>
      <c r="P492" s="30"/>
      <c r="Q492" s="33"/>
      <c r="R492" s="35"/>
    </row>
    <row r="493" spans="1:19" s="36" customFormat="1" ht="15" customHeight="1" x14ac:dyDescent="0.2">
      <c r="A493" s="33"/>
      <c r="B493" s="33"/>
      <c r="C493" s="33"/>
      <c r="D493" s="33"/>
      <c r="E493" s="30"/>
      <c r="F493" s="33"/>
      <c r="G493" s="33"/>
      <c r="H493" s="33"/>
      <c r="I493" s="34"/>
      <c r="J493" s="33"/>
      <c r="K493" s="32"/>
      <c r="L493" s="33"/>
      <c r="M493" s="33"/>
      <c r="N493" s="33"/>
      <c r="O493" s="33"/>
      <c r="P493" s="30"/>
      <c r="Q493" s="33"/>
      <c r="R493" s="35"/>
    </row>
    <row r="494" spans="1:19" s="36" customFormat="1" ht="15" customHeight="1" x14ac:dyDescent="0.2">
      <c r="A494" s="9"/>
      <c r="B494" s="9"/>
      <c r="C494" s="9"/>
      <c r="D494" s="9"/>
      <c r="E494" s="11"/>
      <c r="F494" s="9"/>
      <c r="G494" s="9"/>
      <c r="H494" s="9"/>
      <c r="I494" s="12"/>
      <c r="J494" s="9"/>
      <c r="K494" s="13"/>
      <c r="L494" s="9"/>
      <c r="M494" s="9"/>
      <c r="N494" s="9"/>
      <c r="O494" s="9"/>
      <c r="P494" s="11"/>
      <c r="Q494" s="9"/>
      <c r="R494" s="15"/>
      <c r="S494" s="10" t="s">
        <v>28</v>
      </c>
    </row>
    <row r="495" spans="1:19" s="36" customFormat="1" ht="15" customHeight="1" x14ac:dyDescent="0.2">
      <c r="A495" s="9"/>
      <c r="B495" s="9"/>
      <c r="C495" s="9"/>
      <c r="D495" s="9"/>
      <c r="E495" s="11"/>
      <c r="F495" s="9"/>
      <c r="G495" s="9"/>
      <c r="H495" s="9"/>
      <c r="I495" s="12"/>
      <c r="J495" s="9"/>
      <c r="K495" s="13"/>
      <c r="L495" s="9"/>
      <c r="M495" s="9"/>
      <c r="N495" s="9"/>
      <c r="O495" s="9"/>
      <c r="P495" s="11"/>
      <c r="Q495" s="9"/>
      <c r="R495" s="15"/>
      <c r="S495" s="10"/>
    </row>
    <row r="496" spans="1:19" ht="15" customHeight="1" x14ac:dyDescent="0.2"/>
    <row r="497" spans="1:19" ht="15" customHeight="1" x14ac:dyDescent="0.2"/>
    <row r="498" spans="1:19" s="36" customFormat="1" ht="15" customHeight="1" x14ac:dyDescent="0.2">
      <c r="A498" s="33"/>
      <c r="B498" s="33"/>
      <c r="C498" s="33"/>
      <c r="D498" s="33"/>
      <c r="E498" s="30"/>
      <c r="F498" s="33"/>
      <c r="G498" s="33"/>
      <c r="H498" s="33"/>
      <c r="I498" s="34"/>
      <c r="J498" s="33"/>
      <c r="K498" s="32"/>
      <c r="L498" s="33"/>
      <c r="M498" s="33"/>
      <c r="N498" s="33"/>
      <c r="O498" s="33"/>
      <c r="P498" s="30"/>
      <c r="Q498" s="33"/>
      <c r="R498" s="35"/>
    </row>
    <row r="499" spans="1:19" s="36" customFormat="1" ht="15" customHeight="1" x14ac:dyDescent="0.2">
      <c r="A499" s="33"/>
      <c r="B499" s="33"/>
      <c r="C499" s="33"/>
      <c r="D499" s="33"/>
      <c r="E499" s="30"/>
      <c r="F499" s="33"/>
      <c r="G499" s="33"/>
      <c r="H499" s="33"/>
      <c r="I499" s="34"/>
      <c r="J499" s="33"/>
      <c r="K499" s="32"/>
      <c r="L499" s="33"/>
      <c r="M499" s="33"/>
      <c r="N499" s="33"/>
      <c r="O499" s="33"/>
      <c r="P499" s="30"/>
      <c r="Q499" s="33"/>
      <c r="R499" s="35"/>
    </row>
    <row r="500" spans="1:19" s="36" customFormat="1" ht="15" customHeight="1" x14ac:dyDescent="0.2">
      <c r="A500" s="33"/>
      <c r="B500" s="33"/>
      <c r="C500" s="33"/>
      <c r="D500" s="33"/>
      <c r="E500" s="30"/>
      <c r="F500" s="33"/>
      <c r="G500" s="33"/>
      <c r="H500" s="33"/>
      <c r="I500" s="34"/>
      <c r="J500" s="33"/>
      <c r="K500" s="32"/>
      <c r="L500" s="33"/>
      <c r="M500" s="33"/>
      <c r="N500" s="33"/>
      <c r="O500" s="33"/>
      <c r="P500" s="30"/>
      <c r="Q500" s="33"/>
      <c r="R500" s="35"/>
    </row>
    <row r="501" spans="1:19" s="36" customFormat="1" ht="15" customHeight="1" x14ac:dyDescent="0.2">
      <c r="A501" s="9"/>
      <c r="B501" s="9"/>
      <c r="C501" s="9"/>
      <c r="D501" s="9"/>
      <c r="E501" s="11"/>
      <c r="F501" s="9"/>
      <c r="G501" s="9"/>
      <c r="H501" s="9"/>
      <c r="I501" s="12"/>
      <c r="J501" s="9"/>
      <c r="K501" s="13"/>
      <c r="L501" s="9"/>
      <c r="M501" s="9"/>
      <c r="N501" s="9"/>
      <c r="O501" s="9"/>
      <c r="P501" s="11"/>
      <c r="Q501" s="9"/>
      <c r="R501" s="15"/>
      <c r="S501" s="10"/>
    </row>
    <row r="502" spans="1:19" s="36" customFormat="1" ht="15" customHeight="1" x14ac:dyDescent="0.2">
      <c r="A502" s="33"/>
      <c r="B502" s="33"/>
      <c r="C502" s="33"/>
      <c r="D502" s="33"/>
      <c r="E502" s="30"/>
      <c r="F502" s="33"/>
      <c r="G502" s="33"/>
      <c r="H502" s="33"/>
      <c r="I502" s="34"/>
      <c r="J502" s="33"/>
      <c r="K502" s="32"/>
      <c r="L502" s="33"/>
      <c r="M502" s="33"/>
      <c r="N502" s="33"/>
      <c r="O502" s="33"/>
      <c r="P502" s="30"/>
      <c r="Q502" s="33"/>
      <c r="R502" s="35"/>
    </row>
    <row r="503" spans="1:19" s="36" customFormat="1" ht="15" customHeight="1" x14ac:dyDescent="0.2">
      <c r="A503" s="33"/>
      <c r="B503" s="33"/>
      <c r="C503" s="33"/>
      <c r="D503" s="33"/>
      <c r="E503" s="30"/>
      <c r="F503" s="33"/>
      <c r="G503" s="33"/>
      <c r="H503" s="33"/>
      <c r="I503" s="34"/>
      <c r="J503" s="33"/>
      <c r="K503" s="32"/>
      <c r="L503" s="33"/>
      <c r="M503" s="33"/>
      <c r="N503" s="33"/>
      <c r="O503" s="33"/>
      <c r="P503" s="30"/>
      <c r="Q503" s="33"/>
      <c r="R503" s="35"/>
    </row>
    <row r="504" spans="1:19" s="36" customFormat="1" ht="15" customHeight="1" x14ac:dyDescent="0.2">
      <c r="A504" s="9"/>
      <c r="B504" s="9"/>
      <c r="C504" s="9"/>
      <c r="D504" s="9"/>
      <c r="E504" s="11"/>
      <c r="F504" s="9"/>
      <c r="G504" s="9"/>
      <c r="H504" s="9"/>
      <c r="I504" s="12"/>
      <c r="J504" s="9"/>
      <c r="K504" s="13"/>
      <c r="L504" s="9"/>
      <c r="M504" s="9"/>
      <c r="N504" s="9"/>
      <c r="O504" s="9"/>
      <c r="P504" s="11"/>
      <c r="Q504" s="9"/>
      <c r="R504" s="53"/>
      <c r="S504" s="10"/>
    </row>
    <row r="505" spans="1:19" s="36" customFormat="1" ht="15" customHeight="1" x14ac:dyDescent="0.2">
      <c r="A505" s="9"/>
      <c r="B505" s="9"/>
      <c r="C505" s="9"/>
      <c r="D505" s="9"/>
      <c r="E505" s="11"/>
      <c r="F505" s="9"/>
      <c r="G505" s="9"/>
      <c r="H505" s="9"/>
      <c r="I505" s="12"/>
      <c r="J505" s="9"/>
      <c r="K505" s="13"/>
      <c r="L505" s="9"/>
      <c r="M505" s="9"/>
      <c r="N505" s="9"/>
      <c r="O505" s="9"/>
      <c r="P505" s="11"/>
      <c r="Q505" s="9"/>
      <c r="R505" s="15"/>
      <c r="S505" s="10"/>
    </row>
    <row r="506" spans="1:19" s="36" customFormat="1" ht="15" customHeight="1" x14ac:dyDescent="0.2">
      <c r="A506" s="4"/>
      <c r="B506" s="4"/>
      <c r="C506" s="4"/>
      <c r="D506" s="4"/>
      <c r="E506" s="5"/>
      <c r="F506" s="4"/>
      <c r="G506" s="4"/>
      <c r="H506" s="4"/>
      <c r="I506" s="6"/>
      <c r="J506" s="4"/>
      <c r="K506" s="7"/>
      <c r="L506" s="4"/>
      <c r="M506" s="4"/>
      <c r="N506" s="4"/>
      <c r="O506" s="4"/>
      <c r="P506" s="5"/>
      <c r="Q506" s="4"/>
      <c r="R506" s="8"/>
      <c r="S506" s="9"/>
    </row>
    <row r="507" spans="1:19" s="36" customFormat="1" ht="15" customHeight="1" x14ac:dyDescent="0.2">
      <c r="A507" s="9"/>
      <c r="B507" s="9"/>
      <c r="C507" s="9"/>
      <c r="D507" s="9"/>
      <c r="E507" s="11"/>
      <c r="F507" s="9"/>
      <c r="G507" s="9"/>
      <c r="H507" s="9"/>
      <c r="I507" s="12"/>
      <c r="J507" s="9"/>
      <c r="K507" s="13"/>
      <c r="L507" s="9"/>
      <c r="M507" s="9"/>
      <c r="N507" s="9"/>
      <c r="O507" s="9"/>
      <c r="P507" s="11"/>
      <c r="Q507" s="9"/>
      <c r="R507" s="15"/>
      <c r="S507" s="10"/>
    </row>
    <row r="508" spans="1:19" s="36" customFormat="1" ht="15" customHeight="1" x14ac:dyDescent="0.2">
      <c r="A508" s="9"/>
      <c r="B508" s="9"/>
      <c r="C508" s="9"/>
      <c r="D508" s="9"/>
      <c r="E508" s="11"/>
      <c r="F508" s="9"/>
      <c r="G508" s="9"/>
      <c r="H508" s="9"/>
      <c r="I508" s="12"/>
      <c r="J508" s="9"/>
      <c r="K508" s="13"/>
      <c r="L508" s="9"/>
      <c r="M508" s="9"/>
      <c r="N508" s="9"/>
      <c r="O508" s="9"/>
      <c r="P508" s="11"/>
      <c r="Q508" s="9"/>
      <c r="R508" s="15"/>
      <c r="S508" s="10"/>
    </row>
    <row r="509" spans="1:19" s="36" customFormat="1" ht="15" customHeight="1" x14ac:dyDescent="0.2">
      <c r="A509" s="9"/>
      <c r="B509" s="9"/>
      <c r="C509" s="9"/>
      <c r="D509" s="9"/>
      <c r="E509" s="11"/>
      <c r="F509" s="9"/>
      <c r="G509" s="9"/>
      <c r="H509" s="9"/>
      <c r="I509" s="12"/>
      <c r="J509" s="9"/>
      <c r="K509" s="13"/>
      <c r="L509" s="9"/>
      <c r="M509" s="9"/>
      <c r="N509" s="9"/>
      <c r="O509" s="9"/>
      <c r="P509" s="11"/>
      <c r="Q509" s="9"/>
      <c r="R509" s="15"/>
      <c r="S509" s="10"/>
    </row>
    <row r="510" spans="1:19" ht="15" customHeight="1" x14ac:dyDescent="0.2"/>
    <row r="511" spans="1:19" s="52" customFormat="1" ht="15" customHeight="1" x14ac:dyDescent="0.2">
      <c r="A511" s="9"/>
      <c r="B511" s="9"/>
      <c r="C511" s="9"/>
      <c r="D511" s="9"/>
      <c r="E511" s="11"/>
      <c r="F511" s="9"/>
      <c r="G511" s="9"/>
      <c r="H511" s="9"/>
      <c r="I511" s="12"/>
      <c r="J511" s="9"/>
      <c r="K511" s="13"/>
      <c r="L511" s="9"/>
      <c r="M511" s="9"/>
      <c r="N511" s="9"/>
      <c r="O511" s="9"/>
      <c r="P511" s="11"/>
      <c r="Q511" s="9"/>
      <c r="R511" s="15"/>
      <c r="S511" s="10"/>
    </row>
    <row r="512" spans="1:19" s="52" customFormat="1" ht="15" customHeight="1" x14ac:dyDescent="0.2">
      <c r="A512" s="9"/>
      <c r="B512" s="9"/>
      <c r="C512" s="9"/>
      <c r="D512" s="9"/>
      <c r="E512" s="11"/>
      <c r="F512" s="9"/>
      <c r="G512" s="9"/>
      <c r="H512" s="9"/>
      <c r="I512" s="12"/>
      <c r="J512" s="9"/>
      <c r="K512" s="13"/>
      <c r="L512" s="9"/>
      <c r="M512" s="9"/>
      <c r="N512" s="9"/>
      <c r="O512" s="9"/>
      <c r="P512" s="11"/>
      <c r="Q512" s="9"/>
      <c r="R512" s="15"/>
      <c r="S512" s="10"/>
    </row>
    <row r="513" spans="1:19" s="36" customFormat="1" ht="15" customHeight="1" x14ac:dyDescent="0.2">
      <c r="A513" s="9"/>
      <c r="B513" s="9"/>
      <c r="C513" s="9"/>
      <c r="D513" s="9"/>
      <c r="E513" s="11"/>
      <c r="F513" s="9"/>
      <c r="G513" s="9"/>
      <c r="H513" s="9"/>
      <c r="I513" s="12"/>
      <c r="J513" s="9"/>
      <c r="K513" s="13"/>
      <c r="L513" s="9"/>
      <c r="M513" s="9"/>
      <c r="N513" s="9"/>
      <c r="O513" s="9"/>
      <c r="P513" s="11"/>
      <c r="Q513" s="9"/>
      <c r="R513" s="15"/>
      <c r="S513" s="10"/>
    </row>
    <row r="514" spans="1:19" s="36" customFormat="1" ht="15" customHeight="1" x14ac:dyDescent="0.2">
      <c r="A514" s="9"/>
      <c r="B514" s="9"/>
      <c r="C514" s="9"/>
      <c r="D514" s="9"/>
      <c r="E514" s="11"/>
      <c r="F514" s="9"/>
      <c r="G514" s="9"/>
      <c r="H514" s="9"/>
      <c r="I514" s="12"/>
      <c r="J514" s="9"/>
      <c r="K514" s="13"/>
      <c r="L514" s="9"/>
      <c r="M514" s="9"/>
      <c r="N514" s="9"/>
      <c r="O514" s="9"/>
      <c r="P514" s="11"/>
      <c r="Q514" s="9"/>
      <c r="R514" s="15"/>
      <c r="S514" s="10"/>
    </row>
    <row r="515" spans="1:19" ht="15" customHeight="1" x14ac:dyDescent="0.2"/>
    <row r="517" spans="1:19" ht="15" customHeight="1" x14ac:dyDescent="0.2"/>
    <row r="518" spans="1:19" ht="15" customHeight="1" x14ac:dyDescent="0.2"/>
    <row r="519" spans="1:19" s="36" customFormat="1" ht="15" customHeight="1" x14ac:dyDescent="0.2">
      <c r="A519" s="9"/>
      <c r="B519" s="9"/>
      <c r="C519" s="9"/>
      <c r="D519" s="9"/>
      <c r="E519" s="11"/>
      <c r="F519" s="9"/>
      <c r="G519" s="9"/>
      <c r="H519" s="9"/>
      <c r="I519" s="12"/>
      <c r="J519" s="9"/>
      <c r="K519" s="13"/>
      <c r="L519" s="9"/>
      <c r="M519" s="9"/>
      <c r="N519" s="9"/>
      <c r="O519" s="9"/>
      <c r="P519" s="11"/>
      <c r="Q519" s="9"/>
      <c r="R519" s="15"/>
      <c r="S519" s="10"/>
    </row>
    <row r="520" spans="1:19" s="36" customFormat="1" ht="15" customHeight="1" x14ac:dyDescent="0.2">
      <c r="A520" s="9"/>
      <c r="B520" s="9"/>
      <c r="C520" s="9"/>
      <c r="D520" s="9"/>
      <c r="E520" s="11"/>
      <c r="F520" s="9"/>
      <c r="G520" s="9"/>
      <c r="H520" s="9"/>
      <c r="I520" s="12"/>
      <c r="J520" s="9"/>
      <c r="K520" s="13"/>
      <c r="L520" s="9"/>
      <c r="M520" s="9"/>
      <c r="N520" s="9"/>
      <c r="O520" s="9"/>
      <c r="P520" s="11"/>
      <c r="Q520" s="9"/>
      <c r="R520" s="15"/>
      <c r="S520" s="10"/>
    </row>
    <row r="521" spans="1:19" s="36" customFormat="1" ht="15" customHeight="1" x14ac:dyDescent="0.2">
      <c r="A521" s="9"/>
      <c r="B521" s="9"/>
      <c r="C521" s="9"/>
      <c r="D521" s="9"/>
      <c r="E521" s="11"/>
      <c r="F521" s="9"/>
      <c r="G521" s="9"/>
      <c r="H521" s="9"/>
      <c r="I521" s="12"/>
      <c r="J521" s="9"/>
      <c r="K521" s="13"/>
      <c r="L521" s="9"/>
      <c r="M521" s="9"/>
      <c r="N521" s="9"/>
      <c r="O521" s="9"/>
      <c r="P521" s="11"/>
      <c r="Q521" s="9"/>
      <c r="R521" s="15"/>
      <c r="S521" s="10"/>
    </row>
    <row r="522" spans="1:19" ht="15" customHeight="1" x14ac:dyDescent="0.2"/>
    <row r="523" spans="1:19" s="36" customFormat="1" ht="15" customHeight="1" x14ac:dyDescent="0.2">
      <c r="A523" s="9"/>
      <c r="B523" s="9"/>
      <c r="C523" s="9"/>
      <c r="D523" s="9"/>
      <c r="E523" s="11"/>
      <c r="F523" s="9"/>
      <c r="G523" s="9"/>
      <c r="H523" s="9"/>
      <c r="I523" s="12"/>
      <c r="J523" s="9"/>
      <c r="K523" s="13"/>
      <c r="L523" s="9"/>
      <c r="M523" s="9"/>
      <c r="N523" s="9"/>
      <c r="O523" s="9"/>
      <c r="P523" s="11"/>
      <c r="Q523" s="9"/>
      <c r="R523" s="15"/>
      <c r="S523" s="10"/>
    </row>
    <row r="524" spans="1:19" s="36" customFormat="1" ht="15" customHeight="1" x14ac:dyDescent="0.2">
      <c r="A524" s="9"/>
      <c r="B524" s="9"/>
      <c r="C524" s="9"/>
      <c r="D524" s="9"/>
      <c r="E524" s="11"/>
      <c r="F524" s="9"/>
      <c r="G524" s="9"/>
      <c r="H524" s="9"/>
      <c r="I524" s="12"/>
      <c r="J524" s="9"/>
      <c r="K524" s="13"/>
      <c r="L524" s="9"/>
      <c r="M524" s="9"/>
      <c r="N524" s="9"/>
      <c r="O524" s="9"/>
      <c r="P524" s="11"/>
      <c r="Q524" s="9"/>
      <c r="R524" s="15"/>
      <c r="S524" s="10"/>
    </row>
    <row r="525" spans="1:19" ht="15" customHeight="1" x14ac:dyDescent="0.2"/>
    <row r="526" spans="1:19" ht="15" customHeight="1" x14ac:dyDescent="0.2"/>
    <row r="527" spans="1:19" ht="15" customHeight="1" x14ac:dyDescent="0.2"/>
    <row r="528" spans="1:19" s="36" customFormat="1" ht="15" customHeight="1" x14ac:dyDescent="0.2">
      <c r="A528" s="9"/>
      <c r="B528" s="9"/>
      <c r="C528" s="9"/>
      <c r="D528" s="9"/>
      <c r="E528" s="11"/>
      <c r="F528" s="9"/>
      <c r="G528" s="9"/>
      <c r="H528" s="9"/>
      <c r="I528" s="12"/>
      <c r="J528" s="9"/>
      <c r="K528" s="13"/>
      <c r="L528" s="9"/>
      <c r="M528" s="9"/>
      <c r="N528" s="9"/>
      <c r="O528" s="9"/>
      <c r="P528" s="11"/>
      <c r="Q528" s="9"/>
      <c r="R528" s="15"/>
      <c r="S528" s="10"/>
    </row>
    <row r="529" spans="1:19" s="36" customFormat="1" ht="18" customHeight="1" x14ac:dyDescent="0.2">
      <c r="A529" s="9"/>
      <c r="B529" s="9"/>
      <c r="C529" s="9"/>
      <c r="D529" s="9"/>
      <c r="E529" s="11"/>
      <c r="F529" s="9"/>
      <c r="G529" s="9"/>
      <c r="H529" s="9"/>
      <c r="I529" s="12"/>
      <c r="J529" s="9"/>
      <c r="K529" s="13"/>
      <c r="L529" s="9"/>
      <c r="M529" s="9"/>
      <c r="N529" s="9"/>
      <c r="O529" s="9"/>
      <c r="P529" s="11"/>
      <c r="Q529" s="9"/>
      <c r="R529" s="15"/>
      <c r="S529" s="10"/>
    </row>
    <row r="530" spans="1:19" s="36" customFormat="1" ht="15" customHeight="1" x14ac:dyDescent="0.2">
      <c r="A530" s="9"/>
      <c r="B530" s="9"/>
      <c r="C530" s="9"/>
      <c r="D530" s="9"/>
      <c r="E530" s="11"/>
      <c r="F530" s="9"/>
      <c r="G530" s="9"/>
      <c r="H530" s="9"/>
      <c r="I530" s="12"/>
      <c r="J530" s="9"/>
      <c r="K530" s="13"/>
      <c r="L530" s="9"/>
      <c r="M530" s="9"/>
      <c r="N530" s="9"/>
      <c r="O530" s="9"/>
      <c r="P530" s="11"/>
      <c r="Q530" s="9"/>
      <c r="R530" s="15"/>
      <c r="S530" s="10"/>
    </row>
    <row r="531" spans="1:19" ht="15" customHeight="1" x14ac:dyDescent="0.2"/>
    <row r="532" spans="1:19" ht="15" customHeight="1" x14ac:dyDescent="0.2"/>
    <row r="533" spans="1:19" ht="15" customHeight="1" x14ac:dyDescent="0.2"/>
    <row r="534" spans="1:19" s="36" customFormat="1" ht="15" customHeight="1" x14ac:dyDescent="0.2">
      <c r="A534" s="9"/>
      <c r="B534" s="9"/>
      <c r="C534" s="9"/>
      <c r="D534" s="9"/>
      <c r="E534" s="11"/>
      <c r="F534" s="9"/>
      <c r="G534" s="9"/>
      <c r="H534" s="9"/>
      <c r="I534" s="12"/>
      <c r="J534" s="9"/>
      <c r="K534" s="13"/>
      <c r="L534" s="9"/>
      <c r="M534" s="9"/>
      <c r="N534" s="9"/>
      <c r="O534" s="9"/>
      <c r="P534" s="11"/>
      <c r="Q534" s="9"/>
      <c r="R534" s="15"/>
      <c r="S534" s="10"/>
    </row>
    <row r="535" spans="1:19" s="36" customFormat="1" ht="15" customHeight="1" x14ac:dyDescent="0.2">
      <c r="A535" s="9"/>
      <c r="B535" s="9"/>
      <c r="C535" s="9"/>
      <c r="D535" s="9"/>
      <c r="E535" s="11"/>
      <c r="F535" s="9"/>
      <c r="G535" s="9"/>
      <c r="H535" s="9"/>
      <c r="I535" s="12"/>
      <c r="J535" s="9"/>
      <c r="K535" s="13"/>
      <c r="L535" s="9"/>
      <c r="M535" s="9"/>
      <c r="N535" s="9"/>
      <c r="O535" s="9"/>
      <c r="P535" s="11"/>
      <c r="Q535" s="9"/>
      <c r="R535" s="15"/>
      <c r="S535" s="10"/>
    </row>
    <row r="536" spans="1:19" s="36" customFormat="1" ht="15" customHeight="1" x14ac:dyDescent="0.2">
      <c r="A536" s="9"/>
      <c r="B536" s="9"/>
      <c r="C536" s="9"/>
      <c r="D536" s="9"/>
      <c r="E536" s="11"/>
      <c r="F536" s="9"/>
      <c r="G536" s="9"/>
      <c r="H536" s="9"/>
      <c r="I536" s="12"/>
      <c r="J536" s="9"/>
      <c r="K536" s="13"/>
      <c r="L536" s="9"/>
      <c r="M536" s="9"/>
      <c r="N536" s="9"/>
      <c r="O536" s="9"/>
      <c r="P536" s="11"/>
      <c r="Q536" s="9"/>
      <c r="R536" s="15"/>
      <c r="S536" s="10"/>
    </row>
    <row r="537" spans="1:19" s="36" customFormat="1" ht="15" customHeight="1" x14ac:dyDescent="0.2">
      <c r="A537" s="9"/>
      <c r="B537" s="9"/>
      <c r="C537" s="9"/>
      <c r="D537" s="9"/>
      <c r="E537" s="11"/>
      <c r="F537" s="9"/>
      <c r="G537" s="9"/>
      <c r="H537" s="9"/>
      <c r="I537" s="12"/>
      <c r="J537" s="9"/>
      <c r="K537" s="13"/>
      <c r="L537" s="9"/>
      <c r="M537" s="9"/>
      <c r="N537" s="9"/>
      <c r="O537" s="9"/>
      <c r="P537" s="11"/>
      <c r="Q537" s="9"/>
      <c r="R537" s="15"/>
      <c r="S537" s="10"/>
    </row>
    <row r="538" spans="1:19" s="36" customFormat="1" ht="15" customHeight="1" x14ac:dyDescent="0.2">
      <c r="A538" s="9"/>
      <c r="B538" s="9"/>
      <c r="C538" s="9"/>
      <c r="D538" s="9"/>
      <c r="E538" s="11"/>
      <c r="F538" s="9"/>
      <c r="G538" s="9"/>
      <c r="H538" s="9"/>
      <c r="I538" s="12"/>
      <c r="J538" s="9"/>
      <c r="K538" s="13"/>
      <c r="L538" s="9"/>
      <c r="M538" s="9"/>
      <c r="N538" s="9"/>
      <c r="O538" s="9"/>
      <c r="P538" s="11"/>
      <c r="Q538" s="9"/>
      <c r="R538" s="15"/>
      <c r="S538" s="10"/>
    </row>
    <row r="539" spans="1:19" s="36" customFormat="1" ht="15" customHeight="1" x14ac:dyDescent="0.2">
      <c r="A539" s="9"/>
      <c r="B539" s="9"/>
      <c r="C539" s="9"/>
      <c r="D539" s="9"/>
      <c r="E539" s="11"/>
      <c r="F539" s="9"/>
      <c r="G539" s="9"/>
      <c r="H539" s="9"/>
      <c r="I539" s="12"/>
      <c r="J539" s="9"/>
      <c r="K539" s="13"/>
      <c r="L539" s="9"/>
      <c r="M539" s="9"/>
      <c r="N539" s="9"/>
      <c r="O539" s="9"/>
      <c r="P539" s="11"/>
      <c r="Q539" s="9"/>
      <c r="R539" s="15"/>
      <c r="S539" s="10"/>
    </row>
    <row r="540" spans="1:19" s="36" customFormat="1" ht="15" customHeight="1" x14ac:dyDescent="0.2">
      <c r="A540" s="9"/>
      <c r="B540" s="9"/>
      <c r="C540" s="9"/>
      <c r="D540" s="9"/>
      <c r="E540" s="11"/>
      <c r="F540" s="9"/>
      <c r="G540" s="9"/>
      <c r="H540" s="9"/>
      <c r="I540" s="12"/>
      <c r="J540" s="9"/>
      <c r="K540" s="13"/>
      <c r="L540" s="9"/>
      <c r="M540" s="9"/>
      <c r="N540" s="9"/>
      <c r="O540" s="9"/>
      <c r="P540" s="11"/>
      <c r="Q540" s="9"/>
      <c r="R540" s="15"/>
      <c r="S540" s="10"/>
    </row>
    <row r="541" spans="1:19" s="36" customFormat="1" ht="15" customHeight="1" x14ac:dyDescent="0.2">
      <c r="A541" s="9"/>
      <c r="B541" s="9"/>
      <c r="C541" s="9"/>
      <c r="D541" s="9"/>
      <c r="E541" s="11"/>
      <c r="F541" s="9"/>
      <c r="G541" s="9"/>
      <c r="H541" s="9"/>
      <c r="I541" s="12"/>
      <c r="J541" s="9"/>
      <c r="K541" s="13"/>
      <c r="L541" s="9"/>
      <c r="M541" s="9"/>
      <c r="N541" s="9"/>
      <c r="O541" s="9"/>
      <c r="P541" s="11"/>
      <c r="Q541" s="9"/>
      <c r="R541" s="15"/>
      <c r="S541" s="10"/>
    </row>
    <row r="542" spans="1:19" s="36" customFormat="1" ht="15" customHeight="1" x14ac:dyDescent="0.2">
      <c r="A542" s="9"/>
      <c r="B542" s="9"/>
      <c r="C542" s="9"/>
      <c r="D542" s="9"/>
      <c r="E542" s="11"/>
      <c r="F542" s="9"/>
      <c r="G542" s="9"/>
      <c r="H542" s="9"/>
      <c r="I542" s="12"/>
      <c r="J542" s="9"/>
      <c r="K542" s="13"/>
      <c r="L542" s="9"/>
      <c r="M542" s="9"/>
      <c r="N542" s="9"/>
      <c r="O542" s="9"/>
      <c r="P542" s="11"/>
      <c r="Q542" s="9"/>
      <c r="R542" s="15"/>
      <c r="S542" s="10"/>
    </row>
    <row r="543" spans="1:19" ht="15" customHeight="1" x14ac:dyDescent="0.2"/>
    <row r="544" spans="1:19" ht="15" customHeight="1" x14ac:dyDescent="0.2"/>
    <row r="545" spans="1:19" s="36" customFormat="1" ht="15" customHeight="1" x14ac:dyDescent="0.2">
      <c r="A545" s="9"/>
      <c r="B545" s="9"/>
      <c r="C545" s="9"/>
      <c r="D545" s="9"/>
      <c r="E545" s="11"/>
      <c r="F545" s="9"/>
      <c r="G545" s="9"/>
      <c r="H545" s="9"/>
      <c r="I545" s="12"/>
      <c r="J545" s="9"/>
      <c r="K545" s="13"/>
      <c r="L545" s="9"/>
      <c r="M545" s="9"/>
      <c r="N545" s="9"/>
      <c r="O545" s="9"/>
      <c r="P545" s="11"/>
      <c r="Q545" s="9"/>
      <c r="R545" s="15"/>
      <c r="S545" s="10"/>
    </row>
    <row r="546" spans="1:19" ht="15" customHeight="1" x14ac:dyDescent="0.2"/>
    <row r="547" spans="1:19" s="36" customFormat="1" ht="15" customHeight="1" x14ac:dyDescent="0.2">
      <c r="A547" s="9"/>
      <c r="B547" s="9"/>
      <c r="C547" s="9"/>
      <c r="D547" s="9"/>
      <c r="E547" s="11"/>
      <c r="F547" s="9"/>
      <c r="G547" s="9"/>
      <c r="H547" s="9"/>
      <c r="I547" s="12"/>
      <c r="J547" s="9"/>
      <c r="K547" s="13"/>
      <c r="L547" s="9"/>
      <c r="M547" s="9"/>
      <c r="N547" s="9"/>
      <c r="O547" s="9"/>
      <c r="P547" s="11"/>
      <c r="Q547" s="9"/>
      <c r="R547" s="15"/>
      <c r="S547" s="10"/>
    </row>
    <row r="548" spans="1:19" s="36" customFormat="1" ht="15" customHeight="1" x14ac:dyDescent="0.2">
      <c r="A548" s="9"/>
      <c r="B548" s="9"/>
      <c r="C548" s="9"/>
      <c r="D548" s="9"/>
      <c r="E548" s="11"/>
      <c r="F548" s="9"/>
      <c r="G548" s="9"/>
      <c r="H548" s="9"/>
      <c r="I548" s="12"/>
      <c r="J548" s="9"/>
      <c r="K548" s="13"/>
      <c r="L548" s="9"/>
      <c r="M548" s="9"/>
      <c r="N548" s="9"/>
      <c r="O548" s="9"/>
      <c r="P548" s="11"/>
      <c r="Q548" s="9"/>
      <c r="R548" s="15"/>
      <c r="S548" s="10"/>
    </row>
    <row r="549" spans="1:19" s="36" customFormat="1" ht="15" customHeight="1" x14ac:dyDescent="0.2">
      <c r="A549" s="9"/>
      <c r="B549" s="9"/>
      <c r="C549" s="9"/>
      <c r="D549" s="9"/>
      <c r="E549" s="11"/>
      <c r="F549" s="9"/>
      <c r="G549" s="9"/>
      <c r="H549" s="9"/>
      <c r="I549" s="12"/>
      <c r="J549" s="9"/>
      <c r="K549" s="13"/>
      <c r="L549" s="9"/>
      <c r="M549" s="9"/>
      <c r="N549" s="9"/>
      <c r="O549" s="9"/>
      <c r="P549" s="11"/>
      <c r="Q549" s="9"/>
      <c r="R549" s="15"/>
      <c r="S549" s="10"/>
    </row>
    <row r="550" spans="1:19" ht="15" customHeight="1" x14ac:dyDescent="0.2"/>
    <row r="551" spans="1:19" s="36" customFormat="1" ht="15" customHeight="1" x14ac:dyDescent="0.2">
      <c r="A551" s="9"/>
      <c r="B551" s="9"/>
      <c r="C551" s="9"/>
      <c r="D551" s="9"/>
      <c r="E551" s="11"/>
      <c r="F551" s="9"/>
      <c r="G551" s="9"/>
      <c r="H551" s="9"/>
      <c r="I551" s="12"/>
      <c r="J551" s="9"/>
      <c r="K551" s="13"/>
      <c r="L551" s="9"/>
      <c r="M551" s="9"/>
      <c r="N551" s="9"/>
      <c r="O551" s="9"/>
      <c r="P551" s="11"/>
      <c r="Q551" s="9"/>
      <c r="R551" s="15"/>
      <c r="S551" s="10"/>
    </row>
    <row r="552" spans="1:19" s="36" customFormat="1" ht="15" customHeight="1" x14ac:dyDescent="0.2">
      <c r="A552" s="9"/>
      <c r="B552" s="9"/>
      <c r="C552" s="9"/>
      <c r="D552" s="9"/>
      <c r="E552" s="11"/>
      <c r="F552" s="9"/>
      <c r="G552" s="9"/>
      <c r="H552" s="9"/>
      <c r="I552" s="12"/>
      <c r="J552" s="9"/>
      <c r="K552" s="13"/>
      <c r="L552" s="9"/>
      <c r="M552" s="9"/>
      <c r="N552" s="9"/>
      <c r="O552" s="9"/>
      <c r="P552" s="11"/>
      <c r="Q552" s="9"/>
      <c r="R552" s="15"/>
      <c r="S552" s="10"/>
    </row>
    <row r="553" spans="1:19" s="36" customFormat="1" ht="15" customHeight="1" x14ac:dyDescent="0.2">
      <c r="A553" s="9"/>
      <c r="B553" s="9"/>
      <c r="C553" s="9"/>
      <c r="D553" s="9"/>
      <c r="E553" s="11"/>
      <c r="F553" s="9"/>
      <c r="G553" s="9"/>
      <c r="H553" s="9"/>
      <c r="I553" s="12"/>
      <c r="J553" s="9"/>
      <c r="K553" s="13"/>
      <c r="L553" s="9"/>
      <c r="M553" s="9"/>
      <c r="N553" s="9"/>
      <c r="O553" s="9"/>
      <c r="P553" s="11"/>
      <c r="Q553" s="9"/>
      <c r="R553" s="15"/>
      <c r="S553" s="10"/>
    </row>
    <row r="554" spans="1:19" s="36" customFormat="1" ht="15" customHeight="1" x14ac:dyDescent="0.2">
      <c r="A554" s="9"/>
      <c r="B554" s="9"/>
      <c r="C554" s="9"/>
      <c r="D554" s="9"/>
      <c r="E554" s="11"/>
      <c r="F554" s="9"/>
      <c r="G554" s="9"/>
      <c r="H554" s="9"/>
      <c r="I554" s="12"/>
      <c r="J554" s="9"/>
      <c r="K554" s="13"/>
      <c r="L554" s="9"/>
      <c r="M554" s="9"/>
      <c r="N554" s="9"/>
      <c r="O554" s="9"/>
      <c r="P554" s="11"/>
      <c r="Q554" s="9"/>
      <c r="R554" s="15"/>
      <c r="S554" s="10"/>
    </row>
    <row r="555" spans="1:19" s="36" customFormat="1" ht="15" customHeight="1" x14ac:dyDescent="0.2">
      <c r="A555" s="9"/>
      <c r="B555" s="9"/>
      <c r="C555" s="9"/>
      <c r="D555" s="9"/>
      <c r="E555" s="11"/>
      <c r="F555" s="9"/>
      <c r="G555" s="9"/>
      <c r="H555" s="9"/>
      <c r="I555" s="12"/>
      <c r="J555" s="9"/>
      <c r="K555" s="13"/>
      <c r="L555" s="9"/>
      <c r="M555" s="9"/>
      <c r="N555" s="9"/>
      <c r="O555" s="9"/>
      <c r="P555" s="11"/>
      <c r="Q555" s="9"/>
      <c r="R555" s="15"/>
      <c r="S555" s="10"/>
    </row>
    <row r="556" spans="1:19" s="36" customFormat="1" ht="15" customHeight="1" x14ac:dyDescent="0.2">
      <c r="A556" s="9"/>
      <c r="B556" s="9"/>
      <c r="C556" s="9"/>
      <c r="D556" s="9"/>
      <c r="E556" s="11"/>
      <c r="F556" s="9"/>
      <c r="G556" s="9"/>
      <c r="H556" s="9"/>
      <c r="I556" s="12"/>
      <c r="J556" s="9"/>
      <c r="K556" s="13"/>
      <c r="L556" s="9"/>
      <c r="M556" s="9"/>
      <c r="N556" s="9"/>
      <c r="O556" s="9"/>
      <c r="P556" s="11"/>
      <c r="Q556" s="9"/>
      <c r="R556" s="15"/>
      <c r="S556" s="10"/>
    </row>
    <row r="557" spans="1:19" ht="15" customHeight="1" x14ac:dyDescent="0.2"/>
    <row r="558" spans="1:19" s="36" customFormat="1" ht="15" customHeight="1" x14ac:dyDescent="0.2">
      <c r="A558" s="9"/>
      <c r="B558" s="9"/>
      <c r="C558" s="9"/>
      <c r="D558" s="9"/>
      <c r="E558" s="11"/>
      <c r="F558" s="9"/>
      <c r="G558" s="9"/>
      <c r="H558" s="9"/>
      <c r="I558" s="12"/>
      <c r="J558" s="9"/>
      <c r="K558" s="13"/>
      <c r="L558" s="9"/>
      <c r="M558" s="9"/>
      <c r="N558" s="9"/>
      <c r="O558" s="9"/>
      <c r="P558" s="11"/>
      <c r="Q558" s="9"/>
      <c r="R558" s="15"/>
      <c r="S558" s="10"/>
    </row>
    <row r="559" spans="1:19" ht="15" customHeight="1" x14ac:dyDescent="0.2"/>
    <row r="560" spans="1:19" s="36" customFormat="1" ht="15" customHeight="1" x14ac:dyDescent="0.2">
      <c r="A560" s="9"/>
      <c r="B560" s="9"/>
      <c r="C560" s="9"/>
      <c r="D560" s="9"/>
      <c r="E560" s="11"/>
      <c r="F560" s="9"/>
      <c r="G560" s="9"/>
      <c r="H560" s="9"/>
      <c r="I560" s="12"/>
      <c r="J560" s="9"/>
      <c r="K560" s="13"/>
      <c r="L560" s="9"/>
      <c r="M560" s="9"/>
      <c r="N560" s="9"/>
      <c r="O560" s="9"/>
      <c r="P560" s="11"/>
      <c r="Q560" s="9"/>
      <c r="R560" s="15"/>
      <c r="S560" s="10"/>
    </row>
    <row r="561" spans="1:19" s="36" customFormat="1" ht="15" customHeight="1" x14ac:dyDescent="0.2">
      <c r="A561" s="9"/>
      <c r="B561" s="9"/>
      <c r="C561" s="9"/>
      <c r="D561" s="9"/>
      <c r="E561" s="11"/>
      <c r="F561" s="9"/>
      <c r="G561" s="9"/>
      <c r="H561" s="9"/>
      <c r="I561" s="12"/>
      <c r="J561" s="9"/>
      <c r="K561" s="13"/>
      <c r="L561" s="9"/>
      <c r="M561" s="9"/>
      <c r="N561" s="9"/>
      <c r="O561" s="9"/>
      <c r="P561" s="11"/>
      <c r="Q561" s="9"/>
      <c r="R561" s="15"/>
      <c r="S561" s="10"/>
    </row>
    <row r="562" spans="1:19" ht="15" customHeight="1" x14ac:dyDescent="0.2"/>
    <row r="563" spans="1:19" s="36" customFormat="1" ht="15" customHeight="1" x14ac:dyDescent="0.2">
      <c r="A563" s="9"/>
      <c r="B563" s="9"/>
      <c r="C563" s="9"/>
      <c r="D563" s="9"/>
      <c r="E563" s="11"/>
      <c r="F563" s="9"/>
      <c r="G563" s="9"/>
      <c r="H563" s="9"/>
      <c r="I563" s="12"/>
      <c r="J563" s="9"/>
      <c r="K563" s="13"/>
      <c r="L563" s="9"/>
      <c r="M563" s="9"/>
      <c r="N563" s="9"/>
      <c r="O563" s="9"/>
      <c r="P563" s="11"/>
      <c r="Q563" s="9"/>
      <c r="R563" s="15"/>
      <c r="S563" s="10"/>
    </row>
    <row r="564" spans="1:19" s="36" customFormat="1" x14ac:dyDescent="0.2">
      <c r="A564" s="9"/>
      <c r="B564" s="9"/>
      <c r="C564" s="9"/>
      <c r="D564" s="9"/>
      <c r="E564" s="11"/>
      <c r="F564" s="9"/>
      <c r="G564" s="9"/>
      <c r="H564" s="9"/>
      <c r="I564" s="12"/>
      <c r="J564" s="9"/>
      <c r="K564" s="13"/>
      <c r="L564" s="9"/>
      <c r="M564" s="9"/>
      <c r="N564" s="9"/>
      <c r="O564" s="9"/>
      <c r="P564" s="11"/>
      <c r="Q564" s="9"/>
      <c r="R564" s="15"/>
      <c r="S564" s="10"/>
    </row>
    <row r="565" spans="1:19" s="36" customFormat="1" x14ac:dyDescent="0.2">
      <c r="A565" s="9"/>
      <c r="B565" s="9"/>
      <c r="C565" s="9"/>
      <c r="D565" s="9"/>
      <c r="E565" s="11"/>
      <c r="F565" s="9"/>
      <c r="G565" s="9"/>
      <c r="H565" s="9"/>
      <c r="I565" s="12"/>
      <c r="J565" s="9"/>
      <c r="K565" s="13"/>
      <c r="L565" s="9"/>
      <c r="M565" s="9"/>
      <c r="N565" s="9"/>
      <c r="O565" s="9"/>
      <c r="P565" s="11"/>
      <c r="Q565" s="9"/>
      <c r="R565" s="15"/>
      <c r="S565" s="10"/>
    </row>
    <row r="566" spans="1:19" s="36" customFormat="1" x14ac:dyDescent="0.2">
      <c r="A566" s="9"/>
      <c r="B566" s="9"/>
      <c r="C566" s="9"/>
      <c r="D566" s="9"/>
      <c r="E566" s="11"/>
      <c r="F566" s="9"/>
      <c r="G566" s="9"/>
      <c r="H566" s="9"/>
      <c r="I566" s="12"/>
      <c r="J566" s="9"/>
      <c r="K566" s="13"/>
      <c r="L566" s="9"/>
      <c r="M566" s="9"/>
      <c r="N566" s="9"/>
      <c r="O566" s="9"/>
      <c r="P566" s="11"/>
      <c r="Q566" s="9"/>
      <c r="R566" s="15"/>
      <c r="S566" s="10"/>
    </row>
    <row r="568" spans="1:19" s="36" customFormat="1" x14ac:dyDescent="0.2">
      <c r="A568" s="9"/>
      <c r="B568" s="9"/>
      <c r="C568" s="9"/>
      <c r="D568" s="9"/>
      <c r="E568" s="11"/>
      <c r="F568" s="9"/>
      <c r="G568" s="9"/>
      <c r="H568" s="9"/>
      <c r="I568" s="12"/>
      <c r="J568" s="9"/>
      <c r="K568" s="13"/>
      <c r="L568" s="9"/>
      <c r="M568" s="9"/>
      <c r="N568" s="9"/>
      <c r="O568" s="9"/>
      <c r="P568" s="11"/>
      <c r="Q568" s="9"/>
      <c r="R568" s="15"/>
      <c r="S568" s="10"/>
    </row>
    <row r="569" spans="1:19" s="36" customFormat="1" x14ac:dyDescent="0.2">
      <c r="A569" s="9"/>
      <c r="B569" s="9"/>
      <c r="C569" s="9"/>
      <c r="D569" s="9"/>
      <c r="E569" s="11"/>
      <c r="F569" s="9"/>
      <c r="G569" s="9"/>
      <c r="H569" s="9"/>
      <c r="I569" s="12"/>
      <c r="J569" s="9"/>
      <c r="K569" s="13"/>
      <c r="L569" s="9"/>
      <c r="M569" s="9"/>
      <c r="N569" s="9"/>
      <c r="O569" s="9"/>
      <c r="P569" s="11"/>
      <c r="Q569" s="9"/>
      <c r="R569" s="15"/>
      <c r="S569" s="10"/>
    </row>
    <row r="572" spans="1:19" s="36" customFormat="1" x14ac:dyDescent="0.2">
      <c r="A572" s="9"/>
      <c r="B572" s="9"/>
      <c r="C572" s="9"/>
      <c r="D572" s="9"/>
      <c r="E572" s="11"/>
      <c r="F572" s="9"/>
      <c r="G572" s="9"/>
      <c r="H572" s="9"/>
      <c r="I572" s="12"/>
      <c r="J572" s="9"/>
      <c r="K572" s="13"/>
      <c r="L572" s="9"/>
      <c r="M572" s="9"/>
      <c r="N572" s="9"/>
      <c r="O572" s="9"/>
      <c r="P572" s="11"/>
      <c r="Q572" s="9"/>
      <c r="R572" s="15"/>
      <c r="S572" s="10"/>
    </row>
    <row r="573" spans="1:19" s="36" customFormat="1" x14ac:dyDescent="0.2">
      <c r="A573" s="9"/>
      <c r="B573" s="9"/>
      <c r="C573" s="9"/>
      <c r="D573" s="9"/>
      <c r="E573" s="11"/>
      <c r="F573" s="9"/>
      <c r="G573" s="9"/>
      <c r="H573" s="9"/>
      <c r="I573" s="12"/>
      <c r="J573" s="9"/>
      <c r="K573" s="13"/>
      <c r="L573" s="9"/>
      <c r="M573" s="9"/>
      <c r="N573" s="9"/>
      <c r="O573" s="9"/>
      <c r="P573" s="11"/>
      <c r="Q573" s="9"/>
      <c r="R573" s="15"/>
      <c r="S573" s="10"/>
    </row>
    <row r="574" spans="1:19" s="36" customFormat="1" x14ac:dyDescent="0.2">
      <c r="A574" s="9"/>
      <c r="B574" s="9"/>
      <c r="C574" s="9"/>
      <c r="D574" s="9"/>
      <c r="E574" s="11"/>
      <c r="F574" s="9"/>
      <c r="G574" s="9"/>
      <c r="H574" s="9"/>
      <c r="I574" s="12"/>
      <c r="J574" s="9"/>
      <c r="K574" s="13"/>
      <c r="L574" s="9"/>
      <c r="M574" s="9"/>
      <c r="N574" s="9"/>
      <c r="O574" s="9"/>
      <c r="P574" s="11"/>
      <c r="Q574" s="9"/>
      <c r="R574" s="15"/>
      <c r="S574" s="10"/>
    </row>
    <row r="575" spans="1:19" s="36" customFormat="1" x14ac:dyDescent="0.2">
      <c r="A575" s="9"/>
      <c r="B575" s="9"/>
      <c r="C575" s="9"/>
      <c r="D575" s="9"/>
      <c r="E575" s="11"/>
      <c r="F575" s="9"/>
      <c r="G575" s="9"/>
      <c r="H575" s="9"/>
      <c r="I575" s="12"/>
      <c r="J575" s="9"/>
      <c r="K575" s="13"/>
      <c r="L575" s="9"/>
      <c r="M575" s="9"/>
      <c r="N575" s="9"/>
      <c r="O575" s="9"/>
      <c r="P575" s="11"/>
      <c r="Q575" s="9"/>
      <c r="R575" s="15"/>
      <c r="S575" s="10"/>
    </row>
    <row r="576" spans="1:19" s="36" customFormat="1" x14ac:dyDescent="0.2">
      <c r="A576" s="9"/>
      <c r="B576" s="9"/>
      <c r="C576" s="9"/>
      <c r="D576" s="9"/>
      <c r="E576" s="11"/>
      <c r="F576" s="9"/>
      <c r="G576" s="9"/>
      <c r="H576" s="9"/>
      <c r="I576" s="12"/>
      <c r="J576" s="9"/>
      <c r="K576" s="13"/>
      <c r="L576" s="9"/>
      <c r="M576" s="9"/>
      <c r="N576" s="9"/>
      <c r="O576" s="9"/>
      <c r="P576" s="11"/>
      <c r="Q576" s="9"/>
      <c r="R576" s="15"/>
      <c r="S576" s="10"/>
    </row>
    <row r="577" spans="1:19" s="36" customFormat="1" x14ac:dyDescent="0.2">
      <c r="A577" s="9"/>
      <c r="B577" s="9"/>
      <c r="C577" s="9"/>
      <c r="D577" s="9"/>
      <c r="E577" s="11"/>
      <c r="F577" s="9"/>
      <c r="G577" s="9"/>
      <c r="H577" s="9"/>
      <c r="I577" s="12"/>
      <c r="J577" s="9"/>
      <c r="K577" s="13"/>
      <c r="L577" s="9"/>
      <c r="M577" s="9"/>
      <c r="N577" s="9"/>
      <c r="O577" s="9"/>
      <c r="P577" s="11"/>
      <c r="Q577" s="9"/>
      <c r="R577" s="15"/>
      <c r="S577" s="10"/>
    </row>
    <row r="578" spans="1:19" s="36" customFormat="1" x14ac:dyDescent="0.2">
      <c r="A578" s="9"/>
      <c r="B578" s="9"/>
      <c r="C578" s="9"/>
      <c r="D578" s="9"/>
      <c r="E578" s="11"/>
      <c r="F578" s="9"/>
      <c r="G578" s="9"/>
      <c r="H578" s="9"/>
      <c r="I578" s="12"/>
      <c r="J578" s="9"/>
      <c r="K578" s="13"/>
      <c r="L578" s="9"/>
      <c r="M578" s="9"/>
      <c r="N578" s="9"/>
      <c r="O578" s="9"/>
      <c r="P578" s="11"/>
      <c r="Q578" s="9"/>
      <c r="R578" s="15"/>
      <c r="S578" s="10"/>
    </row>
    <row r="579" spans="1:19" s="36" customFormat="1" x14ac:dyDescent="0.2">
      <c r="A579" s="9"/>
      <c r="B579" s="9"/>
      <c r="C579" s="9"/>
      <c r="D579" s="9"/>
      <c r="E579" s="11"/>
      <c r="F579" s="9"/>
      <c r="G579" s="9"/>
      <c r="H579" s="9"/>
      <c r="I579" s="12"/>
      <c r="J579" s="9"/>
      <c r="K579" s="13"/>
      <c r="L579" s="9"/>
      <c r="M579" s="9"/>
      <c r="N579" s="9"/>
      <c r="O579" s="9"/>
      <c r="P579" s="11"/>
      <c r="Q579" s="9"/>
      <c r="R579" s="15"/>
      <c r="S579" s="10"/>
    </row>
    <row r="581" spans="1:19" s="36" customFormat="1" x14ac:dyDescent="0.2">
      <c r="A581" s="9"/>
      <c r="B581" s="9"/>
      <c r="C581" s="9"/>
      <c r="D581" s="9"/>
      <c r="E581" s="11"/>
      <c r="F581" s="9"/>
      <c r="G581" s="9"/>
      <c r="H581" s="9"/>
      <c r="I581" s="12"/>
      <c r="J581" s="9"/>
      <c r="K581" s="13"/>
      <c r="L581" s="9"/>
      <c r="M581" s="9"/>
      <c r="N581" s="9"/>
      <c r="O581" s="9"/>
      <c r="P581" s="11"/>
      <c r="Q581" s="9"/>
      <c r="R581" s="15"/>
      <c r="S581" s="10"/>
    </row>
    <row r="582" spans="1:19" s="38" customFormat="1" x14ac:dyDescent="0.2">
      <c r="A582" s="9"/>
      <c r="B582" s="9"/>
      <c r="C582" s="9"/>
      <c r="D582" s="9"/>
      <c r="E582" s="11"/>
      <c r="F582" s="9"/>
      <c r="G582" s="9"/>
      <c r="H582" s="9"/>
      <c r="I582" s="12"/>
      <c r="J582" s="9"/>
      <c r="K582" s="13"/>
      <c r="L582" s="9"/>
      <c r="M582" s="9"/>
      <c r="N582" s="9"/>
      <c r="O582" s="9"/>
      <c r="P582" s="11"/>
      <c r="Q582" s="9"/>
      <c r="R582" s="15"/>
      <c r="S582" s="10"/>
    </row>
    <row r="583" spans="1:19" s="36" customFormat="1" x14ac:dyDescent="0.2">
      <c r="A583" s="9"/>
      <c r="B583" s="9"/>
      <c r="C583" s="9"/>
      <c r="D583" s="9"/>
      <c r="E583" s="11"/>
      <c r="F583" s="9"/>
      <c r="G583" s="9"/>
      <c r="H583" s="9"/>
      <c r="I583" s="12"/>
      <c r="J583" s="9"/>
      <c r="K583" s="13"/>
      <c r="L583" s="9"/>
      <c r="M583" s="9"/>
      <c r="N583" s="9"/>
      <c r="O583" s="9"/>
      <c r="P583" s="11"/>
      <c r="Q583" s="9"/>
      <c r="R583" s="15"/>
      <c r="S583" s="10"/>
    </row>
    <row r="585" spans="1:19" s="36" customFormat="1" x14ac:dyDescent="0.2">
      <c r="A585" s="9"/>
      <c r="B585" s="9"/>
      <c r="C585" s="9"/>
      <c r="D585" s="9"/>
      <c r="E585" s="11"/>
      <c r="F585" s="9"/>
      <c r="G585" s="9"/>
      <c r="H585" s="9"/>
      <c r="I585" s="12"/>
      <c r="J585" s="9"/>
      <c r="K585" s="13"/>
      <c r="L585" s="9"/>
      <c r="M585" s="9"/>
      <c r="N585" s="9"/>
      <c r="O585" s="9"/>
      <c r="P585" s="11"/>
      <c r="Q585" s="9"/>
      <c r="R585" s="15"/>
      <c r="S585" s="10"/>
    </row>
    <row r="586" spans="1:19" s="36" customFormat="1" x14ac:dyDescent="0.2">
      <c r="A586" s="9"/>
      <c r="B586" s="9"/>
      <c r="C586" s="9"/>
      <c r="D586" s="9"/>
      <c r="E586" s="11"/>
      <c r="F586" s="9"/>
      <c r="G586" s="9"/>
      <c r="H586" s="9"/>
      <c r="I586" s="12"/>
      <c r="J586" s="9"/>
      <c r="K586" s="13"/>
      <c r="L586" s="9"/>
      <c r="M586" s="9"/>
      <c r="N586" s="9"/>
      <c r="O586" s="9"/>
      <c r="P586" s="11"/>
      <c r="Q586" s="9"/>
      <c r="R586" s="15"/>
      <c r="S586" s="10"/>
    </row>
    <row r="587" spans="1:19" s="36" customFormat="1" x14ac:dyDescent="0.2">
      <c r="A587" s="9"/>
      <c r="B587" s="9"/>
      <c r="C587" s="9"/>
      <c r="D587" s="9"/>
      <c r="E587" s="11"/>
      <c r="F587" s="9"/>
      <c r="G587" s="9"/>
      <c r="H587" s="9"/>
      <c r="I587" s="12"/>
      <c r="J587" s="9"/>
      <c r="K587" s="13"/>
      <c r="L587" s="9"/>
      <c r="M587" s="9"/>
      <c r="N587" s="9"/>
      <c r="O587" s="9"/>
      <c r="P587" s="11"/>
      <c r="Q587" s="9"/>
      <c r="R587" s="15"/>
      <c r="S587" s="10"/>
    </row>
    <row r="588" spans="1:19" s="36" customFormat="1" x14ac:dyDescent="0.2">
      <c r="A588" s="9"/>
      <c r="B588" s="9"/>
      <c r="C588" s="9"/>
      <c r="D588" s="9"/>
      <c r="E588" s="11"/>
      <c r="F588" s="9"/>
      <c r="G588" s="9"/>
      <c r="H588" s="9"/>
      <c r="I588" s="12"/>
      <c r="J588" s="9"/>
      <c r="K588" s="13"/>
      <c r="L588" s="9"/>
      <c r="M588" s="9"/>
      <c r="N588" s="9"/>
      <c r="O588" s="9"/>
      <c r="P588" s="11"/>
      <c r="Q588" s="9"/>
      <c r="R588" s="15"/>
      <c r="S588" s="10"/>
    </row>
    <row r="589" spans="1:19" s="36" customFormat="1" x14ac:dyDescent="0.2">
      <c r="A589" s="9"/>
      <c r="B589" s="9"/>
      <c r="C589" s="9"/>
      <c r="D589" s="9"/>
      <c r="E589" s="11"/>
      <c r="F589" s="9"/>
      <c r="G589" s="9"/>
      <c r="H589" s="9"/>
      <c r="I589" s="12"/>
      <c r="J589" s="9"/>
      <c r="K589" s="13"/>
      <c r="L589" s="9"/>
      <c r="M589" s="9"/>
      <c r="N589" s="9"/>
      <c r="O589" s="9"/>
      <c r="P589" s="11"/>
      <c r="Q589" s="9"/>
      <c r="R589" s="15"/>
      <c r="S589" s="10"/>
    </row>
    <row r="591" spans="1:19" s="36" customFormat="1" x14ac:dyDescent="0.2">
      <c r="A591" s="9"/>
      <c r="B591" s="9"/>
      <c r="C591" s="9"/>
      <c r="D591" s="9"/>
      <c r="E591" s="11"/>
      <c r="F591" s="9"/>
      <c r="G591" s="9"/>
      <c r="H591" s="9"/>
      <c r="I591" s="12"/>
      <c r="J591" s="9"/>
      <c r="K591" s="13"/>
      <c r="L591" s="9"/>
      <c r="M591" s="9"/>
      <c r="N591" s="9"/>
      <c r="O591" s="9"/>
      <c r="P591" s="11"/>
      <c r="Q591" s="9"/>
      <c r="R591" s="15"/>
      <c r="S591" s="10"/>
    </row>
    <row r="592" spans="1:19" s="36" customFormat="1" x14ac:dyDescent="0.2">
      <c r="A592" s="9"/>
      <c r="B592" s="9"/>
      <c r="C592" s="9"/>
      <c r="D592" s="9"/>
      <c r="E592" s="11"/>
      <c r="F592" s="9"/>
      <c r="G592" s="9"/>
      <c r="H592" s="9"/>
      <c r="I592" s="12"/>
      <c r="J592" s="9"/>
      <c r="K592" s="13"/>
      <c r="L592" s="9"/>
      <c r="M592" s="9"/>
      <c r="N592" s="9"/>
      <c r="O592" s="9"/>
      <c r="P592" s="11"/>
      <c r="Q592" s="9"/>
      <c r="R592" s="15"/>
      <c r="S592" s="10"/>
    </row>
    <row r="593" spans="1:19" s="36" customFormat="1" x14ac:dyDescent="0.2">
      <c r="A593" s="9"/>
      <c r="B593" s="9"/>
      <c r="C593" s="9"/>
      <c r="D593" s="9"/>
      <c r="E593" s="11"/>
      <c r="F593" s="9"/>
      <c r="G593" s="9"/>
      <c r="H593" s="9"/>
      <c r="I593" s="12"/>
      <c r="J593" s="9"/>
      <c r="K593" s="13"/>
      <c r="L593" s="9"/>
      <c r="M593" s="9"/>
      <c r="N593" s="9"/>
      <c r="O593" s="9"/>
      <c r="P593" s="11"/>
      <c r="Q593" s="9"/>
      <c r="R593" s="15"/>
      <c r="S593" s="10"/>
    </row>
    <row r="594" spans="1:19" s="36" customFormat="1" x14ac:dyDescent="0.2">
      <c r="A594" s="9"/>
      <c r="B594" s="9"/>
      <c r="C594" s="9"/>
      <c r="D594" s="9"/>
      <c r="E594" s="11"/>
      <c r="F594" s="9"/>
      <c r="G594" s="9"/>
      <c r="H594" s="9"/>
      <c r="I594" s="12"/>
      <c r="J594" s="9"/>
      <c r="K594" s="13"/>
      <c r="L594" s="9"/>
      <c r="M594" s="9"/>
      <c r="N594" s="9"/>
      <c r="O594" s="9"/>
      <c r="P594" s="11"/>
      <c r="Q594" s="9"/>
      <c r="R594" s="15"/>
      <c r="S594" s="10"/>
    </row>
    <row r="595" spans="1:19" s="36" customFormat="1" x14ac:dyDescent="0.2">
      <c r="A595" s="9"/>
      <c r="B595" s="9"/>
      <c r="C595" s="9"/>
      <c r="D595" s="9"/>
      <c r="E595" s="11"/>
      <c r="F595" s="9"/>
      <c r="G595" s="9"/>
      <c r="H595" s="9"/>
      <c r="I595" s="12"/>
      <c r="J595" s="9"/>
      <c r="K595" s="13"/>
      <c r="L595" s="9"/>
      <c r="M595" s="9"/>
      <c r="N595" s="9"/>
      <c r="O595" s="9"/>
      <c r="P595" s="11"/>
      <c r="Q595" s="9"/>
      <c r="R595" s="15"/>
      <c r="S595" s="10"/>
    </row>
    <row r="596" spans="1:19" s="36" customFormat="1" x14ac:dyDescent="0.2">
      <c r="A596" s="9"/>
      <c r="B596" s="9"/>
      <c r="C596" s="9"/>
      <c r="D596" s="9"/>
      <c r="E596" s="11"/>
      <c r="F596" s="9"/>
      <c r="G596" s="9"/>
      <c r="H596" s="9"/>
      <c r="I596" s="12"/>
      <c r="J596" s="9"/>
      <c r="K596" s="13"/>
      <c r="L596" s="9"/>
      <c r="M596" s="9"/>
      <c r="N596" s="9"/>
      <c r="O596" s="9"/>
      <c r="P596" s="11"/>
      <c r="Q596" s="9"/>
      <c r="R596" s="15"/>
      <c r="S596" s="10"/>
    </row>
    <row r="598" spans="1:19" s="36" customFormat="1" x14ac:dyDescent="0.2">
      <c r="A598" s="9"/>
      <c r="B598" s="9"/>
      <c r="C598" s="9"/>
      <c r="D598" s="9"/>
      <c r="E598" s="11"/>
      <c r="F598" s="9"/>
      <c r="G598" s="9"/>
      <c r="H598" s="9"/>
      <c r="I598" s="12"/>
      <c r="J598" s="9"/>
      <c r="K598" s="13"/>
      <c r="L598" s="9"/>
      <c r="M598" s="9"/>
      <c r="N598" s="9"/>
      <c r="O598" s="9"/>
      <c r="P598" s="11"/>
      <c r="Q598" s="9"/>
      <c r="R598" s="15"/>
      <c r="S598" s="10"/>
    </row>
    <row r="601" spans="1:19" s="36" customFormat="1" x14ac:dyDescent="0.2">
      <c r="A601" s="9"/>
      <c r="B601" s="9"/>
      <c r="C601" s="9"/>
      <c r="D601" s="9"/>
      <c r="E601" s="11"/>
      <c r="F601" s="9"/>
      <c r="G601" s="9"/>
      <c r="H601" s="9"/>
      <c r="I601" s="12"/>
      <c r="J601" s="9"/>
      <c r="K601" s="13"/>
      <c r="L601" s="9"/>
      <c r="M601" s="9"/>
      <c r="N601" s="9"/>
      <c r="O601" s="9"/>
      <c r="P601" s="11"/>
      <c r="Q601" s="9"/>
      <c r="R601" s="15"/>
      <c r="S601" s="10"/>
    </row>
    <row r="602" spans="1:19" s="36" customFormat="1" x14ac:dyDescent="0.2">
      <c r="A602" s="9"/>
      <c r="B602" s="9"/>
      <c r="C602" s="9"/>
      <c r="D602" s="9"/>
      <c r="E602" s="11"/>
      <c r="F602" s="9"/>
      <c r="G602" s="9"/>
      <c r="H602" s="9"/>
      <c r="I602" s="12"/>
      <c r="J602" s="9"/>
      <c r="K602" s="13"/>
      <c r="L602" s="9"/>
      <c r="M602" s="9"/>
      <c r="N602" s="9"/>
      <c r="O602" s="9"/>
      <c r="P602" s="11"/>
      <c r="Q602" s="9"/>
      <c r="R602" s="15"/>
      <c r="S602" s="10"/>
    </row>
    <row r="603" spans="1:19" s="36" customFormat="1" x14ac:dyDescent="0.2">
      <c r="A603" s="9"/>
      <c r="B603" s="9"/>
      <c r="C603" s="9"/>
      <c r="D603" s="9"/>
      <c r="E603" s="11"/>
      <c r="F603" s="9"/>
      <c r="G603" s="9"/>
      <c r="H603" s="9"/>
      <c r="I603" s="12"/>
      <c r="J603" s="9"/>
      <c r="K603" s="13"/>
      <c r="L603" s="9"/>
      <c r="M603" s="9"/>
      <c r="N603" s="9"/>
      <c r="O603" s="9"/>
      <c r="P603" s="11"/>
      <c r="Q603" s="9"/>
      <c r="R603" s="15"/>
      <c r="S603" s="10"/>
    </row>
    <row r="604" spans="1:19" s="36" customFormat="1" x14ac:dyDescent="0.2">
      <c r="A604" s="9"/>
      <c r="B604" s="9"/>
      <c r="C604" s="9"/>
      <c r="D604" s="9"/>
      <c r="E604" s="11"/>
      <c r="F604" s="9"/>
      <c r="G604" s="9"/>
      <c r="H604" s="9"/>
      <c r="I604" s="12"/>
      <c r="J604" s="9"/>
      <c r="K604" s="13"/>
      <c r="L604" s="9"/>
      <c r="M604" s="9"/>
      <c r="N604" s="9"/>
      <c r="O604" s="9"/>
      <c r="P604" s="11"/>
      <c r="Q604" s="9"/>
      <c r="R604" s="15"/>
      <c r="S604" s="10"/>
    </row>
    <row r="605" spans="1:19" s="36" customFormat="1" ht="15" customHeight="1" x14ac:dyDescent="0.2">
      <c r="A605" s="9"/>
      <c r="B605" s="9"/>
      <c r="C605" s="9"/>
      <c r="D605" s="9"/>
      <c r="E605" s="11"/>
      <c r="F605" s="9"/>
      <c r="G605" s="9"/>
      <c r="H605" s="9"/>
      <c r="I605" s="12"/>
      <c r="J605" s="9"/>
      <c r="K605" s="13"/>
      <c r="L605" s="9"/>
      <c r="M605" s="9"/>
      <c r="N605" s="9"/>
      <c r="O605" s="9"/>
      <c r="P605" s="11"/>
      <c r="Q605" s="9"/>
      <c r="R605" s="15"/>
      <c r="S605" s="10"/>
    </row>
    <row r="608" spans="1:19" s="36" customFormat="1" x14ac:dyDescent="0.2">
      <c r="A608" s="9"/>
      <c r="B608" s="9"/>
      <c r="C608" s="9"/>
      <c r="D608" s="9"/>
      <c r="E608" s="11"/>
      <c r="F608" s="9"/>
      <c r="G608" s="9"/>
      <c r="H608" s="9"/>
      <c r="I608" s="12"/>
      <c r="J608" s="9"/>
      <c r="K608" s="13"/>
      <c r="L608" s="9"/>
      <c r="M608" s="9"/>
      <c r="N608" s="9"/>
      <c r="O608" s="9"/>
      <c r="P608" s="11"/>
      <c r="Q608" s="9"/>
      <c r="R608" s="15"/>
      <c r="S608" s="10"/>
    </row>
    <row r="609" spans="1:19" s="36" customFormat="1" x14ac:dyDescent="0.2">
      <c r="A609" s="9"/>
      <c r="B609" s="9"/>
      <c r="C609" s="9"/>
      <c r="D609" s="9"/>
      <c r="E609" s="11"/>
      <c r="F609" s="9"/>
      <c r="G609" s="9"/>
      <c r="H609" s="9"/>
      <c r="I609" s="12"/>
      <c r="J609" s="9"/>
      <c r="K609" s="13"/>
      <c r="L609" s="9"/>
      <c r="M609" s="9"/>
      <c r="N609" s="9"/>
      <c r="O609" s="9"/>
      <c r="P609" s="11"/>
      <c r="Q609" s="9"/>
      <c r="R609" s="15"/>
      <c r="S609" s="10"/>
    </row>
    <row r="610" spans="1:19" s="36" customFormat="1" x14ac:dyDescent="0.2">
      <c r="A610" s="9"/>
      <c r="B610" s="9"/>
      <c r="C610" s="9"/>
      <c r="D610" s="9"/>
      <c r="E610" s="11"/>
      <c r="F610" s="9"/>
      <c r="G610" s="9"/>
      <c r="H610" s="9"/>
      <c r="I610" s="12"/>
      <c r="J610" s="9"/>
      <c r="K610" s="13"/>
      <c r="L610" s="9"/>
      <c r="M610" s="9"/>
      <c r="N610" s="9"/>
      <c r="O610" s="9"/>
      <c r="P610" s="11"/>
      <c r="Q610" s="9"/>
      <c r="R610" s="15"/>
      <c r="S610" s="10"/>
    </row>
    <row r="614" spans="1:19" s="36" customFormat="1" x14ac:dyDescent="0.2">
      <c r="A614" s="9"/>
      <c r="B614" s="9"/>
      <c r="C614" s="9"/>
      <c r="D614" s="9"/>
      <c r="E614" s="11"/>
      <c r="F614" s="9"/>
      <c r="G614" s="9"/>
      <c r="H614" s="9"/>
      <c r="I614" s="12"/>
      <c r="J614" s="9"/>
      <c r="K614" s="13"/>
      <c r="L614" s="9"/>
      <c r="M614" s="9"/>
      <c r="N614" s="9"/>
      <c r="O614" s="9"/>
      <c r="P614" s="11"/>
      <c r="Q614" s="9"/>
      <c r="R614" s="15"/>
      <c r="S614" s="10"/>
    </row>
    <row r="616" spans="1:19" s="36" customFormat="1" x14ac:dyDescent="0.2">
      <c r="A616" s="9"/>
      <c r="B616" s="9"/>
      <c r="C616" s="9"/>
      <c r="D616" s="9"/>
      <c r="E616" s="11"/>
      <c r="F616" s="9"/>
      <c r="G616" s="9"/>
      <c r="H616" s="9"/>
      <c r="I616" s="12"/>
      <c r="J616" s="9"/>
      <c r="K616" s="13"/>
      <c r="L616" s="9"/>
      <c r="M616" s="9"/>
      <c r="N616" s="9"/>
      <c r="O616" s="9"/>
      <c r="P616" s="11"/>
      <c r="Q616" s="9"/>
      <c r="R616" s="15"/>
      <c r="S616" s="10"/>
    </row>
    <row r="617" spans="1:19" s="36" customFormat="1" ht="19.5" customHeight="1" x14ac:dyDescent="0.2">
      <c r="A617" s="9"/>
      <c r="B617" s="9"/>
      <c r="C617" s="9"/>
      <c r="D617" s="9"/>
      <c r="E617" s="11"/>
      <c r="F617" s="9"/>
      <c r="G617" s="9"/>
      <c r="H617" s="9"/>
      <c r="I617" s="12"/>
      <c r="J617" s="9"/>
      <c r="K617" s="13"/>
      <c r="L617" s="9"/>
      <c r="M617" s="9"/>
      <c r="N617" s="9"/>
      <c r="O617" s="9"/>
      <c r="P617" s="11"/>
      <c r="Q617" s="9"/>
      <c r="R617" s="14"/>
      <c r="S617" s="10"/>
    </row>
    <row r="618" spans="1:19" s="36" customFormat="1" x14ac:dyDescent="0.2">
      <c r="A618" s="9"/>
      <c r="B618" s="9"/>
      <c r="C618" s="9"/>
      <c r="D618" s="9"/>
      <c r="E618" s="11"/>
      <c r="F618" s="9"/>
      <c r="G618" s="9"/>
      <c r="H618" s="9"/>
      <c r="I618" s="12"/>
      <c r="J618" s="9"/>
      <c r="K618" s="13"/>
      <c r="L618" s="9"/>
      <c r="M618" s="9"/>
      <c r="N618" s="9"/>
      <c r="O618" s="9"/>
      <c r="P618" s="11"/>
      <c r="Q618" s="9"/>
      <c r="R618" s="15"/>
      <c r="S618" s="10"/>
    </row>
    <row r="619" spans="1:19" s="36" customFormat="1" x14ac:dyDescent="0.2">
      <c r="A619" s="9"/>
      <c r="B619" s="9"/>
      <c r="C619" s="9"/>
      <c r="D619" s="9"/>
      <c r="E619" s="11"/>
      <c r="F619" s="9"/>
      <c r="G619" s="9"/>
      <c r="H619" s="9"/>
      <c r="I619" s="12"/>
      <c r="J619" s="9"/>
      <c r="K619" s="13"/>
      <c r="L619" s="9"/>
      <c r="M619" s="9"/>
      <c r="N619" s="9"/>
      <c r="O619" s="9"/>
      <c r="P619" s="11"/>
      <c r="Q619" s="9"/>
      <c r="R619" s="15"/>
      <c r="S619" s="10"/>
    </row>
    <row r="620" spans="1:19" s="36" customFormat="1" x14ac:dyDescent="0.2">
      <c r="A620" s="9"/>
      <c r="B620" s="9"/>
      <c r="C620" s="9"/>
      <c r="D620" s="9"/>
      <c r="E620" s="11"/>
      <c r="F620" s="9"/>
      <c r="G620" s="9"/>
      <c r="H620" s="9"/>
      <c r="I620" s="12"/>
      <c r="J620" s="9"/>
      <c r="K620" s="13"/>
      <c r="L620" s="9"/>
      <c r="M620" s="9"/>
      <c r="N620" s="9"/>
      <c r="O620" s="9"/>
      <c r="P620" s="11"/>
      <c r="Q620" s="9"/>
      <c r="R620" s="15"/>
      <c r="S620" s="10"/>
    </row>
    <row r="621" spans="1:19" s="36" customFormat="1" x14ac:dyDescent="0.2">
      <c r="A621" s="9"/>
      <c r="B621" s="9"/>
      <c r="C621" s="9"/>
      <c r="D621" s="9"/>
      <c r="E621" s="11"/>
      <c r="F621" s="9"/>
      <c r="G621" s="9"/>
      <c r="H621" s="9"/>
      <c r="I621" s="12"/>
      <c r="J621" s="9"/>
      <c r="K621" s="13"/>
      <c r="L621" s="9"/>
      <c r="M621" s="9"/>
      <c r="N621" s="9"/>
      <c r="O621" s="9"/>
      <c r="P621" s="11"/>
      <c r="Q621" s="9"/>
      <c r="R621" s="15"/>
      <c r="S621" s="10"/>
    </row>
    <row r="622" spans="1:19" s="36" customFormat="1" x14ac:dyDescent="0.2">
      <c r="A622" s="9"/>
      <c r="B622" s="9"/>
      <c r="C622" s="9"/>
      <c r="D622" s="9"/>
      <c r="E622" s="11"/>
      <c r="F622" s="9"/>
      <c r="G622" s="9"/>
      <c r="H622" s="9"/>
      <c r="I622" s="12"/>
      <c r="J622" s="9"/>
      <c r="K622" s="13"/>
      <c r="L622" s="9"/>
      <c r="M622" s="9"/>
      <c r="N622" s="9"/>
      <c r="O622" s="9"/>
      <c r="P622" s="11"/>
      <c r="Q622" s="9"/>
      <c r="R622" s="15"/>
      <c r="S622" s="10"/>
    </row>
    <row r="623" spans="1:19" s="36" customFormat="1" x14ac:dyDescent="0.2">
      <c r="A623" s="9"/>
      <c r="B623" s="9"/>
      <c r="C623" s="9"/>
      <c r="D623" s="9"/>
      <c r="E623" s="11"/>
      <c r="F623" s="9"/>
      <c r="G623" s="9"/>
      <c r="H623" s="9"/>
      <c r="I623" s="12"/>
      <c r="J623" s="9"/>
      <c r="K623" s="13"/>
      <c r="L623" s="9"/>
      <c r="M623" s="9"/>
      <c r="N623" s="9"/>
      <c r="O623" s="9"/>
      <c r="P623" s="11"/>
      <c r="Q623" s="9"/>
      <c r="R623" s="15"/>
      <c r="S623" s="10"/>
    </row>
    <row r="624" spans="1:19" s="36" customFormat="1" x14ac:dyDescent="0.2">
      <c r="A624" s="9"/>
      <c r="B624" s="9"/>
      <c r="C624" s="9"/>
      <c r="D624" s="9"/>
      <c r="E624" s="11"/>
      <c r="F624" s="9"/>
      <c r="G624" s="9"/>
      <c r="H624" s="9"/>
      <c r="I624" s="12"/>
      <c r="J624" s="9"/>
      <c r="K624" s="13"/>
      <c r="L624" s="9"/>
      <c r="M624" s="9"/>
      <c r="N624" s="9"/>
      <c r="O624" s="9"/>
      <c r="P624" s="11"/>
      <c r="Q624" s="9"/>
      <c r="R624" s="15"/>
      <c r="S624" s="10"/>
    </row>
    <row r="625" spans="1:19" s="36" customFormat="1" x14ac:dyDescent="0.2">
      <c r="A625" s="9"/>
      <c r="B625" s="9"/>
      <c r="C625" s="9"/>
      <c r="D625" s="9"/>
      <c r="E625" s="11"/>
      <c r="F625" s="9"/>
      <c r="G625" s="9"/>
      <c r="H625" s="9"/>
      <c r="I625" s="12"/>
      <c r="J625" s="9"/>
      <c r="K625" s="13"/>
      <c r="L625" s="9"/>
      <c r="M625" s="9"/>
      <c r="N625" s="9"/>
      <c r="O625" s="9"/>
      <c r="P625" s="11"/>
      <c r="Q625" s="9"/>
      <c r="R625" s="15"/>
      <c r="S625" s="10"/>
    </row>
    <row r="626" spans="1:19" s="36" customFormat="1" x14ac:dyDescent="0.2">
      <c r="A626" s="9"/>
      <c r="B626" s="9"/>
      <c r="C626" s="9"/>
      <c r="D626" s="9"/>
      <c r="E626" s="11"/>
      <c r="F626" s="9"/>
      <c r="G626" s="9"/>
      <c r="H626" s="9"/>
      <c r="I626" s="12"/>
      <c r="J626" s="9"/>
      <c r="K626" s="13"/>
      <c r="L626" s="9"/>
      <c r="M626" s="9"/>
      <c r="N626" s="9"/>
      <c r="O626" s="9"/>
      <c r="P626" s="11"/>
      <c r="Q626" s="9"/>
      <c r="R626" s="15"/>
      <c r="S626" s="10"/>
    </row>
    <row r="627" spans="1:19" s="36" customFormat="1" x14ac:dyDescent="0.2">
      <c r="A627" s="9"/>
      <c r="B627" s="9"/>
      <c r="C627" s="9"/>
      <c r="D627" s="9"/>
      <c r="E627" s="11"/>
      <c r="F627" s="9"/>
      <c r="G627" s="9"/>
      <c r="H627" s="9"/>
      <c r="I627" s="12"/>
      <c r="J627" s="9"/>
      <c r="K627" s="13"/>
      <c r="L627" s="9"/>
      <c r="M627" s="9"/>
      <c r="N627" s="9"/>
      <c r="O627" s="9"/>
      <c r="P627" s="11"/>
      <c r="Q627" s="9"/>
      <c r="R627" s="15"/>
      <c r="S627" s="10"/>
    </row>
    <row r="628" spans="1:19" s="36" customFormat="1" x14ac:dyDescent="0.2">
      <c r="A628" s="9"/>
      <c r="B628" s="9"/>
      <c r="C628" s="9"/>
      <c r="D628" s="9"/>
      <c r="E628" s="11"/>
      <c r="F628" s="9"/>
      <c r="G628" s="9"/>
      <c r="H628" s="9"/>
      <c r="I628" s="12"/>
      <c r="J628" s="9"/>
      <c r="K628" s="13"/>
      <c r="L628" s="9"/>
      <c r="M628" s="9"/>
      <c r="N628" s="9"/>
      <c r="O628" s="9"/>
      <c r="P628" s="11"/>
      <c r="Q628" s="9"/>
      <c r="R628" s="15"/>
      <c r="S628" s="10"/>
    </row>
    <row r="629" spans="1:19" s="36" customFormat="1" x14ac:dyDescent="0.2">
      <c r="A629" s="9"/>
      <c r="B629" s="9"/>
      <c r="C629" s="9"/>
      <c r="D629" s="9"/>
      <c r="E629" s="11"/>
      <c r="F629" s="9"/>
      <c r="G629" s="9"/>
      <c r="H629" s="9"/>
      <c r="I629" s="12"/>
      <c r="J629" s="9"/>
      <c r="K629" s="13"/>
      <c r="L629" s="9"/>
      <c r="M629" s="9"/>
      <c r="N629" s="9"/>
      <c r="O629" s="9"/>
      <c r="P629" s="11"/>
      <c r="Q629" s="9"/>
      <c r="R629" s="15"/>
      <c r="S629" s="10"/>
    </row>
    <row r="630" spans="1:19" s="36" customFormat="1" x14ac:dyDescent="0.2">
      <c r="A630" s="9"/>
      <c r="B630" s="9"/>
      <c r="C630" s="9"/>
      <c r="D630" s="9"/>
      <c r="E630" s="11"/>
      <c r="F630" s="9"/>
      <c r="G630" s="9"/>
      <c r="H630" s="9"/>
      <c r="I630" s="12"/>
      <c r="J630" s="9"/>
      <c r="K630" s="13"/>
      <c r="L630" s="9"/>
      <c r="M630" s="9"/>
      <c r="N630" s="9"/>
      <c r="O630" s="9"/>
      <c r="P630" s="11"/>
      <c r="Q630" s="9"/>
      <c r="R630" s="15"/>
      <c r="S630" s="10"/>
    </row>
    <row r="631" spans="1:19" s="36" customFormat="1" x14ac:dyDescent="0.2">
      <c r="A631" s="9"/>
      <c r="B631" s="9"/>
      <c r="C631" s="9"/>
      <c r="D631" s="9"/>
      <c r="E631" s="11"/>
      <c r="F631" s="9"/>
      <c r="G631" s="9"/>
      <c r="H631" s="9"/>
      <c r="I631" s="12"/>
      <c r="J631" s="9"/>
      <c r="K631" s="13"/>
      <c r="L631" s="9"/>
      <c r="M631" s="9"/>
      <c r="N631" s="9"/>
      <c r="O631" s="9"/>
      <c r="P631" s="11"/>
      <c r="Q631" s="9"/>
      <c r="R631" s="15"/>
      <c r="S631" s="10"/>
    </row>
    <row r="632" spans="1:19" s="36" customFormat="1" x14ac:dyDescent="0.2">
      <c r="A632" s="9"/>
      <c r="B632" s="9"/>
      <c r="C632" s="9"/>
      <c r="D632" s="9"/>
      <c r="E632" s="11"/>
      <c r="F632" s="9"/>
      <c r="G632" s="9"/>
      <c r="H632" s="9"/>
      <c r="I632" s="12"/>
      <c r="J632" s="9"/>
      <c r="K632" s="13"/>
      <c r="L632" s="9"/>
      <c r="M632" s="9"/>
      <c r="N632" s="9"/>
      <c r="O632" s="9"/>
      <c r="P632" s="11"/>
      <c r="Q632" s="9"/>
      <c r="R632" s="15"/>
      <c r="S632" s="10"/>
    </row>
    <row r="633" spans="1:19" s="36" customFormat="1" x14ac:dyDescent="0.2">
      <c r="A633" s="9"/>
      <c r="B633" s="9"/>
      <c r="C633" s="9"/>
      <c r="D633" s="9"/>
      <c r="E633" s="11"/>
      <c r="F633" s="9"/>
      <c r="G633" s="9"/>
      <c r="H633" s="9"/>
      <c r="I633" s="12"/>
      <c r="J633" s="9"/>
      <c r="K633" s="13"/>
      <c r="L633" s="9"/>
      <c r="M633" s="9"/>
      <c r="N633" s="9"/>
      <c r="O633" s="9"/>
      <c r="P633" s="11"/>
      <c r="Q633" s="9"/>
      <c r="R633" s="15"/>
      <c r="S633" s="10"/>
    </row>
    <row r="634" spans="1:19" s="36" customFormat="1" x14ac:dyDescent="0.2">
      <c r="A634" s="9"/>
      <c r="B634" s="9"/>
      <c r="C634" s="9"/>
      <c r="D634" s="9"/>
      <c r="E634" s="11"/>
      <c r="F634" s="9"/>
      <c r="G634" s="9"/>
      <c r="H634" s="9"/>
      <c r="I634" s="12"/>
      <c r="J634" s="9"/>
      <c r="K634" s="13"/>
      <c r="L634" s="9"/>
      <c r="M634" s="9"/>
      <c r="N634" s="9"/>
      <c r="O634" s="9"/>
      <c r="P634" s="11"/>
      <c r="Q634" s="9"/>
      <c r="R634" s="15"/>
      <c r="S634" s="10"/>
    </row>
    <row r="636" spans="1:19" s="36" customFormat="1" x14ac:dyDescent="0.2">
      <c r="A636" s="9"/>
      <c r="B636" s="9"/>
      <c r="C636" s="9"/>
      <c r="D636" s="9"/>
      <c r="E636" s="11"/>
      <c r="F636" s="9"/>
      <c r="G636" s="9"/>
      <c r="H636" s="9"/>
      <c r="I636" s="12"/>
      <c r="J636" s="9"/>
      <c r="K636" s="13"/>
      <c r="L636" s="9"/>
      <c r="M636" s="9"/>
      <c r="N636" s="9"/>
      <c r="O636" s="9"/>
      <c r="P636" s="11"/>
      <c r="Q636" s="9"/>
      <c r="R636" s="15"/>
      <c r="S636" s="10"/>
    </row>
    <row r="638" spans="1:19" s="36" customFormat="1" x14ac:dyDescent="0.2">
      <c r="A638" s="9"/>
      <c r="B638" s="9"/>
      <c r="C638" s="9"/>
      <c r="D638" s="9"/>
      <c r="E638" s="11"/>
      <c r="F638" s="9"/>
      <c r="G638" s="9"/>
      <c r="H638" s="9"/>
      <c r="I638" s="12"/>
      <c r="J638" s="9"/>
      <c r="K638" s="13"/>
      <c r="L638" s="9"/>
      <c r="M638" s="9"/>
      <c r="N638" s="9"/>
      <c r="O638" s="9"/>
      <c r="P638" s="11"/>
      <c r="Q638" s="9"/>
      <c r="R638" s="15"/>
      <c r="S638" s="10"/>
    </row>
    <row r="639" spans="1:19" s="36" customFormat="1" x14ac:dyDescent="0.2">
      <c r="A639" s="9"/>
      <c r="B639" s="9"/>
      <c r="C639" s="9"/>
      <c r="D639" s="9"/>
      <c r="E639" s="11"/>
      <c r="F639" s="9"/>
      <c r="G639" s="9"/>
      <c r="H639" s="9"/>
      <c r="I639" s="12"/>
      <c r="J639" s="9"/>
      <c r="K639" s="13"/>
      <c r="L639" s="9"/>
      <c r="M639" s="9"/>
      <c r="N639" s="9"/>
      <c r="O639" s="9"/>
      <c r="P639" s="11"/>
      <c r="Q639" s="9"/>
      <c r="R639" s="15"/>
      <c r="S639" s="10"/>
    </row>
    <row r="641" spans="1:19" s="36" customFormat="1" x14ac:dyDescent="0.2">
      <c r="A641" s="9"/>
      <c r="B641" s="9"/>
      <c r="C641" s="9"/>
      <c r="D641" s="9"/>
      <c r="E641" s="11"/>
      <c r="F641" s="9"/>
      <c r="G641" s="9"/>
      <c r="H641" s="9"/>
      <c r="I641" s="12"/>
      <c r="J641" s="9"/>
      <c r="K641" s="13"/>
      <c r="L641" s="9"/>
      <c r="M641" s="9"/>
      <c r="N641" s="9"/>
      <c r="O641" s="9"/>
      <c r="P641" s="11"/>
      <c r="Q641" s="9"/>
      <c r="R641" s="15"/>
      <c r="S641" s="10"/>
    </row>
    <row r="644" spans="1:19" s="36" customFormat="1" x14ac:dyDescent="0.2">
      <c r="A644" s="9"/>
      <c r="B644" s="9"/>
      <c r="C644" s="9"/>
      <c r="D644" s="9"/>
      <c r="E644" s="11"/>
      <c r="F644" s="9"/>
      <c r="G644" s="9"/>
      <c r="H644" s="9"/>
      <c r="I644" s="12"/>
      <c r="J644" s="9"/>
      <c r="K644" s="13"/>
      <c r="L644" s="9"/>
      <c r="M644" s="9"/>
      <c r="N644" s="9"/>
      <c r="O644" s="9"/>
      <c r="P644" s="11"/>
      <c r="Q644" s="9"/>
      <c r="R644" s="15"/>
      <c r="S644" s="10"/>
    </row>
    <row r="645" spans="1:19" s="62" customFormat="1" x14ac:dyDescent="0.2">
      <c r="A645" s="9"/>
      <c r="B645" s="9"/>
      <c r="C645" s="9"/>
      <c r="D645" s="9"/>
      <c r="E645" s="11"/>
      <c r="F645" s="9"/>
      <c r="G645" s="9"/>
      <c r="H645" s="9"/>
      <c r="I645" s="12"/>
      <c r="J645" s="9"/>
      <c r="K645" s="13"/>
      <c r="L645" s="9"/>
      <c r="M645" s="9"/>
      <c r="N645" s="9"/>
      <c r="O645" s="9"/>
      <c r="P645" s="11"/>
      <c r="Q645" s="9"/>
      <c r="R645" s="15"/>
      <c r="S645" s="10"/>
    </row>
    <row r="646" spans="1:19" s="36" customFormat="1" x14ac:dyDescent="0.2">
      <c r="A646" s="9"/>
      <c r="B646" s="9"/>
      <c r="C646" s="9"/>
      <c r="D646" s="9"/>
      <c r="E646" s="11"/>
      <c r="F646" s="9"/>
      <c r="G646" s="9"/>
      <c r="H646" s="9"/>
      <c r="I646" s="12"/>
      <c r="J646" s="9"/>
      <c r="K646" s="13"/>
      <c r="L646" s="9"/>
      <c r="M646" s="9"/>
      <c r="N646" s="9"/>
      <c r="O646" s="9"/>
      <c r="P646" s="11"/>
      <c r="Q646" s="9"/>
      <c r="R646" s="15"/>
      <c r="S646" s="10"/>
    </row>
    <row r="647" spans="1:19" s="36" customFormat="1" x14ac:dyDescent="0.2">
      <c r="A647" s="9"/>
      <c r="B647" s="9"/>
      <c r="C647" s="9"/>
      <c r="D647" s="9"/>
      <c r="E647" s="11"/>
      <c r="F647" s="9"/>
      <c r="G647" s="9"/>
      <c r="H647" s="9"/>
      <c r="I647" s="12"/>
      <c r="J647" s="9"/>
      <c r="K647" s="13"/>
      <c r="L647" s="9"/>
      <c r="M647" s="9"/>
      <c r="N647" s="9"/>
      <c r="O647" s="9"/>
      <c r="P647" s="11"/>
      <c r="Q647" s="9"/>
      <c r="R647" s="15"/>
      <c r="S647" s="10"/>
    </row>
    <row r="649" spans="1:19" s="36" customFormat="1" x14ac:dyDescent="0.2">
      <c r="A649" s="9"/>
      <c r="B649" s="9"/>
      <c r="C649" s="9"/>
      <c r="D649" s="9"/>
      <c r="E649" s="11"/>
      <c r="F649" s="9"/>
      <c r="G649" s="9"/>
      <c r="H649" s="9"/>
      <c r="I649" s="12"/>
      <c r="J649" s="9"/>
      <c r="K649" s="13"/>
      <c r="L649" s="9"/>
      <c r="M649" s="9"/>
      <c r="N649" s="9"/>
      <c r="O649" s="9"/>
      <c r="P649" s="11"/>
      <c r="Q649" s="9"/>
      <c r="R649" s="15"/>
      <c r="S649" s="10"/>
    </row>
    <row r="650" spans="1:19" s="36" customFormat="1" x14ac:dyDescent="0.2">
      <c r="A650" s="9"/>
      <c r="B650" s="9"/>
      <c r="C650" s="9"/>
      <c r="D650" s="9"/>
      <c r="E650" s="11"/>
      <c r="F650" s="9"/>
      <c r="G650" s="9"/>
      <c r="H650" s="9"/>
      <c r="I650" s="12"/>
      <c r="J650" s="9"/>
      <c r="K650" s="13"/>
      <c r="L650" s="9"/>
      <c r="M650" s="9"/>
      <c r="N650" s="9"/>
      <c r="O650" s="9"/>
      <c r="P650" s="11"/>
      <c r="Q650" s="9"/>
      <c r="R650" s="15"/>
      <c r="S650" s="10"/>
    </row>
    <row r="652" spans="1:19" s="36" customFormat="1" x14ac:dyDescent="0.2">
      <c r="A652" s="9"/>
      <c r="B652" s="9"/>
      <c r="C652" s="9"/>
      <c r="D652" s="9"/>
      <c r="E652" s="11"/>
      <c r="F652" s="9"/>
      <c r="G652" s="9"/>
      <c r="H652" s="9"/>
      <c r="I652" s="12"/>
      <c r="J652" s="9"/>
      <c r="K652" s="13"/>
      <c r="L652" s="9"/>
      <c r="M652" s="9"/>
      <c r="N652" s="9"/>
      <c r="O652" s="9"/>
      <c r="P652" s="11"/>
      <c r="Q652" s="9"/>
      <c r="R652" s="15"/>
      <c r="S652" s="10"/>
    </row>
    <row r="653" spans="1:19" s="36" customFormat="1" x14ac:dyDescent="0.2">
      <c r="A653" s="9"/>
      <c r="B653" s="9"/>
      <c r="C653" s="9"/>
      <c r="D653" s="9"/>
      <c r="E653" s="11"/>
      <c r="F653" s="9"/>
      <c r="G653" s="9"/>
      <c r="H653" s="9"/>
      <c r="I653" s="12"/>
      <c r="J653" s="9"/>
      <c r="K653" s="13"/>
      <c r="L653" s="9"/>
      <c r="M653" s="9"/>
      <c r="N653" s="9"/>
      <c r="O653" s="9"/>
      <c r="P653" s="11"/>
      <c r="Q653" s="9"/>
      <c r="R653" s="15"/>
      <c r="S653" s="10"/>
    </row>
    <row r="654" spans="1:19" s="36" customFormat="1" x14ac:dyDescent="0.2">
      <c r="A654" s="9"/>
      <c r="B654" s="9"/>
      <c r="C654" s="9"/>
      <c r="D654" s="9"/>
      <c r="E654" s="11"/>
      <c r="F654" s="9"/>
      <c r="G654" s="9"/>
      <c r="H654" s="9"/>
      <c r="I654" s="12"/>
      <c r="J654" s="9"/>
      <c r="K654" s="13"/>
      <c r="L654" s="9"/>
      <c r="M654" s="9"/>
      <c r="N654" s="9"/>
      <c r="O654" s="9"/>
      <c r="P654" s="11"/>
      <c r="Q654" s="9"/>
      <c r="R654" s="15"/>
      <c r="S654" s="10"/>
    </row>
    <row r="655" spans="1:19" s="36" customFormat="1" x14ac:dyDescent="0.2">
      <c r="A655" s="9"/>
      <c r="B655" s="9"/>
      <c r="C655" s="9"/>
      <c r="D655" s="9"/>
      <c r="E655" s="11"/>
      <c r="F655" s="9"/>
      <c r="G655" s="9"/>
      <c r="H655" s="9"/>
      <c r="I655" s="12"/>
      <c r="J655" s="9"/>
      <c r="K655" s="13"/>
      <c r="L655" s="9"/>
      <c r="M655" s="9"/>
      <c r="N655" s="9"/>
      <c r="O655" s="9"/>
      <c r="P655" s="11"/>
      <c r="Q655" s="9"/>
      <c r="R655" s="15"/>
      <c r="S655" s="10"/>
    </row>
    <row r="658" spans="1:19" s="36" customFormat="1" x14ac:dyDescent="0.2">
      <c r="A658" s="9"/>
      <c r="B658" s="9"/>
      <c r="C658" s="9"/>
      <c r="D658" s="9"/>
      <c r="E658" s="11"/>
      <c r="F658" s="9"/>
      <c r="G658" s="9"/>
      <c r="H658" s="9"/>
      <c r="I658" s="12"/>
      <c r="J658" s="9"/>
      <c r="K658" s="13"/>
      <c r="L658" s="9"/>
      <c r="M658" s="9"/>
      <c r="N658" s="9"/>
      <c r="O658" s="9"/>
      <c r="P658" s="11"/>
      <c r="Q658" s="9"/>
      <c r="R658" s="15"/>
      <c r="S658" s="10"/>
    </row>
    <row r="660" spans="1:19" s="36" customFormat="1" x14ac:dyDescent="0.2">
      <c r="A660" s="9"/>
      <c r="B660" s="9"/>
      <c r="C660" s="9"/>
      <c r="D660" s="9"/>
      <c r="E660" s="11"/>
      <c r="F660" s="9"/>
      <c r="G660" s="9"/>
      <c r="H660" s="9"/>
      <c r="I660" s="12"/>
      <c r="J660" s="9"/>
      <c r="K660" s="13"/>
      <c r="L660" s="9"/>
      <c r="M660" s="9"/>
      <c r="N660" s="9"/>
      <c r="O660" s="9"/>
      <c r="P660" s="11"/>
      <c r="Q660" s="9"/>
      <c r="R660" s="15"/>
      <c r="S660" s="10"/>
    </row>
    <row r="661" spans="1:19" s="36" customFormat="1" x14ac:dyDescent="0.2">
      <c r="A661" s="9"/>
      <c r="B661" s="9"/>
      <c r="C661" s="9"/>
      <c r="D661" s="9"/>
      <c r="E661" s="11"/>
      <c r="F661" s="9"/>
      <c r="G661" s="9"/>
      <c r="H661" s="9"/>
      <c r="I661" s="12"/>
      <c r="J661" s="9"/>
      <c r="K661" s="13"/>
      <c r="L661" s="9"/>
      <c r="M661" s="9"/>
      <c r="N661" s="9"/>
      <c r="O661" s="9"/>
      <c r="P661" s="11"/>
      <c r="Q661" s="9"/>
      <c r="R661" s="15"/>
      <c r="S661" s="10"/>
    </row>
    <row r="663" spans="1:19" s="36" customFormat="1" x14ac:dyDescent="0.2">
      <c r="A663" s="9"/>
      <c r="B663" s="9"/>
      <c r="C663" s="9"/>
      <c r="D663" s="9"/>
      <c r="E663" s="11"/>
      <c r="F663" s="9"/>
      <c r="G663" s="9"/>
      <c r="H663" s="9"/>
      <c r="I663" s="12"/>
      <c r="J663" s="9"/>
      <c r="K663" s="13"/>
      <c r="L663" s="9"/>
      <c r="M663" s="9"/>
      <c r="N663" s="9"/>
      <c r="O663" s="9"/>
      <c r="P663" s="11"/>
      <c r="Q663" s="9"/>
      <c r="R663" s="15"/>
      <c r="S663" s="10"/>
    </row>
    <row r="664" spans="1:19" s="36" customFormat="1" x14ac:dyDescent="0.2">
      <c r="A664" s="9"/>
      <c r="B664" s="9"/>
      <c r="C664" s="9"/>
      <c r="D664" s="9"/>
      <c r="E664" s="11"/>
      <c r="F664" s="9"/>
      <c r="G664" s="9"/>
      <c r="H664" s="9"/>
      <c r="I664" s="12"/>
      <c r="J664" s="9"/>
      <c r="K664" s="13"/>
      <c r="L664" s="9"/>
      <c r="M664" s="9"/>
      <c r="N664" s="9"/>
      <c r="O664" s="9"/>
      <c r="P664" s="11"/>
      <c r="Q664" s="9"/>
      <c r="R664" s="15"/>
      <c r="S664" s="10"/>
    </row>
    <row r="665" spans="1:19" s="36" customFormat="1" x14ac:dyDescent="0.2">
      <c r="A665" s="9"/>
      <c r="B665" s="9"/>
      <c r="C665" s="9"/>
      <c r="D665" s="9"/>
      <c r="E665" s="11"/>
      <c r="F665" s="9"/>
      <c r="G665" s="9"/>
      <c r="H665" s="9"/>
      <c r="I665" s="12"/>
      <c r="J665" s="9"/>
      <c r="K665" s="13"/>
      <c r="L665" s="9"/>
      <c r="M665" s="9"/>
      <c r="N665" s="9"/>
      <c r="O665" s="9"/>
      <c r="P665" s="11"/>
      <c r="Q665" s="9"/>
      <c r="R665" s="15"/>
      <c r="S665" s="10"/>
    </row>
    <row r="666" spans="1:19" s="36" customFormat="1" x14ac:dyDescent="0.2">
      <c r="A666" s="9"/>
      <c r="B666" s="9"/>
      <c r="C666" s="9"/>
      <c r="D666" s="9"/>
      <c r="E666" s="11"/>
      <c r="F666" s="9"/>
      <c r="G666" s="9"/>
      <c r="H666" s="9"/>
      <c r="I666" s="12"/>
      <c r="J666" s="9"/>
      <c r="K666" s="13"/>
      <c r="L666" s="9"/>
      <c r="M666" s="9"/>
      <c r="N666" s="9"/>
      <c r="O666" s="9"/>
      <c r="P666" s="11"/>
      <c r="Q666" s="9"/>
      <c r="R666" s="15"/>
      <c r="S666" s="10"/>
    </row>
    <row r="667" spans="1:19" s="36" customFormat="1" x14ac:dyDescent="0.2">
      <c r="A667" s="9"/>
      <c r="B667" s="9"/>
      <c r="C667" s="9"/>
      <c r="D667" s="9"/>
      <c r="E667" s="11"/>
      <c r="F667" s="9"/>
      <c r="G667" s="9"/>
      <c r="H667" s="9"/>
      <c r="I667" s="12"/>
      <c r="J667" s="9"/>
      <c r="K667" s="13"/>
      <c r="L667" s="9"/>
      <c r="M667" s="9"/>
      <c r="N667" s="9"/>
      <c r="O667" s="9"/>
      <c r="P667" s="11"/>
      <c r="Q667" s="9"/>
      <c r="R667" s="15"/>
      <c r="S667" s="10"/>
    </row>
    <row r="668" spans="1:19" s="36" customFormat="1" x14ac:dyDescent="0.2">
      <c r="A668" s="9"/>
      <c r="B668" s="9"/>
      <c r="C668" s="9"/>
      <c r="D668" s="9"/>
      <c r="E668" s="11"/>
      <c r="F668" s="9"/>
      <c r="G668" s="9"/>
      <c r="H668" s="9"/>
      <c r="I668" s="12"/>
      <c r="J668" s="9"/>
      <c r="K668" s="13"/>
      <c r="L668" s="9"/>
      <c r="M668" s="9"/>
      <c r="N668" s="9"/>
      <c r="O668" s="9"/>
      <c r="P668" s="11"/>
      <c r="Q668" s="9"/>
      <c r="R668" s="15"/>
      <c r="S668" s="10"/>
    </row>
    <row r="671" spans="1:19" s="36" customFormat="1" x14ac:dyDescent="0.2">
      <c r="A671" s="9"/>
      <c r="B671" s="9"/>
      <c r="C671" s="9"/>
      <c r="D671" s="9"/>
      <c r="E671" s="11"/>
      <c r="F671" s="9"/>
      <c r="G671" s="9"/>
      <c r="H671" s="9"/>
      <c r="I671" s="12"/>
      <c r="J671" s="9"/>
      <c r="K671" s="13"/>
      <c r="L671" s="9"/>
      <c r="M671" s="9"/>
      <c r="N671" s="9"/>
      <c r="O671" s="9"/>
      <c r="P671" s="11"/>
      <c r="Q671" s="9"/>
      <c r="R671" s="15"/>
      <c r="S671" s="10"/>
    </row>
    <row r="673" spans="1:19" s="36" customFormat="1" x14ac:dyDescent="0.2">
      <c r="A673" s="9"/>
      <c r="B673" s="9"/>
      <c r="C673" s="9"/>
      <c r="D673" s="9"/>
      <c r="E673" s="11"/>
      <c r="F673" s="9"/>
      <c r="G673" s="9"/>
      <c r="H673" s="9"/>
      <c r="I673" s="12"/>
      <c r="J673" s="9"/>
      <c r="K673" s="13"/>
      <c r="L673" s="9"/>
      <c r="M673" s="9"/>
      <c r="N673" s="9"/>
      <c r="O673" s="9"/>
      <c r="P673" s="11"/>
      <c r="Q673" s="9"/>
      <c r="R673" s="15"/>
      <c r="S673" s="10"/>
    </row>
    <row r="674" spans="1:19" s="36" customFormat="1" x14ac:dyDescent="0.2">
      <c r="A674" s="9"/>
      <c r="B674" s="9"/>
      <c r="C674" s="9"/>
      <c r="D674" s="9"/>
      <c r="E674" s="11"/>
      <c r="F674" s="9"/>
      <c r="G674" s="9"/>
      <c r="H674" s="9"/>
      <c r="I674" s="12"/>
      <c r="J674" s="9"/>
      <c r="K674" s="13"/>
      <c r="L674" s="9"/>
      <c r="M674" s="9"/>
      <c r="N674" s="9"/>
      <c r="O674" s="9"/>
      <c r="P674" s="11"/>
      <c r="Q674" s="9"/>
      <c r="R674" s="15"/>
      <c r="S674" s="10"/>
    </row>
    <row r="675" spans="1:19" s="36" customFormat="1" x14ac:dyDescent="0.2">
      <c r="A675" s="9"/>
      <c r="B675" s="9"/>
      <c r="C675" s="9"/>
      <c r="D675" s="9"/>
      <c r="E675" s="11"/>
      <c r="F675" s="9"/>
      <c r="G675" s="9"/>
      <c r="H675" s="9"/>
      <c r="I675" s="12"/>
      <c r="J675" s="9"/>
      <c r="K675" s="13"/>
      <c r="L675" s="9"/>
      <c r="M675" s="9"/>
      <c r="N675" s="9"/>
      <c r="O675" s="9"/>
      <c r="P675" s="11"/>
      <c r="Q675" s="9"/>
      <c r="R675" s="15"/>
      <c r="S675" s="10"/>
    </row>
    <row r="676" spans="1:19" s="36" customFormat="1" x14ac:dyDescent="0.2">
      <c r="A676" s="9"/>
      <c r="B676" s="9"/>
      <c r="C676" s="9"/>
      <c r="D676" s="9"/>
      <c r="E676" s="11"/>
      <c r="F676" s="9"/>
      <c r="G676" s="9"/>
      <c r="H676" s="9"/>
      <c r="I676" s="12"/>
      <c r="J676" s="9"/>
      <c r="K676" s="13"/>
      <c r="L676" s="9"/>
      <c r="M676" s="9"/>
      <c r="N676" s="9"/>
      <c r="O676" s="9"/>
      <c r="P676" s="11"/>
      <c r="Q676" s="9"/>
      <c r="R676" s="15"/>
      <c r="S676" s="10"/>
    </row>
    <row r="677" spans="1:19" s="36" customFormat="1" x14ac:dyDescent="0.2">
      <c r="A677" s="9"/>
      <c r="B677" s="9"/>
      <c r="C677" s="9"/>
      <c r="D677" s="9"/>
      <c r="E677" s="11"/>
      <c r="F677" s="9"/>
      <c r="G677" s="9"/>
      <c r="H677" s="9"/>
      <c r="I677" s="12"/>
      <c r="J677" s="9"/>
      <c r="K677" s="13"/>
      <c r="L677" s="9"/>
      <c r="M677" s="9"/>
      <c r="N677" s="9"/>
      <c r="O677" s="9"/>
      <c r="P677" s="11"/>
      <c r="Q677" s="9"/>
      <c r="R677" s="15"/>
      <c r="S677" s="10"/>
    </row>
    <row r="678" spans="1:19" s="36" customFormat="1" x14ac:dyDescent="0.2">
      <c r="A678" s="9"/>
      <c r="B678" s="9"/>
      <c r="C678" s="9"/>
      <c r="D678" s="9"/>
      <c r="E678" s="11"/>
      <c r="F678" s="9"/>
      <c r="G678" s="9"/>
      <c r="H678" s="9"/>
      <c r="I678" s="12"/>
      <c r="J678" s="9"/>
      <c r="K678" s="13"/>
      <c r="L678" s="9"/>
      <c r="M678" s="9"/>
      <c r="N678" s="9"/>
      <c r="O678" s="9"/>
      <c r="P678" s="11"/>
      <c r="Q678" s="9"/>
      <c r="R678" s="15"/>
      <c r="S678" s="10"/>
    </row>
    <row r="679" spans="1:19" s="36" customFormat="1" x14ac:dyDescent="0.2">
      <c r="A679" s="9"/>
      <c r="B679" s="9"/>
      <c r="C679" s="9"/>
      <c r="D679" s="9"/>
      <c r="E679" s="11"/>
      <c r="F679" s="9"/>
      <c r="G679" s="9"/>
      <c r="H679" s="9"/>
      <c r="I679" s="12"/>
      <c r="J679" s="9"/>
      <c r="K679" s="13"/>
      <c r="L679" s="9"/>
      <c r="M679" s="9"/>
      <c r="N679" s="9"/>
      <c r="O679" s="9"/>
      <c r="P679" s="11"/>
      <c r="Q679" s="9"/>
      <c r="R679" s="15"/>
      <c r="S679" s="10"/>
    </row>
    <row r="681" spans="1:19" s="36" customFormat="1" x14ac:dyDescent="0.2">
      <c r="A681" s="9"/>
      <c r="B681" s="9"/>
      <c r="C681" s="9"/>
      <c r="D681" s="9"/>
      <c r="E681" s="11"/>
      <c r="F681" s="9"/>
      <c r="G681" s="9"/>
      <c r="H681" s="9"/>
      <c r="I681" s="12"/>
      <c r="J681" s="9"/>
      <c r="K681" s="13"/>
      <c r="L681" s="9"/>
      <c r="M681" s="9"/>
      <c r="N681" s="9"/>
      <c r="O681" s="9"/>
      <c r="P681" s="11"/>
      <c r="Q681" s="9"/>
      <c r="R681" s="15"/>
      <c r="S681" s="10"/>
    </row>
    <row r="683" spans="1:19" s="36" customFormat="1" x14ac:dyDescent="0.2">
      <c r="A683" s="9"/>
      <c r="B683" s="9"/>
      <c r="C683" s="9"/>
      <c r="D683" s="9"/>
      <c r="E683" s="11"/>
      <c r="F683" s="9"/>
      <c r="G683" s="9"/>
      <c r="H683" s="9"/>
      <c r="I683" s="12"/>
      <c r="J683" s="9"/>
      <c r="K683" s="13"/>
      <c r="L683" s="9"/>
      <c r="M683" s="9"/>
      <c r="N683" s="9"/>
      <c r="O683" s="9"/>
      <c r="P683" s="11"/>
      <c r="Q683" s="9"/>
      <c r="R683" s="15"/>
      <c r="S683" s="10"/>
    </row>
    <row r="684" spans="1:19" s="36" customFormat="1" x14ac:dyDescent="0.2">
      <c r="A684" s="9"/>
      <c r="B684" s="9"/>
      <c r="C684" s="9"/>
      <c r="D684" s="9"/>
      <c r="E684" s="11"/>
      <c r="F684" s="9"/>
      <c r="G684" s="9"/>
      <c r="H684" s="9"/>
      <c r="I684" s="12"/>
      <c r="J684" s="9"/>
      <c r="K684" s="13"/>
      <c r="L684" s="9"/>
      <c r="M684" s="9"/>
      <c r="N684" s="9"/>
      <c r="O684" s="9"/>
      <c r="P684" s="11"/>
      <c r="Q684" s="9"/>
      <c r="R684" s="15"/>
      <c r="S684" s="10"/>
    </row>
    <row r="685" spans="1:19" s="36" customFormat="1" x14ac:dyDescent="0.2">
      <c r="A685" s="9"/>
      <c r="B685" s="9"/>
      <c r="C685" s="9"/>
      <c r="D685" s="9"/>
      <c r="E685" s="11"/>
      <c r="F685" s="9"/>
      <c r="G685" s="9"/>
      <c r="H685" s="9"/>
      <c r="I685" s="12"/>
      <c r="J685" s="9"/>
      <c r="K685" s="13"/>
      <c r="L685" s="9"/>
      <c r="M685" s="9"/>
      <c r="N685" s="9"/>
      <c r="O685" s="9"/>
      <c r="P685" s="11"/>
      <c r="Q685" s="9"/>
      <c r="R685" s="15"/>
      <c r="S685" s="10"/>
    </row>
    <row r="686" spans="1:19" s="36" customFormat="1" x14ac:dyDescent="0.2">
      <c r="A686" s="9"/>
      <c r="B686" s="9"/>
      <c r="C686" s="9"/>
      <c r="D686" s="9"/>
      <c r="E686" s="11"/>
      <c r="F686" s="9"/>
      <c r="G686" s="9"/>
      <c r="H686" s="9"/>
      <c r="I686" s="12"/>
      <c r="J686" s="9"/>
      <c r="K686" s="13"/>
      <c r="L686" s="9"/>
      <c r="M686" s="9"/>
      <c r="N686" s="9"/>
      <c r="O686" s="9"/>
      <c r="P686" s="11"/>
      <c r="Q686" s="9"/>
      <c r="R686" s="15"/>
      <c r="S686" s="10"/>
    </row>
    <row r="687" spans="1:19" x14ac:dyDescent="0.2">
      <c r="K687" s="16"/>
    </row>
    <row r="688" spans="1:19" x14ac:dyDescent="0.2">
      <c r="K688" s="16"/>
    </row>
    <row r="689" spans="1:19" s="36" customFormat="1" x14ac:dyDescent="0.2">
      <c r="A689" s="9"/>
      <c r="B689" s="9"/>
      <c r="C689" s="9"/>
      <c r="D689" s="9"/>
      <c r="E689" s="11"/>
      <c r="F689" s="9"/>
      <c r="G689" s="9"/>
      <c r="H689" s="9"/>
      <c r="I689" s="12"/>
      <c r="J689" s="9"/>
      <c r="K689" s="16"/>
      <c r="L689" s="9"/>
      <c r="M689" s="9"/>
      <c r="N689" s="9"/>
      <c r="O689" s="9"/>
      <c r="P689" s="11"/>
      <c r="Q689" s="9"/>
      <c r="R689" s="15"/>
      <c r="S689" s="10"/>
    </row>
    <row r="690" spans="1:19" s="36" customFormat="1" x14ac:dyDescent="0.2">
      <c r="A690" s="9"/>
      <c r="B690" s="17"/>
      <c r="C690" s="17"/>
      <c r="D690" s="17"/>
      <c r="E690" s="17"/>
      <c r="F690" s="17"/>
      <c r="G690" s="9"/>
      <c r="H690" s="9"/>
      <c r="I690" s="12"/>
      <c r="J690" s="9"/>
      <c r="K690" s="16"/>
      <c r="L690" s="9"/>
      <c r="M690" s="9"/>
      <c r="N690" s="9"/>
      <c r="O690" s="9"/>
      <c r="P690" s="11"/>
      <c r="Q690" s="9"/>
      <c r="R690" s="15"/>
      <c r="S690" s="10"/>
    </row>
    <row r="691" spans="1:19" s="36" customFormat="1" x14ac:dyDescent="0.2">
      <c r="A691" s="9"/>
      <c r="B691" s="9"/>
      <c r="C691" s="9"/>
      <c r="D691" s="9"/>
      <c r="E691" s="11"/>
      <c r="F691" s="9"/>
      <c r="G691" s="9"/>
      <c r="H691" s="9"/>
      <c r="I691" s="12"/>
      <c r="J691" s="9"/>
      <c r="K691" s="16"/>
      <c r="L691" s="9"/>
      <c r="M691" s="9"/>
      <c r="N691" s="9"/>
      <c r="O691" s="9"/>
      <c r="P691" s="11"/>
      <c r="Q691" s="9"/>
      <c r="R691" s="15"/>
      <c r="S691" s="10"/>
    </row>
    <row r="692" spans="1:19" x14ac:dyDescent="0.2">
      <c r="K692" s="16"/>
    </row>
    <row r="693" spans="1:19" s="36" customFormat="1" x14ac:dyDescent="0.2">
      <c r="A693" s="9"/>
      <c r="B693" s="9"/>
      <c r="C693" s="9"/>
      <c r="D693" s="9"/>
      <c r="E693" s="11"/>
      <c r="F693" s="9"/>
      <c r="G693" s="9"/>
      <c r="H693" s="9"/>
      <c r="I693" s="12"/>
      <c r="J693" s="9"/>
      <c r="K693" s="16"/>
      <c r="L693" s="9"/>
      <c r="M693" s="9"/>
      <c r="N693" s="9"/>
      <c r="O693" s="9"/>
      <c r="P693" s="11"/>
      <c r="Q693" s="9"/>
      <c r="R693" s="15"/>
      <c r="S693" s="10"/>
    </row>
    <row r="694" spans="1:19" s="36" customFormat="1" x14ac:dyDescent="0.2">
      <c r="A694" s="9"/>
      <c r="B694" s="9"/>
      <c r="C694" s="9"/>
      <c r="D694" s="9"/>
      <c r="E694" s="11"/>
      <c r="F694" s="9"/>
      <c r="G694" s="9"/>
      <c r="H694" s="9"/>
      <c r="I694" s="12"/>
      <c r="J694" s="9"/>
      <c r="K694" s="16"/>
      <c r="L694" s="9"/>
      <c r="M694" s="9"/>
      <c r="N694" s="9"/>
      <c r="O694" s="9"/>
      <c r="P694" s="11"/>
      <c r="Q694" s="9"/>
      <c r="R694" s="15"/>
      <c r="S694" s="10"/>
    </row>
    <row r="695" spans="1:19" s="36" customFormat="1" x14ac:dyDescent="0.2">
      <c r="A695" s="9"/>
      <c r="B695" s="9"/>
      <c r="C695" s="9"/>
      <c r="D695" s="9"/>
      <c r="E695" s="11"/>
      <c r="F695" s="9"/>
      <c r="G695" s="9"/>
      <c r="H695" s="9"/>
      <c r="I695" s="12"/>
      <c r="J695" s="9"/>
      <c r="K695" s="13"/>
      <c r="L695" s="9"/>
      <c r="M695" s="9"/>
      <c r="N695" s="9"/>
      <c r="O695" s="9"/>
      <c r="P695" s="11"/>
      <c r="Q695" s="9"/>
      <c r="R695" s="15"/>
      <c r="S695" s="10"/>
    </row>
    <row r="696" spans="1:19" s="36" customFormat="1" x14ac:dyDescent="0.2">
      <c r="A696" s="9"/>
      <c r="B696" s="9"/>
      <c r="C696" s="9"/>
      <c r="D696" s="9"/>
      <c r="E696" s="11"/>
      <c r="F696" s="9"/>
      <c r="G696" s="9"/>
      <c r="H696" s="9"/>
      <c r="I696" s="12"/>
      <c r="J696" s="9"/>
      <c r="K696" s="16"/>
      <c r="L696" s="9"/>
      <c r="M696" s="9"/>
      <c r="N696" s="9"/>
      <c r="O696" s="9"/>
      <c r="P696" s="11"/>
      <c r="Q696" s="9"/>
      <c r="R696" s="15"/>
      <c r="S696" s="10"/>
    </row>
    <row r="697" spans="1:19" s="36" customFormat="1" x14ac:dyDescent="0.2">
      <c r="A697" s="9"/>
      <c r="B697" s="9"/>
      <c r="C697" s="9"/>
      <c r="D697" s="9"/>
      <c r="E697" s="11"/>
      <c r="F697" s="9"/>
      <c r="G697" s="9"/>
      <c r="H697" s="9"/>
      <c r="I697" s="12"/>
      <c r="J697" s="9"/>
      <c r="K697" s="16"/>
      <c r="L697" s="9"/>
      <c r="M697" s="9"/>
      <c r="N697" s="9"/>
      <c r="O697" s="9"/>
      <c r="P697" s="11"/>
      <c r="Q697" s="9"/>
      <c r="R697" s="15"/>
      <c r="S697" s="10"/>
    </row>
    <row r="698" spans="1:19" s="36" customFormat="1" x14ac:dyDescent="0.2">
      <c r="A698" s="9"/>
      <c r="B698" s="9"/>
      <c r="C698" s="9"/>
      <c r="D698" s="9"/>
      <c r="E698" s="11"/>
      <c r="F698" s="9"/>
      <c r="G698" s="9"/>
      <c r="H698" s="9"/>
      <c r="I698" s="12"/>
      <c r="J698" s="9"/>
      <c r="K698" s="16"/>
      <c r="L698" s="9"/>
      <c r="M698" s="9"/>
      <c r="N698" s="9"/>
      <c r="O698" s="9"/>
      <c r="P698" s="11"/>
      <c r="Q698" s="9"/>
      <c r="R698" s="15"/>
      <c r="S698" s="10"/>
    </row>
    <row r="699" spans="1:19" s="36" customFormat="1" x14ac:dyDescent="0.2">
      <c r="A699" s="9"/>
      <c r="B699" s="9"/>
      <c r="C699" s="9"/>
      <c r="D699" s="9"/>
      <c r="E699" s="11"/>
      <c r="F699" s="9"/>
      <c r="G699" s="9"/>
      <c r="H699" s="9"/>
      <c r="I699" s="12"/>
      <c r="J699" s="9"/>
      <c r="K699" s="16"/>
      <c r="L699" s="9"/>
      <c r="M699" s="9"/>
      <c r="N699" s="9"/>
      <c r="O699" s="9"/>
      <c r="P699" s="11"/>
      <c r="Q699" s="9"/>
      <c r="R699" s="15"/>
      <c r="S699" s="10"/>
    </row>
    <row r="700" spans="1:19" s="36" customFormat="1" x14ac:dyDescent="0.2">
      <c r="A700" s="9"/>
      <c r="B700" s="9"/>
      <c r="C700" s="9"/>
      <c r="D700" s="9"/>
      <c r="E700" s="11"/>
      <c r="F700" s="9"/>
      <c r="G700" s="9"/>
      <c r="H700" s="9"/>
      <c r="I700" s="12"/>
      <c r="J700" s="9"/>
      <c r="K700" s="16"/>
      <c r="L700" s="9"/>
      <c r="M700" s="9"/>
      <c r="N700" s="9"/>
      <c r="O700" s="9"/>
      <c r="P700" s="11"/>
      <c r="Q700" s="9"/>
      <c r="R700" s="15"/>
      <c r="S700" s="10"/>
    </row>
    <row r="701" spans="1:19" x14ac:dyDescent="0.2">
      <c r="K701" s="16"/>
    </row>
    <row r="702" spans="1:19" s="36" customFormat="1" x14ac:dyDescent="0.2">
      <c r="A702" s="9"/>
      <c r="B702" s="9"/>
      <c r="C702" s="9"/>
      <c r="D702" s="9"/>
      <c r="E702" s="11"/>
      <c r="F702" s="9"/>
      <c r="G702" s="9"/>
      <c r="H702" s="9"/>
      <c r="I702" s="12"/>
      <c r="J702" s="9"/>
      <c r="K702" s="16"/>
      <c r="L702" s="9"/>
      <c r="M702" s="9"/>
      <c r="N702" s="9"/>
      <c r="O702" s="9"/>
      <c r="P702" s="11"/>
      <c r="Q702" s="9"/>
      <c r="R702" s="15"/>
      <c r="S702" s="10"/>
    </row>
    <row r="703" spans="1:19" x14ac:dyDescent="0.2">
      <c r="K703" s="16"/>
    </row>
    <row r="704" spans="1:19" x14ac:dyDescent="0.2">
      <c r="K704" s="16"/>
    </row>
    <row r="705" spans="1:19" s="36" customFormat="1" x14ac:dyDescent="0.2">
      <c r="A705" s="9"/>
      <c r="B705" s="9"/>
      <c r="C705" s="9"/>
      <c r="D705" s="9"/>
      <c r="E705" s="11"/>
      <c r="F705" s="9"/>
      <c r="G705" s="9"/>
      <c r="H705" s="9"/>
      <c r="I705" s="12"/>
      <c r="J705" s="9"/>
      <c r="K705" s="16"/>
      <c r="L705" s="9"/>
      <c r="M705" s="9"/>
      <c r="N705" s="9"/>
      <c r="O705" s="9"/>
      <c r="P705" s="11"/>
      <c r="Q705" s="9"/>
      <c r="R705" s="15"/>
      <c r="S705" s="10"/>
    </row>
    <row r="707" spans="1:19" x14ac:dyDescent="0.2">
      <c r="K707" s="16"/>
    </row>
    <row r="708" spans="1:19" x14ac:dyDescent="0.2">
      <c r="K708" s="16"/>
    </row>
    <row r="709" spans="1:19" s="36" customFormat="1" x14ac:dyDescent="0.2">
      <c r="A709" s="9"/>
      <c r="B709" s="9"/>
      <c r="C709" s="9"/>
      <c r="D709" s="9"/>
      <c r="E709" s="11"/>
      <c r="F709" s="9"/>
      <c r="G709" s="9"/>
      <c r="H709" s="9"/>
      <c r="I709" s="12"/>
      <c r="J709" s="9"/>
      <c r="K709" s="16"/>
      <c r="L709" s="9"/>
      <c r="M709" s="9"/>
      <c r="N709" s="9"/>
      <c r="O709" s="9"/>
      <c r="P709" s="11"/>
      <c r="Q709" s="9"/>
      <c r="R709" s="15"/>
      <c r="S709" s="10"/>
    </row>
    <row r="710" spans="1:19" s="36" customFormat="1" x14ac:dyDescent="0.2">
      <c r="A710" s="9"/>
      <c r="B710" s="9"/>
      <c r="C710" s="9"/>
      <c r="D710" s="9"/>
      <c r="E710" s="11"/>
      <c r="F710" s="9"/>
      <c r="G710" s="9"/>
      <c r="H710" s="9"/>
      <c r="I710" s="12"/>
      <c r="J710" s="9"/>
      <c r="K710" s="16"/>
      <c r="L710" s="9"/>
      <c r="M710" s="9"/>
      <c r="N710" s="9"/>
      <c r="O710" s="9"/>
      <c r="P710" s="11"/>
      <c r="Q710" s="9"/>
      <c r="R710" s="15"/>
      <c r="S710" s="10"/>
    </row>
    <row r="711" spans="1:19" x14ac:dyDescent="0.2">
      <c r="K711" s="16"/>
    </row>
    <row r="712" spans="1:19" x14ac:dyDescent="0.2">
      <c r="K712" s="16"/>
    </row>
    <row r="713" spans="1:19" s="36" customFormat="1" x14ac:dyDescent="0.2">
      <c r="A713" s="9"/>
      <c r="B713" s="9"/>
      <c r="C713" s="9"/>
      <c r="D713" s="9"/>
      <c r="E713" s="11"/>
      <c r="F713" s="9"/>
      <c r="G713" s="9"/>
      <c r="H713" s="9"/>
      <c r="I713" s="12"/>
      <c r="J713" s="9"/>
      <c r="K713" s="16"/>
      <c r="L713" s="9"/>
      <c r="M713" s="9"/>
      <c r="N713" s="9"/>
      <c r="O713" s="9"/>
      <c r="P713" s="11"/>
      <c r="Q713" s="9"/>
      <c r="R713" s="15"/>
      <c r="S713" s="10"/>
    </row>
    <row r="714" spans="1:19" x14ac:dyDescent="0.2">
      <c r="K714" s="16"/>
    </row>
    <row r="715" spans="1:19" x14ac:dyDescent="0.2">
      <c r="K715" s="16"/>
    </row>
    <row r="716" spans="1:19" x14ac:dyDescent="0.2">
      <c r="K716" s="16"/>
    </row>
    <row r="718" spans="1:19" s="36" customFormat="1" x14ac:dyDescent="0.2">
      <c r="A718" s="9"/>
      <c r="B718" s="9"/>
      <c r="C718" s="9"/>
      <c r="D718" s="9"/>
      <c r="E718" s="11"/>
      <c r="F718" s="9"/>
      <c r="G718" s="9"/>
      <c r="H718" s="9"/>
      <c r="I718" s="12"/>
      <c r="J718" s="9"/>
      <c r="K718" s="16"/>
      <c r="L718" s="9"/>
      <c r="M718" s="9"/>
      <c r="N718" s="9"/>
      <c r="O718" s="9"/>
      <c r="P718" s="11"/>
      <c r="Q718" s="9"/>
      <c r="R718" s="15"/>
      <c r="S718" s="10"/>
    </row>
    <row r="719" spans="1:19" s="36" customFormat="1" x14ac:dyDescent="0.2">
      <c r="A719" s="9"/>
      <c r="B719" s="9"/>
      <c r="C719" s="9"/>
      <c r="D719" s="9"/>
      <c r="E719" s="11"/>
      <c r="F719" s="9"/>
      <c r="G719" s="9"/>
      <c r="H719" s="9"/>
      <c r="I719" s="12"/>
      <c r="J719" s="9"/>
      <c r="K719" s="16"/>
      <c r="L719" s="9"/>
      <c r="M719" s="9"/>
      <c r="N719" s="9"/>
      <c r="O719" s="9"/>
      <c r="P719" s="11"/>
      <c r="Q719" s="9"/>
      <c r="R719" s="15"/>
      <c r="S719" s="10"/>
    </row>
    <row r="720" spans="1:19" x14ac:dyDescent="0.2">
      <c r="K720" s="16"/>
    </row>
    <row r="721" spans="1:19" x14ac:dyDescent="0.2">
      <c r="K721" s="16"/>
    </row>
    <row r="722" spans="1:19" x14ac:dyDescent="0.2">
      <c r="K722" s="16"/>
    </row>
    <row r="723" spans="1:19" x14ac:dyDescent="0.2">
      <c r="K723" s="16"/>
    </row>
    <row r="724" spans="1:19" s="36" customFormat="1" x14ac:dyDescent="0.2">
      <c r="A724" s="9"/>
      <c r="B724" s="9"/>
      <c r="C724" s="9"/>
      <c r="D724" s="9"/>
      <c r="E724" s="11"/>
      <c r="F724" s="9"/>
      <c r="G724" s="9"/>
      <c r="H724" s="9"/>
      <c r="I724" s="12"/>
      <c r="J724" s="9"/>
      <c r="K724" s="16"/>
      <c r="L724" s="9"/>
      <c r="M724" s="9"/>
      <c r="N724" s="9"/>
      <c r="O724" s="9"/>
      <c r="P724" s="11"/>
      <c r="Q724" s="9"/>
      <c r="R724" s="15"/>
      <c r="S724" s="10"/>
    </row>
    <row r="725" spans="1:19" x14ac:dyDescent="0.2">
      <c r="K725" s="16"/>
    </row>
    <row r="726" spans="1:19" x14ac:dyDescent="0.2">
      <c r="K726" s="16"/>
    </row>
    <row r="727" spans="1:19" x14ac:dyDescent="0.2">
      <c r="K727" s="16"/>
    </row>
    <row r="728" spans="1:19" s="36" customFormat="1" x14ac:dyDescent="0.2">
      <c r="A728" s="9"/>
      <c r="B728" s="9"/>
      <c r="C728" s="9"/>
      <c r="D728" s="9"/>
      <c r="E728" s="11"/>
      <c r="F728" s="9"/>
      <c r="G728" s="9"/>
      <c r="H728" s="9"/>
      <c r="I728" s="12"/>
      <c r="J728" s="9"/>
      <c r="K728" s="13"/>
      <c r="L728" s="9"/>
      <c r="M728" s="9"/>
      <c r="N728" s="9"/>
      <c r="O728" s="9"/>
      <c r="P728" s="11"/>
      <c r="Q728" s="9"/>
      <c r="R728" s="14"/>
      <c r="S728" s="10"/>
    </row>
    <row r="730" spans="1:19" x14ac:dyDescent="0.2">
      <c r="K730" s="16"/>
    </row>
    <row r="737" spans="1:19" s="36" customFormat="1" x14ac:dyDescent="0.2">
      <c r="A737" s="9"/>
      <c r="B737" s="9"/>
      <c r="C737" s="9"/>
      <c r="D737" s="9"/>
      <c r="E737" s="11"/>
      <c r="F737" s="9"/>
      <c r="G737" s="9"/>
      <c r="H737" s="9"/>
      <c r="I737" s="12"/>
      <c r="J737" s="9"/>
      <c r="K737" s="13"/>
      <c r="L737" s="9"/>
      <c r="M737" s="9"/>
      <c r="N737" s="9"/>
      <c r="O737" s="9"/>
      <c r="P737" s="11"/>
      <c r="Q737" s="9"/>
      <c r="R737" s="15"/>
      <c r="S737" s="10"/>
    </row>
    <row r="738" spans="1:19" s="36" customFormat="1" x14ac:dyDescent="0.2">
      <c r="A738" s="9"/>
      <c r="B738" s="9"/>
      <c r="C738" s="9"/>
      <c r="D738" s="9"/>
      <c r="E738" s="11"/>
      <c r="F738" s="9"/>
      <c r="G738" s="9"/>
      <c r="H738" s="9"/>
      <c r="I738" s="12"/>
      <c r="J738" s="9"/>
      <c r="K738" s="13"/>
      <c r="L738" s="9"/>
      <c r="M738" s="9"/>
      <c r="N738" s="9"/>
      <c r="O738" s="9"/>
      <c r="P738" s="11"/>
      <c r="Q738" s="9"/>
      <c r="R738" s="15"/>
      <c r="S738" s="10"/>
    </row>
    <row r="739" spans="1:19" s="36" customFormat="1" x14ac:dyDescent="0.2">
      <c r="A739" s="9"/>
      <c r="B739" s="9"/>
      <c r="C739" s="9"/>
      <c r="D739" s="9"/>
      <c r="E739" s="11"/>
      <c r="F739" s="9"/>
      <c r="G739" s="9"/>
      <c r="H739" s="9"/>
      <c r="I739" s="12"/>
      <c r="J739" s="9"/>
      <c r="K739" s="13"/>
      <c r="L739" s="9"/>
      <c r="M739" s="9"/>
      <c r="N739" s="9"/>
      <c r="O739" s="9"/>
      <c r="P739" s="11"/>
      <c r="Q739" s="9"/>
      <c r="R739" s="15"/>
      <c r="S739" s="10"/>
    </row>
    <row r="753" spans="1:19" s="36" customFormat="1" x14ac:dyDescent="0.2">
      <c r="A753" s="9"/>
      <c r="B753" s="9"/>
      <c r="C753" s="9"/>
      <c r="D753" s="9"/>
      <c r="E753" s="11"/>
      <c r="F753" s="9"/>
      <c r="G753" s="9"/>
      <c r="H753" s="9"/>
      <c r="I753" s="12"/>
      <c r="J753" s="9"/>
      <c r="K753" s="13"/>
      <c r="L753" s="9"/>
      <c r="M753" s="9"/>
      <c r="N753" s="9"/>
      <c r="O753" s="9"/>
      <c r="P753" s="11"/>
      <c r="Q753" s="9"/>
      <c r="R753" s="15"/>
      <c r="S753" s="10"/>
    </row>
    <row r="754" spans="1:19" s="36" customFormat="1" x14ac:dyDescent="0.2">
      <c r="A754" s="9"/>
      <c r="B754" s="9"/>
      <c r="C754" s="9"/>
      <c r="D754" s="9"/>
      <c r="E754" s="11"/>
      <c r="F754" s="9"/>
      <c r="G754" s="9"/>
      <c r="H754" s="9"/>
      <c r="I754" s="12"/>
      <c r="J754" s="9"/>
      <c r="K754" s="13"/>
      <c r="L754" s="9"/>
      <c r="M754" s="9"/>
      <c r="N754" s="9"/>
      <c r="O754" s="9"/>
      <c r="P754" s="11"/>
      <c r="Q754" s="9"/>
      <c r="R754" s="15"/>
      <c r="S754" s="10"/>
    </row>
    <row r="756" spans="1:19" s="36" customFormat="1" x14ac:dyDescent="0.2">
      <c r="A756" s="9"/>
      <c r="B756" s="9"/>
      <c r="C756" s="9"/>
      <c r="D756" s="9"/>
      <c r="E756" s="11"/>
      <c r="F756" s="9"/>
      <c r="G756" s="9"/>
      <c r="H756" s="9"/>
      <c r="I756" s="12"/>
      <c r="J756" s="9"/>
      <c r="K756" s="13"/>
      <c r="L756" s="9"/>
      <c r="M756" s="9"/>
      <c r="N756" s="9"/>
      <c r="O756" s="9"/>
      <c r="P756" s="11"/>
      <c r="Q756" s="9"/>
      <c r="R756" s="15"/>
      <c r="S756" s="10"/>
    </row>
    <row r="757" spans="1:19" s="36" customFormat="1" x14ac:dyDescent="0.2">
      <c r="A757" s="9"/>
      <c r="B757" s="9"/>
      <c r="C757" s="9"/>
      <c r="D757" s="9"/>
      <c r="E757" s="11"/>
      <c r="F757" s="9"/>
      <c r="G757" s="9"/>
      <c r="H757" s="9"/>
      <c r="I757" s="12"/>
      <c r="J757" s="9"/>
      <c r="K757" s="13"/>
      <c r="L757" s="9"/>
      <c r="M757" s="9"/>
      <c r="N757" s="9"/>
      <c r="O757" s="9"/>
      <c r="P757" s="11"/>
      <c r="Q757" s="9"/>
      <c r="R757" s="15"/>
      <c r="S757" s="10"/>
    </row>
    <row r="759" spans="1:19" s="36" customFormat="1" x14ac:dyDescent="0.2">
      <c r="A759" s="9"/>
      <c r="B759" s="9"/>
      <c r="C759" s="9"/>
      <c r="D759" s="9"/>
      <c r="E759" s="11"/>
      <c r="F759" s="9"/>
      <c r="G759" s="9"/>
      <c r="H759" s="9"/>
      <c r="I759" s="12"/>
      <c r="J759" s="9"/>
      <c r="K759" s="13"/>
      <c r="L759" s="9"/>
      <c r="M759" s="9"/>
      <c r="N759" s="9"/>
      <c r="O759" s="9"/>
      <c r="P759" s="11"/>
      <c r="Q759" s="9"/>
      <c r="R759" s="15"/>
      <c r="S759" s="10"/>
    </row>
    <row r="761" spans="1:19" s="36" customFormat="1" x14ac:dyDescent="0.2">
      <c r="A761" s="9"/>
      <c r="B761" s="9"/>
      <c r="C761" s="9"/>
      <c r="D761" s="9"/>
      <c r="E761" s="11"/>
      <c r="F761" s="9"/>
      <c r="G761" s="9"/>
      <c r="H761" s="9"/>
      <c r="I761" s="12"/>
      <c r="J761" s="9"/>
      <c r="K761" s="13"/>
      <c r="L761" s="9"/>
      <c r="M761" s="9"/>
      <c r="N761" s="9"/>
      <c r="O761" s="9"/>
      <c r="P761" s="11"/>
      <c r="Q761" s="9"/>
      <c r="R761" s="15"/>
      <c r="S761" s="10"/>
    </row>
    <row r="765" spans="1:19" s="36" customFormat="1" x14ac:dyDescent="0.2">
      <c r="A765" s="9"/>
      <c r="B765" s="9"/>
      <c r="C765" s="9"/>
      <c r="D765" s="9"/>
      <c r="E765" s="11"/>
      <c r="F765" s="9"/>
      <c r="G765" s="9"/>
      <c r="H765" s="9"/>
      <c r="I765" s="12"/>
      <c r="J765" s="9"/>
      <c r="K765" s="13"/>
      <c r="L765" s="9"/>
      <c r="M765" s="9"/>
      <c r="N765" s="9"/>
      <c r="O765" s="9"/>
      <c r="P765" s="11"/>
      <c r="Q765" s="9"/>
      <c r="R765" s="15"/>
      <c r="S765" s="10"/>
    </row>
    <row r="767" spans="1:19" s="36" customFormat="1" x14ac:dyDescent="0.2">
      <c r="A767" s="9"/>
      <c r="B767" s="9"/>
      <c r="C767" s="9"/>
      <c r="D767" s="9"/>
      <c r="E767" s="11"/>
      <c r="F767" s="9"/>
      <c r="G767" s="9"/>
      <c r="H767" s="9"/>
      <c r="I767" s="12"/>
      <c r="J767" s="9"/>
      <c r="K767" s="13"/>
      <c r="L767" s="9"/>
      <c r="M767" s="9"/>
      <c r="N767" s="9"/>
      <c r="O767" s="9"/>
      <c r="P767" s="11"/>
      <c r="Q767" s="9"/>
      <c r="R767" s="15"/>
      <c r="S767" s="10"/>
    </row>
    <row r="768" spans="1:19" s="36" customFormat="1" x14ac:dyDescent="0.2">
      <c r="A768" s="9"/>
      <c r="B768" s="9"/>
      <c r="C768" s="9"/>
      <c r="D768" s="9"/>
      <c r="E768" s="11"/>
      <c r="F768" s="9"/>
      <c r="G768" s="9"/>
      <c r="H768" s="9"/>
      <c r="I768" s="12"/>
      <c r="J768" s="9"/>
      <c r="K768" s="13"/>
      <c r="L768" s="9"/>
      <c r="M768" s="9"/>
      <c r="N768" s="9"/>
      <c r="O768" s="9"/>
      <c r="P768" s="11"/>
      <c r="Q768" s="9"/>
      <c r="R768" s="15"/>
      <c r="S768" s="10"/>
    </row>
    <row r="769" spans="1:19" s="36" customFormat="1" x14ac:dyDescent="0.2">
      <c r="A769" s="9"/>
      <c r="B769" s="9"/>
      <c r="C769" s="9"/>
      <c r="D769" s="9"/>
      <c r="E769" s="11"/>
      <c r="F769" s="9"/>
      <c r="G769" s="9"/>
      <c r="H769" s="9"/>
      <c r="I769" s="12"/>
      <c r="J769" s="9"/>
      <c r="K769" s="13"/>
      <c r="L769" s="9"/>
      <c r="M769" s="9"/>
      <c r="N769" s="9"/>
      <c r="O769" s="9"/>
      <c r="P769" s="11"/>
      <c r="Q769" s="9"/>
      <c r="R769" s="15"/>
      <c r="S769" s="10"/>
    </row>
    <row r="770" spans="1:19" s="36" customFormat="1" x14ac:dyDescent="0.2">
      <c r="A770" s="9"/>
      <c r="B770" s="9"/>
      <c r="C770" s="9"/>
      <c r="D770" s="9"/>
      <c r="E770" s="11"/>
      <c r="F770" s="9"/>
      <c r="G770" s="9"/>
      <c r="H770" s="9"/>
      <c r="I770" s="12"/>
      <c r="J770" s="9"/>
      <c r="K770" s="13"/>
      <c r="L770" s="9"/>
      <c r="M770" s="9"/>
      <c r="N770" s="9"/>
      <c r="O770" s="9"/>
      <c r="P770" s="11"/>
      <c r="Q770" s="9"/>
      <c r="R770" s="15"/>
      <c r="S770" s="10"/>
    </row>
    <row r="782" spans="1:19" s="36" customFormat="1" x14ac:dyDescent="0.2">
      <c r="A782" s="9"/>
      <c r="B782" s="9"/>
      <c r="C782" s="9"/>
      <c r="D782" s="9"/>
      <c r="E782" s="11"/>
      <c r="F782" s="9"/>
      <c r="G782" s="9"/>
      <c r="H782" s="9"/>
      <c r="I782" s="12"/>
      <c r="J782" s="9"/>
      <c r="K782" s="13"/>
      <c r="L782" s="9"/>
      <c r="M782" s="9"/>
      <c r="N782" s="9"/>
      <c r="O782" s="9"/>
      <c r="P782" s="11"/>
      <c r="Q782" s="9"/>
      <c r="R782" s="15"/>
      <c r="S782" s="10"/>
    </row>
    <row r="783" spans="1:19" s="36" customFormat="1" x14ac:dyDescent="0.2">
      <c r="A783" s="9"/>
      <c r="B783" s="9"/>
      <c r="C783" s="9"/>
      <c r="D783" s="9"/>
      <c r="E783" s="11"/>
      <c r="F783" s="9"/>
      <c r="G783" s="9"/>
      <c r="H783" s="9"/>
      <c r="I783" s="12"/>
      <c r="J783" s="9"/>
      <c r="K783" s="13"/>
      <c r="L783" s="9"/>
      <c r="M783" s="9"/>
      <c r="N783" s="9"/>
      <c r="O783" s="9"/>
      <c r="P783" s="11"/>
      <c r="Q783" s="9"/>
      <c r="R783" s="15"/>
      <c r="S783" s="10"/>
    </row>
    <row r="790" spans="1:19" s="36" customFormat="1" x14ac:dyDescent="0.2">
      <c r="A790" s="9"/>
      <c r="B790" s="9"/>
      <c r="C790" s="9"/>
      <c r="D790" s="9"/>
      <c r="E790" s="11"/>
      <c r="F790" s="9"/>
      <c r="G790" s="9"/>
      <c r="H790" s="9"/>
      <c r="I790" s="12"/>
      <c r="J790" s="9"/>
      <c r="K790" s="13"/>
      <c r="L790" s="9"/>
      <c r="M790" s="9"/>
      <c r="N790" s="9"/>
      <c r="O790" s="9"/>
      <c r="P790" s="11"/>
      <c r="Q790" s="9"/>
      <c r="R790" s="15"/>
      <c r="S790" s="10"/>
    </row>
    <row r="791" spans="1:19" s="36" customFormat="1" x14ac:dyDescent="0.2">
      <c r="A791" s="9"/>
      <c r="B791" s="9"/>
      <c r="C791" s="9"/>
      <c r="D791" s="9"/>
      <c r="E791" s="11"/>
      <c r="F791" s="9"/>
      <c r="G791" s="9"/>
      <c r="H791" s="9"/>
      <c r="I791" s="12"/>
      <c r="J791" s="9"/>
      <c r="K791" s="13"/>
      <c r="L791" s="9"/>
      <c r="M791" s="9"/>
      <c r="N791" s="9"/>
      <c r="O791" s="9"/>
      <c r="P791" s="11"/>
      <c r="Q791" s="9"/>
      <c r="R791" s="15"/>
      <c r="S791" s="10"/>
    </row>
    <row r="792" spans="1:19" s="36" customFormat="1" x14ac:dyDescent="0.2">
      <c r="A792" s="9"/>
      <c r="B792" s="9"/>
      <c r="C792" s="9"/>
      <c r="D792" s="9"/>
      <c r="E792" s="11"/>
      <c r="F792" s="9"/>
      <c r="G792" s="9"/>
      <c r="H792" s="9"/>
      <c r="I792" s="12"/>
      <c r="J792" s="9"/>
      <c r="K792" s="13"/>
      <c r="L792" s="9"/>
      <c r="M792" s="9"/>
      <c r="N792" s="9"/>
      <c r="O792" s="9"/>
      <c r="P792" s="11"/>
      <c r="Q792" s="9"/>
      <c r="R792" s="15"/>
      <c r="S792" s="10"/>
    </row>
    <row r="821" ht="30.75" customHeight="1" x14ac:dyDescent="0.2"/>
  </sheetData>
  <autoFilter ref="A1:S803">
    <sortState ref="A2:S803">
      <sortCondition sortBy="cellColor" ref="A1:A803" dxfId="0"/>
    </sortState>
  </autoFilter>
  <dataValidations count="2">
    <dataValidation type="list" allowBlank="1" showInputMessage="1" showErrorMessage="1" sqref="L707:L708 L721 L725 L735:L737 L746:L747 L755 L758 L760 L764 L766:L767 L770 L772 L34 L85 L125 L154 L191 L238 L429 L436 L479 L484 L488 L509 L516 L520 L530 L537 L550:L552 L555 L557 L581 L584:L585 L590 L607 L611 L613 L633 L657 L670 L681 L683 L687 L699:L700">
      <formula1>"J.JAILLET,T.PINET,X.LECRIVAIN,B.BUFFET,S.CHARVET,B'ALU,S.MOTTIN,C.BENON"</formula1>
    </dataValidation>
    <dataValidation type="list" allowBlank="1" showInputMessage="1" showErrorMessage="1" sqref="L773:L788 L790:L1048576 L192:L237 L701:L706 L722:L724 L688:L698 L709:L720 L738:L745 L756:L757 L759 L761:L763 L765 L768:L769 L771 L1:L33 L35:L84 L155:L187 L86:L124 L189:L190 L658:L669 L126:L153 L430:L435 L748:L754 L480:L483 L485:L487 L437:L478 L510:L515 L517:L519 L558:L580 L521:L529 L489:L508 L553:L554 L556 L531:L536 L582:L583 L586:L589 L538:L549 L591:L606 L612 L608:L610 L614:L632 L726:L734 L634:L656 L682 L671:L680 L684:L686 L239:L428">
      <formula1>"C.BENON,B'ALU,T.PINET,X.LECRIVAIN,"</formula1>
    </dataValidation>
  </dataValidations>
  <printOptions horizontalCentered="1" verticalCentered="1" gridLines="1"/>
  <pageMargins left="0" right="0" top="0" bottom="0" header="0" footer="0"/>
  <pageSetup paperSize="9" scale="245" orientation="landscape" blackAndWhite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U616"/>
  <sheetViews>
    <sheetView tabSelected="1" zoomScaleNormal="100" workbookViewId="0">
      <pane ySplit="1" topLeftCell="A2" activePane="bottomLeft" state="frozen"/>
      <selection pane="bottomLeft" activeCell="I1" sqref="I1:I1048576"/>
    </sheetView>
  </sheetViews>
  <sheetFormatPr baseColWidth="10" defaultRowHeight="15" x14ac:dyDescent="0.25"/>
  <cols>
    <col min="1" max="1" width="15.85546875" style="165" customWidth="1"/>
    <col min="2" max="2" width="15.85546875" style="180" customWidth="1"/>
    <col min="3" max="3" width="20.7109375" style="127" customWidth="1"/>
    <col min="4" max="4" width="18.7109375" style="127" customWidth="1"/>
    <col min="5" max="5" width="21.7109375" style="135" bestFit="1" customWidth="1"/>
    <col min="6" max="6" width="21.7109375" style="135" customWidth="1"/>
    <col min="7" max="7" width="16.140625" style="166" customWidth="1"/>
    <col min="8" max="8" width="15.28515625" style="126" bestFit="1" customWidth="1"/>
    <col min="9" max="9" width="6.42578125" style="126" hidden="1" customWidth="1"/>
    <col min="10" max="10" width="8.140625" style="68" bestFit="1" customWidth="1"/>
    <col min="11" max="11" width="14.140625" style="126" customWidth="1"/>
    <col min="12" max="12" width="13.28515625" style="128" customWidth="1"/>
    <col min="13" max="14" width="23.42578125" style="128" customWidth="1"/>
    <col min="15" max="15" width="13.42578125" style="128" bestFit="1" customWidth="1"/>
    <col min="16" max="16" width="26.85546875" style="128" bestFit="1" customWidth="1"/>
    <col min="17" max="16384" width="11.42578125" style="68"/>
  </cols>
  <sheetData>
    <row r="1" spans="1:21" ht="38.25" customHeight="1" x14ac:dyDescent="0.25">
      <c r="A1" s="304" t="s">
        <v>71</v>
      </c>
      <c r="B1" s="299" t="s">
        <v>454</v>
      </c>
      <c r="C1" s="300" t="s">
        <v>72</v>
      </c>
      <c r="D1" s="300" t="s">
        <v>5780</v>
      </c>
      <c r="E1" s="301" t="s">
        <v>73</v>
      </c>
      <c r="F1" s="301" t="s">
        <v>74</v>
      </c>
      <c r="G1" s="302" t="s">
        <v>75</v>
      </c>
      <c r="H1" s="303" t="s">
        <v>76</v>
      </c>
      <c r="I1" s="281" t="s">
        <v>5782</v>
      </c>
      <c r="J1" s="126" t="s">
        <v>77</v>
      </c>
      <c r="K1" s="127" t="s">
        <v>78</v>
      </c>
      <c r="L1" s="128" t="s">
        <v>79</v>
      </c>
      <c r="M1" s="128" t="s">
        <v>80</v>
      </c>
      <c r="N1" s="128" t="s">
        <v>81</v>
      </c>
      <c r="O1" s="128" t="s">
        <v>82</v>
      </c>
      <c r="P1" s="125" t="s">
        <v>83</v>
      </c>
      <c r="Q1" s="125"/>
      <c r="R1" s="125"/>
      <c r="S1" s="125"/>
      <c r="T1" s="125"/>
      <c r="U1" s="125"/>
    </row>
    <row r="2" spans="1:21" ht="35.1" customHeight="1" x14ac:dyDescent="0.25">
      <c r="A2" s="129" t="s">
        <v>94</v>
      </c>
      <c r="B2" s="175" t="s">
        <v>39</v>
      </c>
      <c r="C2" s="130" t="e">
        <v>#N/A</v>
      </c>
      <c r="D2" s="130" t="s">
        <v>5767</v>
      </c>
      <c r="E2" s="131">
        <v>43235</v>
      </c>
      <c r="F2" s="131" t="s">
        <v>84</v>
      </c>
      <c r="G2" s="298">
        <v>1574</v>
      </c>
      <c r="H2" s="133" t="s">
        <v>23</v>
      </c>
      <c r="I2" s="282"/>
      <c r="J2" s="134"/>
      <c r="K2" s="134"/>
    </row>
    <row r="3" spans="1:21" ht="35.1" customHeight="1" x14ac:dyDescent="0.25">
      <c r="A3" s="129" t="s">
        <v>96</v>
      </c>
      <c r="B3" s="175" t="s">
        <v>40</v>
      </c>
      <c r="C3" s="130" t="e">
        <v>#N/A</v>
      </c>
      <c r="D3" s="130" t="s">
        <v>5778</v>
      </c>
      <c r="E3" s="131">
        <v>43235</v>
      </c>
      <c r="F3" s="131" t="s">
        <v>85</v>
      </c>
      <c r="G3" s="298">
        <v>15482594</v>
      </c>
      <c r="H3" s="133" t="s">
        <v>23</v>
      </c>
      <c r="I3" s="282"/>
      <c r="J3" s="134"/>
      <c r="K3" s="134"/>
    </row>
    <row r="4" spans="1:21" ht="35.1" customHeight="1" x14ac:dyDescent="0.25">
      <c r="A4" s="129" t="s">
        <v>92</v>
      </c>
      <c r="B4" s="175" t="s">
        <v>33</v>
      </c>
      <c r="C4" s="130" t="e">
        <v>#N/A</v>
      </c>
      <c r="D4" s="130" t="s">
        <v>93</v>
      </c>
      <c r="E4" s="131">
        <v>43234</v>
      </c>
      <c r="F4" s="131" t="s">
        <v>89</v>
      </c>
      <c r="G4" s="298">
        <v>1816.56</v>
      </c>
      <c r="H4" s="133" t="s">
        <v>25</v>
      </c>
      <c r="I4" s="282"/>
      <c r="J4" s="134"/>
      <c r="K4" s="134"/>
    </row>
    <row r="5" spans="1:21" ht="35.1" customHeight="1" x14ac:dyDescent="0.25">
      <c r="A5" s="129" t="s">
        <v>95</v>
      </c>
      <c r="B5" s="175" t="s">
        <v>27</v>
      </c>
      <c r="C5" s="130" t="e">
        <v>#N/A</v>
      </c>
      <c r="D5" s="130" t="s">
        <v>5774</v>
      </c>
      <c r="E5" s="131">
        <v>43235</v>
      </c>
      <c r="F5" s="131" t="s">
        <v>89</v>
      </c>
      <c r="G5" s="298">
        <v>2</v>
      </c>
      <c r="H5" s="133" t="s">
        <v>24</v>
      </c>
      <c r="I5" s="282"/>
      <c r="J5" s="134"/>
      <c r="K5" s="134"/>
    </row>
    <row r="6" spans="1:21" ht="35.1" customHeight="1" x14ac:dyDescent="0.25">
      <c r="A6" s="129" t="s">
        <v>90</v>
      </c>
      <c r="B6" s="175" t="s">
        <v>5781</v>
      </c>
      <c r="C6" s="130" t="e">
        <v>#N/A</v>
      </c>
      <c r="D6" s="130" t="s">
        <v>91</v>
      </c>
      <c r="E6" s="131">
        <v>43234</v>
      </c>
      <c r="F6" s="131" t="s">
        <v>86</v>
      </c>
      <c r="G6" s="298">
        <v>994.88</v>
      </c>
      <c r="H6" s="133" t="s">
        <v>25</v>
      </c>
      <c r="I6" s="282"/>
      <c r="J6" s="134"/>
      <c r="K6" s="134"/>
    </row>
    <row r="7" spans="1:21" ht="35.1" customHeight="1" x14ac:dyDescent="0.25">
      <c r="A7" s="129"/>
      <c r="B7" s="175"/>
      <c r="C7" s="130" t="e">
        <f>VLOOKUP(B7,'FICHIER CLIENTS'!A:K,2,FALSE)</f>
        <v>#N/A</v>
      </c>
      <c r="D7" s="130"/>
      <c r="E7" s="131"/>
      <c r="F7" s="131"/>
      <c r="G7" s="132"/>
      <c r="H7" s="133"/>
      <c r="I7" s="282"/>
      <c r="J7" s="134"/>
      <c r="K7" s="134"/>
    </row>
    <row r="8" spans="1:21" ht="35.1" customHeight="1" x14ac:dyDescent="0.25">
      <c r="A8" s="129"/>
      <c r="B8" s="175"/>
      <c r="C8" s="130" t="e">
        <f>VLOOKUP(B8,'FICHIER CLIENTS'!A:K,2,FALSE)</f>
        <v>#N/A</v>
      </c>
      <c r="D8" s="130"/>
      <c r="E8" s="131"/>
      <c r="F8" s="131"/>
      <c r="G8" s="132"/>
      <c r="H8" s="133"/>
      <c r="I8" s="282"/>
      <c r="J8" s="134"/>
      <c r="K8" s="134"/>
    </row>
    <row r="9" spans="1:21" ht="35.1" customHeight="1" x14ac:dyDescent="0.25">
      <c r="A9" s="129"/>
      <c r="B9" s="175"/>
      <c r="C9" s="130" t="e">
        <f>VLOOKUP(B9,'FICHIER CLIENTS'!A:K,2,FALSE)</f>
        <v>#N/A</v>
      </c>
      <c r="D9" s="130"/>
      <c r="E9" s="131"/>
      <c r="F9" s="131"/>
      <c r="G9" s="132"/>
      <c r="H9" s="133"/>
      <c r="I9" s="282"/>
      <c r="J9" s="134"/>
      <c r="K9" s="134"/>
    </row>
    <row r="10" spans="1:21" ht="35.1" customHeight="1" x14ac:dyDescent="0.25">
      <c r="A10" s="129"/>
      <c r="B10" s="175"/>
      <c r="C10" s="130" t="e">
        <f>VLOOKUP(B10,'FICHIER CLIENTS'!A:K,2,FALSE)</f>
        <v>#N/A</v>
      </c>
      <c r="D10" s="130"/>
      <c r="E10" s="131"/>
      <c r="F10" s="131"/>
      <c r="G10" s="132"/>
      <c r="H10" s="133"/>
      <c r="I10" s="282"/>
      <c r="J10" s="134"/>
      <c r="K10" s="134"/>
    </row>
    <row r="11" spans="1:21" ht="35.1" customHeight="1" x14ac:dyDescent="0.25">
      <c r="A11" s="129"/>
      <c r="B11" s="175"/>
      <c r="C11" s="130" t="e">
        <f>VLOOKUP(B11,'FICHIER CLIENTS'!A:K,2,FALSE)</f>
        <v>#N/A</v>
      </c>
      <c r="D11" s="130"/>
      <c r="E11" s="131"/>
      <c r="F11" s="131"/>
      <c r="G11" s="132"/>
      <c r="H11" s="133"/>
      <c r="I11" s="282"/>
      <c r="J11" s="134"/>
      <c r="K11" s="134"/>
    </row>
    <row r="12" spans="1:21" ht="35.1" customHeight="1" x14ac:dyDescent="0.25">
      <c r="A12" s="129"/>
      <c r="B12" s="175"/>
      <c r="C12" s="130" t="e">
        <f>VLOOKUP(B12,'FICHIER CLIENTS'!A:K,2,FALSE)</f>
        <v>#N/A</v>
      </c>
      <c r="D12" s="130"/>
      <c r="E12" s="131"/>
      <c r="F12" s="131"/>
      <c r="G12" s="132"/>
      <c r="H12" s="133"/>
      <c r="I12" s="282"/>
      <c r="J12" s="134"/>
      <c r="K12" s="134"/>
    </row>
    <row r="13" spans="1:21" ht="35.1" customHeight="1" x14ac:dyDescent="0.25">
      <c r="A13" s="129"/>
      <c r="B13" s="175"/>
      <c r="C13" s="130" t="e">
        <f>VLOOKUP(B13,'FICHIER CLIENTS'!A:K,2,FALSE)</f>
        <v>#N/A</v>
      </c>
      <c r="D13" s="130"/>
      <c r="E13" s="131"/>
      <c r="F13" s="131"/>
      <c r="G13" s="132"/>
      <c r="H13" s="133"/>
      <c r="I13" s="282"/>
      <c r="J13" s="134"/>
      <c r="K13" s="134"/>
    </row>
    <row r="14" spans="1:21" ht="35.1" customHeight="1" x14ac:dyDescent="0.25">
      <c r="A14" s="129"/>
      <c r="B14" s="175"/>
      <c r="C14" s="130" t="e">
        <f>VLOOKUP(B14,'FICHIER CLIENTS'!A:K,2,FALSE)</f>
        <v>#N/A</v>
      </c>
      <c r="D14" s="130"/>
      <c r="E14" s="131"/>
      <c r="F14" s="131"/>
      <c r="G14" s="132"/>
      <c r="H14" s="133"/>
      <c r="I14" s="282"/>
      <c r="J14" s="134"/>
      <c r="K14" s="134"/>
    </row>
    <row r="15" spans="1:21" ht="35.1" customHeight="1" x14ac:dyDescent="0.25">
      <c r="A15" s="129"/>
      <c r="B15" s="175"/>
      <c r="C15" s="130" t="e">
        <f>VLOOKUP(B15,'FICHIER CLIENTS'!A:K,2,FALSE)</f>
        <v>#N/A</v>
      </c>
      <c r="D15" s="130"/>
      <c r="E15" s="131"/>
      <c r="F15" s="131"/>
      <c r="G15" s="132"/>
      <c r="H15" s="133"/>
      <c r="I15" s="282"/>
      <c r="J15" s="134"/>
      <c r="K15" s="134"/>
    </row>
    <row r="16" spans="1:21" ht="35.1" customHeight="1" x14ac:dyDescent="0.25">
      <c r="A16" s="129"/>
      <c r="B16" s="175"/>
      <c r="C16" s="130" t="e">
        <f>VLOOKUP(B16,'FICHIER CLIENTS'!A:K,2,FALSE)</f>
        <v>#N/A</v>
      </c>
      <c r="D16" s="130"/>
      <c r="E16" s="131"/>
      <c r="F16" s="131"/>
      <c r="G16" s="132"/>
      <c r="H16" s="133"/>
      <c r="I16" s="282"/>
      <c r="J16" s="134"/>
      <c r="K16" s="134"/>
    </row>
    <row r="17" spans="1:11" ht="35.1" customHeight="1" x14ac:dyDescent="0.25">
      <c r="A17" s="129"/>
      <c r="B17" s="175"/>
      <c r="C17" s="130" t="e">
        <f>VLOOKUP(B17,'FICHIER CLIENTS'!A:K,2,FALSE)</f>
        <v>#N/A</v>
      </c>
      <c r="D17" s="130"/>
      <c r="E17" s="131"/>
      <c r="F17" s="131"/>
      <c r="G17" s="132"/>
      <c r="H17" s="133"/>
      <c r="I17" s="282"/>
      <c r="J17" s="134"/>
      <c r="K17" s="134"/>
    </row>
    <row r="18" spans="1:11" ht="35.1" customHeight="1" x14ac:dyDescent="0.25">
      <c r="A18" s="129"/>
      <c r="B18" s="175"/>
      <c r="C18" s="130" t="e">
        <f>VLOOKUP(B18,'FICHIER CLIENTS'!A:K,2,FALSE)</f>
        <v>#N/A</v>
      </c>
      <c r="D18" s="130"/>
      <c r="E18" s="131"/>
      <c r="F18" s="131"/>
      <c r="G18" s="132"/>
      <c r="H18" s="133"/>
      <c r="I18" s="282"/>
      <c r="J18" s="134"/>
      <c r="K18" s="134"/>
    </row>
    <row r="19" spans="1:11" ht="35.1" customHeight="1" x14ac:dyDescent="0.25">
      <c r="A19" s="129"/>
      <c r="B19" s="175"/>
      <c r="C19" s="130" t="e">
        <f>VLOOKUP(B19,'FICHIER CLIENTS'!A:K,2,FALSE)</f>
        <v>#N/A</v>
      </c>
      <c r="D19" s="130"/>
      <c r="E19" s="131"/>
      <c r="F19" s="131"/>
      <c r="G19" s="132"/>
      <c r="H19" s="133"/>
      <c r="I19" s="282"/>
      <c r="J19" s="134"/>
      <c r="K19" s="134"/>
    </row>
    <row r="20" spans="1:11" ht="35.1" customHeight="1" x14ac:dyDescent="0.25">
      <c r="A20" s="129"/>
      <c r="B20" s="175"/>
      <c r="C20" s="130" t="e">
        <f>VLOOKUP(B20,'FICHIER CLIENTS'!A:K,2,FALSE)</f>
        <v>#N/A</v>
      </c>
      <c r="D20" s="130"/>
      <c r="E20" s="131"/>
      <c r="F20" s="131"/>
      <c r="G20" s="132"/>
      <c r="H20" s="133"/>
      <c r="I20" s="282"/>
      <c r="J20" s="134"/>
      <c r="K20" s="134"/>
    </row>
    <row r="21" spans="1:11" ht="35.1" customHeight="1" x14ac:dyDescent="0.25">
      <c r="A21" s="129"/>
      <c r="B21" s="175"/>
      <c r="C21" s="130" t="e">
        <f>VLOOKUP(B21,'FICHIER CLIENTS'!A:K,2,FALSE)</f>
        <v>#N/A</v>
      </c>
      <c r="D21" s="130"/>
      <c r="E21" s="131"/>
      <c r="F21" s="131"/>
      <c r="G21" s="132"/>
      <c r="H21" s="133"/>
      <c r="I21" s="282"/>
      <c r="J21" s="134"/>
      <c r="K21" s="134"/>
    </row>
    <row r="22" spans="1:11" ht="35.1" customHeight="1" x14ac:dyDescent="0.25">
      <c r="A22" s="129"/>
      <c r="B22" s="175"/>
      <c r="C22" s="130" t="e">
        <f>VLOOKUP(B22,'FICHIER CLIENTS'!A:K,2,FALSE)</f>
        <v>#N/A</v>
      </c>
      <c r="D22" s="130"/>
      <c r="E22" s="131"/>
      <c r="F22" s="131"/>
      <c r="G22" s="132"/>
      <c r="H22" s="133"/>
      <c r="I22" s="282"/>
      <c r="J22" s="134"/>
      <c r="K22" s="134"/>
    </row>
    <row r="23" spans="1:11" ht="35.1" customHeight="1" x14ac:dyDescent="0.25">
      <c r="A23" s="129"/>
      <c r="B23" s="175"/>
      <c r="C23" s="130" t="e">
        <f>VLOOKUP(B23,'FICHIER CLIENTS'!A:K,2,FALSE)</f>
        <v>#N/A</v>
      </c>
      <c r="D23" s="130"/>
      <c r="E23" s="131"/>
      <c r="F23" s="131"/>
      <c r="G23" s="132"/>
      <c r="H23" s="133"/>
      <c r="I23" s="282"/>
      <c r="J23" s="134"/>
      <c r="K23" s="134"/>
    </row>
    <row r="24" spans="1:11" ht="35.1" customHeight="1" x14ac:dyDescent="0.25">
      <c r="A24" s="129"/>
      <c r="B24" s="175"/>
      <c r="C24" s="130" t="e">
        <f>VLOOKUP(B24,'FICHIER CLIENTS'!A:K,2,FALSE)</f>
        <v>#N/A</v>
      </c>
      <c r="D24" s="130"/>
      <c r="E24" s="131"/>
      <c r="F24" s="131"/>
      <c r="G24" s="132"/>
      <c r="H24" s="133"/>
      <c r="I24" s="282"/>
      <c r="J24" s="134"/>
      <c r="K24" s="134"/>
    </row>
    <row r="25" spans="1:11" ht="35.1" customHeight="1" x14ac:dyDescent="0.25">
      <c r="A25" s="129"/>
      <c r="B25" s="175"/>
      <c r="C25" s="130" t="e">
        <f>VLOOKUP(B25,'FICHIER CLIENTS'!A:K,2,FALSE)</f>
        <v>#N/A</v>
      </c>
      <c r="D25" s="130"/>
      <c r="E25" s="131"/>
      <c r="F25" s="131"/>
      <c r="G25" s="132"/>
      <c r="H25" s="133"/>
      <c r="I25" s="282"/>
      <c r="J25" s="134"/>
      <c r="K25" s="134"/>
    </row>
    <row r="26" spans="1:11" ht="35.1" customHeight="1" x14ac:dyDescent="0.25">
      <c r="A26" s="129"/>
      <c r="B26" s="175"/>
      <c r="C26" s="130" t="e">
        <f>VLOOKUP(B26,'FICHIER CLIENTS'!A:K,2,FALSE)</f>
        <v>#N/A</v>
      </c>
      <c r="D26" s="130"/>
      <c r="E26" s="131"/>
      <c r="F26" s="131"/>
      <c r="G26" s="132"/>
      <c r="H26" s="133"/>
      <c r="I26" s="282"/>
      <c r="J26" s="134"/>
      <c r="K26" s="134"/>
    </row>
    <row r="27" spans="1:11" ht="35.1" customHeight="1" x14ac:dyDescent="0.25">
      <c r="A27" s="129"/>
      <c r="B27" s="175"/>
      <c r="C27" s="130" t="e">
        <f>VLOOKUP(B27,'FICHIER CLIENTS'!A:K,2,FALSE)</f>
        <v>#N/A</v>
      </c>
      <c r="D27" s="130"/>
      <c r="E27" s="131"/>
      <c r="F27" s="131"/>
      <c r="G27" s="132"/>
      <c r="H27" s="133"/>
      <c r="I27" s="282"/>
      <c r="J27" s="134"/>
      <c r="K27" s="134"/>
    </row>
    <row r="28" spans="1:11" ht="35.1" customHeight="1" x14ac:dyDescent="0.25">
      <c r="A28" s="129"/>
      <c r="B28" s="175"/>
      <c r="C28" s="130" t="e">
        <f>VLOOKUP(B28,'FICHIER CLIENTS'!A:K,2,FALSE)</f>
        <v>#N/A</v>
      </c>
      <c r="D28" s="130"/>
      <c r="E28" s="131"/>
      <c r="F28" s="131"/>
      <c r="G28" s="132"/>
      <c r="H28" s="133"/>
      <c r="I28" s="282"/>
      <c r="J28" s="134"/>
      <c r="K28" s="134"/>
    </row>
    <row r="29" spans="1:11" ht="35.1" customHeight="1" x14ac:dyDescent="0.25">
      <c r="A29" s="129"/>
      <c r="B29" s="175"/>
      <c r="C29" s="130" t="e">
        <f>VLOOKUP(B29,'FICHIER CLIENTS'!A:K,2,FALSE)</f>
        <v>#N/A</v>
      </c>
      <c r="D29" s="130"/>
      <c r="E29" s="131"/>
      <c r="F29" s="131"/>
      <c r="G29" s="132"/>
      <c r="H29" s="133"/>
      <c r="I29" s="282"/>
      <c r="J29" s="134"/>
      <c r="K29" s="134"/>
    </row>
    <row r="30" spans="1:11" ht="35.1" customHeight="1" x14ac:dyDescent="0.25">
      <c r="A30" s="129"/>
      <c r="B30" s="175"/>
      <c r="C30" s="130" t="e">
        <f>VLOOKUP(B30,'FICHIER CLIENTS'!A:K,2,FALSE)</f>
        <v>#N/A</v>
      </c>
      <c r="D30" s="130"/>
      <c r="E30" s="131"/>
      <c r="F30" s="131"/>
      <c r="G30" s="132"/>
      <c r="H30" s="133"/>
      <c r="I30" s="282"/>
      <c r="J30" s="134"/>
      <c r="K30" s="134"/>
    </row>
    <row r="31" spans="1:11" ht="35.1" customHeight="1" x14ac:dyDescent="0.25">
      <c r="A31" s="129"/>
      <c r="B31" s="175"/>
      <c r="C31" s="130" t="e">
        <f>VLOOKUP(B31,'FICHIER CLIENTS'!A:K,2,FALSE)</f>
        <v>#N/A</v>
      </c>
      <c r="D31" s="130"/>
      <c r="E31" s="131"/>
      <c r="F31" s="131"/>
      <c r="G31" s="132"/>
      <c r="H31" s="133"/>
      <c r="I31" s="282"/>
      <c r="J31" s="134"/>
      <c r="K31" s="134"/>
    </row>
    <row r="32" spans="1:11" ht="35.1" customHeight="1" x14ac:dyDescent="0.25">
      <c r="A32" s="129"/>
      <c r="B32" s="175"/>
      <c r="C32" s="130" t="e">
        <f>VLOOKUP(B32,'FICHIER CLIENTS'!A:K,2,FALSE)</f>
        <v>#N/A</v>
      </c>
      <c r="D32" s="130"/>
      <c r="E32" s="131"/>
      <c r="F32" s="131"/>
      <c r="G32" s="132"/>
      <c r="H32" s="133"/>
      <c r="I32" s="282"/>
      <c r="J32" s="134"/>
      <c r="K32" s="134"/>
    </row>
    <row r="33" spans="1:11" ht="35.1" customHeight="1" x14ac:dyDescent="0.25">
      <c r="A33" s="129"/>
      <c r="B33" s="175"/>
      <c r="C33" s="130" t="e">
        <f>VLOOKUP(B33,'FICHIER CLIENTS'!A:K,2,FALSE)</f>
        <v>#N/A</v>
      </c>
      <c r="D33" s="130"/>
      <c r="E33" s="131"/>
      <c r="F33" s="131"/>
      <c r="G33" s="132"/>
      <c r="H33" s="133"/>
      <c r="I33" s="282"/>
      <c r="J33" s="134"/>
      <c r="K33" s="134"/>
    </row>
    <row r="34" spans="1:11" ht="35.1" customHeight="1" x14ac:dyDescent="0.25">
      <c r="A34" s="129"/>
      <c r="B34" s="175"/>
      <c r="C34" s="130" t="e">
        <f>VLOOKUP(B34,'FICHIER CLIENTS'!A:K,2,FALSE)</f>
        <v>#N/A</v>
      </c>
      <c r="D34" s="130"/>
      <c r="E34" s="131"/>
      <c r="F34" s="131"/>
      <c r="G34" s="132"/>
      <c r="H34" s="133"/>
      <c r="I34" s="282"/>
      <c r="J34" s="134"/>
      <c r="K34" s="134"/>
    </row>
    <row r="35" spans="1:11" ht="35.1" customHeight="1" x14ac:dyDescent="0.25">
      <c r="A35" s="129"/>
      <c r="B35" s="175"/>
      <c r="C35" s="130" t="e">
        <f>VLOOKUP(B35,'FICHIER CLIENTS'!A:K,2,FALSE)</f>
        <v>#N/A</v>
      </c>
      <c r="D35" s="130"/>
      <c r="E35" s="131"/>
      <c r="F35" s="131"/>
      <c r="G35" s="132"/>
      <c r="H35" s="133"/>
      <c r="I35" s="282"/>
      <c r="J35" s="134"/>
      <c r="K35" s="134"/>
    </row>
    <row r="36" spans="1:11" ht="35.1" customHeight="1" x14ac:dyDescent="0.25">
      <c r="A36" s="129"/>
      <c r="B36" s="175"/>
      <c r="C36" s="130" t="e">
        <f>VLOOKUP(B36,'FICHIER CLIENTS'!A:K,2,FALSE)</f>
        <v>#N/A</v>
      </c>
      <c r="D36" s="130"/>
      <c r="E36" s="131"/>
      <c r="F36" s="131"/>
      <c r="G36" s="132"/>
      <c r="H36" s="133"/>
      <c r="I36" s="282"/>
      <c r="J36" s="134"/>
      <c r="K36" s="134"/>
    </row>
    <row r="37" spans="1:11" ht="35.1" customHeight="1" x14ac:dyDescent="0.25">
      <c r="A37" s="129"/>
      <c r="B37" s="175"/>
      <c r="C37" s="130" t="e">
        <f>VLOOKUP(B37,'FICHIER CLIENTS'!A:K,2,FALSE)</f>
        <v>#N/A</v>
      </c>
      <c r="D37" s="130"/>
      <c r="E37" s="131"/>
      <c r="F37" s="131"/>
      <c r="G37" s="132"/>
      <c r="H37" s="133"/>
      <c r="I37" s="282"/>
      <c r="J37" s="134"/>
      <c r="K37" s="134"/>
    </row>
    <row r="38" spans="1:11" ht="35.1" customHeight="1" x14ac:dyDescent="0.25">
      <c r="A38" s="129"/>
      <c r="B38" s="175"/>
      <c r="C38" s="130" t="e">
        <f>VLOOKUP(B38,'FICHIER CLIENTS'!A:K,2,FALSE)</f>
        <v>#N/A</v>
      </c>
      <c r="D38" s="130"/>
      <c r="E38" s="131"/>
      <c r="F38" s="131"/>
      <c r="G38" s="132"/>
      <c r="H38" s="133"/>
      <c r="I38" s="282"/>
      <c r="J38" s="134"/>
      <c r="K38" s="134"/>
    </row>
    <row r="39" spans="1:11" ht="35.1" customHeight="1" x14ac:dyDescent="0.25">
      <c r="A39" s="129"/>
      <c r="B39" s="175"/>
      <c r="C39" s="130" t="e">
        <f>VLOOKUP(B39,'FICHIER CLIENTS'!A:K,2,FALSE)</f>
        <v>#N/A</v>
      </c>
      <c r="D39" s="130"/>
      <c r="E39" s="131"/>
      <c r="F39" s="131"/>
      <c r="G39" s="132"/>
      <c r="H39" s="133"/>
      <c r="I39" s="282"/>
      <c r="J39" s="134"/>
      <c r="K39" s="134"/>
    </row>
    <row r="40" spans="1:11" ht="35.1" customHeight="1" x14ac:dyDescent="0.25">
      <c r="A40" s="129"/>
      <c r="B40" s="175"/>
      <c r="C40" s="130" t="e">
        <f>VLOOKUP(B40,'FICHIER CLIENTS'!A:K,2,FALSE)</f>
        <v>#N/A</v>
      </c>
      <c r="D40" s="130"/>
      <c r="E40" s="131"/>
      <c r="F40" s="131"/>
      <c r="G40" s="132"/>
      <c r="H40" s="133"/>
      <c r="I40" s="282"/>
      <c r="J40" s="134"/>
      <c r="K40" s="134"/>
    </row>
    <row r="41" spans="1:11" ht="35.1" customHeight="1" x14ac:dyDescent="0.25">
      <c r="A41" s="129"/>
      <c r="B41" s="175"/>
      <c r="C41" s="130" t="e">
        <f>VLOOKUP(B41,'FICHIER CLIENTS'!A:K,2,FALSE)</f>
        <v>#N/A</v>
      </c>
      <c r="D41" s="130"/>
      <c r="E41" s="131"/>
      <c r="F41" s="131"/>
      <c r="G41" s="132"/>
      <c r="H41" s="133"/>
      <c r="I41" s="282"/>
      <c r="J41" s="134"/>
      <c r="K41" s="134"/>
    </row>
    <row r="42" spans="1:11" ht="35.1" customHeight="1" x14ac:dyDescent="0.25">
      <c r="A42" s="129"/>
      <c r="B42" s="175"/>
      <c r="C42" s="130" t="e">
        <f>VLOOKUP(B42,'FICHIER CLIENTS'!A:K,2,FALSE)</f>
        <v>#N/A</v>
      </c>
      <c r="D42" s="130"/>
      <c r="E42" s="131"/>
      <c r="F42" s="131"/>
      <c r="G42" s="132"/>
      <c r="H42" s="133"/>
      <c r="I42" s="282"/>
      <c r="J42" s="134"/>
      <c r="K42" s="134"/>
    </row>
    <row r="43" spans="1:11" ht="35.1" customHeight="1" x14ac:dyDescent="0.25">
      <c r="A43" s="129"/>
      <c r="B43" s="175"/>
      <c r="C43" s="130" t="e">
        <f>VLOOKUP(B43,'FICHIER CLIENTS'!A:K,2,FALSE)</f>
        <v>#N/A</v>
      </c>
      <c r="D43" s="130"/>
      <c r="E43" s="131"/>
      <c r="F43" s="131"/>
      <c r="G43" s="132"/>
      <c r="H43" s="133"/>
      <c r="I43" s="282"/>
      <c r="J43" s="134"/>
      <c r="K43" s="134"/>
    </row>
    <row r="44" spans="1:11" ht="35.1" customHeight="1" x14ac:dyDescent="0.25">
      <c r="A44" s="129"/>
      <c r="B44" s="175"/>
      <c r="C44" s="130" t="e">
        <f>VLOOKUP(B44,'FICHIER CLIENTS'!A:K,2,FALSE)</f>
        <v>#N/A</v>
      </c>
      <c r="D44" s="130"/>
      <c r="E44" s="131"/>
      <c r="F44" s="131"/>
      <c r="G44" s="132"/>
      <c r="H44" s="133"/>
      <c r="I44" s="282"/>
      <c r="J44" s="134"/>
      <c r="K44" s="134"/>
    </row>
    <row r="45" spans="1:11" ht="35.1" customHeight="1" x14ac:dyDescent="0.25">
      <c r="A45" s="129"/>
      <c r="B45" s="175"/>
      <c r="C45" s="130" t="e">
        <f>VLOOKUP(B45,'FICHIER CLIENTS'!A:K,2,FALSE)</f>
        <v>#N/A</v>
      </c>
      <c r="D45" s="130"/>
      <c r="E45" s="131"/>
      <c r="F45" s="131"/>
      <c r="G45" s="132"/>
      <c r="H45" s="133"/>
      <c r="I45" s="282"/>
      <c r="J45" s="134"/>
      <c r="K45" s="134"/>
    </row>
    <row r="46" spans="1:11" ht="35.1" customHeight="1" x14ac:dyDescent="0.25">
      <c r="A46" s="129"/>
      <c r="B46" s="175"/>
      <c r="C46" s="130" t="e">
        <f>VLOOKUP(B46,'FICHIER CLIENTS'!A:K,2,FALSE)</f>
        <v>#N/A</v>
      </c>
      <c r="D46" s="130"/>
      <c r="E46" s="131"/>
      <c r="F46" s="131"/>
      <c r="G46" s="132"/>
      <c r="H46" s="133"/>
      <c r="I46" s="282"/>
      <c r="J46" s="134"/>
      <c r="K46" s="134"/>
    </row>
    <row r="47" spans="1:11" ht="35.1" customHeight="1" x14ac:dyDescent="0.25">
      <c r="A47" s="129"/>
      <c r="B47" s="175"/>
      <c r="C47" s="130" t="e">
        <f>VLOOKUP(B47,'FICHIER CLIENTS'!A:K,2,FALSE)</f>
        <v>#N/A</v>
      </c>
      <c r="D47" s="130"/>
      <c r="E47" s="131"/>
      <c r="F47" s="131"/>
      <c r="G47" s="132"/>
      <c r="H47" s="133"/>
      <c r="I47" s="282"/>
      <c r="J47" s="134"/>
      <c r="K47" s="134"/>
    </row>
    <row r="48" spans="1:11" ht="35.1" customHeight="1" x14ac:dyDescent="0.25">
      <c r="A48" s="129"/>
      <c r="B48" s="175"/>
      <c r="C48" s="130" t="e">
        <f>VLOOKUP(B48,'FICHIER CLIENTS'!A:K,2,FALSE)</f>
        <v>#N/A</v>
      </c>
      <c r="D48" s="130"/>
      <c r="E48" s="131"/>
      <c r="F48" s="131"/>
      <c r="G48" s="132"/>
      <c r="H48" s="133"/>
      <c r="I48" s="282"/>
      <c r="J48" s="134"/>
      <c r="K48" s="134"/>
    </row>
    <row r="49" spans="1:11" ht="35.1" customHeight="1" x14ac:dyDescent="0.25">
      <c r="A49" s="129"/>
      <c r="B49" s="175"/>
      <c r="C49" s="130" t="e">
        <f>VLOOKUP(B49,'FICHIER CLIENTS'!A:K,2,FALSE)</f>
        <v>#N/A</v>
      </c>
      <c r="D49" s="130"/>
      <c r="E49" s="131"/>
      <c r="F49" s="131"/>
      <c r="G49" s="132"/>
      <c r="H49" s="133"/>
      <c r="I49" s="282"/>
      <c r="J49" s="134"/>
      <c r="K49" s="134"/>
    </row>
    <row r="50" spans="1:11" ht="35.1" customHeight="1" x14ac:dyDescent="0.25">
      <c r="A50" s="129"/>
      <c r="B50" s="175"/>
      <c r="C50" s="130" t="e">
        <f>VLOOKUP(B50,'FICHIER CLIENTS'!A:K,2,FALSE)</f>
        <v>#N/A</v>
      </c>
      <c r="D50" s="130"/>
      <c r="E50" s="131"/>
      <c r="F50" s="131"/>
      <c r="G50" s="132"/>
      <c r="H50" s="133"/>
      <c r="I50" s="282"/>
      <c r="J50" s="134"/>
      <c r="K50" s="134"/>
    </row>
    <row r="51" spans="1:11" ht="35.1" customHeight="1" x14ac:dyDescent="0.25">
      <c r="A51" s="129"/>
      <c r="B51" s="175"/>
      <c r="C51" s="130" t="e">
        <f>VLOOKUP(B51,'FICHIER CLIENTS'!A:K,2,FALSE)</f>
        <v>#N/A</v>
      </c>
      <c r="D51" s="130"/>
      <c r="E51" s="131"/>
      <c r="F51" s="131"/>
      <c r="G51" s="132"/>
      <c r="H51" s="133"/>
      <c r="I51" s="282"/>
      <c r="J51" s="134"/>
      <c r="K51" s="134"/>
    </row>
    <row r="52" spans="1:11" ht="35.1" customHeight="1" x14ac:dyDescent="0.25">
      <c r="A52" s="129"/>
      <c r="B52" s="175"/>
      <c r="C52" s="130" t="e">
        <f>VLOOKUP(B52,'FICHIER CLIENTS'!A:K,2,FALSE)</f>
        <v>#N/A</v>
      </c>
      <c r="D52" s="130"/>
      <c r="E52" s="131"/>
      <c r="F52" s="131"/>
      <c r="G52" s="132"/>
      <c r="H52" s="133"/>
      <c r="I52" s="282"/>
      <c r="J52" s="134"/>
      <c r="K52" s="134"/>
    </row>
    <row r="53" spans="1:11" ht="35.1" customHeight="1" x14ac:dyDescent="0.25">
      <c r="A53" s="129"/>
      <c r="B53" s="175"/>
      <c r="C53" s="130" t="e">
        <f>VLOOKUP(B53,'FICHIER CLIENTS'!A:K,2,FALSE)</f>
        <v>#N/A</v>
      </c>
      <c r="D53" s="130"/>
      <c r="E53" s="131"/>
      <c r="F53" s="131"/>
      <c r="G53" s="132"/>
      <c r="H53" s="133"/>
      <c r="I53" s="282"/>
      <c r="J53" s="134"/>
      <c r="K53" s="134"/>
    </row>
    <row r="54" spans="1:11" ht="35.1" customHeight="1" x14ac:dyDescent="0.25">
      <c r="A54" s="129"/>
      <c r="B54" s="175"/>
      <c r="C54" s="130" t="e">
        <f>VLOOKUP(B54,'FICHIER CLIENTS'!A:K,2,FALSE)</f>
        <v>#N/A</v>
      </c>
      <c r="D54" s="130"/>
      <c r="E54" s="131"/>
      <c r="F54" s="131"/>
      <c r="G54" s="132"/>
      <c r="H54" s="133"/>
      <c r="I54" s="282"/>
      <c r="J54" s="134"/>
      <c r="K54" s="134"/>
    </row>
    <row r="55" spans="1:11" ht="35.1" customHeight="1" x14ac:dyDescent="0.25">
      <c r="A55" s="129"/>
      <c r="B55" s="175"/>
      <c r="C55" s="130" t="e">
        <f>VLOOKUP(B55,'FICHIER CLIENTS'!A:K,2,FALSE)</f>
        <v>#N/A</v>
      </c>
      <c r="D55" s="130"/>
      <c r="E55" s="131"/>
      <c r="F55" s="131"/>
      <c r="G55" s="132"/>
      <c r="H55" s="133"/>
      <c r="I55" s="282"/>
      <c r="J55" s="134"/>
      <c r="K55" s="134"/>
    </row>
    <row r="56" spans="1:11" ht="35.1" customHeight="1" x14ac:dyDescent="0.25">
      <c r="A56" s="129"/>
      <c r="B56" s="175"/>
      <c r="C56" s="130" t="e">
        <f>VLOOKUP(B56,'FICHIER CLIENTS'!A:K,2,FALSE)</f>
        <v>#N/A</v>
      </c>
      <c r="D56" s="130"/>
      <c r="E56" s="131"/>
      <c r="F56" s="131"/>
      <c r="G56" s="132"/>
      <c r="H56" s="133"/>
      <c r="I56" s="282"/>
      <c r="J56" s="134"/>
      <c r="K56" s="134"/>
    </row>
    <row r="57" spans="1:11" ht="35.1" customHeight="1" x14ac:dyDescent="0.25">
      <c r="A57" s="129"/>
      <c r="B57" s="175"/>
      <c r="C57" s="130" t="e">
        <f>VLOOKUP(B57,'FICHIER CLIENTS'!A:K,2,FALSE)</f>
        <v>#N/A</v>
      </c>
      <c r="D57" s="130"/>
      <c r="E57" s="131"/>
      <c r="F57" s="131"/>
      <c r="G57" s="132"/>
      <c r="H57" s="133"/>
      <c r="I57" s="282"/>
      <c r="J57" s="134"/>
      <c r="K57" s="134"/>
    </row>
    <row r="58" spans="1:11" ht="35.1" customHeight="1" x14ac:dyDescent="0.25">
      <c r="A58" s="129"/>
      <c r="B58" s="175"/>
      <c r="C58" s="130" t="e">
        <f>VLOOKUP(B58,'FICHIER CLIENTS'!A:K,2,FALSE)</f>
        <v>#N/A</v>
      </c>
      <c r="D58" s="130"/>
      <c r="E58" s="131"/>
      <c r="F58" s="131"/>
      <c r="G58" s="132"/>
      <c r="H58" s="133"/>
      <c r="I58" s="282"/>
      <c r="J58" s="134"/>
      <c r="K58" s="134"/>
    </row>
    <row r="59" spans="1:11" ht="35.1" customHeight="1" x14ac:dyDescent="0.25">
      <c r="A59" s="129"/>
      <c r="B59" s="175"/>
      <c r="C59" s="130" t="e">
        <f>VLOOKUP(B59,'FICHIER CLIENTS'!A:K,2,FALSE)</f>
        <v>#N/A</v>
      </c>
      <c r="D59" s="130"/>
      <c r="E59" s="131"/>
      <c r="F59" s="131"/>
      <c r="G59" s="132"/>
      <c r="H59" s="133"/>
      <c r="I59" s="282"/>
      <c r="J59" s="134"/>
      <c r="K59" s="134"/>
    </row>
    <row r="60" spans="1:11" ht="35.1" customHeight="1" x14ac:dyDescent="0.25">
      <c r="A60" s="129"/>
      <c r="B60" s="175"/>
      <c r="C60" s="130" t="e">
        <f>VLOOKUP(B60,'FICHIER CLIENTS'!A:K,2,FALSE)</f>
        <v>#N/A</v>
      </c>
      <c r="D60" s="130"/>
      <c r="E60" s="131"/>
      <c r="F60" s="131"/>
      <c r="G60" s="132"/>
      <c r="H60" s="133"/>
      <c r="I60" s="282"/>
      <c r="J60" s="134"/>
      <c r="K60" s="134"/>
    </row>
    <row r="61" spans="1:11" ht="35.1" customHeight="1" x14ac:dyDescent="0.25">
      <c r="A61" s="129"/>
      <c r="B61" s="175"/>
      <c r="C61" s="130" t="e">
        <f>VLOOKUP(B61,'FICHIER CLIENTS'!A:K,2,FALSE)</f>
        <v>#N/A</v>
      </c>
      <c r="D61" s="130"/>
      <c r="E61" s="131"/>
      <c r="F61" s="131"/>
      <c r="G61" s="132"/>
      <c r="H61" s="133"/>
      <c r="I61" s="282"/>
      <c r="J61" s="134"/>
      <c r="K61" s="134"/>
    </row>
    <row r="62" spans="1:11" ht="35.1" customHeight="1" x14ac:dyDescent="0.25">
      <c r="A62" s="129"/>
      <c r="B62" s="175"/>
      <c r="C62" s="130" t="e">
        <f>VLOOKUP(B62,'FICHIER CLIENTS'!A:K,2,FALSE)</f>
        <v>#N/A</v>
      </c>
      <c r="D62" s="130"/>
      <c r="E62" s="131"/>
      <c r="F62" s="131"/>
      <c r="G62" s="132"/>
      <c r="H62" s="133"/>
      <c r="I62" s="282"/>
      <c r="J62" s="134"/>
      <c r="K62" s="134"/>
    </row>
    <row r="63" spans="1:11" ht="35.1" customHeight="1" x14ac:dyDescent="0.25">
      <c r="A63" s="129"/>
      <c r="B63" s="175"/>
      <c r="C63" s="130" t="e">
        <f>VLOOKUP(B63,'FICHIER CLIENTS'!A:K,2,FALSE)</f>
        <v>#N/A</v>
      </c>
      <c r="D63" s="130"/>
      <c r="E63" s="131"/>
      <c r="F63" s="131"/>
      <c r="G63" s="132"/>
      <c r="H63" s="133"/>
      <c r="I63" s="282"/>
      <c r="J63" s="134"/>
      <c r="K63" s="134"/>
    </row>
    <row r="64" spans="1:11" ht="35.1" customHeight="1" x14ac:dyDescent="0.25">
      <c r="A64" s="129"/>
      <c r="B64" s="175"/>
      <c r="C64" s="130" t="e">
        <f>VLOOKUP(B64,'FICHIER CLIENTS'!A:K,2,FALSE)</f>
        <v>#N/A</v>
      </c>
      <c r="D64" s="130"/>
      <c r="E64" s="131"/>
      <c r="F64" s="131"/>
      <c r="G64" s="132"/>
      <c r="H64" s="133"/>
      <c r="I64" s="282"/>
      <c r="J64" s="134"/>
      <c r="K64" s="134"/>
    </row>
    <row r="65" spans="1:11" ht="35.1" customHeight="1" x14ac:dyDescent="0.25">
      <c r="A65" s="129"/>
      <c r="B65" s="175"/>
      <c r="C65" s="130" t="e">
        <f>VLOOKUP(B65,'FICHIER CLIENTS'!A:K,2,FALSE)</f>
        <v>#N/A</v>
      </c>
      <c r="D65" s="130"/>
      <c r="E65" s="131"/>
      <c r="F65" s="131"/>
      <c r="G65" s="132"/>
      <c r="H65" s="133"/>
      <c r="I65" s="282"/>
      <c r="J65" s="134"/>
      <c r="K65" s="134"/>
    </row>
    <row r="66" spans="1:11" ht="35.1" customHeight="1" x14ac:dyDescent="0.25">
      <c r="A66" s="129"/>
      <c r="B66" s="175"/>
      <c r="C66" s="130" t="e">
        <f>VLOOKUP(B66,'FICHIER CLIENTS'!A:K,2,FALSE)</f>
        <v>#N/A</v>
      </c>
      <c r="D66" s="130"/>
      <c r="E66" s="131"/>
      <c r="F66" s="131"/>
      <c r="G66" s="132"/>
      <c r="H66" s="133"/>
      <c r="I66" s="282"/>
      <c r="J66" s="134"/>
      <c r="K66" s="134"/>
    </row>
    <row r="67" spans="1:11" ht="35.1" customHeight="1" x14ac:dyDescent="0.25">
      <c r="A67" s="129"/>
      <c r="B67" s="175"/>
      <c r="C67" s="130" t="e">
        <f>VLOOKUP(B67,'FICHIER CLIENTS'!A:K,2,FALSE)</f>
        <v>#N/A</v>
      </c>
      <c r="D67" s="130"/>
      <c r="E67" s="131"/>
      <c r="F67" s="131"/>
      <c r="G67" s="132"/>
      <c r="H67" s="133"/>
      <c r="I67" s="282"/>
      <c r="J67" s="134"/>
      <c r="K67" s="134"/>
    </row>
    <row r="68" spans="1:11" ht="35.1" customHeight="1" x14ac:dyDescent="0.25">
      <c r="A68" s="129"/>
      <c r="B68" s="175"/>
      <c r="C68" s="130" t="e">
        <f>VLOOKUP(B68,'FICHIER CLIENTS'!A:K,2,FALSE)</f>
        <v>#N/A</v>
      </c>
      <c r="D68" s="130"/>
      <c r="E68" s="136"/>
      <c r="F68" s="136"/>
      <c r="G68" s="137"/>
      <c r="H68" s="138"/>
      <c r="I68" s="280"/>
      <c r="J68" s="134"/>
      <c r="K68" s="134"/>
    </row>
    <row r="69" spans="1:11" ht="35.1" customHeight="1" x14ac:dyDescent="0.25">
      <c r="A69" s="129"/>
      <c r="B69" s="175"/>
      <c r="C69" s="130" t="e">
        <f>VLOOKUP(B69,'FICHIER CLIENTS'!A:K,2,FALSE)</f>
        <v>#N/A</v>
      </c>
      <c r="D69" s="130"/>
      <c r="E69" s="136"/>
      <c r="F69" s="136"/>
      <c r="G69" s="137"/>
      <c r="H69" s="138"/>
      <c r="I69" s="280"/>
      <c r="J69" s="134"/>
      <c r="K69" s="134"/>
    </row>
    <row r="70" spans="1:11" ht="35.1" customHeight="1" x14ac:dyDescent="0.25">
      <c r="A70" s="129"/>
      <c r="B70" s="175"/>
      <c r="C70" s="130" t="e">
        <f>VLOOKUP(B70,'FICHIER CLIENTS'!A:K,2,FALSE)</f>
        <v>#N/A</v>
      </c>
      <c r="D70" s="130"/>
      <c r="E70" s="136"/>
      <c r="F70" s="136"/>
      <c r="G70" s="137"/>
      <c r="H70" s="138"/>
      <c r="I70" s="280"/>
      <c r="J70" s="134"/>
      <c r="K70" s="134"/>
    </row>
    <row r="71" spans="1:11" ht="35.1" customHeight="1" x14ac:dyDescent="0.25">
      <c r="A71" s="129"/>
      <c r="B71" s="175"/>
      <c r="C71" s="130" t="e">
        <f>VLOOKUP(B71,'FICHIER CLIENTS'!A:K,2,FALSE)</f>
        <v>#N/A</v>
      </c>
      <c r="D71" s="130"/>
      <c r="E71" s="136"/>
      <c r="F71" s="136"/>
      <c r="G71" s="137"/>
      <c r="H71" s="138"/>
      <c r="I71" s="280"/>
      <c r="J71" s="134"/>
      <c r="K71" s="134"/>
    </row>
    <row r="72" spans="1:11" ht="35.1" customHeight="1" x14ac:dyDescent="0.25">
      <c r="A72" s="129"/>
      <c r="B72" s="175"/>
      <c r="C72" s="130" t="e">
        <f>VLOOKUP(B72,'FICHIER CLIENTS'!A:K,2,FALSE)</f>
        <v>#N/A</v>
      </c>
      <c r="D72" s="130"/>
      <c r="E72" s="136"/>
      <c r="F72" s="136"/>
      <c r="G72" s="137"/>
      <c r="H72" s="138"/>
      <c r="I72" s="280"/>
      <c r="J72" s="134"/>
      <c r="K72" s="134"/>
    </row>
    <row r="73" spans="1:11" ht="35.1" customHeight="1" x14ac:dyDescent="0.25">
      <c r="A73" s="129"/>
      <c r="B73" s="175"/>
      <c r="C73" s="130" t="e">
        <f>VLOOKUP(B73,'FICHIER CLIENTS'!A:K,2,FALSE)</f>
        <v>#N/A</v>
      </c>
      <c r="D73" s="130"/>
      <c r="E73" s="136"/>
      <c r="F73" s="136"/>
      <c r="G73" s="137"/>
      <c r="H73" s="138"/>
      <c r="I73" s="280"/>
      <c r="J73" s="134"/>
      <c r="K73" s="134"/>
    </row>
    <row r="74" spans="1:11" ht="35.1" customHeight="1" x14ac:dyDescent="0.25">
      <c r="A74" s="129"/>
      <c r="B74" s="175"/>
      <c r="C74" s="130" t="e">
        <f>VLOOKUP(B74,'FICHIER CLIENTS'!A:K,2,FALSE)</f>
        <v>#N/A</v>
      </c>
      <c r="D74" s="130"/>
      <c r="E74" s="136"/>
      <c r="F74" s="136"/>
      <c r="G74" s="137"/>
      <c r="H74" s="138"/>
      <c r="I74" s="280"/>
      <c r="J74" s="134"/>
      <c r="K74" s="134"/>
    </row>
    <row r="75" spans="1:11" ht="35.1" customHeight="1" x14ac:dyDescent="0.25">
      <c r="A75" s="129"/>
      <c r="B75" s="175"/>
      <c r="C75" s="130" t="e">
        <f>VLOOKUP(B75,'FICHIER CLIENTS'!A:K,2,FALSE)</f>
        <v>#N/A</v>
      </c>
      <c r="D75" s="130"/>
      <c r="E75" s="136"/>
      <c r="F75" s="136"/>
      <c r="G75" s="137"/>
      <c r="H75" s="138"/>
      <c r="I75" s="280"/>
      <c r="J75" s="134"/>
      <c r="K75" s="134"/>
    </row>
    <row r="76" spans="1:11" ht="35.1" customHeight="1" x14ac:dyDescent="0.25">
      <c r="A76" s="129"/>
      <c r="B76" s="175"/>
      <c r="C76" s="130" t="e">
        <f>VLOOKUP(B76,'FICHIER CLIENTS'!A:K,2,FALSE)</f>
        <v>#N/A</v>
      </c>
      <c r="D76" s="130"/>
      <c r="E76" s="136"/>
      <c r="F76" s="136"/>
      <c r="G76" s="137"/>
      <c r="H76" s="138"/>
      <c r="I76" s="280"/>
      <c r="J76" s="134"/>
      <c r="K76" s="134"/>
    </row>
    <row r="77" spans="1:11" ht="35.1" customHeight="1" x14ac:dyDescent="0.25">
      <c r="A77" s="129"/>
      <c r="B77" s="175"/>
      <c r="C77" s="130" t="e">
        <f>VLOOKUP(B77,'FICHIER CLIENTS'!A:K,2,FALSE)</f>
        <v>#N/A</v>
      </c>
      <c r="D77" s="130"/>
      <c r="E77" s="136"/>
      <c r="F77" s="136"/>
      <c r="G77" s="137"/>
      <c r="H77" s="138"/>
      <c r="I77" s="280"/>
      <c r="J77" s="134"/>
      <c r="K77" s="134"/>
    </row>
    <row r="78" spans="1:11" ht="35.1" customHeight="1" x14ac:dyDescent="0.25">
      <c r="A78" s="129"/>
      <c r="B78" s="175"/>
      <c r="C78" s="130" t="e">
        <f>VLOOKUP(B78,'FICHIER CLIENTS'!A:K,2,FALSE)</f>
        <v>#N/A</v>
      </c>
      <c r="D78" s="130"/>
      <c r="E78" s="136"/>
      <c r="F78" s="136"/>
      <c r="G78" s="137"/>
      <c r="H78" s="138"/>
      <c r="I78" s="280"/>
      <c r="J78" s="134"/>
      <c r="K78" s="134"/>
    </row>
    <row r="79" spans="1:11" ht="35.1" customHeight="1" x14ac:dyDescent="0.25">
      <c r="A79" s="129"/>
      <c r="B79" s="175"/>
      <c r="C79" s="130" t="e">
        <f>VLOOKUP(B79,'FICHIER CLIENTS'!A:K,2,FALSE)</f>
        <v>#N/A</v>
      </c>
      <c r="D79" s="130"/>
      <c r="E79" s="136"/>
      <c r="F79" s="136"/>
      <c r="G79" s="137"/>
      <c r="H79" s="138"/>
      <c r="I79" s="280"/>
      <c r="J79" s="134"/>
      <c r="K79" s="134"/>
    </row>
    <row r="80" spans="1:11" ht="35.1" customHeight="1" x14ac:dyDescent="0.25">
      <c r="A80" s="129"/>
      <c r="B80" s="175"/>
      <c r="C80" s="130" t="e">
        <f>VLOOKUP(B80,'FICHIER CLIENTS'!A:K,2,FALSE)</f>
        <v>#N/A</v>
      </c>
      <c r="D80" s="130"/>
      <c r="E80" s="136"/>
      <c r="F80" s="136"/>
      <c r="G80" s="137"/>
      <c r="H80" s="138"/>
      <c r="I80" s="280"/>
      <c r="J80" s="134"/>
      <c r="K80" s="134"/>
    </row>
    <row r="81" spans="1:11" ht="35.1" customHeight="1" x14ac:dyDescent="0.25">
      <c r="A81" s="129"/>
      <c r="B81" s="175"/>
      <c r="C81" s="130" t="e">
        <f>VLOOKUP(B81,'FICHIER CLIENTS'!A:K,2,FALSE)</f>
        <v>#N/A</v>
      </c>
      <c r="D81" s="130"/>
      <c r="E81" s="136"/>
      <c r="F81" s="136"/>
      <c r="G81" s="137"/>
      <c r="H81" s="138"/>
      <c r="I81" s="280"/>
      <c r="J81" s="134"/>
      <c r="K81" s="134"/>
    </row>
    <row r="82" spans="1:11" ht="35.1" customHeight="1" x14ac:dyDescent="0.25">
      <c r="A82" s="129"/>
      <c r="B82" s="175"/>
      <c r="C82" s="130" t="e">
        <f>VLOOKUP(B82,'FICHIER CLIENTS'!A:K,2,FALSE)</f>
        <v>#N/A</v>
      </c>
      <c r="D82" s="130"/>
      <c r="E82" s="136"/>
      <c r="F82" s="136"/>
      <c r="G82" s="137"/>
      <c r="H82" s="138"/>
      <c r="I82" s="280"/>
      <c r="J82" s="134"/>
      <c r="K82" s="134"/>
    </row>
    <row r="83" spans="1:11" ht="35.1" customHeight="1" x14ac:dyDescent="0.25">
      <c r="A83" s="129"/>
      <c r="B83" s="175"/>
      <c r="C83" s="130" t="e">
        <f>VLOOKUP(B83,'FICHIER CLIENTS'!A:K,2,FALSE)</f>
        <v>#N/A</v>
      </c>
      <c r="D83" s="130"/>
      <c r="E83" s="136"/>
      <c r="F83" s="136"/>
      <c r="G83" s="137"/>
      <c r="H83" s="138"/>
      <c r="I83" s="280"/>
      <c r="J83" s="134"/>
      <c r="K83" s="134"/>
    </row>
    <row r="84" spans="1:11" ht="35.1" customHeight="1" x14ac:dyDescent="0.25">
      <c r="A84" s="129"/>
      <c r="B84" s="175"/>
      <c r="C84" s="130" t="e">
        <f>VLOOKUP(B84,'FICHIER CLIENTS'!A:K,2,FALSE)</f>
        <v>#N/A</v>
      </c>
      <c r="D84" s="130"/>
      <c r="E84" s="136"/>
      <c r="F84" s="136"/>
      <c r="G84" s="137"/>
      <c r="H84" s="138"/>
      <c r="I84" s="280"/>
      <c r="J84" s="134"/>
      <c r="K84" s="134"/>
    </row>
    <row r="85" spans="1:11" ht="35.1" customHeight="1" x14ac:dyDescent="0.25">
      <c r="A85" s="129"/>
      <c r="B85" s="175"/>
      <c r="C85" s="130" t="e">
        <f>VLOOKUP(B85,'FICHIER CLIENTS'!A:K,2,FALSE)</f>
        <v>#N/A</v>
      </c>
      <c r="D85" s="130"/>
      <c r="E85" s="136"/>
      <c r="F85" s="136"/>
      <c r="G85" s="137"/>
      <c r="H85" s="138"/>
      <c r="I85" s="280"/>
      <c r="J85" s="134"/>
      <c r="K85" s="134"/>
    </row>
    <row r="86" spans="1:11" ht="35.1" customHeight="1" x14ac:dyDescent="0.25">
      <c r="A86" s="129"/>
      <c r="B86" s="175"/>
      <c r="C86" s="130" t="e">
        <f>VLOOKUP(B86,'FICHIER CLIENTS'!A:K,2,FALSE)</f>
        <v>#N/A</v>
      </c>
      <c r="D86" s="130"/>
      <c r="E86" s="136"/>
      <c r="F86" s="136"/>
      <c r="G86" s="137"/>
      <c r="H86" s="138"/>
      <c r="I86" s="280"/>
      <c r="J86" s="134"/>
      <c r="K86" s="134"/>
    </row>
    <row r="87" spans="1:11" ht="35.1" customHeight="1" x14ac:dyDescent="0.25">
      <c r="A87" s="129"/>
      <c r="B87" s="175"/>
      <c r="C87" s="130" t="e">
        <f>VLOOKUP(B87,'FICHIER CLIENTS'!A:K,2,FALSE)</f>
        <v>#N/A</v>
      </c>
      <c r="D87" s="130"/>
      <c r="E87" s="136"/>
      <c r="F87" s="136"/>
      <c r="G87" s="137"/>
      <c r="H87" s="138"/>
      <c r="I87" s="280"/>
      <c r="J87" s="134"/>
      <c r="K87" s="134"/>
    </row>
    <row r="88" spans="1:11" ht="35.1" customHeight="1" x14ac:dyDescent="0.25">
      <c r="A88" s="129"/>
      <c r="B88" s="175"/>
      <c r="C88" s="130" t="e">
        <f>VLOOKUP(B88,'FICHIER CLIENTS'!A:K,2,FALSE)</f>
        <v>#N/A</v>
      </c>
      <c r="D88" s="130"/>
      <c r="E88" s="136"/>
      <c r="F88" s="136"/>
      <c r="G88" s="137"/>
      <c r="H88" s="138"/>
      <c r="I88" s="280"/>
      <c r="J88" s="134"/>
      <c r="K88" s="134"/>
    </row>
    <row r="89" spans="1:11" ht="35.1" customHeight="1" x14ac:dyDescent="0.25">
      <c r="A89" s="129"/>
      <c r="B89" s="175"/>
      <c r="C89" s="130" t="e">
        <f>VLOOKUP(B89,'FICHIER CLIENTS'!A:K,2,FALSE)</f>
        <v>#N/A</v>
      </c>
      <c r="D89" s="130"/>
      <c r="E89" s="136"/>
      <c r="F89" s="136"/>
      <c r="G89" s="137"/>
      <c r="H89" s="138"/>
      <c r="I89" s="280"/>
      <c r="J89" s="134"/>
      <c r="K89" s="134"/>
    </row>
    <row r="90" spans="1:11" ht="35.1" customHeight="1" x14ac:dyDescent="0.25">
      <c r="A90" s="129"/>
      <c r="B90" s="175"/>
      <c r="C90" s="130" t="e">
        <f>VLOOKUP(B90,'FICHIER CLIENTS'!A:K,2,FALSE)</f>
        <v>#N/A</v>
      </c>
      <c r="D90" s="130"/>
      <c r="E90" s="136"/>
      <c r="F90" s="136"/>
      <c r="G90" s="137"/>
      <c r="H90" s="138"/>
      <c r="I90" s="280"/>
      <c r="J90" s="134"/>
      <c r="K90" s="134"/>
    </row>
    <row r="91" spans="1:11" ht="35.1" customHeight="1" x14ac:dyDescent="0.25">
      <c r="A91" s="129"/>
      <c r="B91" s="175"/>
      <c r="C91" s="130" t="e">
        <f>VLOOKUP(B91,'FICHIER CLIENTS'!A:K,2,FALSE)</f>
        <v>#N/A</v>
      </c>
      <c r="D91" s="130"/>
      <c r="E91" s="136"/>
      <c r="F91" s="136"/>
      <c r="G91" s="137"/>
      <c r="H91" s="138"/>
      <c r="I91" s="280"/>
      <c r="J91" s="134"/>
      <c r="K91" s="134"/>
    </row>
    <row r="92" spans="1:11" ht="35.1" customHeight="1" x14ac:dyDescent="0.25">
      <c r="A92" s="129"/>
      <c r="B92" s="175"/>
      <c r="C92" s="130" t="e">
        <f>VLOOKUP(B92,'FICHIER CLIENTS'!A:K,2,FALSE)</f>
        <v>#N/A</v>
      </c>
      <c r="D92" s="130"/>
      <c r="E92" s="136"/>
      <c r="F92" s="136"/>
      <c r="G92" s="137"/>
      <c r="H92" s="138"/>
      <c r="I92" s="280"/>
      <c r="J92" s="134"/>
      <c r="K92" s="134"/>
    </row>
    <row r="93" spans="1:11" ht="35.1" customHeight="1" x14ac:dyDescent="0.25">
      <c r="A93" s="129"/>
      <c r="B93" s="175"/>
      <c r="C93" s="130" t="e">
        <f>VLOOKUP(B93,'FICHIER CLIENTS'!A:K,2,FALSE)</f>
        <v>#N/A</v>
      </c>
      <c r="D93" s="130"/>
      <c r="E93" s="136"/>
      <c r="F93" s="136"/>
      <c r="G93" s="137"/>
      <c r="H93" s="138"/>
      <c r="I93" s="280"/>
      <c r="J93" s="134"/>
      <c r="K93" s="134"/>
    </row>
    <row r="94" spans="1:11" ht="35.1" customHeight="1" x14ac:dyDescent="0.25">
      <c r="A94" s="129"/>
      <c r="B94" s="175"/>
      <c r="C94" s="130" t="e">
        <f>VLOOKUP(B94,'FICHIER CLIENTS'!A:K,2,FALSE)</f>
        <v>#N/A</v>
      </c>
      <c r="D94" s="130"/>
      <c r="E94" s="131"/>
      <c r="F94" s="131"/>
      <c r="G94" s="137"/>
      <c r="H94" s="133"/>
      <c r="I94" s="282"/>
      <c r="J94" s="134"/>
      <c r="K94" s="134"/>
    </row>
    <row r="95" spans="1:11" ht="35.1" customHeight="1" x14ac:dyDescent="0.25">
      <c r="A95" s="129"/>
      <c r="B95" s="175"/>
      <c r="C95" s="130" t="e">
        <f>VLOOKUP(B95,'FICHIER CLIENTS'!A:K,2,FALSE)</f>
        <v>#N/A</v>
      </c>
      <c r="D95" s="130"/>
      <c r="E95" s="131"/>
      <c r="F95" s="131"/>
      <c r="G95" s="132"/>
      <c r="H95" s="133"/>
      <c r="I95" s="282"/>
      <c r="J95" s="134"/>
      <c r="K95" s="134"/>
    </row>
    <row r="96" spans="1:11" ht="35.1" customHeight="1" x14ac:dyDescent="0.25">
      <c r="A96" s="129"/>
      <c r="B96" s="175"/>
      <c r="C96" s="130" t="e">
        <f>VLOOKUP(B96,'FICHIER CLIENTS'!A:K,2,FALSE)</f>
        <v>#N/A</v>
      </c>
      <c r="D96" s="130"/>
      <c r="E96" s="131"/>
      <c r="F96" s="131"/>
      <c r="G96" s="132"/>
      <c r="H96" s="133"/>
      <c r="I96" s="282"/>
      <c r="J96" s="134"/>
      <c r="K96" s="134"/>
    </row>
    <row r="97" spans="1:11" ht="35.1" customHeight="1" x14ac:dyDescent="0.25">
      <c r="A97" s="129"/>
      <c r="B97" s="175"/>
      <c r="C97" s="130" t="e">
        <f>VLOOKUP(B97,'FICHIER CLIENTS'!A:K,2,FALSE)</f>
        <v>#N/A</v>
      </c>
      <c r="D97" s="130"/>
      <c r="E97" s="131"/>
      <c r="F97" s="131"/>
      <c r="G97" s="132"/>
      <c r="H97" s="133"/>
      <c r="I97" s="282"/>
      <c r="J97" s="134"/>
      <c r="K97" s="134"/>
    </row>
    <row r="98" spans="1:11" ht="35.1" customHeight="1" x14ac:dyDescent="0.25">
      <c r="A98" s="129"/>
      <c r="B98" s="175"/>
      <c r="C98" s="130" t="e">
        <f>VLOOKUP(B98,'FICHIER CLIENTS'!A:K,2,FALSE)</f>
        <v>#N/A</v>
      </c>
      <c r="D98" s="130"/>
      <c r="E98" s="131"/>
      <c r="F98" s="131"/>
      <c r="G98" s="132"/>
      <c r="H98" s="133"/>
      <c r="I98" s="282"/>
      <c r="J98" s="134"/>
      <c r="K98" s="134"/>
    </row>
    <row r="99" spans="1:11" ht="35.1" customHeight="1" x14ac:dyDescent="0.25">
      <c r="A99" s="129"/>
      <c r="B99" s="175"/>
      <c r="C99" s="130" t="e">
        <f>VLOOKUP(B99,'FICHIER CLIENTS'!A:K,2,FALSE)</f>
        <v>#N/A</v>
      </c>
      <c r="D99" s="130"/>
      <c r="E99" s="131"/>
      <c r="F99" s="131"/>
      <c r="G99" s="132"/>
      <c r="H99" s="133"/>
      <c r="I99" s="282"/>
      <c r="J99" s="134"/>
      <c r="K99" s="134"/>
    </row>
    <row r="100" spans="1:11" ht="35.1" customHeight="1" x14ac:dyDescent="0.25">
      <c r="A100" s="129"/>
      <c r="B100" s="175"/>
      <c r="C100" s="130" t="e">
        <f>VLOOKUP(B100,'FICHIER CLIENTS'!A:K,2,FALSE)</f>
        <v>#N/A</v>
      </c>
      <c r="D100" s="130"/>
      <c r="E100" s="131"/>
      <c r="F100" s="131"/>
      <c r="G100" s="132"/>
      <c r="H100" s="133"/>
      <c r="I100" s="282"/>
      <c r="J100" s="134"/>
      <c r="K100" s="134"/>
    </row>
    <row r="101" spans="1:11" ht="35.1" customHeight="1" x14ac:dyDescent="0.25">
      <c r="A101" s="129"/>
      <c r="B101" s="175"/>
      <c r="C101" s="130" t="e">
        <f>VLOOKUP(B101,'FICHIER CLIENTS'!A:K,2,FALSE)</f>
        <v>#N/A</v>
      </c>
      <c r="D101" s="130"/>
      <c r="E101" s="131"/>
      <c r="F101" s="131"/>
      <c r="G101" s="132"/>
      <c r="H101" s="133"/>
      <c r="I101" s="282"/>
      <c r="J101" s="134"/>
      <c r="K101" s="134"/>
    </row>
    <row r="102" spans="1:11" ht="35.1" customHeight="1" x14ac:dyDescent="0.25">
      <c r="A102" s="129"/>
      <c r="B102" s="175"/>
      <c r="C102" s="130" t="e">
        <f>VLOOKUP(B102,'FICHIER CLIENTS'!A:K,2,FALSE)</f>
        <v>#N/A</v>
      </c>
      <c r="D102" s="130"/>
      <c r="E102" s="131"/>
      <c r="F102" s="131"/>
      <c r="G102" s="132"/>
      <c r="H102" s="133"/>
      <c r="I102" s="282"/>
      <c r="J102" s="134"/>
      <c r="K102" s="134"/>
    </row>
    <row r="103" spans="1:11" ht="35.1" customHeight="1" x14ac:dyDescent="0.25">
      <c r="A103" s="129"/>
      <c r="B103" s="175"/>
      <c r="C103" s="130" t="e">
        <f>VLOOKUP(B103,'FICHIER CLIENTS'!A:K,2,FALSE)</f>
        <v>#N/A</v>
      </c>
      <c r="D103" s="130"/>
      <c r="E103" s="131"/>
      <c r="F103" s="131"/>
      <c r="G103" s="132"/>
      <c r="H103" s="133"/>
      <c r="I103" s="282"/>
      <c r="J103" s="134"/>
      <c r="K103" s="134"/>
    </row>
    <row r="104" spans="1:11" ht="35.1" customHeight="1" x14ac:dyDescent="0.25">
      <c r="A104" s="129"/>
      <c r="B104" s="175"/>
      <c r="C104" s="130" t="e">
        <f>VLOOKUP(B104,'FICHIER CLIENTS'!A:K,2,FALSE)</f>
        <v>#N/A</v>
      </c>
      <c r="D104" s="130"/>
      <c r="E104" s="131"/>
      <c r="F104" s="131"/>
      <c r="G104" s="132"/>
      <c r="H104" s="133"/>
      <c r="I104" s="282"/>
      <c r="J104" s="134"/>
      <c r="K104" s="134"/>
    </row>
    <row r="105" spans="1:11" ht="35.1" customHeight="1" x14ac:dyDescent="0.25">
      <c r="A105" s="129"/>
      <c r="B105" s="175"/>
      <c r="C105" s="130" t="e">
        <f>VLOOKUP(B105,'FICHIER CLIENTS'!A:K,2,FALSE)</f>
        <v>#N/A</v>
      </c>
      <c r="D105" s="130"/>
      <c r="E105" s="131"/>
      <c r="F105" s="131"/>
      <c r="G105" s="132"/>
      <c r="H105" s="133"/>
      <c r="I105" s="282"/>
      <c r="J105" s="134"/>
      <c r="K105" s="134"/>
    </row>
    <row r="106" spans="1:11" ht="35.1" customHeight="1" x14ac:dyDescent="0.25">
      <c r="A106" s="129"/>
      <c r="B106" s="175"/>
      <c r="C106" s="130" t="e">
        <f>VLOOKUP(B106,'FICHIER CLIENTS'!A:K,2,FALSE)</f>
        <v>#N/A</v>
      </c>
      <c r="D106" s="130"/>
      <c r="E106" s="131"/>
      <c r="F106" s="131"/>
      <c r="G106" s="132"/>
      <c r="H106" s="133"/>
      <c r="I106" s="282"/>
      <c r="J106" s="134"/>
      <c r="K106" s="134"/>
    </row>
    <row r="107" spans="1:11" ht="35.1" customHeight="1" x14ac:dyDescent="0.25">
      <c r="A107" s="129"/>
      <c r="B107" s="175"/>
      <c r="C107" s="130" t="e">
        <f>VLOOKUP(B107,'FICHIER CLIENTS'!A:K,2,FALSE)</f>
        <v>#N/A</v>
      </c>
      <c r="D107" s="130"/>
      <c r="E107" s="131"/>
      <c r="F107" s="131"/>
      <c r="G107" s="132"/>
      <c r="H107" s="133"/>
      <c r="I107" s="282"/>
      <c r="J107" s="134"/>
      <c r="K107" s="134"/>
    </row>
    <row r="108" spans="1:11" ht="35.1" customHeight="1" x14ac:dyDescent="0.25">
      <c r="A108" s="129"/>
      <c r="B108" s="175"/>
      <c r="C108" s="130" t="e">
        <f>VLOOKUP(B108,'FICHIER CLIENTS'!A:K,2,FALSE)</f>
        <v>#N/A</v>
      </c>
      <c r="D108" s="130"/>
      <c r="E108" s="131"/>
      <c r="F108" s="131"/>
      <c r="G108" s="132"/>
      <c r="H108" s="133"/>
      <c r="I108" s="282"/>
      <c r="J108" s="134"/>
      <c r="K108" s="134"/>
    </row>
    <row r="109" spans="1:11" ht="35.1" customHeight="1" x14ac:dyDescent="0.25">
      <c r="A109" s="129"/>
      <c r="B109" s="175"/>
      <c r="C109" s="130" t="e">
        <f>VLOOKUP(B109,'FICHIER CLIENTS'!A:K,2,FALSE)</f>
        <v>#N/A</v>
      </c>
      <c r="D109" s="130"/>
      <c r="E109" s="131"/>
      <c r="F109" s="131"/>
      <c r="G109" s="132"/>
      <c r="H109" s="133"/>
      <c r="I109" s="282"/>
      <c r="J109" s="134"/>
      <c r="K109" s="134"/>
    </row>
    <row r="110" spans="1:11" ht="35.1" customHeight="1" x14ac:dyDescent="0.25">
      <c r="A110" s="129"/>
      <c r="B110" s="175"/>
      <c r="C110" s="130" t="e">
        <f>VLOOKUP(B110,'FICHIER CLIENTS'!A:K,2,FALSE)</f>
        <v>#N/A</v>
      </c>
      <c r="D110" s="130"/>
      <c r="E110" s="131"/>
      <c r="F110" s="131"/>
      <c r="G110" s="139"/>
      <c r="H110" s="140"/>
      <c r="I110" s="283"/>
      <c r="J110" s="134"/>
      <c r="K110" s="134"/>
    </row>
    <row r="111" spans="1:11" ht="35.1" customHeight="1" x14ac:dyDescent="0.25">
      <c r="A111" s="129"/>
      <c r="B111" s="175"/>
      <c r="C111" s="130" t="e">
        <f>VLOOKUP(B111,'FICHIER CLIENTS'!A:K,2,FALSE)</f>
        <v>#N/A</v>
      </c>
      <c r="D111" s="130"/>
      <c r="E111" s="131"/>
      <c r="F111" s="131"/>
      <c r="G111" s="132"/>
      <c r="H111" s="140"/>
      <c r="I111" s="283"/>
      <c r="J111" s="134"/>
      <c r="K111" s="134"/>
    </row>
    <row r="112" spans="1:11" ht="35.1" customHeight="1" x14ac:dyDescent="0.25">
      <c r="A112" s="129"/>
      <c r="B112" s="175"/>
      <c r="C112" s="130" t="e">
        <f>VLOOKUP(B112,'FICHIER CLIENTS'!A:K,2,FALSE)</f>
        <v>#N/A</v>
      </c>
      <c r="D112" s="130"/>
      <c r="E112" s="131"/>
      <c r="F112" s="131"/>
      <c r="G112" s="132"/>
      <c r="H112" s="133"/>
      <c r="I112" s="282"/>
      <c r="J112" s="134"/>
      <c r="K112" s="134"/>
    </row>
    <row r="113" spans="1:17" ht="35.1" customHeight="1" x14ac:dyDescent="0.25">
      <c r="A113" s="129"/>
      <c r="B113" s="175"/>
      <c r="C113" s="130" t="e">
        <f>VLOOKUP(B113,'FICHIER CLIENTS'!A:K,2,FALSE)</f>
        <v>#N/A</v>
      </c>
      <c r="D113" s="130"/>
      <c r="E113" s="131"/>
      <c r="F113" s="131"/>
      <c r="G113" s="132"/>
      <c r="H113" s="133"/>
      <c r="I113" s="282"/>
      <c r="J113" s="134"/>
      <c r="K113" s="134"/>
      <c r="L113" s="141"/>
    </row>
    <row r="114" spans="1:17" ht="35.1" customHeight="1" x14ac:dyDescent="0.25">
      <c r="A114" s="129"/>
      <c r="B114" s="175"/>
      <c r="C114" s="130" t="e">
        <f>VLOOKUP(B114,'FICHIER CLIENTS'!A:K,2,FALSE)</f>
        <v>#N/A</v>
      </c>
      <c r="D114" s="130"/>
      <c r="E114" s="131"/>
      <c r="F114" s="131"/>
      <c r="G114" s="132"/>
      <c r="H114" s="133"/>
      <c r="I114" s="282"/>
      <c r="J114" s="134"/>
      <c r="K114" s="142"/>
      <c r="L114" s="141"/>
      <c r="M114" s="127"/>
      <c r="O114" s="127"/>
    </row>
    <row r="115" spans="1:17" ht="35.1" customHeight="1" x14ac:dyDescent="0.25">
      <c r="A115" s="129"/>
      <c r="B115" s="175"/>
      <c r="C115" s="130" t="e">
        <f>VLOOKUP(B115,'FICHIER CLIENTS'!A:K,2,FALSE)</f>
        <v>#N/A</v>
      </c>
      <c r="D115" s="130"/>
      <c r="E115" s="131"/>
      <c r="F115" s="131"/>
      <c r="G115" s="132"/>
      <c r="H115" s="133"/>
      <c r="I115" s="282"/>
      <c r="J115" s="134"/>
      <c r="K115" s="134"/>
      <c r="L115" s="143"/>
      <c r="M115" s="144"/>
    </row>
    <row r="116" spans="1:17" ht="35.1" customHeight="1" x14ac:dyDescent="0.25">
      <c r="A116" s="129"/>
      <c r="B116" s="175"/>
      <c r="C116" s="130" t="e">
        <f>VLOOKUP(B116,'FICHIER CLIENTS'!A:K,2,FALSE)</f>
        <v>#N/A</v>
      </c>
      <c r="D116" s="130"/>
      <c r="E116" s="131"/>
      <c r="F116" s="131"/>
      <c r="G116" s="132"/>
      <c r="H116" s="133"/>
      <c r="I116" s="282"/>
      <c r="J116" s="134"/>
      <c r="K116" s="134"/>
    </row>
    <row r="117" spans="1:17" ht="35.1" customHeight="1" x14ac:dyDescent="0.25">
      <c r="A117" s="129"/>
      <c r="B117" s="175"/>
      <c r="C117" s="130" t="e">
        <f>VLOOKUP(B117,'FICHIER CLIENTS'!A:K,2,FALSE)</f>
        <v>#N/A</v>
      </c>
      <c r="D117" s="130"/>
      <c r="E117" s="131"/>
      <c r="F117" s="131"/>
      <c r="G117" s="132"/>
      <c r="H117" s="133"/>
      <c r="I117" s="282"/>
      <c r="J117" s="134"/>
      <c r="K117" s="134"/>
    </row>
    <row r="118" spans="1:17" ht="35.1" customHeight="1" x14ac:dyDescent="0.25">
      <c r="A118" s="129"/>
      <c r="B118" s="175"/>
      <c r="C118" s="130" t="e">
        <f>VLOOKUP(B118,'FICHIER CLIENTS'!A:K,2,FALSE)</f>
        <v>#N/A</v>
      </c>
      <c r="D118" s="130"/>
      <c r="E118" s="131"/>
      <c r="F118" s="131"/>
      <c r="G118" s="132"/>
      <c r="H118" s="133"/>
      <c r="I118" s="282"/>
      <c r="J118" s="134"/>
      <c r="K118" s="134"/>
    </row>
    <row r="119" spans="1:17" ht="35.1" customHeight="1" x14ac:dyDescent="0.25">
      <c r="A119" s="129"/>
      <c r="B119" s="175"/>
      <c r="C119" s="130" t="e">
        <f>VLOOKUP(B119,'FICHIER CLIENTS'!A:K,2,FALSE)</f>
        <v>#N/A</v>
      </c>
      <c r="D119" s="130"/>
      <c r="E119" s="131"/>
      <c r="F119" s="131"/>
      <c r="G119" s="132"/>
      <c r="H119" s="140"/>
      <c r="I119" s="283"/>
      <c r="J119" s="134"/>
      <c r="K119" s="134"/>
    </row>
    <row r="120" spans="1:17" ht="35.1" customHeight="1" x14ac:dyDescent="0.25">
      <c r="A120" s="129"/>
      <c r="B120" s="175"/>
      <c r="C120" s="130" t="e">
        <f>VLOOKUP(B120,'FICHIER CLIENTS'!A:K,2,FALSE)</f>
        <v>#N/A</v>
      </c>
      <c r="D120" s="130"/>
      <c r="E120" s="131"/>
      <c r="F120" s="131"/>
      <c r="G120" s="132"/>
      <c r="H120" s="133"/>
      <c r="I120" s="282"/>
      <c r="J120" s="134"/>
      <c r="K120" s="142"/>
      <c r="Q120" s="145"/>
    </row>
    <row r="121" spans="1:17" ht="35.1" customHeight="1" x14ac:dyDescent="0.25">
      <c r="A121" s="129"/>
      <c r="B121" s="175"/>
      <c r="C121" s="130" t="e">
        <f>VLOOKUP(B121,'FICHIER CLIENTS'!A:K,2,FALSE)</f>
        <v>#N/A</v>
      </c>
      <c r="D121" s="130"/>
      <c r="E121" s="131"/>
      <c r="F121" s="131"/>
      <c r="G121" s="132"/>
      <c r="H121" s="133"/>
      <c r="I121" s="282"/>
      <c r="J121" s="134"/>
      <c r="K121" s="134"/>
    </row>
    <row r="122" spans="1:17" ht="35.1" customHeight="1" x14ac:dyDescent="0.25">
      <c r="A122" s="129"/>
      <c r="B122" s="175"/>
      <c r="C122" s="130" t="e">
        <f>VLOOKUP(B122,'FICHIER CLIENTS'!A:K,2,FALSE)</f>
        <v>#N/A</v>
      </c>
      <c r="D122" s="130"/>
      <c r="E122" s="131"/>
      <c r="F122" s="131"/>
      <c r="G122" s="132"/>
      <c r="H122" s="133"/>
      <c r="I122" s="282"/>
      <c r="J122" s="134"/>
      <c r="K122" s="134"/>
    </row>
    <row r="123" spans="1:17" ht="35.1" customHeight="1" x14ac:dyDescent="0.25">
      <c r="A123" s="129"/>
      <c r="B123" s="175"/>
      <c r="C123" s="130" t="e">
        <f>VLOOKUP(B123,'FICHIER CLIENTS'!A:K,2,FALSE)</f>
        <v>#N/A</v>
      </c>
      <c r="D123" s="130"/>
      <c r="E123" s="131"/>
      <c r="F123" s="131"/>
      <c r="G123" s="132"/>
      <c r="H123" s="133"/>
      <c r="I123" s="282"/>
      <c r="J123" s="134"/>
      <c r="K123" s="134"/>
    </row>
    <row r="124" spans="1:17" ht="35.1" customHeight="1" x14ac:dyDescent="0.25">
      <c r="A124" s="129"/>
      <c r="B124" s="175"/>
      <c r="C124" s="130" t="e">
        <f>VLOOKUP(B124,'FICHIER CLIENTS'!A:K,2,FALSE)</f>
        <v>#N/A</v>
      </c>
      <c r="D124" s="130"/>
      <c r="E124" s="131"/>
      <c r="F124" s="131"/>
      <c r="G124" s="132"/>
      <c r="H124" s="133"/>
      <c r="I124" s="282"/>
      <c r="J124" s="134"/>
      <c r="K124" s="134"/>
    </row>
    <row r="125" spans="1:17" ht="35.1" customHeight="1" x14ac:dyDescent="0.25">
      <c r="A125" s="129"/>
      <c r="B125" s="175"/>
      <c r="C125" s="130" t="e">
        <f>VLOOKUP(B125,'FICHIER CLIENTS'!A:K,2,FALSE)</f>
        <v>#N/A</v>
      </c>
      <c r="D125" s="130"/>
      <c r="E125" s="131"/>
      <c r="F125" s="131"/>
      <c r="G125" s="132"/>
      <c r="H125" s="133"/>
      <c r="I125" s="282"/>
      <c r="J125" s="134"/>
      <c r="K125" s="134"/>
    </row>
    <row r="126" spans="1:17" ht="35.1" customHeight="1" x14ac:dyDescent="0.25">
      <c r="A126" s="129"/>
      <c r="B126" s="175"/>
      <c r="C126" s="130" t="e">
        <f>VLOOKUP(B126,'FICHIER CLIENTS'!A:K,2,FALSE)</f>
        <v>#N/A</v>
      </c>
      <c r="D126" s="130"/>
      <c r="E126" s="131"/>
      <c r="F126" s="131"/>
      <c r="G126" s="132"/>
      <c r="H126" s="133"/>
      <c r="I126" s="282"/>
      <c r="J126" s="134"/>
      <c r="K126" s="134"/>
    </row>
    <row r="127" spans="1:17" ht="35.1" customHeight="1" x14ac:dyDescent="0.25">
      <c r="A127" s="129"/>
      <c r="B127" s="175"/>
      <c r="C127" s="130" t="e">
        <f>VLOOKUP(B127,'FICHIER CLIENTS'!A:K,2,FALSE)</f>
        <v>#N/A</v>
      </c>
      <c r="D127" s="130"/>
      <c r="E127" s="131"/>
      <c r="F127" s="131"/>
      <c r="G127" s="132"/>
      <c r="H127" s="133"/>
      <c r="I127" s="282"/>
      <c r="J127" s="134"/>
      <c r="K127" s="134"/>
    </row>
    <row r="128" spans="1:17" ht="35.1" customHeight="1" x14ac:dyDescent="0.25">
      <c r="A128" s="129"/>
      <c r="B128" s="175"/>
      <c r="C128" s="130" t="e">
        <f>VLOOKUP(B128,'FICHIER CLIENTS'!A:K,2,FALSE)</f>
        <v>#N/A</v>
      </c>
      <c r="D128" s="130"/>
      <c r="E128" s="131"/>
      <c r="F128" s="131"/>
      <c r="G128" s="132"/>
      <c r="H128" s="133"/>
      <c r="I128" s="282"/>
      <c r="J128" s="134"/>
      <c r="K128" s="134"/>
    </row>
    <row r="129" spans="1:11" ht="35.1" customHeight="1" x14ac:dyDescent="0.25">
      <c r="A129" s="129"/>
      <c r="B129" s="175"/>
      <c r="C129" s="130" t="e">
        <f>VLOOKUP(B129,'FICHIER CLIENTS'!A:K,2,FALSE)</f>
        <v>#N/A</v>
      </c>
      <c r="D129" s="130"/>
      <c r="E129" s="131"/>
      <c r="F129" s="131"/>
      <c r="G129" s="132"/>
      <c r="H129" s="133"/>
      <c r="I129" s="282"/>
      <c r="J129" s="134"/>
      <c r="K129" s="134"/>
    </row>
    <row r="130" spans="1:11" ht="35.1" customHeight="1" x14ac:dyDescent="0.25">
      <c r="A130" s="129"/>
      <c r="B130" s="175"/>
      <c r="C130" s="130" t="e">
        <f>VLOOKUP(B130,'FICHIER CLIENTS'!A:K,2,FALSE)</f>
        <v>#N/A</v>
      </c>
      <c r="D130" s="130"/>
      <c r="E130" s="131"/>
      <c r="F130" s="131"/>
      <c r="G130" s="132"/>
      <c r="H130" s="133"/>
      <c r="I130" s="282"/>
      <c r="J130" s="134"/>
      <c r="K130" s="134"/>
    </row>
    <row r="131" spans="1:11" ht="35.1" customHeight="1" x14ac:dyDescent="0.25">
      <c r="A131" s="129"/>
      <c r="B131" s="175"/>
      <c r="C131" s="130" t="e">
        <f>VLOOKUP(B131,'FICHIER CLIENTS'!A:K,2,FALSE)</f>
        <v>#N/A</v>
      </c>
      <c r="D131" s="130"/>
      <c r="E131" s="131"/>
      <c r="F131" s="131"/>
      <c r="G131" s="132"/>
      <c r="H131" s="133"/>
      <c r="I131" s="282"/>
      <c r="J131" s="134"/>
      <c r="K131" s="134"/>
    </row>
    <row r="132" spans="1:11" ht="35.1" customHeight="1" x14ac:dyDescent="0.25">
      <c r="A132" s="129"/>
      <c r="B132" s="175"/>
      <c r="C132" s="130" t="e">
        <f>VLOOKUP(B132,'FICHIER CLIENTS'!A:K,2,FALSE)</f>
        <v>#N/A</v>
      </c>
      <c r="D132" s="130"/>
      <c r="E132" s="131"/>
      <c r="F132" s="131"/>
      <c r="G132" s="132"/>
      <c r="H132" s="133"/>
      <c r="I132" s="282"/>
      <c r="J132" s="134"/>
      <c r="K132" s="134"/>
    </row>
    <row r="133" spans="1:11" ht="35.1" customHeight="1" x14ac:dyDescent="0.25">
      <c r="A133" s="129"/>
      <c r="B133" s="175"/>
      <c r="C133" s="130" t="e">
        <f>VLOOKUP(B133,'FICHIER CLIENTS'!A:K,2,FALSE)</f>
        <v>#N/A</v>
      </c>
      <c r="D133" s="130"/>
      <c r="E133" s="131"/>
      <c r="F133" s="131"/>
      <c r="G133" s="132"/>
      <c r="H133" s="133"/>
      <c r="I133" s="282"/>
      <c r="J133" s="134"/>
      <c r="K133" s="134"/>
    </row>
    <row r="134" spans="1:11" ht="35.1" customHeight="1" x14ac:dyDescent="0.25">
      <c r="A134" s="129"/>
      <c r="B134" s="175"/>
      <c r="C134" s="130" t="e">
        <f>VLOOKUP(B134,'FICHIER CLIENTS'!A:K,2,FALSE)</f>
        <v>#N/A</v>
      </c>
      <c r="D134" s="130"/>
      <c r="E134" s="131"/>
      <c r="F134" s="131"/>
      <c r="G134" s="132"/>
      <c r="H134" s="133"/>
      <c r="I134" s="282"/>
      <c r="J134" s="134"/>
      <c r="K134" s="134"/>
    </row>
    <row r="135" spans="1:11" ht="35.1" customHeight="1" x14ac:dyDescent="0.25">
      <c r="A135" s="129"/>
      <c r="B135" s="175"/>
      <c r="C135" s="130" t="e">
        <f>VLOOKUP(B135,'FICHIER CLIENTS'!A:K,2,FALSE)</f>
        <v>#N/A</v>
      </c>
      <c r="D135" s="130"/>
      <c r="E135" s="131"/>
      <c r="F135" s="131"/>
      <c r="G135" s="132"/>
      <c r="H135" s="133"/>
      <c r="I135" s="282"/>
      <c r="J135" s="134"/>
      <c r="K135" s="134"/>
    </row>
    <row r="136" spans="1:11" ht="35.1" customHeight="1" x14ac:dyDescent="0.25">
      <c r="A136" s="129"/>
      <c r="B136" s="175"/>
      <c r="C136" s="130" t="e">
        <f>VLOOKUP(B136,'FICHIER CLIENTS'!A:K,2,FALSE)</f>
        <v>#N/A</v>
      </c>
      <c r="D136" s="130"/>
      <c r="E136" s="131"/>
      <c r="F136" s="131"/>
      <c r="G136" s="132"/>
      <c r="H136" s="133"/>
      <c r="I136" s="282"/>
      <c r="J136" s="134"/>
      <c r="K136" s="134"/>
    </row>
    <row r="137" spans="1:11" ht="35.1" customHeight="1" x14ac:dyDescent="0.25">
      <c r="A137" s="129"/>
      <c r="B137" s="175"/>
      <c r="C137" s="130" t="e">
        <f>VLOOKUP(B137,'FICHIER CLIENTS'!A:K,2,FALSE)</f>
        <v>#N/A</v>
      </c>
      <c r="D137" s="130"/>
      <c r="E137" s="131"/>
      <c r="F137" s="131"/>
      <c r="G137" s="132"/>
      <c r="H137" s="133"/>
      <c r="I137" s="282"/>
      <c r="J137" s="134"/>
      <c r="K137" s="134"/>
    </row>
    <row r="138" spans="1:11" ht="35.1" customHeight="1" x14ac:dyDescent="0.25">
      <c r="A138" s="129"/>
      <c r="B138" s="175"/>
      <c r="C138" s="130" t="e">
        <f>VLOOKUP(B138,'FICHIER CLIENTS'!A:K,2,FALSE)</f>
        <v>#N/A</v>
      </c>
      <c r="D138" s="130"/>
      <c r="E138" s="131"/>
      <c r="F138" s="131"/>
      <c r="G138" s="132"/>
      <c r="H138" s="133"/>
      <c r="I138" s="282"/>
      <c r="J138" s="134"/>
      <c r="K138" s="134"/>
    </row>
    <row r="139" spans="1:11" ht="35.1" customHeight="1" x14ac:dyDescent="0.25">
      <c r="A139" s="129"/>
      <c r="B139" s="175"/>
      <c r="C139" s="130" t="e">
        <f>VLOOKUP(B139,'FICHIER CLIENTS'!A:K,2,FALSE)</f>
        <v>#N/A</v>
      </c>
      <c r="D139" s="130"/>
      <c r="E139" s="131"/>
      <c r="F139" s="131"/>
      <c r="G139" s="132"/>
      <c r="H139" s="133"/>
      <c r="I139" s="282"/>
      <c r="J139" s="134"/>
      <c r="K139" s="134"/>
    </row>
    <row r="140" spans="1:11" ht="35.1" customHeight="1" x14ac:dyDescent="0.25">
      <c r="A140" s="129"/>
      <c r="B140" s="175"/>
      <c r="C140" s="130" t="e">
        <f>VLOOKUP(B140,'FICHIER CLIENTS'!A:K,2,FALSE)</f>
        <v>#N/A</v>
      </c>
      <c r="D140" s="130"/>
      <c r="E140" s="131"/>
      <c r="F140" s="131"/>
      <c r="G140" s="132"/>
      <c r="H140" s="146"/>
      <c r="I140" s="284"/>
      <c r="J140" s="134"/>
      <c r="K140" s="134"/>
    </row>
    <row r="141" spans="1:11" ht="35.1" customHeight="1" x14ac:dyDescent="0.25">
      <c r="A141" s="129"/>
      <c r="B141" s="175"/>
      <c r="C141" s="130" t="e">
        <f>VLOOKUP(B141,'FICHIER CLIENTS'!A:K,2,FALSE)</f>
        <v>#N/A</v>
      </c>
      <c r="D141" s="130"/>
      <c r="E141" s="131"/>
      <c r="F141" s="131"/>
      <c r="G141" s="132"/>
      <c r="H141" s="133"/>
      <c r="I141" s="282"/>
      <c r="J141" s="134"/>
      <c r="K141" s="134"/>
    </row>
    <row r="142" spans="1:11" ht="35.1" customHeight="1" x14ac:dyDescent="0.25">
      <c r="A142" s="129"/>
      <c r="B142" s="175"/>
      <c r="C142" s="130" t="e">
        <f>VLOOKUP(B142,'FICHIER CLIENTS'!A:K,2,FALSE)</f>
        <v>#N/A</v>
      </c>
      <c r="D142" s="130"/>
      <c r="E142" s="131"/>
      <c r="F142" s="131"/>
      <c r="G142" s="132"/>
      <c r="H142" s="133"/>
      <c r="I142" s="282"/>
      <c r="J142" s="134"/>
      <c r="K142" s="134"/>
    </row>
    <row r="143" spans="1:11" ht="35.1" customHeight="1" x14ac:dyDescent="0.25">
      <c r="A143" s="129"/>
      <c r="B143" s="175"/>
      <c r="C143" s="130" t="e">
        <f>VLOOKUP(B143,'FICHIER CLIENTS'!A:K,2,FALSE)</f>
        <v>#N/A</v>
      </c>
      <c r="D143" s="130"/>
      <c r="E143" s="131"/>
      <c r="F143" s="131"/>
      <c r="G143" s="132"/>
      <c r="H143" s="133"/>
      <c r="I143" s="282"/>
      <c r="J143" s="134"/>
      <c r="K143" s="134"/>
    </row>
    <row r="144" spans="1:11" ht="35.1" customHeight="1" x14ac:dyDescent="0.25">
      <c r="A144" s="129"/>
      <c r="B144" s="175"/>
      <c r="C144" s="130" t="e">
        <f>VLOOKUP(B144,'FICHIER CLIENTS'!A:K,2,FALSE)</f>
        <v>#N/A</v>
      </c>
      <c r="D144" s="130"/>
      <c r="E144" s="131"/>
      <c r="F144" s="131"/>
      <c r="G144" s="132"/>
      <c r="H144" s="133"/>
      <c r="I144" s="282"/>
      <c r="J144" s="134"/>
      <c r="K144" s="134"/>
    </row>
    <row r="145" spans="1:12" ht="35.1" customHeight="1" x14ac:dyDescent="0.25">
      <c r="A145" s="129"/>
      <c r="B145" s="175"/>
      <c r="C145" s="130" t="e">
        <f>VLOOKUP(B145,'FICHIER CLIENTS'!A:K,2,FALSE)</f>
        <v>#N/A</v>
      </c>
      <c r="D145" s="130"/>
      <c r="E145" s="131"/>
      <c r="F145" s="131"/>
      <c r="G145" s="132"/>
      <c r="H145" s="133"/>
      <c r="I145" s="282"/>
      <c r="J145" s="134"/>
      <c r="K145" s="134"/>
    </row>
    <row r="146" spans="1:12" ht="35.1" customHeight="1" x14ac:dyDescent="0.25">
      <c r="A146" s="129"/>
      <c r="B146" s="175"/>
      <c r="C146" s="130" t="e">
        <f>VLOOKUP(B146,'FICHIER CLIENTS'!A:K,2,FALSE)</f>
        <v>#N/A</v>
      </c>
      <c r="D146" s="130"/>
      <c r="E146" s="131"/>
      <c r="F146" s="131"/>
      <c r="G146" s="132"/>
      <c r="H146" s="133"/>
      <c r="I146" s="282"/>
      <c r="J146" s="134"/>
      <c r="K146" s="134"/>
    </row>
    <row r="147" spans="1:12" ht="35.1" customHeight="1" x14ac:dyDescent="0.25">
      <c r="A147" s="129"/>
      <c r="B147" s="175"/>
      <c r="C147" s="130" t="e">
        <f>VLOOKUP(B147,'FICHIER CLIENTS'!A:K,2,FALSE)</f>
        <v>#N/A</v>
      </c>
      <c r="D147" s="130"/>
      <c r="E147" s="131"/>
      <c r="F147" s="131"/>
      <c r="G147" s="132"/>
      <c r="H147" s="133"/>
      <c r="I147" s="282"/>
      <c r="J147" s="134"/>
      <c r="K147" s="134"/>
    </row>
    <row r="148" spans="1:12" ht="35.1" customHeight="1" x14ac:dyDescent="0.25">
      <c r="A148" s="129"/>
      <c r="B148" s="175"/>
      <c r="C148" s="130" t="e">
        <f>VLOOKUP(B148,'FICHIER CLIENTS'!A:K,2,FALSE)</f>
        <v>#N/A</v>
      </c>
      <c r="D148" s="130"/>
      <c r="E148" s="131"/>
      <c r="F148" s="131"/>
      <c r="G148" s="132"/>
      <c r="H148" s="133"/>
      <c r="I148" s="282"/>
      <c r="J148" s="134"/>
      <c r="K148" s="134"/>
    </row>
    <row r="149" spans="1:12" ht="35.1" customHeight="1" x14ac:dyDescent="0.25">
      <c r="A149" s="129"/>
      <c r="B149" s="175"/>
      <c r="C149" s="130" t="e">
        <f>VLOOKUP(B149,'FICHIER CLIENTS'!A:K,2,FALSE)</f>
        <v>#N/A</v>
      </c>
      <c r="D149" s="130"/>
      <c r="E149" s="131"/>
      <c r="F149" s="131"/>
      <c r="G149" s="132"/>
      <c r="H149" s="133"/>
      <c r="I149" s="282"/>
      <c r="J149" s="134"/>
      <c r="K149" s="134"/>
    </row>
    <row r="150" spans="1:12" ht="35.1" customHeight="1" x14ac:dyDescent="0.25">
      <c r="A150" s="129"/>
      <c r="B150" s="175"/>
      <c r="C150" s="130" t="e">
        <f>VLOOKUP(B150,'FICHIER CLIENTS'!A:K,2,FALSE)</f>
        <v>#N/A</v>
      </c>
      <c r="D150" s="130"/>
      <c r="E150" s="131"/>
      <c r="F150" s="131"/>
      <c r="G150" s="132"/>
      <c r="H150" s="133"/>
      <c r="I150" s="282"/>
      <c r="J150" s="134"/>
      <c r="K150" s="134"/>
    </row>
    <row r="151" spans="1:12" ht="35.1" customHeight="1" x14ac:dyDescent="0.25">
      <c r="A151" s="129"/>
      <c r="B151" s="175"/>
      <c r="C151" s="130" t="e">
        <f>VLOOKUP(B151,'FICHIER CLIENTS'!A:K,2,FALSE)</f>
        <v>#N/A</v>
      </c>
      <c r="D151" s="130"/>
      <c r="E151" s="131"/>
      <c r="F151" s="131"/>
      <c r="G151" s="132"/>
      <c r="H151" s="133"/>
      <c r="I151" s="282"/>
      <c r="J151" s="134"/>
      <c r="K151" s="134"/>
    </row>
    <row r="152" spans="1:12" ht="35.1" customHeight="1" x14ac:dyDescent="0.25">
      <c r="A152" s="129"/>
      <c r="B152" s="175"/>
      <c r="C152" s="130" t="e">
        <f>VLOOKUP(B152,'FICHIER CLIENTS'!A:K,2,FALSE)</f>
        <v>#N/A</v>
      </c>
      <c r="D152" s="130"/>
      <c r="E152" s="131"/>
      <c r="F152" s="131"/>
      <c r="G152" s="132"/>
      <c r="H152" s="133"/>
      <c r="I152" s="282"/>
      <c r="J152" s="134"/>
      <c r="K152" s="142"/>
      <c r="L152" s="141"/>
    </row>
    <row r="153" spans="1:12" ht="35.1" customHeight="1" x14ac:dyDescent="0.25">
      <c r="A153" s="129"/>
      <c r="B153" s="175"/>
      <c r="C153" s="130" t="e">
        <f>VLOOKUP(B153,'FICHIER CLIENTS'!A:K,2,FALSE)</f>
        <v>#N/A</v>
      </c>
      <c r="D153" s="130"/>
      <c r="E153" s="131"/>
      <c r="F153" s="131"/>
      <c r="G153" s="132"/>
      <c r="H153" s="133"/>
      <c r="I153" s="282"/>
      <c r="J153" s="134"/>
      <c r="K153" s="134"/>
    </row>
    <row r="154" spans="1:12" ht="35.1" customHeight="1" x14ac:dyDescent="0.25">
      <c r="A154" s="129"/>
      <c r="B154" s="175"/>
      <c r="C154" s="130" t="e">
        <f>VLOOKUP(B154,'FICHIER CLIENTS'!A:K,2,FALSE)</f>
        <v>#N/A</v>
      </c>
      <c r="D154" s="130"/>
      <c r="E154" s="131"/>
      <c r="F154" s="131"/>
      <c r="G154" s="132"/>
      <c r="H154" s="133"/>
      <c r="I154" s="282"/>
      <c r="J154" s="134"/>
      <c r="K154" s="134"/>
    </row>
    <row r="155" spans="1:12" ht="35.1" customHeight="1" x14ac:dyDescent="0.25">
      <c r="A155" s="129"/>
      <c r="B155" s="175"/>
      <c r="C155" s="130" t="e">
        <f>VLOOKUP(B155,'FICHIER CLIENTS'!A:K,2,FALSE)</f>
        <v>#N/A</v>
      </c>
      <c r="D155" s="130"/>
      <c r="E155" s="131"/>
      <c r="F155" s="131"/>
      <c r="G155" s="132"/>
      <c r="H155" s="133"/>
      <c r="I155" s="282"/>
      <c r="J155" s="134"/>
      <c r="K155" s="134"/>
    </row>
    <row r="156" spans="1:12" ht="35.1" customHeight="1" x14ac:dyDescent="0.25">
      <c r="A156" s="129"/>
      <c r="B156" s="175"/>
      <c r="C156" s="130" t="e">
        <f>VLOOKUP(B156,'FICHIER CLIENTS'!A:K,2,FALSE)</f>
        <v>#N/A</v>
      </c>
      <c r="D156" s="130"/>
      <c r="E156" s="131"/>
      <c r="F156" s="131"/>
      <c r="G156" s="132"/>
      <c r="H156" s="133"/>
      <c r="I156" s="282"/>
      <c r="J156" s="134"/>
      <c r="K156" s="134"/>
    </row>
    <row r="157" spans="1:12" ht="35.1" customHeight="1" x14ac:dyDescent="0.25">
      <c r="A157" s="129"/>
      <c r="B157" s="175"/>
      <c r="C157" s="130" t="e">
        <f>VLOOKUP(B157,'FICHIER CLIENTS'!A:K,2,FALSE)</f>
        <v>#N/A</v>
      </c>
      <c r="D157" s="130"/>
      <c r="E157" s="131"/>
      <c r="F157" s="131"/>
      <c r="G157" s="132"/>
      <c r="H157" s="133"/>
      <c r="I157" s="282"/>
      <c r="J157" s="134"/>
      <c r="K157" s="134"/>
    </row>
    <row r="158" spans="1:12" ht="35.1" customHeight="1" x14ac:dyDescent="0.25">
      <c r="A158" s="129"/>
      <c r="B158" s="175"/>
      <c r="C158" s="130" t="e">
        <f>VLOOKUP(B158,'FICHIER CLIENTS'!A:K,2,FALSE)</f>
        <v>#N/A</v>
      </c>
      <c r="D158" s="130"/>
      <c r="E158" s="131"/>
      <c r="F158" s="131"/>
      <c r="G158" s="132"/>
      <c r="H158" s="133"/>
      <c r="I158" s="282"/>
      <c r="J158" s="134"/>
      <c r="K158" s="134"/>
    </row>
    <row r="159" spans="1:12" ht="35.1" customHeight="1" x14ac:dyDescent="0.25">
      <c r="A159" s="129"/>
      <c r="B159" s="175"/>
      <c r="C159" s="130" t="e">
        <f>VLOOKUP(B159,'FICHIER CLIENTS'!A:K,2,FALSE)</f>
        <v>#N/A</v>
      </c>
      <c r="D159" s="130"/>
      <c r="E159" s="131"/>
      <c r="F159" s="131"/>
      <c r="G159" s="132"/>
      <c r="H159" s="133"/>
      <c r="I159" s="282"/>
      <c r="J159" s="134"/>
      <c r="K159" s="134"/>
    </row>
    <row r="160" spans="1:12" ht="35.1" customHeight="1" x14ac:dyDescent="0.25">
      <c r="A160" s="129"/>
      <c r="B160" s="175"/>
      <c r="C160" s="130" t="e">
        <f>VLOOKUP(B160,'FICHIER CLIENTS'!A:K,2,FALSE)</f>
        <v>#N/A</v>
      </c>
      <c r="D160" s="130"/>
      <c r="E160" s="131"/>
      <c r="F160" s="131"/>
      <c r="G160" s="132"/>
      <c r="H160" s="133"/>
      <c r="I160" s="282"/>
      <c r="J160" s="134"/>
      <c r="K160" s="134"/>
    </row>
    <row r="161" spans="1:11" ht="35.1" customHeight="1" x14ac:dyDescent="0.25">
      <c r="A161" s="129"/>
      <c r="B161" s="175"/>
      <c r="C161" s="130" t="e">
        <f>VLOOKUP(B161,'FICHIER CLIENTS'!A:K,2,FALSE)</f>
        <v>#N/A</v>
      </c>
      <c r="D161" s="130"/>
      <c r="E161" s="131"/>
      <c r="F161" s="131"/>
      <c r="G161" s="132"/>
      <c r="H161" s="133"/>
      <c r="I161" s="282"/>
      <c r="J161" s="134"/>
      <c r="K161" s="134"/>
    </row>
    <row r="162" spans="1:11" ht="35.1" customHeight="1" x14ac:dyDescent="0.25">
      <c r="A162" s="129"/>
      <c r="B162" s="175"/>
      <c r="C162" s="130" t="e">
        <f>VLOOKUP(B162,'FICHIER CLIENTS'!A:K,2,FALSE)</f>
        <v>#N/A</v>
      </c>
      <c r="D162" s="130"/>
      <c r="E162" s="131"/>
      <c r="F162" s="131"/>
      <c r="G162" s="132"/>
      <c r="H162" s="133"/>
      <c r="I162" s="282"/>
      <c r="J162" s="134"/>
      <c r="K162" s="134"/>
    </row>
    <row r="163" spans="1:11" ht="35.1" customHeight="1" x14ac:dyDescent="0.25">
      <c r="A163" s="129"/>
      <c r="B163" s="175"/>
      <c r="C163" s="130" t="e">
        <f>VLOOKUP(B163,'FICHIER CLIENTS'!A:K,2,FALSE)</f>
        <v>#N/A</v>
      </c>
      <c r="D163" s="130"/>
      <c r="E163" s="131"/>
      <c r="F163" s="131"/>
      <c r="G163" s="132"/>
      <c r="H163" s="133"/>
      <c r="I163" s="282"/>
      <c r="J163" s="134"/>
      <c r="K163" s="134"/>
    </row>
    <row r="164" spans="1:11" ht="35.1" customHeight="1" x14ac:dyDescent="0.25">
      <c r="A164" s="129"/>
      <c r="B164" s="175"/>
      <c r="C164" s="130" t="e">
        <f>VLOOKUP(B164,'FICHIER CLIENTS'!A:K,2,FALSE)</f>
        <v>#N/A</v>
      </c>
      <c r="D164" s="130"/>
      <c r="E164" s="131"/>
      <c r="F164" s="131"/>
      <c r="G164" s="132"/>
      <c r="H164" s="133"/>
      <c r="I164" s="282"/>
      <c r="J164" s="134"/>
      <c r="K164" s="134"/>
    </row>
    <row r="165" spans="1:11" ht="35.1" customHeight="1" x14ac:dyDescent="0.25">
      <c r="A165" s="129"/>
      <c r="B165" s="175"/>
      <c r="C165" s="130" t="e">
        <f>VLOOKUP(B165,'FICHIER CLIENTS'!A:K,2,FALSE)</f>
        <v>#N/A</v>
      </c>
      <c r="D165" s="130"/>
      <c r="E165" s="131"/>
      <c r="F165" s="131"/>
      <c r="G165" s="132"/>
      <c r="H165" s="133"/>
      <c r="I165" s="282"/>
      <c r="J165" s="134"/>
      <c r="K165" s="134"/>
    </row>
    <row r="166" spans="1:11" ht="35.1" customHeight="1" x14ac:dyDescent="0.25">
      <c r="A166" s="129"/>
      <c r="B166" s="175"/>
      <c r="C166" s="130" t="e">
        <f>VLOOKUP(B166,'FICHIER CLIENTS'!A:K,2,FALSE)</f>
        <v>#N/A</v>
      </c>
      <c r="D166" s="130"/>
      <c r="E166" s="131"/>
      <c r="F166" s="131"/>
      <c r="G166" s="132"/>
      <c r="H166" s="133"/>
      <c r="I166" s="282"/>
      <c r="J166" s="134"/>
      <c r="K166" s="134"/>
    </row>
    <row r="167" spans="1:11" ht="35.1" customHeight="1" x14ac:dyDescent="0.25">
      <c r="A167" s="129"/>
      <c r="B167" s="175"/>
      <c r="C167" s="130" t="e">
        <f>VLOOKUP(B167,'FICHIER CLIENTS'!A:K,2,FALSE)</f>
        <v>#N/A</v>
      </c>
      <c r="D167" s="130"/>
      <c r="E167" s="131"/>
      <c r="F167" s="131"/>
      <c r="G167" s="132"/>
      <c r="H167" s="133"/>
      <c r="I167" s="282"/>
      <c r="J167" s="134"/>
      <c r="K167" s="134"/>
    </row>
    <row r="168" spans="1:11" ht="35.1" customHeight="1" x14ac:dyDescent="0.25">
      <c r="A168" s="129"/>
      <c r="B168" s="175"/>
      <c r="C168" s="130" t="e">
        <f>VLOOKUP(B168,'FICHIER CLIENTS'!A:K,2,FALSE)</f>
        <v>#N/A</v>
      </c>
      <c r="D168" s="130"/>
      <c r="E168" s="131"/>
      <c r="F168" s="131"/>
      <c r="G168" s="132"/>
      <c r="H168" s="133"/>
      <c r="I168" s="282"/>
      <c r="J168" s="134"/>
      <c r="K168" s="134"/>
    </row>
    <row r="169" spans="1:11" ht="35.1" customHeight="1" x14ac:dyDescent="0.25">
      <c r="A169" s="129"/>
      <c r="B169" s="175"/>
      <c r="C169" s="130" t="e">
        <f>VLOOKUP(B169,'FICHIER CLIENTS'!A:K,2,FALSE)</f>
        <v>#N/A</v>
      </c>
      <c r="D169" s="130"/>
      <c r="E169" s="131"/>
      <c r="F169" s="131"/>
      <c r="G169" s="132"/>
      <c r="H169" s="133"/>
      <c r="I169" s="282"/>
      <c r="J169" s="134"/>
      <c r="K169" s="134"/>
    </row>
    <row r="170" spans="1:11" ht="35.1" customHeight="1" x14ac:dyDescent="0.25">
      <c r="A170" s="129"/>
      <c r="B170" s="175"/>
      <c r="C170" s="130" t="e">
        <f>VLOOKUP(B170,'FICHIER CLIENTS'!A:K,2,FALSE)</f>
        <v>#N/A</v>
      </c>
      <c r="D170" s="130"/>
      <c r="E170" s="131"/>
      <c r="F170" s="131"/>
      <c r="G170" s="132"/>
      <c r="H170" s="133"/>
      <c r="I170" s="282"/>
      <c r="J170" s="134"/>
      <c r="K170" s="134"/>
    </row>
    <row r="171" spans="1:11" ht="35.1" customHeight="1" x14ac:dyDescent="0.25">
      <c r="A171" s="129"/>
      <c r="B171" s="175"/>
      <c r="C171" s="130" t="e">
        <f>VLOOKUP(B171,'FICHIER CLIENTS'!A:K,2,FALSE)</f>
        <v>#N/A</v>
      </c>
      <c r="D171" s="130"/>
      <c r="E171" s="131"/>
      <c r="F171" s="131"/>
      <c r="G171" s="132"/>
      <c r="H171" s="133"/>
      <c r="I171" s="282"/>
      <c r="J171" s="134"/>
      <c r="K171" s="134"/>
    </row>
    <row r="172" spans="1:11" ht="35.1" customHeight="1" x14ac:dyDescent="0.25">
      <c r="A172" s="129"/>
      <c r="B172" s="175"/>
      <c r="C172" s="130" t="e">
        <f>VLOOKUP(B172,'FICHIER CLIENTS'!A:K,2,FALSE)</f>
        <v>#N/A</v>
      </c>
      <c r="D172" s="130"/>
      <c r="E172" s="131"/>
      <c r="F172" s="131"/>
      <c r="G172" s="132"/>
      <c r="H172" s="133"/>
      <c r="I172" s="282"/>
      <c r="J172" s="134"/>
      <c r="K172" s="134"/>
    </row>
    <row r="173" spans="1:11" ht="35.1" customHeight="1" x14ac:dyDescent="0.25">
      <c r="A173" s="129"/>
      <c r="B173" s="175"/>
      <c r="C173" s="130" t="e">
        <f>VLOOKUP(B173,'FICHIER CLIENTS'!A:K,2,FALSE)</f>
        <v>#N/A</v>
      </c>
      <c r="D173" s="130"/>
      <c r="E173" s="131"/>
      <c r="F173" s="131"/>
      <c r="G173" s="132"/>
      <c r="H173" s="133"/>
      <c r="I173" s="282"/>
      <c r="J173" s="134"/>
      <c r="K173" s="134"/>
    </row>
    <row r="174" spans="1:11" ht="35.1" customHeight="1" x14ac:dyDescent="0.25">
      <c r="A174" s="129"/>
      <c r="B174" s="175"/>
      <c r="C174" s="130" t="e">
        <f>VLOOKUP(B174,'FICHIER CLIENTS'!A:K,2,FALSE)</f>
        <v>#N/A</v>
      </c>
      <c r="D174" s="130"/>
      <c r="E174" s="131"/>
      <c r="F174" s="131"/>
      <c r="G174" s="132"/>
      <c r="H174" s="133"/>
      <c r="I174" s="282"/>
      <c r="J174" s="134"/>
      <c r="K174" s="134"/>
    </row>
    <row r="175" spans="1:11" ht="35.1" customHeight="1" x14ac:dyDescent="0.25">
      <c r="A175" s="129"/>
      <c r="B175" s="175"/>
      <c r="C175" s="130" t="e">
        <f>VLOOKUP(B175,'FICHIER CLIENTS'!A:K,2,FALSE)</f>
        <v>#N/A</v>
      </c>
      <c r="D175" s="130"/>
      <c r="E175" s="131"/>
      <c r="F175" s="131"/>
      <c r="G175" s="132"/>
      <c r="H175" s="133"/>
      <c r="I175" s="282"/>
      <c r="J175" s="134"/>
      <c r="K175" s="134"/>
    </row>
    <row r="176" spans="1:11" ht="35.1" customHeight="1" x14ac:dyDescent="0.25">
      <c r="A176" s="129"/>
      <c r="B176" s="175"/>
      <c r="C176" s="130" t="e">
        <f>VLOOKUP(B176,'FICHIER CLIENTS'!A:K,2,FALSE)</f>
        <v>#N/A</v>
      </c>
      <c r="D176" s="130"/>
      <c r="E176" s="131"/>
      <c r="F176" s="131"/>
      <c r="G176" s="132"/>
      <c r="H176" s="133"/>
      <c r="I176" s="282"/>
      <c r="J176" s="134"/>
      <c r="K176" s="134"/>
    </row>
    <row r="177" spans="1:11" ht="35.1" customHeight="1" x14ac:dyDescent="0.25">
      <c r="A177" s="129"/>
      <c r="B177" s="175"/>
      <c r="C177" s="130" t="e">
        <f>VLOOKUP(B177,'FICHIER CLIENTS'!A:K,2,FALSE)</f>
        <v>#N/A</v>
      </c>
      <c r="D177" s="130"/>
      <c r="E177" s="131"/>
      <c r="F177" s="131"/>
      <c r="G177" s="132"/>
      <c r="H177" s="133"/>
      <c r="I177" s="282"/>
      <c r="J177" s="134"/>
      <c r="K177" s="134"/>
    </row>
    <row r="178" spans="1:11" ht="35.1" customHeight="1" x14ac:dyDescent="0.25">
      <c r="A178" s="129"/>
      <c r="B178" s="175"/>
      <c r="C178" s="130" t="e">
        <f>VLOOKUP(B178,'FICHIER CLIENTS'!A:K,2,FALSE)</f>
        <v>#N/A</v>
      </c>
      <c r="D178" s="130"/>
      <c r="E178" s="131"/>
      <c r="F178" s="131"/>
      <c r="G178" s="132"/>
      <c r="H178" s="133"/>
      <c r="I178" s="282"/>
      <c r="J178" s="134"/>
      <c r="K178" s="134"/>
    </row>
    <row r="179" spans="1:11" ht="35.1" customHeight="1" x14ac:dyDescent="0.25">
      <c r="A179" s="129"/>
      <c r="B179" s="175"/>
      <c r="C179" s="130" t="e">
        <f>VLOOKUP(B179,'FICHIER CLIENTS'!A:K,2,FALSE)</f>
        <v>#N/A</v>
      </c>
      <c r="D179" s="130"/>
      <c r="E179" s="131"/>
      <c r="F179" s="131"/>
      <c r="G179" s="132"/>
      <c r="H179" s="133"/>
      <c r="I179" s="282"/>
      <c r="J179" s="134"/>
      <c r="K179" s="134"/>
    </row>
    <row r="180" spans="1:11" ht="35.1" customHeight="1" x14ac:dyDescent="0.25">
      <c r="A180" s="129"/>
      <c r="B180" s="175"/>
      <c r="C180" s="130" t="e">
        <f>VLOOKUP(B180,'FICHIER CLIENTS'!A:K,2,FALSE)</f>
        <v>#N/A</v>
      </c>
      <c r="D180" s="130"/>
      <c r="E180" s="131"/>
      <c r="F180" s="131"/>
      <c r="G180" s="132"/>
      <c r="H180" s="133"/>
      <c r="I180" s="282"/>
      <c r="J180" s="134"/>
      <c r="K180" s="134"/>
    </row>
    <row r="181" spans="1:11" ht="35.1" customHeight="1" x14ac:dyDescent="0.25">
      <c r="A181" s="129"/>
      <c r="B181" s="175"/>
      <c r="C181" s="130" t="e">
        <f>VLOOKUP(B181,'FICHIER CLIENTS'!A:K,2,FALSE)</f>
        <v>#N/A</v>
      </c>
      <c r="D181" s="130"/>
      <c r="E181" s="131"/>
      <c r="F181" s="131"/>
      <c r="G181" s="132"/>
      <c r="H181" s="133"/>
      <c r="I181" s="282"/>
      <c r="J181" s="134"/>
      <c r="K181" s="134"/>
    </row>
    <row r="182" spans="1:11" ht="35.1" customHeight="1" x14ac:dyDescent="0.25">
      <c r="A182" s="129"/>
      <c r="B182" s="175"/>
      <c r="C182" s="130" t="e">
        <f>VLOOKUP(B182,'FICHIER CLIENTS'!A:K,2,FALSE)</f>
        <v>#N/A</v>
      </c>
      <c r="D182" s="130"/>
      <c r="E182" s="131"/>
      <c r="F182" s="131"/>
      <c r="G182" s="132"/>
      <c r="H182" s="133"/>
      <c r="I182" s="282"/>
      <c r="J182" s="134"/>
      <c r="K182" s="134"/>
    </row>
    <row r="183" spans="1:11" ht="35.1" customHeight="1" x14ac:dyDescent="0.25">
      <c r="A183" s="129"/>
      <c r="B183" s="175"/>
      <c r="C183" s="130" t="e">
        <f>VLOOKUP(B183,'FICHIER CLIENTS'!A:K,2,FALSE)</f>
        <v>#N/A</v>
      </c>
      <c r="D183" s="130"/>
      <c r="E183" s="131"/>
      <c r="F183" s="131"/>
      <c r="G183" s="132"/>
      <c r="H183" s="133"/>
      <c r="I183" s="282"/>
      <c r="J183" s="134"/>
      <c r="K183" s="134"/>
    </row>
    <row r="184" spans="1:11" ht="35.1" customHeight="1" x14ac:dyDescent="0.25">
      <c r="A184" s="129"/>
      <c r="B184" s="175"/>
      <c r="C184" s="130" t="e">
        <f>VLOOKUP(B184,'FICHIER CLIENTS'!A:K,2,FALSE)</f>
        <v>#N/A</v>
      </c>
      <c r="D184" s="130"/>
      <c r="E184" s="131"/>
      <c r="F184" s="131"/>
      <c r="G184" s="132"/>
      <c r="H184" s="133"/>
      <c r="I184" s="282"/>
      <c r="J184" s="134"/>
      <c r="K184" s="134"/>
    </row>
    <row r="185" spans="1:11" ht="35.1" customHeight="1" x14ac:dyDescent="0.25">
      <c r="A185" s="129"/>
      <c r="B185" s="175"/>
      <c r="C185" s="130" t="e">
        <f>VLOOKUP(B185,'FICHIER CLIENTS'!A:K,2,FALSE)</f>
        <v>#N/A</v>
      </c>
      <c r="D185" s="130"/>
      <c r="E185" s="131"/>
      <c r="F185" s="131"/>
      <c r="G185" s="132"/>
      <c r="H185" s="133"/>
      <c r="I185" s="282"/>
      <c r="J185" s="134"/>
      <c r="K185" s="134"/>
    </row>
    <row r="186" spans="1:11" ht="35.1" customHeight="1" x14ac:dyDescent="0.25">
      <c r="A186" s="129"/>
      <c r="B186" s="175"/>
      <c r="C186" s="130" t="e">
        <f>VLOOKUP(B186,'FICHIER CLIENTS'!A:K,2,FALSE)</f>
        <v>#N/A</v>
      </c>
      <c r="D186" s="130"/>
      <c r="E186" s="131"/>
      <c r="F186" s="131"/>
      <c r="G186" s="132"/>
      <c r="H186" s="133"/>
      <c r="I186" s="282"/>
      <c r="J186" s="134"/>
      <c r="K186" s="134"/>
    </row>
    <row r="187" spans="1:11" ht="35.1" customHeight="1" x14ac:dyDescent="0.25">
      <c r="A187" s="129"/>
      <c r="B187" s="175"/>
      <c r="C187" s="130" t="e">
        <f>VLOOKUP(B187,'FICHIER CLIENTS'!A:K,2,FALSE)</f>
        <v>#N/A</v>
      </c>
      <c r="D187" s="130"/>
      <c r="E187" s="131"/>
      <c r="F187" s="131"/>
      <c r="G187" s="132"/>
      <c r="H187" s="133"/>
      <c r="I187" s="282"/>
      <c r="J187" s="134"/>
      <c r="K187" s="134"/>
    </row>
    <row r="188" spans="1:11" ht="35.1" customHeight="1" x14ac:dyDescent="0.25">
      <c r="A188" s="129"/>
      <c r="B188" s="175"/>
      <c r="C188" s="130" t="e">
        <f>VLOOKUP(B188,'FICHIER CLIENTS'!A:K,2,FALSE)</f>
        <v>#N/A</v>
      </c>
      <c r="D188" s="130"/>
      <c r="E188" s="131"/>
      <c r="F188" s="131"/>
      <c r="G188" s="132"/>
      <c r="H188" s="133"/>
      <c r="I188" s="282"/>
      <c r="J188" s="134"/>
      <c r="K188" s="134"/>
    </row>
    <row r="189" spans="1:11" ht="35.1" customHeight="1" x14ac:dyDescent="0.25">
      <c r="A189" s="129"/>
      <c r="B189" s="175"/>
      <c r="C189" s="130" t="e">
        <f>VLOOKUP(B189,'FICHIER CLIENTS'!A:K,2,FALSE)</f>
        <v>#N/A</v>
      </c>
      <c r="D189" s="130"/>
      <c r="E189" s="131"/>
      <c r="F189" s="131"/>
      <c r="G189" s="132"/>
      <c r="H189" s="133"/>
      <c r="I189" s="282"/>
      <c r="J189" s="134"/>
      <c r="K189" s="134"/>
    </row>
    <row r="190" spans="1:11" ht="35.1" customHeight="1" x14ac:dyDescent="0.25">
      <c r="A190" s="129"/>
      <c r="B190" s="175"/>
      <c r="C190" s="130" t="e">
        <f>VLOOKUP(B190,'FICHIER CLIENTS'!A:K,2,FALSE)</f>
        <v>#N/A</v>
      </c>
      <c r="D190" s="130"/>
      <c r="E190" s="131"/>
      <c r="F190" s="131"/>
      <c r="G190" s="132"/>
      <c r="H190" s="133"/>
      <c r="I190" s="282"/>
      <c r="J190" s="134"/>
      <c r="K190" s="134"/>
    </row>
    <row r="191" spans="1:11" ht="35.1" customHeight="1" x14ac:dyDescent="0.25">
      <c r="A191" s="129"/>
      <c r="B191" s="175"/>
      <c r="C191" s="130" t="e">
        <f>VLOOKUP(B191,'FICHIER CLIENTS'!A:K,2,FALSE)</f>
        <v>#N/A</v>
      </c>
      <c r="D191" s="130"/>
      <c r="E191" s="131"/>
      <c r="F191" s="131"/>
      <c r="G191" s="132"/>
      <c r="H191" s="133"/>
      <c r="I191" s="282"/>
      <c r="J191" s="134"/>
      <c r="K191" s="134"/>
    </row>
    <row r="192" spans="1:11" ht="35.1" customHeight="1" x14ac:dyDescent="0.25">
      <c r="A192" s="129"/>
      <c r="B192" s="175"/>
      <c r="C192" s="130" t="e">
        <f>VLOOKUP(B192,'FICHIER CLIENTS'!A:K,2,FALSE)</f>
        <v>#N/A</v>
      </c>
      <c r="D192" s="130"/>
      <c r="E192" s="131"/>
      <c r="F192" s="131"/>
      <c r="G192" s="132"/>
      <c r="H192" s="133"/>
      <c r="I192" s="282"/>
      <c r="J192" s="134"/>
      <c r="K192" s="134"/>
    </row>
    <row r="193" spans="1:11" ht="35.1" customHeight="1" x14ac:dyDescent="0.25">
      <c r="A193" s="129"/>
      <c r="B193" s="175"/>
      <c r="C193" s="130" t="e">
        <f>VLOOKUP(B193,'FICHIER CLIENTS'!A:K,2,FALSE)</f>
        <v>#N/A</v>
      </c>
      <c r="D193" s="130"/>
      <c r="E193" s="131"/>
      <c r="F193" s="131"/>
      <c r="G193" s="132"/>
      <c r="H193" s="133"/>
      <c r="I193" s="282"/>
      <c r="J193" s="134"/>
      <c r="K193" s="134"/>
    </row>
    <row r="194" spans="1:11" ht="35.1" customHeight="1" x14ac:dyDescent="0.25">
      <c r="A194" s="129"/>
      <c r="B194" s="175"/>
      <c r="C194" s="130" t="e">
        <f>VLOOKUP(B194,'FICHIER CLIENTS'!A:K,2,FALSE)</f>
        <v>#N/A</v>
      </c>
      <c r="D194" s="130"/>
      <c r="E194" s="131"/>
      <c r="F194" s="131"/>
      <c r="G194" s="132"/>
      <c r="H194" s="133"/>
      <c r="I194" s="282"/>
      <c r="J194" s="134"/>
      <c r="K194" s="134"/>
    </row>
    <row r="195" spans="1:11" ht="35.1" customHeight="1" x14ac:dyDescent="0.25">
      <c r="A195" s="129"/>
      <c r="B195" s="175"/>
      <c r="C195" s="130" t="e">
        <f>VLOOKUP(B195,'FICHIER CLIENTS'!A:K,2,FALSE)</f>
        <v>#N/A</v>
      </c>
      <c r="D195" s="130"/>
      <c r="E195" s="131"/>
      <c r="F195" s="131"/>
      <c r="G195" s="132"/>
      <c r="H195" s="133"/>
      <c r="I195" s="282"/>
      <c r="J195" s="134"/>
      <c r="K195" s="134"/>
    </row>
    <row r="196" spans="1:11" ht="35.1" customHeight="1" x14ac:dyDescent="0.25">
      <c r="A196" s="129"/>
      <c r="B196" s="175"/>
      <c r="C196" s="130" t="e">
        <f>VLOOKUP(B196,'FICHIER CLIENTS'!A:K,2,FALSE)</f>
        <v>#N/A</v>
      </c>
      <c r="D196" s="130"/>
      <c r="E196" s="131"/>
      <c r="F196" s="131"/>
      <c r="G196" s="132"/>
      <c r="H196" s="133"/>
      <c r="I196" s="282"/>
      <c r="J196" s="134"/>
      <c r="K196" s="134"/>
    </row>
    <row r="197" spans="1:11" ht="35.1" customHeight="1" x14ac:dyDescent="0.25">
      <c r="A197" s="129"/>
      <c r="B197" s="175"/>
      <c r="C197" s="130" t="e">
        <f>VLOOKUP(B197,'FICHIER CLIENTS'!A:K,2,FALSE)</f>
        <v>#N/A</v>
      </c>
      <c r="D197" s="130"/>
      <c r="E197" s="131"/>
      <c r="F197" s="131"/>
      <c r="G197" s="132"/>
      <c r="H197" s="133"/>
      <c r="I197" s="282"/>
      <c r="J197" s="134"/>
      <c r="K197" s="134"/>
    </row>
    <row r="198" spans="1:11" ht="35.1" customHeight="1" x14ac:dyDescent="0.25">
      <c r="A198" s="129"/>
      <c r="B198" s="175"/>
      <c r="C198" s="130" t="e">
        <f>VLOOKUP(B198,'FICHIER CLIENTS'!A:K,2,FALSE)</f>
        <v>#N/A</v>
      </c>
      <c r="D198" s="130"/>
      <c r="E198" s="131"/>
      <c r="F198" s="131"/>
      <c r="G198" s="132"/>
      <c r="H198" s="133"/>
      <c r="I198" s="282"/>
      <c r="J198" s="134"/>
      <c r="K198" s="134"/>
    </row>
    <row r="199" spans="1:11" ht="35.1" customHeight="1" x14ac:dyDescent="0.25">
      <c r="A199" s="129"/>
      <c r="B199" s="175"/>
      <c r="C199" s="130" t="e">
        <f>VLOOKUP(B199,'FICHIER CLIENTS'!A:K,2,FALSE)</f>
        <v>#N/A</v>
      </c>
      <c r="D199" s="130"/>
      <c r="E199" s="131"/>
      <c r="F199" s="131"/>
      <c r="G199" s="132"/>
      <c r="H199" s="133"/>
      <c r="I199" s="282"/>
      <c r="J199" s="134"/>
      <c r="K199" s="134"/>
    </row>
    <row r="200" spans="1:11" ht="35.1" customHeight="1" x14ac:dyDescent="0.25">
      <c r="A200" s="129"/>
      <c r="B200" s="175"/>
      <c r="C200" s="130" t="e">
        <f>VLOOKUP(B200,'FICHIER CLIENTS'!A:K,2,FALSE)</f>
        <v>#N/A</v>
      </c>
      <c r="D200" s="130"/>
      <c r="E200" s="131"/>
      <c r="F200" s="131"/>
      <c r="G200" s="132"/>
      <c r="H200" s="133"/>
      <c r="I200" s="282"/>
      <c r="J200" s="134"/>
      <c r="K200" s="134"/>
    </row>
    <row r="201" spans="1:11" ht="35.1" customHeight="1" x14ac:dyDescent="0.25">
      <c r="A201" s="129"/>
      <c r="B201" s="175"/>
      <c r="C201" s="130" t="e">
        <f>VLOOKUP(B201,'FICHIER CLIENTS'!A:K,2,FALSE)</f>
        <v>#N/A</v>
      </c>
      <c r="D201" s="130"/>
      <c r="E201" s="131"/>
      <c r="F201" s="131"/>
      <c r="G201" s="132"/>
      <c r="H201" s="133"/>
      <c r="I201" s="282"/>
      <c r="J201" s="134"/>
      <c r="K201" s="134"/>
    </row>
    <row r="202" spans="1:11" ht="35.1" customHeight="1" x14ac:dyDescent="0.25">
      <c r="A202" s="129"/>
      <c r="B202" s="175"/>
      <c r="C202" s="130" t="e">
        <f>VLOOKUP(B202,'FICHIER CLIENTS'!A:K,2,FALSE)</f>
        <v>#N/A</v>
      </c>
      <c r="D202" s="130"/>
      <c r="E202" s="131"/>
      <c r="F202" s="131"/>
      <c r="G202" s="132"/>
      <c r="H202" s="133"/>
      <c r="I202" s="282"/>
      <c r="J202" s="134"/>
      <c r="K202" s="134"/>
    </row>
    <row r="203" spans="1:11" ht="35.1" customHeight="1" x14ac:dyDescent="0.25">
      <c r="A203" s="129"/>
      <c r="B203" s="175"/>
      <c r="C203" s="130" t="e">
        <f>VLOOKUP(B203,'FICHIER CLIENTS'!A:K,2,FALSE)</f>
        <v>#N/A</v>
      </c>
      <c r="D203" s="130"/>
      <c r="E203" s="131"/>
      <c r="F203" s="131"/>
      <c r="G203" s="132"/>
      <c r="H203" s="133"/>
      <c r="I203" s="282"/>
      <c r="J203" s="134"/>
      <c r="K203" s="134"/>
    </row>
    <row r="204" spans="1:11" ht="35.1" customHeight="1" x14ac:dyDescent="0.25">
      <c r="A204" s="129"/>
      <c r="B204" s="175"/>
      <c r="C204" s="130" t="e">
        <f>VLOOKUP(B204,'FICHIER CLIENTS'!A:K,2,FALSE)</f>
        <v>#N/A</v>
      </c>
      <c r="D204" s="130"/>
      <c r="E204" s="131"/>
      <c r="F204" s="131"/>
      <c r="G204" s="132"/>
      <c r="H204" s="133"/>
      <c r="I204" s="282"/>
      <c r="J204" s="134"/>
      <c r="K204" s="134"/>
    </row>
    <row r="205" spans="1:11" ht="35.1" customHeight="1" x14ac:dyDescent="0.25">
      <c r="A205" s="129"/>
      <c r="B205" s="175"/>
      <c r="C205" s="130" t="e">
        <f>VLOOKUP(B205,'FICHIER CLIENTS'!A:K,2,FALSE)</f>
        <v>#N/A</v>
      </c>
      <c r="D205" s="130"/>
      <c r="E205" s="131"/>
      <c r="F205" s="131"/>
      <c r="G205" s="132"/>
      <c r="H205" s="133"/>
      <c r="I205" s="282"/>
      <c r="J205" s="134"/>
      <c r="K205" s="134"/>
    </row>
    <row r="206" spans="1:11" ht="35.1" customHeight="1" x14ac:dyDescent="0.25">
      <c r="A206" s="129"/>
      <c r="B206" s="175"/>
      <c r="C206" s="130" t="e">
        <f>VLOOKUP(B206,'FICHIER CLIENTS'!A:K,2,FALSE)</f>
        <v>#N/A</v>
      </c>
      <c r="D206" s="130"/>
      <c r="E206" s="131"/>
      <c r="F206" s="131"/>
      <c r="G206" s="132"/>
      <c r="H206" s="133"/>
      <c r="I206" s="282"/>
      <c r="J206" s="134"/>
      <c r="K206" s="134"/>
    </row>
    <row r="207" spans="1:11" ht="35.1" customHeight="1" x14ac:dyDescent="0.25">
      <c r="A207" s="129"/>
      <c r="B207" s="175"/>
      <c r="C207" s="130" t="e">
        <f>VLOOKUP(B207,'FICHIER CLIENTS'!A:K,2,FALSE)</f>
        <v>#N/A</v>
      </c>
      <c r="D207" s="130"/>
      <c r="E207" s="131"/>
      <c r="F207" s="131"/>
      <c r="G207" s="132"/>
      <c r="H207" s="133"/>
      <c r="I207" s="282"/>
      <c r="J207" s="134"/>
      <c r="K207" s="134"/>
    </row>
    <row r="208" spans="1:11" ht="35.1" customHeight="1" x14ac:dyDescent="0.25">
      <c r="A208" s="129"/>
      <c r="B208" s="175"/>
      <c r="C208" s="130" t="e">
        <f>VLOOKUP(B208,'FICHIER CLIENTS'!A:K,2,FALSE)</f>
        <v>#N/A</v>
      </c>
      <c r="D208" s="130"/>
      <c r="E208" s="131"/>
      <c r="F208" s="131"/>
      <c r="G208" s="132"/>
      <c r="H208" s="133"/>
      <c r="I208" s="282"/>
      <c r="J208" s="134"/>
      <c r="K208" s="134"/>
    </row>
    <row r="209" spans="1:11" ht="35.1" customHeight="1" x14ac:dyDescent="0.25">
      <c r="A209" s="129"/>
      <c r="B209" s="175"/>
      <c r="C209" s="130" t="e">
        <f>VLOOKUP(B209,'FICHIER CLIENTS'!A:K,2,FALSE)</f>
        <v>#N/A</v>
      </c>
      <c r="D209" s="130"/>
      <c r="E209" s="131"/>
      <c r="F209" s="131"/>
      <c r="G209" s="132"/>
      <c r="H209" s="133"/>
      <c r="I209" s="282"/>
      <c r="J209" s="134"/>
      <c r="K209" s="134"/>
    </row>
    <row r="210" spans="1:11" ht="35.1" customHeight="1" x14ac:dyDescent="0.25">
      <c r="A210" s="129"/>
      <c r="B210" s="175"/>
      <c r="C210" s="130" t="e">
        <f>VLOOKUP(B210,'FICHIER CLIENTS'!A:K,2,FALSE)</f>
        <v>#N/A</v>
      </c>
      <c r="D210" s="130"/>
      <c r="E210" s="131"/>
      <c r="F210" s="131"/>
      <c r="G210" s="132"/>
      <c r="H210" s="133"/>
      <c r="I210" s="282"/>
      <c r="J210" s="134"/>
      <c r="K210" s="134"/>
    </row>
    <row r="211" spans="1:11" ht="35.1" customHeight="1" x14ac:dyDescent="0.25">
      <c r="A211" s="129"/>
      <c r="B211" s="175"/>
      <c r="C211" s="130" t="e">
        <f>VLOOKUP(B211,'FICHIER CLIENTS'!A:K,2,FALSE)</f>
        <v>#N/A</v>
      </c>
      <c r="D211" s="130"/>
      <c r="E211" s="131"/>
      <c r="F211" s="131"/>
      <c r="G211" s="132"/>
      <c r="H211" s="133"/>
      <c r="I211" s="282"/>
      <c r="J211" s="134"/>
      <c r="K211" s="134"/>
    </row>
    <row r="212" spans="1:11" ht="35.1" customHeight="1" x14ac:dyDescent="0.25">
      <c r="A212" s="129"/>
      <c r="B212" s="175"/>
      <c r="C212" s="130" t="e">
        <f>VLOOKUP(B212,'FICHIER CLIENTS'!A:K,2,FALSE)</f>
        <v>#N/A</v>
      </c>
      <c r="D212" s="130"/>
      <c r="E212" s="131"/>
      <c r="F212" s="131"/>
      <c r="G212" s="132"/>
      <c r="H212" s="133"/>
      <c r="I212" s="282"/>
      <c r="J212" s="134"/>
      <c r="K212" s="134"/>
    </row>
    <row r="213" spans="1:11" ht="35.1" customHeight="1" x14ac:dyDescent="0.25">
      <c r="A213" s="129"/>
      <c r="B213" s="175"/>
      <c r="C213" s="130" t="e">
        <f>VLOOKUP(B213,'FICHIER CLIENTS'!A:K,2,FALSE)</f>
        <v>#N/A</v>
      </c>
      <c r="D213" s="130"/>
      <c r="E213" s="131"/>
      <c r="F213" s="131"/>
      <c r="G213" s="132"/>
      <c r="H213" s="133"/>
      <c r="I213" s="282"/>
      <c r="J213" s="134"/>
      <c r="K213" s="134"/>
    </row>
    <row r="214" spans="1:11" ht="35.1" customHeight="1" x14ac:dyDescent="0.25">
      <c r="A214" s="129"/>
      <c r="B214" s="175"/>
      <c r="C214" s="130" t="e">
        <f>VLOOKUP(B214,'FICHIER CLIENTS'!A:K,2,FALSE)</f>
        <v>#N/A</v>
      </c>
      <c r="D214" s="130"/>
      <c r="E214" s="131"/>
      <c r="F214" s="131"/>
      <c r="G214" s="132"/>
      <c r="H214" s="133"/>
      <c r="I214" s="282"/>
      <c r="J214" s="134"/>
      <c r="K214" s="134"/>
    </row>
    <row r="215" spans="1:11" ht="35.1" customHeight="1" x14ac:dyDescent="0.25">
      <c r="A215" s="129"/>
      <c r="B215" s="175"/>
      <c r="C215" s="130" t="e">
        <f>VLOOKUP(B215,'FICHIER CLIENTS'!A:K,2,FALSE)</f>
        <v>#N/A</v>
      </c>
      <c r="D215" s="130"/>
      <c r="E215" s="131"/>
      <c r="F215" s="131"/>
      <c r="G215" s="132"/>
      <c r="H215" s="133"/>
      <c r="I215" s="282"/>
      <c r="J215" s="134"/>
      <c r="K215" s="134"/>
    </row>
    <row r="216" spans="1:11" ht="35.1" customHeight="1" x14ac:dyDescent="0.25">
      <c r="A216" s="129"/>
      <c r="B216" s="175"/>
      <c r="C216" s="130" t="e">
        <f>VLOOKUP(B216,'FICHIER CLIENTS'!A:K,2,FALSE)</f>
        <v>#N/A</v>
      </c>
      <c r="D216" s="130"/>
      <c r="E216" s="131"/>
      <c r="F216" s="131"/>
      <c r="G216" s="132"/>
      <c r="H216" s="133"/>
      <c r="I216" s="282"/>
      <c r="J216" s="134"/>
      <c r="K216" s="134"/>
    </row>
    <row r="217" spans="1:11" ht="35.1" customHeight="1" x14ac:dyDescent="0.25">
      <c r="A217" s="129"/>
      <c r="B217" s="175"/>
      <c r="C217" s="130" t="e">
        <f>VLOOKUP(B217,'FICHIER CLIENTS'!A:K,2,FALSE)</f>
        <v>#N/A</v>
      </c>
      <c r="D217" s="130"/>
      <c r="E217" s="131"/>
      <c r="F217" s="131"/>
      <c r="G217" s="132"/>
      <c r="H217" s="133"/>
      <c r="I217" s="282"/>
      <c r="J217" s="134"/>
      <c r="K217" s="134"/>
    </row>
    <row r="218" spans="1:11" ht="35.1" customHeight="1" x14ac:dyDescent="0.25">
      <c r="A218" s="129"/>
      <c r="B218" s="175"/>
      <c r="C218" s="130" t="e">
        <f>VLOOKUP(B218,'FICHIER CLIENTS'!A:K,2,FALSE)</f>
        <v>#N/A</v>
      </c>
      <c r="D218" s="130"/>
      <c r="E218" s="131"/>
      <c r="F218" s="131"/>
      <c r="G218" s="132"/>
      <c r="H218" s="133"/>
      <c r="I218" s="282"/>
      <c r="J218" s="134"/>
      <c r="K218" s="134"/>
    </row>
    <row r="219" spans="1:11" ht="35.1" customHeight="1" x14ac:dyDescent="0.25">
      <c r="A219" s="129"/>
      <c r="B219" s="175"/>
      <c r="C219" s="130" t="e">
        <f>VLOOKUP(B219,'FICHIER CLIENTS'!A:K,2,FALSE)</f>
        <v>#N/A</v>
      </c>
      <c r="D219" s="130"/>
      <c r="E219" s="131"/>
      <c r="F219" s="131"/>
      <c r="G219" s="132"/>
      <c r="H219" s="133"/>
      <c r="I219" s="282"/>
      <c r="J219" s="134"/>
      <c r="K219" s="134"/>
    </row>
    <row r="220" spans="1:11" ht="35.1" customHeight="1" x14ac:dyDescent="0.25">
      <c r="A220" s="129"/>
      <c r="B220" s="175"/>
      <c r="C220" s="130" t="e">
        <f>VLOOKUP(B220,'FICHIER CLIENTS'!A:K,2,FALSE)</f>
        <v>#N/A</v>
      </c>
      <c r="D220" s="130"/>
      <c r="E220" s="131"/>
      <c r="F220" s="131"/>
      <c r="G220" s="132"/>
      <c r="H220" s="133"/>
      <c r="I220" s="282"/>
      <c r="J220" s="134"/>
      <c r="K220" s="134"/>
    </row>
    <row r="221" spans="1:11" ht="35.1" customHeight="1" x14ac:dyDescent="0.25">
      <c r="A221" s="129"/>
      <c r="B221" s="175"/>
      <c r="C221" s="130" t="e">
        <f>VLOOKUP(B221,'FICHIER CLIENTS'!A:K,2,FALSE)</f>
        <v>#N/A</v>
      </c>
      <c r="D221" s="130"/>
      <c r="E221" s="131"/>
      <c r="F221" s="131"/>
      <c r="G221" s="132"/>
      <c r="H221" s="133"/>
      <c r="I221" s="282"/>
      <c r="J221" s="134"/>
      <c r="K221" s="134"/>
    </row>
    <row r="222" spans="1:11" ht="35.1" customHeight="1" x14ac:dyDescent="0.25">
      <c r="A222" s="129"/>
      <c r="B222" s="175"/>
      <c r="C222" s="130" t="e">
        <f>VLOOKUP(B222,'FICHIER CLIENTS'!A:K,2,FALSE)</f>
        <v>#N/A</v>
      </c>
      <c r="D222" s="130"/>
      <c r="E222" s="131"/>
      <c r="F222" s="131"/>
      <c r="G222" s="137"/>
      <c r="H222" s="133"/>
      <c r="I222" s="282"/>
      <c r="J222" s="134"/>
      <c r="K222" s="134"/>
    </row>
    <row r="223" spans="1:11" ht="35.1" customHeight="1" x14ac:dyDescent="0.25">
      <c r="A223" s="129"/>
      <c r="B223" s="175"/>
      <c r="C223" s="130" t="e">
        <f>VLOOKUP(B223,'FICHIER CLIENTS'!A:K,2,FALSE)</f>
        <v>#N/A</v>
      </c>
      <c r="D223" s="130"/>
      <c r="E223" s="131"/>
      <c r="F223" s="131"/>
      <c r="G223" s="132"/>
      <c r="H223" s="133"/>
      <c r="I223" s="282"/>
      <c r="J223" s="134"/>
      <c r="K223" s="134"/>
    </row>
    <row r="224" spans="1:11" ht="35.1" customHeight="1" x14ac:dyDescent="0.25">
      <c r="A224" s="129"/>
      <c r="B224" s="175"/>
      <c r="C224" s="130" t="e">
        <f>VLOOKUP(B224,'FICHIER CLIENTS'!A:K,2,FALSE)</f>
        <v>#N/A</v>
      </c>
      <c r="D224" s="130"/>
      <c r="E224" s="131"/>
      <c r="F224" s="131"/>
      <c r="G224" s="132"/>
      <c r="H224" s="133"/>
      <c r="I224" s="282"/>
      <c r="J224" s="134"/>
      <c r="K224" s="134"/>
    </row>
    <row r="225" spans="1:11" ht="35.1" customHeight="1" x14ac:dyDescent="0.25">
      <c r="A225" s="129"/>
      <c r="B225" s="175"/>
      <c r="C225" s="130" t="e">
        <f>VLOOKUP(B225,'FICHIER CLIENTS'!A:K,2,FALSE)</f>
        <v>#N/A</v>
      </c>
      <c r="D225" s="130"/>
      <c r="E225" s="131"/>
      <c r="F225" s="131"/>
      <c r="G225" s="132"/>
      <c r="H225" s="133"/>
      <c r="I225" s="282"/>
      <c r="J225" s="134"/>
      <c r="K225" s="134"/>
    </row>
    <row r="226" spans="1:11" ht="35.1" customHeight="1" x14ac:dyDescent="0.25">
      <c r="A226" s="129"/>
      <c r="B226" s="175"/>
      <c r="C226" s="130" t="e">
        <f>VLOOKUP(B226,'FICHIER CLIENTS'!A:K,2,FALSE)</f>
        <v>#N/A</v>
      </c>
      <c r="D226" s="130"/>
      <c r="E226" s="131"/>
      <c r="F226" s="131"/>
      <c r="G226" s="137"/>
      <c r="H226" s="133"/>
      <c r="I226" s="282"/>
      <c r="J226" s="134"/>
      <c r="K226" s="134"/>
    </row>
    <row r="227" spans="1:11" ht="35.1" customHeight="1" x14ac:dyDescent="0.25">
      <c r="A227" s="129"/>
      <c r="B227" s="175"/>
      <c r="C227" s="130" t="e">
        <f>VLOOKUP(B227,'FICHIER CLIENTS'!A:K,2,FALSE)</f>
        <v>#N/A</v>
      </c>
      <c r="D227" s="130"/>
      <c r="E227" s="131"/>
      <c r="F227" s="131"/>
      <c r="G227" s="132"/>
      <c r="H227" s="133"/>
      <c r="I227" s="282"/>
      <c r="J227" s="134"/>
      <c r="K227" s="134"/>
    </row>
    <row r="228" spans="1:11" ht="35.1" customHeight="1" x14ac:dyDescent="0.25">
      <c r="A228" s="129"/>
      <c r="B228" s="175"/>
      <c r="C228" s="130" t="e">
        <f>VLOOKUP(B228,'FICHIER CLIENTS'!A:K,2,FALSE)</f>
        <v>#N/A</v>
      </c>
      <c r="D228" s="130"/>
      <c r="E228" s="131"/>
      <c r="F228" s="131"/>
      <c r="G228" s="132"/>
      <c r="H228" s="133"/>
      <c r="I228" s="282"/>
      <c r="J228" s="134"/>
      <c r="K228" s="134"/>
    </row>
    <row r="229" spans="1:11" ht="35.1" customHeight="1" x14ac:dyDescent="0.25">
      <c r="A229" s="129"/>
      <c r="B229" s="175"/>
      <c r="C229" s="130" t="e">
        <f>VLOOKUP(B229,'FICHIER CLIENTS'!A:K,2,FALSE)</f>
        <v>#N/A</v>
      </c>
      <c r="D229" s="130"/>
      <c r="E229" s="131"/>
      <c r="F229" s="131"/>
      <c r="G229" s="132"/>
      <c r="H229" s="133"/>
      <c r="I229" s="282"/>
      <c r="J229" s="134"/>
      <c r="K229" s="134"/>
    </row>
    <row r="230" spans="1:11" ht="35.1" customHeight="1" x14ac:dyDescent="0.25">
      <c r="A230" s="129"/>
      <c r="B230" s="175"/>
      <c r="C230" s="130" t="e">
        <f>VLOOKUP(B230,'FICHIER CLIENTS'!A:K,2,FALSE)</f>
        <v>#N/A</v>
      </c>
      <c r="D230" s="130"/>
      <c r="E230" s="131"/>
      <c r="F230" s="131"/>
      <c r="G230" s="132"/>
      <c r="H230" s="133"/>
      <c r="I230" s="282"/>
      <c r="J230" s="134"/>
      <c r="K230" s="134"/>
    </row>
    <row r="231" spans="1:11" ht="35.1" customHeight="1" x14ac:dyDescent="0.25">
      <c r="A231" s="129"/>
      <c r="B231" s="175"/>
      <c r="C231" s="130" t="e">
        <f>VLOOKUP(B231,'FICHIER CLIENTS'!A:K,2,FALSE)</f>
        <v>#N/A</v>
      </c>
      <c r="D231" s="130"/>
      <c r="E231" s="131"/>
      <c r="F231" s="131"/>
      <c r="G231" s="132"/>
      <c r="H231" s="133"/>
      <c r="I231" s="282"/>
      <c r="J231" s="134"/>
      <c r="K231" s="134"/>
    </row>
    <row r="232" spans="1:11" ht="35.1" customHeight="1" x14ac:dyDescent="0.25">
      <c r="A232" s="129"/>
      <c r="B232" s="175"/>
      <c r="C232" s="130" t="e">
        <f>VLOOKUP(B232,'FICHIER CLIENTS'!A:K,2,FALSE)</f>
        <v>#N/A</v>
      </c>
      <c r="D232" s="130"/>
      <c r="E232" s="131"/>
      <c r="F232" s="131"/>
      <c r="G232" s="132"/>
      <c r="H232" s="133"/>
      <c r="I232" s="282"/>
      <c r="J232" s="134"/>
      <c r="K232" s="134"/>
    </row>
    <row r="233" spans="1:11" ht="35.1" customHeight="1" x14ac:dyDescent="0.25">
      <c r="A233" s="129"/>
      <c r="B233" s="175"/>
      <c r="C233" s="130" t="e">
        <f>VLOOKUP(B233,'FICHIER CLIENTS'!A:K,2,FALSE)</f>
        <v>#N/A</v>
      </c>
      <c r="D233" s="130"/>
      <c r="E233" s="131"/>
      <c r="F233" s="131"/>
      <c r="G233" s="132"/>
      <c r="H233" s="133"/>
      <c r="I233" s="282"/>
      <c r="J233" s="134"/>
      <c r="K233" s="134"/>
    </row>
    <row r="234" spans="1:11" ht="35.1" customHeight="1" x14ac:dyDescent="0.25">
      <c r="A234" s="129"/>
      <c r="B234" s="175"/>
      <c r="C234" s="130" t="e">
        <f>VLOOKUP(B234,'FICHIER CLIENTS'!A:K,2,FALSE)</f>
        <v>#N/A</v>
      </c>
      <c r="D234" s="130"/>
      <c r="E234" s="131"/>
      <c r="F234" s="131"/>
      <c r="G234" s="132"/>
      <c r="H234" s="133"/>
      <c r="I234" s="282"/>
      <c r="J234" s="134"/>
      <c r="K234" s="134"/>
    </row>
    <row r="235" spans="1:11" ht="35.1" customHeight="1" x14ac:dyDescent="0.25">
      <c r="A235" s="129"/>
      <c r="B235" s="175"/>
      <c r="C235" s="130" t="e">
        <f>VLOOKUP(B235,'FICHIER CLIENTS'!A:K,2,FALSE)</f>
        <v>#N/A</v>
      </c>
      <c r="D235" s="130"/>
      <c r="E235" s="131"/>
      <c r="F235" s="131"/>
      <c r="G235" s="132"/>
      <c r="H235" s="133"/>
      <c r="I235" s="282"/>
      <c r="J235" s="134"/>
      <c r="K235" s="134"/>
    </row>
    <row r="236" spans="1:11" ht="35.1" customHeight="1" x14ac:dyDescent="0.25">
      <c r="A236" s="129"/>
      <c r="B236" s="175"/>
      <c r="C236" s="130" t="e">
        <f>VLOOKUP(B236,'FICHIER CLIENTS'!A:K,2,FALSE)</f>
        <v>#N/A</v>
      </c>
      <c r="D236" s="130"/>
      <c r="E236" s="131"/>
      <c r="F236" s="131"/>
      <c r="G236" s="132"/>
      <c r="H236" s="133"/>
      <c r="I236" s="282"/>
      <c r="J236" s="134"/>
      <c r="K236" s="134"/>
    </row>
    <row r="237" spans="1:11" ht="35.1" customHeight="1" x14ac:dyDescent="0.25">
      <c r="A237" s="129"/>
      <c r="B237" s="175"/>
      <c r="C237" s="130" t="e">
        <f>VLOOKUP(B237,'FICHIER CLIENTS'!A:K,2,FALSE)</f>
        <v>#N/A</v>
      </c>
      <c r="D237" s="130"/>
      <c r="E237" s="131"/>
      <c r="F237" s="131"/>
      <c r="G237" s="132"/>
      <c r="H237" s="133"/>
      <c r="I237" s="282"/>
      <c r="J237" s="134"/>
      <c r="K237" s="134"/>
    </row>
    <row r="238" spans="1:11" ht="35.1" customHeight="1" x14ac:dyDescent="0.25">
      <c r="A238" s="129"/>
      <c r="B238" s="175"/>
      <c r="C238" s="130" t="e">
        <f>VLOOKUP(B238,'FICHIER CLIENTS'!A:K,2,FALSE)</f>
        <v>#N/A</v>
      </c>
      <c r="D238" s="130"/>
      <c r="E238" s="131"/>
      <c r="F238" s="131"/>
      <c r="G238" s="132"/>
      <c r="H238" s="133"/>
      <c r="I238" s="282"/>
      <c r="J238" s="134"/>
      <c r="K238" s="134"/>
    </row>
    <row r="239" spans="1:11" ht="35.1" customHeight="1" x14ac:dyDescent="0.25">
      <c r="A239" s="129"/>
      <c r="B239" s="175"/>
      <c r="C239" s="130" t="e">
        <f>VLOOKUP(B239,'FICHIER CLIENTS'!A:K,2,FALSE)</f>
        <v>#N/A</v>
      </c>
      <c r="D239" s="130"/>
      <c r="E239" s="131"/>
      <c r="F239" s="131"/>
      <c r="G239" s="132"/>
      <c r="H239" s="133"/>
      <c r="I239" s="282"/>
      <c r="J239" s="134"/>
      <c r="K239" s="134"/>
    </row>
    <row r="240" spans="1:11" ht="35.1" customHeight="1" x14ac:dyDescent="0.25">
      <c r="A240" s="129"/>
      <c r="B240" s="175"/>
      <c r="C240" s="130" t="e">
        <f>VLOOKUP(B240,'FICHIER CLIENTS'!A:K,2,FALSE)</f>
        <v>#N/A</v>
      </c>
      <c r="D240" s="130"/>
      <c r="E240" s="131"/>
      <c r="F240" s="131"/>
      <c r="G240" s="132"/>
      <c r="H240" s="133"/>
      <c r="I240" s="282"/>
      <c r="J240" s="134"/>
      <c r="K240" s="134"/>
    </row>
    <row r="241" spans="1:11" ht="35.1" customHeight="1" x14ac:dyDescent="0.25">
      <c r="A241" s="129"/>
      <c r="B241" s="175"/>
      <c r="C241" s="130" t="e">
        <f>VLOOKUP(B241,'FICHIER CLIENTS'!A:K,2,FALSE)</f>
        <v>#N/A</v>
      </c>
      <c r="D241" s="130"/>
      <c r="E241" s="131"/>
      <c r="F241" s="131"/>
      <c r="G241" s="132"/>
      <c r="H241" s="133"/>
      <c r="I241" s="282"/>
      <c r="J241" s="134"/>
      <c r="K241" s="134"/>
    </row>
    <row r="242" spans="1:11" ht="35.1" customHeight="1" x14ac:dyDescent="0.25">
      <c r="A242" s="129"/>
      <c r="B242" s="175"/>
      <c r="C242" s="130" t="e">
        <f>VLOOKUP(B242,'FICHIER CLIENTS'!A:K,2,FALSE)</f>
        <v>#N/A</v>
      </c>
      <c r="D242" s="130"/>
      <c r="E242" s="131"/>
      <c r="F242" s="131"/>
      <c r="G242" s="132"/>
      <c r="H242" s="133"/>
      <c r="I242" s="282"/>
      <c r="J242" s="134"/>
      <c r="K242" s="134"/>
    </row>
    <row r="243" spans="1:11" ht="35.1" customHeight="1" x14ac:dyDescent="0.25">
      <c r="A243" s="129"/>
      <c r="B243" s="175"/>
      <c r="C243" s="130" t="e">
        <f>VLOOKUP(B243,'FICHIER CLIENTS'!A:K,2,FALSE)</f>
        <v>#N/A</v>
      </c>
      <c r="D243" s="130"/>
      <c r="E243" s="131"/>
      <c r="F243" s="131"/>
      <c r="G243" s="132"/>
      <c r="H243" s="133"/>
      <c r="I243" s="282"/>
      <c r="J243" s="134"/>
      <c r="K243" s="134"/>
    </row>
    <row r="244" spans="1:11" ht="35.1" customHeight="1" x14ac:dyDescent="0.25">
      <c r="A244" s="129"/>
      <c r="B244" s="175"/>
      <c r="C244" s="130" t="e">
        <f>VLOOKUP(B244,'FICHIER CLIENTS'!A:K,2,FALSE)</f>
        <v>#N/A</v>
      </c>
      <c r="D244" s="130"/>
      <c r="E244" s="131"/>
      <c r="F244" s="131"/>
      <c r="G244" s="132"/>
      <c r="H244" s="133"/>
      <c r="I244" s="282"/>
      <c r="J244" s="134"/>
      <c r="K244" s="134"/>
    </row>
    <row r="245" spans="1:11" ht="35.1" customHeight="1" x14ac:dyDescent="0.25">
      <c r="A245" s="129"/>
      <c r="B245" s="175"/>
      <c r="C245" s="130" t="e">
        <f>VLOOKUP(B245,'FICHIER CLIENTS'!A:K,2,FALSE)</f>
        <v>#N/A</v>
      </c>
      <c r="D245" s="130"/>
      <c r="E245" s="131"/>
      <c r="F245" s="131"/>
      <c r="G245" s="132"/>
      <c r="H245" s="133"/>
      <c r="I245" s="282"/>
      <c r="J245" s="134"/>
      <c r="K245" s="134"/>
    </row>
    <row r="246" spans="1:11" ht="35.1" customHeight="1" x14ac:dyDescent="0.25">
      <c r="A246" s="129"/>
      <c r="B246" s="175"/>
      <c r="C246" s="130" t="e">
        <f>VLOOKUP(B246,'FICHIER CLIENTS'!A:K,2,FALSE)</f>
        <v>#N/A</v>
      </c>
      <c r="D246" s="130"/>
      <c r="E246" s="131"/>
      <c r="F246" s="131"/>
      <c r="G246" s="132"/>
      <c r="H246" s="133"/>
      <c r="I246" s="282"/>
      <c r="J246" s="134"/>
      <c r="K246" s="134"/>
    </row>
    <row r="247" spans="1:11" ht="35.1" customHeight="1" x14ac:dyDescent="0.25">
      <c r="I247" s="282"/>
      <c r="J247" s="134"/>
      <c r="K247" s="134"/>
    </row>
    <row r="248" spans="1:11" ht="35.1" customHeight="1" x14ac:dyDescent="0.25">
      <c r="I248" s="282"/>
      <c r="J248" s="134"/>
      <c r="K248" s="134"/>
    </row>
    <row r="249" spans="1:11" ht="35.1" customHeight="1" x14ac:dyDescent="0.25">
      <c r="I249" s="282"/>
      <c r="J249" s="277"/>
      <c r="K249" s="134"/>
    </row>
    <row r="250" spans="1:11" ht="35.1" customHeight="1" x14ac:dyDescent="0.25">
      <c r="I250" s="282"/>
      <c r="J250" s="134"/>
      <c r="K250" s="134"/>
    </row>
    <row r="251" spans="1:11" ht="35.1" customHeight="1" x14ac:dyDescent="0.25">
      <c r="I251" s="282"/>
      <c r="J251" s="134"/>
      <c r="K251" s="134"/>
    </row>
    <row r="252" spans="1:11" ht="35.1" customHeight="1" x14ac:dyDescent="0.25">
      <c r="A252" s="129" t="s">
        <v>97</v>
      </c>
      <c r="B252" s="175"/>
      <c r="C252" s="130" t="e">
        <f>VLOOKUP(B252,'FICHIER CLIENTS'!A:K,2,FALSE)</f>
        <v>#N/A</v>
      </c>
      <c r="D252" s="130"/>
      <c r="E252" s="131"/>
      <c r="F252" s="131"/>
      <c r="G252" s="132"/>
      <c r="H252" s="133"/>
      <c r="I252" s="282"/>
      <c r="J252" s="134"/>
      <c r="K252" s="134"/>
    </row>
    <row r="253" spans="1:11" ht="35.1" customHeight="1" x14ac:dyDescent="0.25">
      <c r="A253" s="129" t="s">
        <v>98</v>
      </c>
      <c r="B253" s="175"/>
      <c r="C253" s="130" t="e">
        <f>VLOOKUP(B253,'FICHIER CLIENTS'!A:K,2,FALSE)</f>
        <v>#N/A</v>
      </c>
      <c r="D253" s="130"/>
      <c r="E253" s="131"/>
      <c r="F253" s="131"/>
      <c r="G253" s="132"/>
      <c r="H253" s="133"/>
      <c r="I253" s="282"/>
      <c r="J253" s="134"/>
      <c r="K253" s="134"/>
    </row>
    <row r="254" spans="1:11" ht="35.1" customHeight="1" x14ac:dyDescent="0.25">
      <c r="A254" s="129" t="s">
        <v>99</v>
      </c>
      <c r="B254" s="175"/>
      <c r="C254" s="130" t="e">
        <f>VLOOKUP(B254,'FICHIER CLIENTS'!A:K,2,FALSE)</f>
        <v>#N/A</v>
      </c>
      <c r="D254" s="130"/>
      <c r="E254" s="131"/>
      <c r="F254" s="131"/>
      <c r="G254" s="132"/>
      <c r="H254" s="147"/>
      <c r="I254" s="278"/>
      <c r="J254" s="134"/>
      <c r="K254" s="134"/>
    </row>
    <row r="255" spans="1:11" ht="35.1" customHeight="1" x14ac:dyDescent="0.25">
      <c r="A255" s="129" t="s">
        <v>100</v>
      </c>
      <c r="B255" s="175"/>
      <c r="C255" s="130" t="e">
        <f>VLOOKUP(B255,'FICHIER CLIENTS'!A:K,2,FALSE)</f>
        <v>#N/A</v>
      </c>
      <c r="D255" s="130"/>
      <c r="E255" s="131"/>
      <c r="F255" s="131"/>
      <c r="G255" s="132"/>
      <c r="H255" s="147"/>
      <c r="I255" s="278"/>
      <c r="J255" s="134"/>
      <c r="K255" s="134"/>
    </row>
    <row r="256" spans="1:11" ht="35.1" customHeight="1" x14ac:dyDescent="0.25">
      <c r="A256" s="129" t="s">
        <v>101</v>
      </c>
      <c r="B256" s="175"/>
      <c r="C256" s="130" t="e">
        <f>VLOOKUP(B256,'FICHIER CLIENTS'!A:K,2,FALSE)</f>
        <v>#N/A</v>
      </c>
      <c r="D256" s="130"/>
      <c r="E256" s="131"/>
      <c r="F256" s="131"/>
      <c r="G256" s="132"/>
      <c r="H256" s="147"/>
      <c r="I256" s="278"/>
      <c r="J256" s="134"/>
      <c r="K256" s="134"/>
    </row>
    <row r="257" spans="1:11" ht="35.1" customHeight="1" x14ac:dyDescent="0.25">
      <c r="A257" s="129" t="s">
        <v>102</v>
      </c>
      <c r="B257" s="175"/>
      <c r="C257" s="130" t="e">
        <f>VLOOKUP(B257,'FICHIER CLIENTS'!A:K,2,FALSE)</f>
        <v>#N/A</v>
      </c>
      <c r="D257" s="130"/>
      <c r="E257" s="131"/>
      <c r="F257" s="131"/>
      <c r="G257" s="132"/>
      <c r="H257" s="147"/>
      <c r="I257" s="278"/>
      <c r="J257" s="134"/>
      <c r="K257" s="134"/>
    </row>
    <row r="258" spans="1:11" ht="35.1" customHeight="1" x14ac:dyDescent="0.25">
      <c r="A258" s="129" t="s">
        <v>103</v>
      </c>
      <c r="B258" s="175"/>
      <c r="C258" s="130" t="e">
        <f>VLOOKUP(B258,'FICHIER CLIENTS'!A:K,2,FALSE)</f>
        <v>#N/A</v>
      </c>
      <c r="D258" s="130"/>
      <c r="E258" s="131"/>
      <c r="F258" s="131"/>
      <c r="G258" s="132"/>
      <c r="H258" s="147"/>
      <c r="I258" s="278"/>
      <c r="J258" s="134"/>
      <c r="K258" s="134"/>
    </row>
    <row r="259" spans="1:11" ht="35.1" customHeight="1" x14ac:dyDescent="0.25">
      <c r="A259" s="129" t="s">
        <v>104</v>
      </c>
      <c r="B259" s="175"/>
      <c r="C259" s="130" t="e">
        <f>VLOOKUP(B259,'FICHIER CLIENTS'!A:K,2,FALSE)</f>
        <v>#N/A</v>
      </c>
      <c r="D259" s="130"/>
      <c r="E259" s="131"/>
      <c r="F259" s="131"/>
      <c r="G259" s="132"/>
      <c r="H259" s="147"/>
      <c r="I259" s="278"/>
      <c r="J259" s="134"/>
      <c r="K259" s="134"/>
    </row>
    <row r="260" spans="1:11" ht="35.1" customHeight="1" x14ac:dyDescent="0.25">
      <c r="A260" s="129" t="s">
        <v>105</v>
      </c>
      <c r="B260" s="175"/>
      <c r="C260" s="130" t="e">
        <f>VLOOKUP(B260,'FICHIER CLIENTS'!A:K,2,FALSE)</f>
        <v>#N/A</v>
      </c>
      <c r="D260" s="130"/>
      <c r="E260" s="131"/>
      <c r="F260" s="131"/>
      <c r="G260" s="132"/>
      <c r="H260" s="147"/>
      <c r="I260" s="278"/>
      <c r="J260" s="134"/>
      <c r="K260" s="134"/>
    </row>
    <row r="261" spans="1:11" ht="35.1" customHeight="1" x14ac:dyDescent="0.25">
      <c r="A261" s="129" t="s">
        <v>106</v>
      </c>
      <c r="B261" s="175"/>
      <c r="C261" s="130" t="e">
        <f>VLOOKUP(B261,'FICHIER CLIENTS'!A:K,2,FALSE)</f>
        <v>#N/A</v>
      </c>
      <c r="D261" s="130"/>
      <c r="E261" s="131"/>
      <c r="F261" s="131"/>
      <c r="G261" s="132"/>
      <c r="H261" s="147"/>
      <c r="I261" s="278"/>
      <c r="J261" s="134"/>
      <c r="K261" s="134"/>
    </row>
    <row r="262" spans="1:11" ht="35.1" customHeight="1" x14ac:dyDescent="0.25">
      <c r="A262" s="129" t="s">
        <v>107</v>
      </c>
      <c r="B262" s="175"/>
      <c r="C262" s="130" t="e">
        <f>VLOOKUP(B262,'FICHIER CLIENTS'!A:K,2,FALSE)</f>
        <v>#N/A</v>
      </c>
      <c r="D262" s="130"/>
      <c r="E262" s="131"/>
      <c r="F262" s="131"/>
      <c r="G262" s="132"/>
      <c r="H262" s="147"/>
      <c r="I262" s="278"/>
      <c r="J262" s="134"/>
      <c r="K262" s="134"/>
    </row>
    <row r="263" spans="1:11" ht="35.1" customHeight="1" x14ac:dyDescent="0.25">
      <c r="A263" s="129" t="s">
        <v>108</v>
      </c>
      <c r="B263" s="175"/>
      <c r="C263" s="130" t="e">
        <f>VLOOKUP(B263,'FICHIER CLIENTS'!A:K,2,FALSE)</f>
        <v>#N/A</v>
      </c>
      <c r="D263" s="130"/>
      <c r="E263" s="131"/>
      <c r="F263" s="131"/>
      <c r="G263" s="132"/>
      <c r="H263" s="147"/>
      <c r="I263" s="278"/>
      <c r="J263" s="134"/>
      <c r="K263" s="134"/>
    </row>
    <row r="264" spans="1:11" ht="35.1" customHeight="1" x14ac:dyDescent="0.25">
      <c r="A264" s="129" t="s">
        <v>109</v>
      </c>
      <c r="B264" s="175"/>
      <c r="C264" s="130" t="e">
        <f>VLOOKUP(B264,'FICHIER CLIENTS'!A:K,2,FALSE)</f>
        <v>#N/A</v>
      </c>
      <c r="D264" s="130"/>
      <c r="E264" s="131"/>
      <c r="F264" s="131"/>
      <c r="G264" s="132"/>
      <c r="H264" s="147"/>
      <c r="I264" s="278"/>
      <c r="J264" s="134"/>
      <c r="K264" s="134"/>
    </row>
    <row r="265" spans="1:11" ht="35.1" customHeight="1" x14ac:dyDescent="0.25">
      <c r="A265" s="129" t="s">
        <v>110</v>
      </c>
      <c r="B265" s="175"/>
      <c r="C265" s="130" t="e">
        <f>VLOOKUP(B265,'FICHIER CLIENTS'!A:K,2,FALSE)</f>
        <v>#N/A</v>
      </c>
      <c r="D265" s="130"/>
      <c r="E265" s="131"/>
      <c r="F265" s="131"/>
      <c r="G265" s="132"/>
      <c r="H265" s="147"/>
      <c r="I265" s="278"/>
      <c r="J265" s="134"/>
      <c r="K265" s="134"/>
    </row>
    <row r="266" spans="1:11" ht="35.1" customHeight="1" x14ac:dyDescent="0.25">
      <c r="A266" s="129" t="s">
        <v>111</v>
      </c>
      <c r="B266" s="175"/>
      <c r="C266" s="130" t="e">
        <f>VLOOKUP(B266,'FICHIER CLIENTS'!A:K,2,FALSE)</f>
        <v>#N/A</v>
      </c>
      <c r="D266" s="130"/>
      <c r="E266" s="131"/>
      <c r="F266" s="131"/>
      <c r="G266" s="132"/>
      <c r="H266" s="147"/>
      <c r="I266" s="278"/>
      <c r="J266" s="134"/>
      <c r="K266" s="134"/>
    </row>
    <row r="267" spans="1:11" ht="35.1" customHeight="1" x14ac:dyDescent="0.25">
      <c r="A267" s="129" t="s">
        <v>112</v>
      </c>
      <c r="B267" s="175"/>
      <c r="C267" s="130" t="e">
        <f>VLOOKUP(B267,'FICHIER CLIENTS'!A:K,2,FALSE)</f>
        <v>#N/A</v>
      </c>
      <c r="D267" s="130"/>
      <c r="E267" s="131"/>
      <c r="F267" s="131"/>
      <c r="G267" s="132"/>
      <c r="H267" s="147"/>
      <c r="I267" s="278"/>
      <c r="J267" s="134"/>
      <c r="K267" s="134"/>
    </row>
    <row r="268" spans="1:11" ht="35.1" customHeight="1" x14ac:dyDescent="0.25">
      <c r="A268" s="129" t="s">
        <v>113</v>
      </c>
      <c r="B268" s="175"/>
      <c r="C268" s="130" t="e">
        <f>VLOOKUP(B268,'FICHIER CLIENTS'!A:K,2,FALSE)</f>
        <v>#N/A</v>
      </c>
      <c r="D268" s="130"/>
      <c r="E268" s="131"/>
      <c r="F268" s="131"/>
      <c r="G268" s="132"/>
      <c r="H268" s="147"/>
      <c r="I268" s="278"/>
      <c r="J268" s="134"/>
      <c r="K268" s="134"/>
    </row>
    <row r="269" spans="1:11" ht="35.1" customHeight="1" x14ac:dyDescent="0.25">
      <c r="A269" s="129" t="s">
        <v>114</v>
      </c>
      <c r="B269" s="175"/>
      <c r="C269" s="130" t="e">
        <f>VLOOKUP(B269,'FICHIER CLIENTS'!A:K,2,FALSE)</f>
        <v>#N/A</v>
      </c>
      <c r="D269" s="130"/>
      <c r="E269" s="131"/>
      <c r="F269" s="131"/>
      <c r="G269" s="132"/>
      <c r="H269" s="147"/>
      <c r="I269" s="278"/>
      <c r="J269" s="134"/>
      <c r="K269" s="134"/>
    </row>
    <row r="270" spans="1:11" ht="35.1" customHeight="1" x14ac:dyDescent="0.25">
      <c r="A270" s="129" t="s">
        <v>115</v>
      </c>
      <c r="B270" s="175"/>
      <c r="C270" s="130" t="e">
        <f>VLOOKUP(B270,'FICHIER CLIENTS'!A:K,2,FALSE)</f>
        <v>#N/A</v>
      </c>
      <c r="D270" s="130"/>
      <c r="E270" s="131"/>
      <c r="F270" s="131"/>
      <c r="G270" s="132"/>
      <c r="H270" s="147"/>
      <c r="I270" s="278"/>
      <c r="J270" s="134"/>
      <c r="K270" s="134"/>
    </row>
    <row r="271" spans="1:11" ht="35.1" customHeight="1" x14ac:dyDescent="0.25">
      <c r="A271" s="129" t="s">
        <v>116</v>
      </c>
      <c r="B271" s="175"/>
      <c r="C271" s="130" t="e">
        <f>VLOOKUP(B271,'FICHIER CLIENTS'!A:K,2,FALSE)</f>
        <v>#N/A</v>
      </c>
      <c r="D271" s="130"/>
      <c r="E271" s="131"/>
      <c r="F271" s="131"/>
      <c r="G271" s="132"/>
      <c r="H271" s="147"/>
      <c r="I271" s="278"/>
      <c r="J271" s="134"/>
      <c r="K271" s="134"/>
    </row>
    <row r="272" spans="1:11" ht="35.1" customHeight="1" x14ac:dyDescent="0.25">
      <c r="A272" s="129" t="s">
        <v>117</v>
      </c>
      <c r="B272" s="175"/>
      <c r="C272" s="130" t="e">
        <f>VLOOKUP(B272,'FICHIER CLIENTS'!A:K,2,FALSE)</f>
        <v>#N/A</v>
      </c>
      <c r="D272" s="130"/>
      <c r="E272" s="131"/>
      <c r="F272" s="131"/>
      <c r="G272" s="132"/>
      <c r="H272" s="147"/>
      <c r="I272" s="278"/>
      <c r="J272" s="134"/>
      <c r="K272" s="134"/>
    </row>
    <row r="273" spans="1:11" ht="35.1" customHeight="1" x14ac:dyDescent="0.25">
      <c r="A273" s="129" t="s">
        <v>118</v>
      </c>
      <c r="B273" s="175"/>
      <c r="C273" s="130" t="e">
        <f>VLOOKUP(B273,'FICHIER CLIENTS'!A:K,2,FALSE)</f>
        <v>#N/A</v>
      </c>
      <c r="D273" s="130"/>
      <c r="E273" s="131"/>
      <c r="F273" s="131"/>
      <c r="G273" s="132"/>
      <c r="H273" s="147"/>
      <c r="I273" s="278"/>
      <c r="J273" s="134"/>
      <c r="K273" s="134"/>
    </row>
    <row r="274" spans="1:11" ht="35.1" customHeight="1" x14ac:dyDescent="0.25">
      <c r="A274" s="129" t="s">
        <v>119</v>
      </c>
      <c r="B274" s="175"/>
      <c r="C274" s="130" t="e">
        <f>VLOOKUP(B274,'FICHIER CLIENTS'!A:K,2,FALSE)</f>
        <v>#N/A</v>
      </c>
      <c r="D274" s="130"/>
      <c r="E274" s="131"/>
      <c r="F274" s="131"/>
      <c r="G274" s="132"/>
      <c r="H274" s="147"/>
      <c r="I274" s="278"/>
      <c r="J274" s="134"/>
      <c r="K274" s="134"/>
    </row>
    <row r="275" spans="1:11" ht="35.1" customHeight="1" x14ac:dyDescent="0.25">
      <c r="A275" s="129" t="s">
        <v>120</v>
      </c>
      <c r="B275" s="175"/>
      <c r="C275" s="130" t="e">
        <f>VLOOKUP(B275,'FICHIER CLIENTS'!A:K,2,FALSE)</f>
        <v>#N/A</v>
      </c>
      <c r="D275" s="130"/>
      <c r="E275" s="131"/>
      <c r="F275" s="131"/>
      <c r="G275" s="132"/>
      <c r="H275" s="147"/>
      <c r="I275" s="278"/>
      <c r="J275" s="134"/>
      <c r="K275" s="134"/>
    </row>
    <row r="276" spans="1:11" ht="35.1" customHeight="1" x14ac:dyDescent="0.25">
      <c r="A276" s="129" t="s">
        <v>121</v>
      </c>
      <c r="B276" s="175"/>
      <c r="C276" s="130" t="e">
        <f>VLOOKUP(B276,'FICHIER CLIENTS'!A:K,2,FALSE)</f>
        <v>#N/A</v>
      </c>
      <c r="D276" s="130"/>
      <c r="E276" s="131"/>
      <c r="F276" s="131"/>
      <c r="G276" s="132"/>
      <c r="H276" s="147"/>
      <c r="I276" s="278"/>
      <c r="J276" s="134"/>
      <c r="K276" s="134"/>
    </row>
    <row r="277" spans="1:11" ht="35.1" customHeight="1" x14ac:dyDescent="0.25">
      <c r="A277" s="129" t="s">
        <v>122</v>
      </c>
      <c r="B277" s="175"/>
      <c r="C277" s="130" t="e">
        <f>VLOOKUP(B277,'FICHIER CLIENTS'!A:K,2,FALSE)</f>
        <v>#N/A</v>
      </c>
      <c r="D277" s="130"/>
      <c r="E277" s="131"/>
      <c r="F277" s="131"/>
      <c r="G277" s="132"/>
      <c r="H277" s="147"/>
      <c r="I277" s="278"/>
      <c r="J277" s="134"/>
      <c r="K277" s="134"/>
    </row>
    <row r="278" spans="1:11" ht="35.1" customHeight="1" x14ac:dyDescent="0.25">
      <c r="A278" s="129" t="s">
        <v>123</v>
      </c>
      <c r="B278" s="175"/>
      <c r="C278" s="130" t="e">
        <f>VLOOKUP(B278,'FICHIER CLIENTS'!A:K,2,FALSE)</f>
        <v>#N/A</v>
      </c>
      <c r="D278" s="130"/>
      <c r="E278" s="131"/>
      <c r="F278" s="131"/>
      <c r="G278" s="132"/>
      <c r="H278" s="147"/>
      <c r="I278" s="278"/>
      <c r="J278" s="134"/>
      <c r="K278" s="134"/>
    </row>
    <row r="279" spans="1:11" ht="35.1" customHeight="1" x14ac:dyDescent="0.25">
      <c r="A279" s="129" t="s">
        <v>124</v>
      </c>
      <c r="B279" s="175"/>
      <c r="C279" s="130" t="e">
        <f>VLOOKUP(B279,'FICHIER CLIENTS'!A:K,2,FALSE)</f>
        <v>#N/A</v>
      </c>
      <c r="D279" s="130"/>
      <c r="E279" s="131"/>
      <c r="F279" s="131"/>
      <c r="G279" s="132"/>
      <c r="H279" s="147"/>
      <c r="I279" s="278"/>
      <c r="J279" s="134"/>
      <c r="K279" s="134"/>
    </row>
    <row r="280" spans="1:11" ht="35.1" customHeight="1" x14ac:dyDescent="0.25">
      <c r="A280" s="129" t="s">
        <v>125</v>
      </c>
      <c r="B280" s="175"/>
      <c r="C280" s="130" t="e">
        <f>VLOOKUP(B280,'FICHIER CLIENTS'!A:K,2,FALSE)</f>
        <v>#N/A</v>
      </c>
      <c r="D280" s="130"/>
      <c r="E280" s="131"/>
      <c r="F280" s="131"/>
      <c r="G280" s="132"/>
      <c r="H280" s="147"/>
      <c r="I280" s="278"/>
      <c r="J280" s="134"/>
      <c r="K280" s="134"/>
    </row>
    <row r="281" spans="1:11" ht="35.1" customHeight="1" x14ac:dyDescent="0.25">
      <c r="A281" s="129" t="s">
        <v>126</v>
      </c>
      <c r="B281" s="175"/>
      <c r="C281" s="130" t="e">
        <f>VLOOKUP(B281,'FICHIER CLIENTS'!A:K,2,FALSE)</f>
        <v>#N/A</v>
      </c>
      <c r="D281" s="130"/>
      <c r="E281" s="131"/>
      <c r="F281" s="131"/>
      <c r="G281" s="132"/>
      <c r="H281" s="147"/>
      <c r="I281" s="278"/>
      <c r="J281" s="134"/>
      <c r="K281" s="134"/>
    </row>
    <row r="282" spans="1:11" ht="35.1" customHeight="1" x14ac:dyDescent="0.25">
      <c r="A282" s="129" t="s">
        <v>127</v>
      </c>
      <c r="B282" s="175"/>
      <c r="C282" s="130" t="e">
        <f>VLOOKUP(B282,'FICHIER CLIENTS'!A:K,2,FALSE)</f>
        <v>#N/A</v>
      </c>
      <c r="D282" s="130"/>
      <c r="E282" s="131"/>
      <c r="F282" s="131"/>
      <c r="G282" s="132"/>
      <c r="H282" s="147"/>
      <c r="I282" s="278"/>
      <c r="J282" s="134"/>
      <c r="K282" s="134"/>
    </row>
    <row r="283" spans="1:11" ht="35.1" customHeight="1" x14ac:dyDescent="0.25">
      <c r="A283" s="129" t="s">
        <v>128</v>
      </c>
      <c r="B283" s="175"/>
      <c r="C283" s="130" t="e">
        <f>VLOOKUP(B283,'FICHIER CLIENTS'!A:K,2,FALSE)</f>
        <v>#N/A</v>
      </c>
      <c r="D283" s="130"/>
      <c r="E283" s="131"/>
      <c r="F283" s="131"/>
      <c r="G283" s="132"/>
      <c r="H283" s="147"/>
      <c r="I283" s="278"/>
      <c r="J283" s="134"/>
      <c r="K283" s="134"/>
    </row>
    <row r="284" spans="1:11" ht="35.1" customHeight="1" x14ac:dyDescent="0.25">
      <c r="A284" s="129" t="s">
        <v>129</v>
      </c>
      <c r="B284" s="175"/>
      <c r="C284" s="130" t="e">
        <f>VLOOKUP(B284,'FICHIER CLIENTS'!A:K,2,FALSE)</f>
        <v>#N/A</v>
      </c>
      <c r="D284" s="130"/>
      <c r="E284" s="131"/>
      <c r="F284" s="131"/>
      <c r="G284" s="132"/>
      <c r="H284" s="147"/>
      <c r="I284" s="278"/>
      <c r="J284" s="134"/>
      <c r="K284" s="134"/>
    </row>
    <row r="285" spans="1:11" ht="35.1" customHeight="1" x14ac:dyDescent="0.25">
      <c r="A285" s="129" t="s">
        <v>130</v>
      </c>
      <c r="B285" s="175"/>
      <c r="C285" s="130" t="e">
        <f>VLOOKUP(B285,'FICHIER CLIENTS'!A:K,2,FALSE)</f>
        <v>#N/A</v>
      </c>
      <c r="D285" s="130"/>
      <c r="E285" s="131"/>
      <c r="F285" s="131"/>
      <c r="G285" s="132"/>
      <c r="H285" s="147"/>
      <c r="I285" s="278"/>
      <c r="J285" s="134"/>
      <c r="K285" s="134"/>
    </row>
    <row r="286" spans="1:11" ht="35.1" customHeight="1" x14ac:dyDescent="0.25">
      <c r="A286" s="129" t="s">
        <v>131</v>
      </c>
      <c r="B286" s="175"/>
      <c r="C286" s="130" t="e">
        <f>VLOOKUP(B286,'FICHIER CLIENTS'!A:K,2,FALSE)</f>
        <v>#N/A</v>
      </c>
      <c r="D286" s="130"/>
      <c r="E286" s="131"/>
      <c r="F286" s="131"/>
      <c r="G286" s="132"/>
      <c r="H286" s="147"/>
      <c r="I286" s="278"/>
      <c r="J286" s="134"/>
      <c r="K286" s="134"/>
    </row>
    <row r="287" spans="1:11" ht="35.1" customHeight="1" x14ac:dyDescent="0.25">
      <c r="A287" s="129" t="s">
        <v>132</v>
      </c>
      <c r="B287" s="175"/>
      <c r="C287" s="130" t="e">
        <f>VLOOKUP(B287,'FICHIER CLIENTS'!A:K,2,FALSE)</f>
        <v>#N/A</v>
      </c>
      <c r="D287" s="130"/>
      <c r="E287" s="131"/>
      <c r="F287" s="131"/>
      <c r="G287" s="132"/>
      <c r="H287" s="147"/>
      <c r="I287" s="278"/>
      <c r="J287" s="134"/>
      <c r="K287" s="134"/>
    </row>
    <row r="288" spans="1:11" ht="35.1" customHeight="1" x14ac:dyDescent="0.25">
      <c r="A288" s="129" t="s">
        <v>133</v>
      </c>
      <c r="B288" s="175"/>
      <c r="C288" s="130" t="e">
        <f>VLOOKUP(B288,'FICHIER CLIENTS'!A:K,2,FALSE)</f>
        <v>#N/A</v>
      </c>
      <c r="D288" s="130"/>
      <c r="E288" s="131"/>
      <c r="F288" s="131"/>
      <c r="G288" s="132"/>
      <c r="H288" s="147"/>
      <c r="I288" s="278"/>
      <c r="J288" s="134"/>
      <c r="K288" s="134"/>
    </row>
    <row r="289" spans="1:11" ht="35.1" customHeight="1" x14ac:dyDescent="0.25">
      <c r="A289" s="129" t="s">
        <v>134</v>
      </c>
      <c r="B289" s="175"/>
      <c r="C289" s="130" t="e">
        <f>VLOOKUP(B289,'FICHIER CLIENTS'!A:K,2,FALSE)</f>
        <v>#N/A</v>
      </c>
      <c r="D289" s="130"/>
      <c r="E289" s="131"/>
      <c r="F289" s="131"/>
      <c r="G289" s="132"/>
      <c r="H289" s="147"/>
      <c r="I289" s="278"/>
      <c r="J289" s="134"/>
      <c r="K289" s="134"/>
    </row>
    <row r="290" spans="1:11" ht="35.1" customHeight="1" x14ac:dyDescent="0.25">
      <c r="A290" s="129" t="s">
        <v>135</v>
      </c>
      <c r="B290" s="175"/>
      <c r="C290" s="130" t="e">
        <f>VLOOKUP(B290,'FICHIER CLIENTS'!A:K,2,FALSE)</f>
        <v>#N/A</v>
      </c>
      <c r="D290" s="130"/>
      <c r="E290" s="131"/>
      <c r="F290" s="131"/>
      <c r="G290" s="132"/>
      <c r="H290" s="147"/>
      <c r="I290" s="278"/>
      <c r="J290" s="134"/>
      <c r="K290" s="134"/>
    </row>
    <row r="291" spans="1:11" ht="35.1" customHeight="1" x14ac:dyDescent="0.25">
      <c r="A291" s="129" t="s">
        <v>136</v>
      </c>
      <c r="B291" s="175"/>
      <c r="C291" s="130" t="e">
        <f>VLOOKUP(B291,'FICHIER CLIENTS'!A:K,2,FALSE)</f>
        <v>#N/A</v>
      </c>
      <c r="D291" s="130"/>
      <c r="E291" s="131"/>
      <c r="F291" s="131"/>
      <c r="G291" s="132"/>
      <c r="H291" s="147"/>
      <c r="I291" s="278"/>
      <c r="J291" s="134"/>
      <c r="K291" s="134"/>
    </row>
    <row r="292" spans="1:11" ht="35.1" customHeight="1" x14ac:dyDescent="0.25">
      <c r="A292" s="129" t="s">
        <v>137</v>
      </c>
      <c r="B292" s="175"/>
      <c r="C292" s="130" t="e">
        <f>VLOOKUP(B292,'FICHIER CLIENTS'!A:K,2,FALSE)</f>
        <v>#N/A</v>
      </c>
      <c r="D292" s="130"/>
      <c r="E292" s="131"/>
      <c r="F292" s="131"/>
      <c r="G292" s="132"/>
      <c r="H292" s="147"/>
      <c r="I292" s="278"/>
      <c r="J292" s="134"/>
      <c r="K292" s="134"/>
    </row>
    <row r="293" spans="1:11" ht="35.1" customHeight="1" x14ac:dyDescent="0.25">
      <c r="A293" s="129" t="s">
        <v>138</v>
      </c>
      <c r="B293" s="175"/>
      <c r="C293" s="130" t="e">
        <f>VLOOKUP(B293,'FICHIER CLIENTS'!A:K,2,FALSE)</f>
        <v>#N/A</v>
      </c>
      <c r="D293" s="130"/>
      <c r="E293" s="131"/>
      <c r="F293" s="131"/>
      <c r="G293" s="132"/>
      <c r="H293" s="147"/>
      <c r="I293" s="278"/>
      <c r="J293" s="134"/>
      <c r="K293" s="134"/>
    </row>
    <row r="294" spans="1:11" ht="35.1" customHeight="1" x14ac:dyDescent="0.25">
      <c r="A294" s="129" t="s">
        <v>139</v>
      </c>
      <c r="B294" s="175"/>
      <c r="C294" s="130" t="e">
        <f>VLOOKUP(B294,'FICHIER CLIENTS'!A:K,2,FALSE)</f>
        <v>#N/A</v>
      </c>
      <c r="D294" s="130"/>
      <c r="E294" s="131"/>
      <c r="F294" s="131"/>
      <c r="G294" s="132"/>
      <c r="H294" s="147"/>
      <c r="I294" s="278"/>
      <c r="J294" s="134"/>
      <c r="K294" s="134"/>
    </row>
    <row r="295" spans="1:11" ht="35.1" customHeight="1" x14ac:dyDescent="0.25">
      <c r="A295" s="129" t="s">
        <v>140</v>
      </c>
      <c r="B295" s="175"/>
      <c r="C295" s="130" t="e">
        <f>VLOOKUP(B295,'FICHIER CLIENTS'!A:K,2,FALSE)</f>
        <v>#N/A</v>
      </c>
      <c r="D295" s="130"/>
      <c r="E295" s="131"/>
      <c r="F295" s="131"/>
      <c r="G295" s="132"/>
      <c r="H295" s="147"/>
      <c r="I295" s="278"/>
      <c r="J295" s="134"/>
      <c r="K295" s="134"/>
    </row>
    <row r="296" spans="1:11" ht="35.1" customHeight="1" x14ac:dyDescent="0.25">
      <c r="A296" s="129" t="s">
        <v>141</v>
      </c>
      <c r="B296" s="175"/>
      <c r="C296" s="130" t="e">
        <f>VLOOKUP(B296,'FICHIER CLIENTS'!A:K,2,FALSE)</f>
        <v>#N/A</v>
      </c>
      <c r="D296" s="130"/>
      <c r="E296" s="131"/>
      <c r="F296" s="131"/>
      <c r="G296" s="132"/>
      <c r="H296" s="147"/>
      <c r="I296" s="278"/>
      <c r="J296" s="134"/>
      <c r="K296" s="134"/>
    </row>
    <row r="297" spans="1:11" ht="35.1" customHeight="1" x14ac:dyDescent="0.25">
      <c r="A297" s="129" t="s">
        <v>142</v>
      </c>
      <c r="B297" s="175"/>
      <c r="C297" s="130" t="e">
        <f>VLOOKUP(B297,'FICHIER CLIENTS'!A:K,2,FALSE)</f>
        <v>#N/A</v>
      </c>
      <c r="D297" s="130"/>
      <c r="E297" s="131"/>
      <c r="F297" s="131"/>
      <c r="G297" s="132"/>
      <c r="H297" s="147"/>
      <c r="I297" s="278"/>
      <c r="J297" s="134"/>
      <c r="K297" s="134"/>
    </row>
    <row r="298" spans="1:11" ht="35.1" customHeight="1" x14ac:dyDescent="0.25">
      <c r="A298" s="129" t="s">
        <v>143</v>
      </c>
      <c r="B298" s="175"/>
      <c r="C298" s="130" t="e">
        <f>VLOOKUP(B298,'FICHIER CLIENTS'!A:K,2,FALSE)</f>
        <v>#N/A</v>
      </c>
      <c r="D298" s="130"/>
      <c r="E298" s="131"/>
      <c r="F298" s="131"/>
      <c r="G298" s="132"/>
      <c r="H298" s="147"/>
      <c r="I298" s="278"/>
      <c r="J298" s="134"/>
      <c r="K298" s="134"/>
    </row>
    <row r="299" spans="1:11" ht="35.1" customHeight="1" x14ac:dyDescent="0.25">
      <c r="A299" s="129" t="s">
        <v>144</v>
      </c>
      <c r="B299" s="175"/>
      <c r="C299" s="130" t="e">
        <f>VLOOKUP(B299,'FICHIER CLIENTS'!A:K,2,FALSE)</f>
        <v>#N/A</v>
      </c>
      <c r="D299" s="130"/>
      <c r="E299" s="131"/>
      <c r="F299" s="131"/>
      <c r="G299" s="132"/>
      <c r="H299" s="147"/>
      <c r="I299" s="278"/>
      <c r="J299" s="134"/>
      <c r="K299" s="134"/>
    </row>
    <row r="300" spans="1:11" ht="35.1" customHeight="1" x14ac:dyDescent="0.25">
      <c r="A300" s="129" t="s">
        <v>145</v>
      </c>
      <c r="B300" s="175"/>
      <c r="C300" s="130" t="e">
        <f>VLOOKUP(B300,'FICHIER CLIENTS'!A:K,2,FALSE)</f>
        <v>#N/A</v>
      </c>
      <c r="D300" s="130"/>
      <c r="E300" s="131"/>
      <c r="F300" s="131"/>
      <c r="G300" s="132"/>
      <c r="H300" s="147"/>
      <c r="I300" s="278"/>
      <c r="J300" s="134"/>
      <c r="K300" s="134"/>
    </row>
    <row r="301" spans="1:11" ht="35.1" customHeight="1" x14ac:dyDescent="0.25">
      <c r="A301" s="129" t="s">
        <v>146</v>
      </c>
      <c r="B301" s="175"/>
      <c r="C301" s="130" t="e">
        <f>VLOOKUP(B301,'FICHIER CLIENTS'!A:K,2,FALSE)</f>
        <v>#N/A</v>
      </c>
      <c r="D301" s="130"/>
      <c r="E301" s="131"/>
      <c r="F301" s="131"/>
      <c r="G301" s="137"/>
      <c r="H301" s="147"/>
      <c r="I301" s="278"/>
      <c r="J301" s="134"/>
      <c r="K301" s="134"/>
    </row>
    <row r="302" spans="1:11" ht="35.1" customHeight="1" x14ac:dyDescent="0.25">
      <c r="A302" s="129" t="s">
        <v>147</v>
      </c>
      <c r="B302" s="175"/>
      <c r="C302" s="130" t="e">
        <f>VLOOKUP(B302,'FICHIER CLIENTS'!A:K,2,FALSE)</f>
        <v>#N/A</v>
      </c>
      <c r="D302" s="130"/>
      <c r="E302" s="131"/>
      <c r="F302" s="131"/>
      <c r="G302" s="132"/>
      <c r="H302" s="147"/>
      <c r="I302" s="278"/>
      <c r="J302" s="134"/>
      <c r="K302" s="134"/>
    </row>
    <row r="303" spans="1:11" ht="35.1" customHeight="1" x14ac:dyDescent="0.25">
      <c r="A303" s="129" t="s">
        <v>148</v>
      </c>
      <c r="B303" s="175"/>
      <c r="C303" s="130" t="e">
        <f>VLOOKUP(B303,'FICHIER CLIENTS'!A:K,2,FALSE)</f>
        <v>#N/A</v>
      </c>
      <c r="D303" s="130"/>
      <c r="E303" s="131"/>
      <c r="F303" s="131"/>
      <c r="G303" s="132"/>
      <c r="H303" s="147"/>
      <c r="I303" s="278"/>
      <c r="J303" s="134"/>
      <c r="K303" s="134"/>
    </row>
    <row r="304" spans="1:11" ht="35.1" customHeight="1" x14ac:dyDescent="0.25">
      <c r="A304" s="129" t="s">
        <v>149</v>
      </c>
      <c r="B304" s="175"/>
      <c r="C304" s="130" t="e">
        <f>VLOOKUP(B304,'FICHIER CLIENTS'!A:K,2,FALSE)</f>
        <v>#N/A</v>
      </c>
      <c r="D304" s="130"/>
      <c r="E304" s="131"/>
      <c r="F304" s="131"/>
      <c r="G304" s="132"/>
      <c r="H304" s="147"/>
      <c r="I304" s="278"/>
      <c r="J304" s="134"/>
      <c r="K304" s="134"/>
    </row>
    <row r="305" spans="1:11" ht="35.1" customHeight="1" x14ac:dyDescent="0.25">
      <c r="A305" s="129" t="s">
        <v>150</v>
      </c>
      <c r="B305" s="175"/>
      <c r="C305" s="130" t="e">
        <f>VLOOKUP(B305,'FICHIER CLIENTS'!A:K,2,FALSE)</f>
        <v>#N/A</v>
      </c>
      <c r="D305" s="130"/>
      <c r="E305" s="131"/>
      <c r="F305" s="131"/>
      <c r="G305" s="132"/>
      <c r="H305" s="147"/>
      <c r="I305" s="278"/>
      <c r="J305" s="134"/>
      <c r="K305" s="134"/>
    </row>
    <row r="306" spans="1:11" ht="35.1" customHeight="1" x14ac:dyDescent="0.25">
      <c r="A306" s="129" t="s">
        <v>151</v>
      </c>
      <c r="B306" s="175"/>
      <c r="C306" s="130" t="e">
        <f>VLOOKUP(B306,'FICHIER CLIENTS'!A:K,2,FALSE)</f>
        <v>#N/A</v>
      </c>
      <c r="D306" s="130"/>
      <c r="E306" s="131"/>
      <c r="F306" s="131"/>
      <c r="G306" s="132"/>
      <c r="H306" s="147"/>
      <c r="I306" s="278"/>
      <c r="J306" s="134"/>
      <c r="K306" s="134"/>
    </row>
    <row r="307" spans="1:11" ht="35.1" customHeight="1" x14ac:dyDescent="0.25">
      <c r="A307" s="129" t="s">
        <v>152</v>
      </c>
      <c r="B307" s="175"/>
      <c r="C307" s="130" t="e">
        <f>VLOOKUP(B307,'FICHIER CLIENTS'!A:K,2,FALSE)</f>
        <v>#N/A</v>
      </c>
      <c r="D307" s="130"/>
      <c r="E307" s="131"/>
      <c r="F307" s="131"/>
      <c r="G307" s="132"/>
      <c r="H307" s="147"/>
      <c r="I307" s="278"/>
      <c r="J307" s="134"/>
      <c r="K307" s="134"/>
    </row>
    <row r="308" spans="1:11" ht="35.1" customHeight="1" x14ac:dyDescent="0.25">
      <c r="A308" s="129" t="s">
        <v>153</v>
      </c>
      <c r="B308" s="175"/>
      <c r="C308" s="130" t="e">
        <f>VLOOKUP(B308,'FICHIER CLIENTS'!A:K,2,FALSE)</f>
        <v>#N/A</v>
      </c>
      <c r="D308" s="130"/>
      <c r="E308" s="131"/>
      <c r="F308" s="131"/>
      <c r="G308" s="132"/>
      <c r="H308" s="147"/>
      <c r="I308" s="278"/>
      <c r="J308" s="134"/>
      <c r="K308" s="134"/>
    </row>
    <row r="309" spans="1:11" ht="35.1" customHeight="1" x14ac:dyDescent="0.25">
      <c r="A309" s="129" t="s">
        <v>154</v>
      </c>
      <c r="B309" s="175"/>
      <c r="C309" s="130" t="e">
        <f>VLOOKUP(B309,'FICHIER CLIENTS'!A:K,2,FALSE)</f>
        <v>#N/A</v>
      </c>
      <c r="D309" s="130"/>
      <c r="E309" s="131"/>
      <c r="F309" s="131"/>
      <c r="G309" s="132"/>
      <c r="H309" s="147"/>
      <c r="I309" s="278"/>
      <c r="J309" s="134"/>
      <c r="K309" s="134"/>
    </row>
    <row r="310" spans="1:11" ht="35.1" customHeight="1" x14ac:dyDescent="0.25">
      <c r="A310" s="129" t="s">
        <v>155</v>
      </c>
      <c r="B310" s="175"/>
      <c r="C310" s="130" t="e">
        <f>VLOOKUP(B310,'FICHIER CLIENTS'!A:K,2,FALSE)</f>
        <v>#N/A</v>
      </c>
      <c r="D310" s="130"/>
      <c r="E310" s="131"/>
      <c r="F310" s="131"/>
      <c r="G310" s="132"/>
      <c r="H310" s="147"/>
      <c r="I310" s="278"/>
      <c r="J310" s="134"/>
      <c r="K310" s="134"/>
    </row>
    <row r="311" spans="1:11" ht="35.1" customHeight="1" x14ac:dyDescent="0.25">
      <c r="A311" s="129" t="s">
        <v>156</v>
      </c>
      <c r="B311" s="175"/>
      <c r="C311" s="130" t="e">
        <f>VLOOKUP(B311,'FICHIER CLIENTS'!A:K,2,FALSE)</f>
        <v>#N/A</v>
      </c>
      <c r="D311" s="130"/>
      <c r="E311" s="131"/>
      <c r="F311" s="131"/>
      <c r="G311" s="132"/>
      <c r="H311" s="147"/>
      <c r="I311" s="278"/>
      <c r="J311" s="134"/>
      <c r="K311" s="134"/>
    </row>
    <row r="312" spans="1:11" ht="35.1" customHeight="1" x14ac:dyDescent="0.25">
      <c r="A312" s="129" t="s">
        <v>157</v>
      </c>
      <c r="B312" s="175"/>
      <c r="C312" s="130" t="e">
        <f>VLOOKUP(B312,'FICHIER CLIENTS'!A:K,2,FALSE)</f>
        <v>#N/A</v>
      </c>
      <c r="D312" s="130"/>
      <c r="E312" s="131"/>
      <c r="F312" s="131"/>
      <c r="G312" s="132"/>
      <c r="H312" s="147"/>
      <c r="I312" s="278"/>
      <c r="J312" s="134"/>
      <c r="K312" s="134"/>
    </row>
    <row r="313" spans="1:11" ht="35.1" customHeight="1" x14ac:dyDescent="0.25">
      <c r="A313" s="129" t="s">
        <v>158</v>
      </c>
      <c r="B313" s="175"/>
      <c r="C313" s="130" t="e">
        <f>VLOOKUP(B313,'FICHIER CLIENTS'!A:K,2,FALSE)</f>
        <v>#N/A</v>
      </c>
      <c r="D313" s="130"/>
      <c r="E313" s="131"/>
      <c r="F313" s="131"/>
      <c r="G313" s="132"/>
      <c r="H313" s="147"/>
      <c r="I313" s="278"/>
      <c r="J313" s="134"/>
      <c r="K313" s="134"/>
    </row>
    <row r="314" spans="1:11" ht="35.1" customHeight="1" x14ac:dyDescent="0.25">
      <c r="A314" s="129" t="s">
        <v>159</v>
      </c>
      <c r="B314" s="175"/>
      <c r="C314" s="130" t="e">
        <f>VLOOKUP(B314,'FICHIER CLIENTS'!A:K,2,FALSE)</f>
        <v>#N/A</v>
      </c>
      <c r="D314" s="130"/>
      <c r="E314" s="131"/>
      <c r="F314" s="131"/>
      <c r="G314" s="132"/>
      <c r="H314" s="147"/>
      <c r="I314" s="278"/>
      <c r="J314" s="134"/>
      <c r="K314" s="134"/>
    </row>
    <row r="315" spans="1:11" ht="35.1" customHeight="1" x14ac:dyDescent="0.25">
      <c r="A315" s="129" t="s">
        <v>160</v>
      </c>
      <c r="B315" s="175"/>
      <c r="C315" s="130" t="e">
        <f>VLOOKUP(B315,'FICHIER CLIENTS'!A:K,2,FALSE)</f>
        <v>#N/A</v>
      </c>
      <c r="D315" s="130"/>
      <c r="E315" s="131"/>
      <c r="F315" s="131"/>
      <c r="G315" s="132"/>
      <c r="H315" s="147"/>
      <c r="I315" s="278"/>
      <c r="J315" s="134"/>
      <c r="K315" s="134"/>
    </row>
    <row r="316" spans="1:11" ht="35.1" customHeight="1" x14ac:dyDescent="0.25">
      <c r="A316" s="129" t="s">
        <v>161</v>
      </c>
      <c r="B316" s="175"/>
      <c r="C316" s="130" t="e">
        <f>VLOOKUP(B316,'FICHIER CLIENTS'!A:K,2,FALSE)</f>
        <v>#N/A</v>
      </c>
      <c r="D316" s="130"/>
      <c r="E316" s="131"/>
      <c r="F316" s="131"/>
      <c r="G316" s="132"/>
      <c r="H316" s="147"/>
      <c r="I316" s="278"/>
      <c r="J316" s="134"/>
      <c r="K316" s="134"/>
    </row>
    <row r="317" spans="1:11" ht="35.1" customHeight="1" x14ac:dyDescent="0.25">
      <c r="A317" s="129" t="s">
        <v>162</v>
      </c>
      <c r="B317" s="175"/>
      <c r="C317" s="130" t="e">
        <f>VLOOKUP(B317,'FICHIER CLIENTS'!A:K,2,FALSE)</f>
        <v>#N/A</v>
      </c>
      <c r="D317" s="130"/>
      <c r="E317" s="131"/>
      <c r="F317" s="131"/>
      <c r="G317" s="132"/>
      <c r="H317" s="147"/>
      <c r="I317" s="278"/>
      <c r="J317" s="134"/>
      <c r="K317" s="134"/>
    </row>
    <row r="318" spans="1:11" ht="35.1" customHeight="1" x14ac:dyDescent="0.25">
      <c r="A318" s="129" t="s">
        <v>163</v>
      </c>
      <c r="B318" s="175"/>
      <c r="C318" s="130" t="e">
        <f>VLOOKUP(B318,'FICHIER CLIENTS'!A:K,2,FALSE)</f>
        <v>#N/A</v>
      </c>
      <c r="D318" s="130"/>
      <c r="E318" s="131"/>
      <c r="F318" s="131"/>
      <c r="G318" s="132"/>
      <c r="H318" s="147"/>
      <c r="I318" s="278"/>
      <c r="J318" s="134"/>
      <c r="K318" s="134"/>
    </row>
    <row r="319" spans="1:11" ht="35.1" customHeight="1" x14ac:dyDescent="0.25">
      <c r="A319" s="129" t="s">
        <v>164</v>
      </c>
      <c r="B319" s="175"/>
      <c r="C319" s="130" t="e">
        <f>VLOOKUP(B319,'FICHIER CLIENTS'!A:K,2,FALSE)</f>
        <v>#N/A</v>
      </c>
      <c r="D319" s="130"/>
      <c r="E319" s="131"/>
      <c r="F319" s="131"/>
      <c r="G319" s="132"/>
      <c r="H319" s="147"/>
      <c r="I319" s="278"/>
      <c r="J319" s="134"/>
      <c r="K319" s="134"/>
    </row>
    <row r="320" spans="1:11" ht="35.1" customHeight="1" x14ac:dyDescent="0.25">
      <c r="A320" s="129" t="s">
        <v>165</v>
      </c>
      <c r="B320" s="175"/>
      <c r="C320" s="130" t="e">
        <f>VLOOKUP(B320,'FICHIER CLIENTS'!A:K,2,FALSE)</f>
        <v>#N/A</v>
      </c>
      <c r="D320" s="130"/>
      <c r="E320" s="131"/>
      <c r="F320" s="131"/>
      <c r="G320" s="132"/>
      <c r="H320" s="147"/>
      <c r="I320" s="278"/>
      <c r="J320" s="134"/>
      <c r="K320" s="134"/>
    </row>
    <row r="321" spans="1:11" ht="35.1" customHeight="1" x14ac:dyDescent="0.25">
      <c r="A321" s="129" t="s">
        <v>166</v>
      </c>
      <c r="B321" s="175"/>
      <c r="C321" s="130" t="e">
        <f>VLOOKUP(B321,'FICHIER CLIENTS'!A:K,2,FALSE)</f>
        <v>#N/A</v>
      </c>
      <c r="D321" s="130"/>
      <c r="E321" s="131"/>
      <c r="F321" s="131"/>
      <c r="G321" s="132"/>
      <c r="H321" s="147"/>
      <c r="I321" s="278"/>
      <c r="J321" s="134"/>
      <c r="K321" s="134"/>
    </row>
    <row r="322" spans="1:11" ht="35.1" customHeight="1" x14ac:dyDescent="0.25">
      <c r="A322" s="129" t="s">
        <v>167</v>
      </c>
      <c r="B322" s="175"/>
      <c r="C322" s="130" t="e">
        <f>VLOOKUP(B322,'FICHIER CLIENTS'!A:K,2,FALSE)</f>
        <v>#N/A</v>
      </c>
      <c r="D322" s="130"/>
      <c r="E322" s="131"/>
      <c r="F322" s="131"/>
      <c r="G322" s="132"/>
      <c r="H322" s="147"/>
      <c r="I322" s="278"/>
      <c r="J322" s="134"/>
      <c r="K322" s="134"/>
    </row>
    <row r="323" spans="1:11" ht="35.1" customHeight="1" x14ac:dyDescent="0.25">
      <c r="A323" s="129" t="s">
        <v>168</v>
      </c>
      <c r="B323" s="175"/>
      <c r="C323" s="130" t="e">
        <f>VLOOKUP(B323,'FICHIER CLIENTS'!A:K,2,FALSE)</f>
        <v>#N/A</v>
      </c>
      <c r="D323" s="130"/>
      <c r="E323" s="131"/>
      <c r="F323" s="131"/>
      <c r="G323" s="132"/>
      <c r="H323" s="147"/>
      <c r="I323" s="278"/>
      <c r="J323" s="134"/>
      <c r="K323" s="134"/>
    </row>
    <row r="324" spans="1:11" ht="35.1" customHeight="1" x14ac:dyDescent="0.25">
      <c r="A324" s="129" t="s">
        <v>169</v>
      </c>
      <c r="B324" s="175"/>
      <c r="C324" s="130" t="e">
        <f>VLOOKUP(B324,'FICHIER CLIENTS'!A:K,2,FALSE)</f>
        <v>#N/A</v>
      </c>
      <c r="D324" s="130"/>
      <c r="E324" s="131"/>
      <c r="F324" s="131"/>
      <c r="G324" s="132"/>
      <c r="H324" s="147"/>
      <c r="I324" s="278"/>
      <c r="J324" s="134"/>
      <c r="K324" s="134"/>
    </row>
    <row r="325" spans="1:11" ht="35.1" customHeight="1" x14ac:dyDescent="0.25">
      <c r="A325" s="129" t="s">
        <v>170</v>
      </c>
      <c r="B325" s="175"/>
      <c r="C325" s="130" t="e">
        <f>VLOOKUP(B325,'FICHIER CLIENTS'!A:K,2,FALSE)</f>
        <v>#N/A</v>
      </c>
      <c r="D325" s="130"/>
      <c r="E325" s="131"/>
      <c r="F325" s="131"/>
      <c r="G325" s="132"/>
      <c r="H325" s="147"/>
      <c r="I325" s="278"/>
      <c r="J325" s="134"/>
      <c r="K325" s="134"/>
    </row>
    <row r="326" spans="1:11" ht="35.1" customHeight="1" x14ac:dyDescent="0.25">
      <c r="A326" s="129" t="s">
        <v>171</v>
      </c>
      <c r="B326" s="175"/>
      <c r="C326" s="130" t="e">
        <f>VLOOKUP(B326,'FICHIER CLIENTS'!A:K,2,FALSE)</f>
        <v>#N/A</v>
      </c>
      <c r="D326" s="130"/>
      <c r="E326" s="131"/>
      <c r="F326" s="131"/>
      <c r="G326" s="132"/>
      <c r="H326" s="147"/>
      <c r="I326" s="278"/>
      <c r="J326" s="134"/>
      <c r="K326" s="134"/>
    </row>
    <row r="327" spans="1:11" ht="35.1" customHeight="1" x14ac:dyDescent="0.25">
      <c r="A327" s="129" t="s">
        <v>172</v>
      </c>
      <c r="B327" s="175"/>
      <c r="C327" s="130" t="e">
        <f>VLOOKUP(B327,'FICHIER CLIENTS'!A:K,2,FALSE)</f>
        <v>#N/A</v>
      </c>
      <c r="D327" s="130"/>
      <c r="E327" s="131"/>
      <c r="F327" s="131"/>
      <c r="G327" s="132"/>
      <c r="H327" s="147"/>
      <c r="I327" s="278"/>
      <c r="J327" s="134"/>
      <c r="K327" s="134"/>
    </row>
    <row r="328" spans="1:11" ht="35.1" customHeight="1" x14ac:dyDescent="0.25">
      <c r="A328" s="129" t="s">
        <v>173</v>
      </c>
      <c r="B328" s="175"/>
      <c r="C328" s="130" t="e">
        <f>VLOOKUP(B328,'FICHIER CLIENTS'!A:K,2,FALSE)</f>
        <v>#N/A</v>
      </c>
      <c r="D328" s="130"/>
      <c r="E328" s="131"/>
      <c r="F328" s="131"/>
      <c r="G328" s="132"/>
      <c r="H328" s="147"/>
      <c r="I328" s="278"/>
      <c r="J328" s="134"/>
      <c r="K328" s="134"/>
    </row>
    <row r="329" spans="1:11" ht="35.1" customHeight="1" x14ac:dyDescent="0.25">
      <c r="A329" s="129" t="s">
        <v>174</v>
      </c>
      <c r="B329" s="175"/>
      <c r="C329" s="130" t="e">
        <f>VLOOKUP(B329,'FICHIER CLIENTS'!A:K,2,FALSE)</f>
        <v>#N/A</v>
      </c>
      <c r="D329" s="130"/>
      <c r="E329" s="131"/>
      <c r="F329" s="131"/>
      <c r="G329" s="132"/>
      <c r="H329" s="147"/>
      <c r="I329" s="278"/>
      <c r="J329" s="134"/>
      <c r="K329" s="134"/>
    </row>
    <row r="330" spans="1:11" ht="35.1" customHeight="1" x14ac:dyDescent="0.25">
      <c r="A330" s="129" t="s">
        <v>175</v>
      </c>
      <c r="B330" s="175"/>
      <c r="C330" s="130" t="e">
        <f>VLOOKUP(B330,'FICHIER CLIENTS'!A:K,2,FALSE)</f>
        <v>#N/A</v>
      </c>
      <c r="D330" s="130"/>
      <c r="E330" s="131"/>
      <c r="F330" s="131"/>
      <c r="G330" s="132"/>
      <c r="H330" s="147"/>
      <c r="I330" s="278"/>
      <c r="J330" s="134"/>
      <c r="K330" s="134"/>
    </row>
    <row r="331" spans="1:11" ht="35.1" customHeight="1" x14ac:dyDescent="0.25">
      <c r="A331" s="129" t="s">
        <v>176</v>
      </c>
      <c r="B331" s="175"/>
      <c r="C331" s="130" t="e">
        <f>VLOOKUP(B331,'FICHIER CLIENTS'!A:K,2,FALSE)</f>
        <v>#N/A</v>
      </c>
      <c r="D331" s="130"/>
      <c r="E331" s="131"/>
      <c r="F331" s="131"/>
      <c r="G331" s="132"/>
      <c r="H331" s="147"/>
      <c r="I331" s="278"/>
      <c r="J331" s="134"/>
      <c r="K331" s="134"/>
    </row>
    <row r="332" spans="1:11" ht="35.1" customHeight="1" x14ac:dyDescent="0.25">
      <c r="A332" s="129" t="s">
        <v>177</v>
      </c>
      <c r="B332" s="175"/>
      <c r="C332" s="130" t="e">
        <f>VLOOKUP(B332,'FICHIER CLIENTS'!A:K,2,FALSE)</f>
        <v>#N/A</v>
      </c>
      <c r="D332" s="130"/>
      <c r="E332" s="131"/>
      <c r="F332" s="131"/>
      <c r="G332" s="132"/>
      <c r="H332" s="147"/>
      <c r="I332" s="278"/>
      <c r="J332" s="134"/>
      <c r="K332" s="134"/>
    </row>
    <row r="333" spans="1:11" ht="35.1" customHeight="1" x14ac:dyDescent="0.25">
      <c r="A333" s="129" t="s">
        <v>178</v>
      </c>
      <c r="B333" s="175"/>
      <c r="C333" s="130" t="e">
        <f>VLOOKUP(B333,'FICHIER CLIENTS'!A:K,2,FALSE)</f>
        <v>#N/A</v>
      </c>
      <c r="D333" s="130"/>
      <c r="E333" s="131"/>
      <c r="F333" s="131"/>
      <c r="G333" s="132"/>
      <c r="H333" s="147"/>
      <c r="I333" s="278"/>
      <c r="J333" s="134"/>
      <c r="K333" s="134"/>
    </row>
    <row r="334" spans="1:11" ht="35.1" customHeight="1" x14ac:dyDescent="0.25">
      <c r="A334" s="129" t="s">
        <v>179</v>
      </c>
      <c r="B334" s="175"/>
      <c r="C334" s="130" t="e">
        <f>VLOOKUP(B334,'FICHIER CLIENTS'!A:K,2,FALSE)</f>
        <v>#N/A</v>
      </c>
      <c r="D334" s="130"/>
      <c r="E334" s="131"/>
      <c r="F334" s="131"/>
      <c r="G334" s="132"/>
      <c r="H334" s="147"/>
      <c r="I334" s="278"/>
      <c r="J334" s="134"/>
      <c r="K334" s="134"/>
    </row>
    <row r="335" spans="1:11" ht="35.1" customHeight="1" x14ac:dyDescent="0.25">
      <c r="A335" s="129" t="s">
        <v>180</v>
      </c>
      <c r="B335" s="175"/>
      <c r="C335" s="130" t="e">
        <f>VLOOKUP(B335,'FICHIER CLIENTS'!A:K,2,FALSE)</f>
        <v>#N/A</v>
      </c>
      <c r="D335" s="130"/>
      <c r="E335" s="131"/>
      <c r="F335" s="131"/>
      <c r="G335" s="132"/>
      <c r="H335" s="147"/>
      <c r="I335" s="278"/>
      <c r="J335" s="134"/>
      <c r="K335" s="134"/>
    </row>
    <row r="336" spans="1:11" ht="35.1" customHeight="1" x14ac:dyDescent="0.25">
      <c r="A336" s="129" t="s">
        <v>181</v>
      </c>
      <c r="B336" s="175"/>
      <c r="C336" s="130" t="e">
        <f>VLOOKUP(B336,'FICHIER CLIENTS'!A:K,2,FALSE)</f>
        <v>#N/A</v>
      </c>
      <c r="D336" s="130"/>
      <c r="E336" s="131"/>
      <c r="F336" s="131"/>
      <c r="G336" s="132"/>
      <c r="H336" s="147"/>
      <c r="I336" s="278"/>
      <c r="J336" s="134"/>
      <c r="K336" s="134"/>
    </row>
    <row r="337" spans="1:11" ht="35.1" customHeight="1" x14ac:dyDescent="0.25">
      <c r="A337" s="129" t="s">
        <v>182</v>
      </c>
      <c r="B337" s="175"/>
      <c r="C337" s="130" t="e">
        <f>VLOOKUP(B337,'FICHIER CLIENTS'!A:K,2,FALSE)</f>
        <v>#N/A</v>
      </c>
      <c r="D337" s="130"/>
      <c r="E337" s="131"/>
      <c r="F337" s="131"/>
      <c r="G337" s="132"/>
      <c r="H337" s="147"/>
      <c r="I337" s="278"/>
      <c r="J337" s="134"/>
      <c r="K337" s="134"/>
    </row>
    <row r="338" spans="1:11" ht="35.1" customHeight="1" x14ac:dyDescent="0.25">
      <c r="A338" s="129" t="s">
        <v>183</v>
      </c>
      <c r="B338" s="175"/>
      <c r="C338" s="130" t="e">
        <f>VLOOKUP(B338,'FICHIER CLIENTS'!A:K,2,FALSE)</f>
        <v>#N/A</v>
      </c>
      <c r="D338" s="130"/>
      <c r="E338" s="131"/>
      <c r="F338" s="131"/>
      <c r="G338" s="132"/>
      <c r="H338" s="147"/>
      <c r="I338" s="278"/>
      <c r="J338" s="134"/>
      <c r="K338" s="134"/>
    </row>
    <row r="339" spans="1:11" ht="35.1" customHeight="1" x14ac:dyDescent="0.25">
      <c r="A339" s="129" t="s">
        <v>184</v>
      </c>
      <c r="B339" s="175"/>
      <c r="C339" s="130" t="e">
        <f>VLOOKUP(B339,'FICHIER CLIENTS'!A:K,2,FALSE)</f>
        <v>#N/A</v>
      </c>
      <c r="D339" s="130"/>
      <c r="E339" s="131"/>
      <c r="F339" s="131"/>
      <c r="G339" s="132"/>
      <c r="H339" s="147"/>
      <c r="I339" s="278"/>
      <c r="J339" s="134"/>
      <c r="K339" s="134"/>
    </row>
    <row r="340" spans="1:11" ht="35.1" customHeight="1" x14ac:dyDescent="0.25">
      <c r="A340" s="129" t="s">
        <v>185</v>
      </c>
      <c r="B340" s="175"/>
      <c r="C340" s="130" t="e">
        <f>VLOOKUP(B340,'FICHIER CLIENTS'!A:K,2,FALSE)</f>
        <v>#N/A</v>
      </c>
      <c r="D340" s="130"/>
      <c r="E340" s="131"/>
      <c r="F340" s="131"/>
      <c r="G340" s="132"/>
      <c r="H340" s="147"/>
      <c r="I340" s="278"/>
      <c r="J340" s="134"/>
      <c r="K340" s="134"/>
    </row>
    <row r="341" spans="1:11" ht="35.1" customHeight="1" x14ac:dyDescent="0.25">
      <c r="A341" s="129" t="s">
        <v>186</v>
      </c>
      <c r="B341" s="175"/>
      <c r="C341" s="130" t="e">
        <f>VLOOKUP(B341,'FICHIER CLIENTS'!A:K,2,FALSE)</f>
        <v>#N/A</v>
      </c>
      <c r="D341" s="130"/>
      <c r="E341" s="131"/>
      <c r="F341" s="131"/>
      <c r="G341" s="132"/>
      <c r="H341" s="147"/>
      <c r="I341" s="278"/>
      <c r="J341" s="134"/>
      <c r="K341" s="134"/>
    </row>
    <row r="342" spans="1:11" ht="35.1" customHeight="1" x14ac:dyDescent="0.25">
      <c r="A342" s="129" t="s">
        <v>187</v>
      </c>
      <c r="B342" s="175"/>
      <c r="C342" s="130" t="e">
        <f>VLOOKUP(B342,'FICHIER CLIENTS'!A:K,2,FALSE)</f>
        <v>#N/A</v>
      </c>
      <c r="D342" s="130"/>
      <c r="E342" s="131"/>
      <c r="F342" s="131"/>
      <c r="G342" s="132"/>
      <c r="H342" s="147"/>
      <c r="I342" s="278"/>
      <c r="J342" s="134"/>
      <c r="K342" s="134"/>
    </row>
    <row r="343" spans="1:11" ht="35.1" customHeight="1" x14ac:dyDescent="0.25">
      <c r="A343" s="129" t="s">
        <v>188</v>
      </c>
      <c r="B343" s="175"/>
      <c r="C343" s="130" t="e">
        <f>VLOOKUP(B343,'FICHIER CLIENTS'!A:K,2,FALSE)</f>
        <v>#N/A</v>
      </c>
      <c r="D343" s="130"/>
      <c r="E343" s="131"/>
      <c r="F343" s="131"/>
      <c r="G343" s="132"/>
      <c r="H343" s="147"/>
      <c r="I343" s="278"/>
      <c r="J343" s="134"/>
      <c r="K343" s="134"/>
    </row>
    <row r="344" spans="1:11" ht="35.1" customHeight="1" x14ac:dyDescent="0.25">
      <c r="A344" s="129" t="s">
        <v>189</v>
      </c>
      <c r="B344" s="175"/>
      <c r="C344" s="130" t="e">
        <f>VLOOKUP(B344,'FICHIER CLIENTS'!A:K,2,FALSE)</f>
        <v>#N/A</v>
      </c>
      <c r="D344" s="130"/>
      <c r="E344" s="131"/>
      <c r="F344" s="131"/>
      <c r="G344" s="132"/>
      <c r="H344" s="147"/>
      <c r="I344" s="278"/>
      <c r="J344" s="134"/>
      <c r="K344" s="134"/>
    </row>
    <row r="345" spans="1:11" ht="35.1" customHeight="1" x14ac:dyDescent="0.25">
      <c r="A345" s="129" t="s">
        <v>190</v>
      </c>
      <c r="B345" s="175"/>
      <c r="C345" s="130" t="e">
        <f>VLOOKUP(B345,'FICHIER CLIENTS'!A:K,2,FALSE)</f>
        <v>#N/A</v>
      </c>
      <c r="D345" s="130"/>
      <c r="E345" s="131"/>
      <c r="F345" s="131"/>
      <c r="G345" s="132"/>
      <c r="H345" s="147"/>
      <c r="I345" s="278"/>
      <c r="J345" s="134"/>
      <c r="K345" s="134"/>
    </row>
    <row r="346" spans="1:11" ht="35.1" customHeight="1" x14ac:dyDescent="0.25">
      <c r="A346" s="129" t="s">
        <v>191</v>
      </c>
      <c r="B346" s="175"/>
      <c r="C346" s="130" t="e">
        <f>VLOOKUP(B346,'FICHIER CLIENTS'!A:K,2,FALSE)</f>
        <v>#N/A</v>
      </c>
      <c r="D346" s="130"/>
      <c r="E346" s="131"/>
      <c r="F346" s="131"/>
      <c r="G346" s="132"/>
      <c r="H346" s="147"/>
      <c r="I346" s="278"/>
      <c r="J346" s="134"/>
      <c r="K346" s="134"/>
    </row>
    <row r="347" spans="1:11" ht="35.1" customHeight="1" x14ac:dyDescent="0.25">
      <c r="A347" s="129" t="s">
        <v>192</v>
      </c>
      <c r="B347" s="175"/>
      <c r="C347" s="130" t="e">
        <f>VLOOKUP(B347,'FICHIER CLIENTS'!A:K,2,FALSE)</f>
        <v>#N/A</v>
      </c>
      <c r="D347" s="130"/>
      <c r="E347" s="131"/>
      <c r="F347" s="131"/>
      <c r="G347" s="132"/>
      <c r="H347" s="147"/>
      <c r="I347" s="278"/>
      <c r="J347" s="134"/>
      <c r="K347" s="134"/>
    </row>
    <row r="348" spans="1:11" ht="35.1" customHeight="1" x14ac:dyDescent="0.25">
      <c r="A348" s="129" t="s">
        <v>193</v>
      </c>
      <c r="B348" s="175"/>
      <c r="C348" s="130" t="e">
        <f>VLOOKUP(B348,'FICHIER CLIENTS'!A:K,2,FALSE)</f>
        <v>#N/A</v>
      </c>
      <c r="D348" s="130"/>
      <c r="E348" s="131"/>
      <c r="F348" s="131"/>
      <c r="G348" s="132"/>
      <c r="H348" s="147"/>
      <c r="I348" s="278"/>
      <c r="J348" s="134"/>
      <c r="K348" s="134"/>
    </row>
    <row r="349" spans="1:11" ht="35.1" customHeight="1" x14ac:dyDescent="0.25">
      <c r="A349" s="129" t="s">
        <v>194</v>
      </c>
      <c r="B349" s="175"/>
      <c r="C349" s="130" t="e">
        <f>VLOOKUP(B349,'FICHIER CLIENTS'!A:K,2,FALSE)</f>
        <v>#N/A</v>
      </c>
      <c r="D349" s="130"/>
      <c r="E349" s="131"/>
      <c r="F349" s="131"/>
      <c r="G349" s="132"/>
      <c r="H349" s="147"/>
      <c r="I349" s="278"/>
      <c r="J349" s="134"/>
      <c r="K349" s="134"/>
    </row>
    <row r="350" spans="1:11" ht="35.1" customHeight="1" x14ac:dyDescent="0.25">
      <c r="A350" s="129" t="s">
        <v>195</v>
      </c>
      <c r="B350" s="175"/>
      <c r="C350" s="130" t="e">
        <f>VLOOKUP(B350,'FICHIER CLIENTS'!A:K,2,FALSE)</f>
        <v>#N/A</v>
      </c>
      <c r="D350" s="130"/>
      <c r="E350" s="131"/>
      <c r="F350" s="131"/>
      <c r="G350" s="132"/>
      <c r="H350" s="147"/>
      <c r="I350" s="278"/>
      <c r="J350" s="134"/>
      <c r="K350" s="134"/>
    </row>
    <row r="351" spans="1:11" ht="35.1" customHeight="1" x14ac:dyDescent="0.25">
      <c r="A351" s="129" t="s">
        <v>196</v>
      </c>
      <c r="B351" s="175"/>
      <c r="C351" s="130" t="e">
        <f>VLOOKUP(B351,'FICHIER CLIENTS'!A:K,2,FALSE)</f>
        <v>#N/A</v>
      </c>
      <c r="D351" s="130"/>
      <c r="E351" s="131"/>
      <c r="F351" s="131"/>
      <c r="G351" s="132"/>
      <c r="H351" s="147"/>
      <c r="I351" s="278"/>
      <c r="J351" s="134"/>
      <c r="K351" s="134"/>
    </row>
    <row r="352" spans="1:11" ht="35.1" customHeight="1" x14ac:dyDescent="0.25">
      <c r="A352" s="129" t="s">
        <v>197</v>
      </c>
      <c r="B352" s="175"/>
      <c r="C352" s="130" t="e">
        <f>VLOOKUP(B352,'FICHIER CLIENTS'!A:K,2,FALSE)</f>
        <v>#N/A</v>
      </c>
      <c r="D352" s="130"/>
      <c r="E352" s="131"/>
      <c r="F352" s="131"/>
      <c r="G352" s="132"/>
      <c r="H352" s="147"/>
      <c r="I352" s="278"/>
      <c r="J352" s="134"/>
      <c r="K352" s="134"/>
    </row>
    <row r="353" spans="1:11" ht="35.1" customHeight="1" x14ac:dyDescent="0.25">
      <c r="A353" s="129" t="s">
        <v>198</v>
      </c>
      <c r="B353" s="175"/>
      <c r="C353" s="130" t="e">
        <f>VLOOKUP(B353,'FICHIER CLIENTS'!A:K,2,FALSE)</f>
        <v>#N/A</v>
      </c>
      <c r="D353" s="130"/>
      <c r="E353" s="131"/>
      <c r="F353" s="131"/>
      <c r="G353" s="132"/>
      <c r="H353" s="147"/>
      <c r="I353" s="278"/>
      <c r="J353" s="134"/>
      <c r="K353" s="134"/>
    </row>
    <row r="354" spans="1:11" ht="35.1" customHeight="1" x14ac:dyDescent="0.25">
      <c r="A354" s="129" t="s">
        <v>199</v>
      </c>
      <c r="B354" s="175"/>
      <c r="C354" s="130" t="e">
        <f>VLOOKUP(B354,'FICHIER CLIENTS'!A:K,2,FALSE)</f>
        <v>#N/A</v>
      </c>
      <c r="D354" s="130"/>
      <c r="E354" s="131"/>
      <c r="F354" s="131"/>
      <c r="G354" s="132"/>
      <c r="H354" s="147"/>
      <c r="I354" s="278"/>
      <c r="J354" s="134"/>
      <c r="K354" s="134"/>
    </row>
    <row r="355" spans="1:11" ht="35.1" customHeight="1" x14ac:dyDescent="0.25">
      <c r="A355" s="129" t="s">
        <v>200</v>
      </c>
      <c r="B355" s="175"/>
      <c r="C355" s="130" t="e">
        <f>VLOOKUP(B355,'FICHIER CLIENTS'!A:K,2,FALSE)</f>
        <v>#N/A</v>
      </c>
      <c r="D355" s="130"/>
      <c r="E355" s="131"/>
      <c r="F355" s="131"/>
      <c r="G355" s="132"/>
      <c r="H355" s="147"/>
      <c r="I355" s="278"/>
      <c r="J355" s="134"/>
      <c r="K355" s="134"/>
    </row>
    <row r="356" spans="1:11" ht="35.1" customHeight="1" x14ac:dyDescent="0.25">
      <c r="A356" s="129" t="s">
        <v>201</v>
      </c>
      <c r="B356" s="175"/>
      <c r="C356" s="130" t="e">
        <f>VLOOKUP(B356,'FICHIER CLIENTS'!A:K,2,FALSE)</f>
        <v>#N/A</v>
      </c>
      <c r="D356" s="130"/>
      <c r="E356" s="131"/>
      <c r="F356" s="131"/>
      <c r="G356" s="132"/>
      <c r="H356" s="147"/>
      <c r="I356" s="278"/>
      <c r="J356" s="134"/>
      <c r="K356" s="134"/>
    </row>
    <row r="357" spans="1:11" ht="35.1" customHeight="1" x14ac:dyDescent="0.25">
      <c r="A357" s="129" t="s">
        <v>202</v>
      </c>
      <c r="B357" s="175"/>
      <c r="C357" s="130" t="e">
        <f>VLOOKUP(B357,'FICHIER CLIENTS'!A:K,2,FALSE)</f>
        <v>#N/A</v>
      </c>
      <c r="D357" s="130"/>
      <c r="E357" s="131"/>
      <c r="F357" s="131"/>
      <c r="G357" s="132"/>
      <c r="H357" s="147"/>
      <c r="I357" s="278"/>
      <c r="J357" s="134"/>
      <c r="K357" s="134"/>
    </row>
    <row r="358" spans="1:11" ht="35.1" customHeight="1" x14ac:dyDescent="0.25">
      <c r="A358" s="129" t="s">
        <v>203</v>
      </c>
      <c r="B358" s="175"/>
      <c r="C358" s="130" t="e">
        <f>VLOOKUP(B358,'FICHIER CLIENTS'!A:K,2,FALSE)</f>
        <v>#N/A</v>
      </c>
      <c r="D358" s="130"/>
      <c r="E358" s="131"/>
      <c r="F358" s="131"/>
      <c r="G358" s="132"/>
      <c r="H358" s="147"/>
      <c r="I358" s="278"/>
      <c r="J358" s="134"/>
      <c r="K358" s="134"/>
    </row>
    <row r="359" spans="1:11" ht="35.1" customHeight="1" x14ac:dyDescent="0.25">
      <c r="A359" s="129" t="s">
        <v>204</v>
      </c>
      <c r="B359" s="175"/>
      <c r="C359" s="130" t="e">
        <f>VLOOKUP(B359,'FICHIER CLIENTS'!A:K,2,FALSE)</f>
        <v>#N/A</v>
      </c>
      <c r="D359" s="130"/>
      <c r="E359" s="131"/>
      <c r="F359" s="131"/>
      <c r="G359" s="132"/>
      <c r="H359" s="147"/>
      <c r="I359" s="278"/>
      <c r="J359" s="134"/>
      <c r="K359" s="134"/>
    </row>
    <row r="360" spans="1:11" ht="35.1" customHeight="1" x14ac:dyDescent="0.25">
      <c r="A360" s="129" t="s">
        <v>205</v>
      </c>
      <c r="B360" s="175"/>
      <c r="C360" s="130" t="e">
        <f>VLOOKUP(B360,'FICHIER CLIENTS'!A:K,2,FALSE)</f>
        <v>#N/A</v>
      </c>
      <c r="D360" s="130"/>
      <c r="E360" s="131"/>
      <c r="F360" s="131"/>
      <c r="G360" s="132"/>
      <c r="H360" s="147"/>
      <c r="I360" s="278"/>
      <c r="J360" s="134"/>
      <c r="K360" s="134"/>
    </row>
    <row r="361" spans="1:11" ht="35.1" customHeight="1" x14ac:dyDescent="0.25">
      <c r="A361" s="129" t="s">
        <v>206</v>
      </c>
      <c r="B361" s="175"/>
      <c r="C361" s="130" t="e">
        <f>VLOOKUP(B361,'FICHIER CLIENTS'!A:K,2,FALSE)</f>
        <v>#N/A</v>
      </c>
      <c r="D361" s="130"/>
      <c r="E361" s="131"/>
      <c r="F361" s="131"/>
      <c r="G361" s="132"/>
      <c r="H361" s="147"/>
      <c r="I361" s="278"/>
      <c r="J361" s="134"/>
      <c r="K361" s="134"/>
    </row>
    <row r="362" spans="1:11" ht="35.1" customHeight="1" x14ac:dyDescent="0.25">
      <c r="A362" s="129" t="s">
        <v>207</v>
      </c>
      <c r="B362" s="175"/>
      <c r="C362" s="130" t="e">
        <f>VLOOKUP(B362,'FICHIER CLIENTS'!A:K,2,FALSE)</f>
        <v>#N/A</v>
      </c>
      <c r="D362" s="130"/>
      <c r="E362" s="131"/>
      <c r="F362" s="131"/>
      <c r="G362" s="132"/>
      <c r="H362" s="147"/>
      <c r="I362" s="278"/>
      <c r="J362" s="134"/>
      <c r="K362" s="134"/>
    </row>
    <row r="363" spans="1:11" ht="35.1" customHeight="1" x14ac:dyDescent="0.25">
      <c r="A363" s="129" t="s">
        <v>208</v>
      </c>
      <c r="B363" s="175"/>
      <c r="C363" s="130" t="e">
        <f>VLOOKUP(B363,'FICHIER CLIENTS'!A:K,2,FALSE)</f>
        <v>#N/A</v>
      </c>
      <c r="D363" s="130"/>
      <c r="E363" s="131"/>
      <c r="F363" s="131"/>
      <c r="G363" s="132"/>
      <c r="H363" s="147"/>
      <c r="I363" s="278"/>
      <c r="J363" s="134"/>
      <c r="K363" s="134"/>
    </row>
    <row r="364" spans="1:11" ht="35.1" customHeight="1" x14ac:dyDescent="0.25">
      <c r="A364" s="129" t="s">
        <v>209</v>
      </c>
      <c r="B364" s="175"/>
      <c r="C364" s="130" t="e">
        <f>VLOOKUP(B364,'FICHIER CLIENTS'!A:K,2,FALSE)</f>
        <v>#N/A</v>
      </c>
      <c r="D364" s="130"/>
      <c r="E364" s="131"/>
      <c r="F364" s="131"/>
      <c r="G364" s="132"/>
      <c r="H364" s="147"/>
      <c r="I364" s="278"/>
      <c r="J364" s="134"/>
      <c r="K364" s="134"/>
    </row>
    <row r="365" spans="1:11" ht="35.1" customHeight="1" x14ac:dyDescent="0.25">
      <c r="A365" s="129" t="s">
        <v>210</v>
      </c>
      <c r="B365" s="175"/>
      <c r="C365" s="130" t="e">
        <f>VLOOKUP(B365,'FICHIER CLIENTS'!A:K,2,FALSE)</f>
        <v>#N/A</v>
      </c>
      <c r="D365" s="130"/>
      <c r="E365" s="131"/>
      <c r="F365" s="131"/>
      <c r="G365" s="132"/>
      <c r="H365" s="147"/>
      <c r="I365" s="278"/>
      <c r="J365" s="134"/>
      <c r="K365" s="134"/>
    </row>
    <row r="366" spans="1:11" ht="35.1" customHeight="1" x14ac:dyDescent="0.25">
      <c r="A366" s="129" t="s">
        <v>211</v>
      </c>
      <c r="B366" s="175"/>
      <c r="C366" s="130" t="e">
        <f>VLOOKUP(B366,'FICHIER CLIENTS'!A:K,2,FALSE)</f>
        <v>#N/A</v>
      </c>
      <c r="D366" s="130"/>
      <c r="E366" s="131"/>
      <c r="F366" s="131"/>
      <c r="G366" s="132"/>
      <c r="H366" s="147"/>
      <c r="I366" s="278"/>
      <c r="J366" s="134"/>
      <c r="K366" s="134"/>
    </row>
    <row r="367" spans="1:11" ht="35.1" customHeight="1" x14ac:dyDescent="0.25">
      <c r="A367" s="129" t="s">
        <v>212</v>
      </c>
      <c r="B367" s="175"/>
      <c r="C367" s="130" t="e">
        <f>VLOOKUP(B367,'FICHIER CLIENTS'!A:K,2,FALSE)</f>
        <v>#N/A</v>
      </c>
      <c r="D367" s="130"/>
      <c r="E367" s="131"/>
      <c r="F367" s="131"/>
      <c r="G367" s="132"/>
      <c r="H367" s="147"/>
      <c r="I367" s="278"/>
      <c r="J367" s="134"/>
      <c r="K367" s="134"/>
    </row>
    <row r="368" spans="1:11" ht="35.1" customHeight="1" x14ac:dyDescent="0.25">
      <c r="A368" s="129" t="s">
        <v>213</v>
      </c>
      <c r="B368" s="175"/>
      <c r="C368" s="130" t="e">
        <f>VLOOKUP(B368,'FICHIER CLIENTS'!A:K,2,FALSE)</f>
        <v>#N/A</v>
      </c>
      <c r="D368" s="130"/>
      <c r="E368" s="131"/>
      <c r="F368" s="131"/>
      <c r="G368" s="132"/>
      <c r="H368" s="147"/>
      <c r="I368" s="278"/>
      <c r="J368" s="134"/>
      <c r="K368" s="134"/>
    </row>
    <row r="369" spans="1:11" ht="35.1" customHeight="1" x14ac:dyDescent="0.25">
      <c r="A369" s="129" t="s">
        <v>214</v>
      </c>
      <c r="B369" s="175"/>
      <c r="C369" s="130" t="e">
        <f>VLOOKUP(B369,'FICHIER CLIENTS'!A:K,2,FALSE)</f>
        <v>#N/A</v>
      </c>
      <c r="D369" s="130"/>
      <c r="E369" s="131"/>
      <c r="F369" s="131"/>
      <c r="G369" s="132"/>
      <c r="H369" s="147"/>
      <c r="I369" s="278"/>
      <c r="J369" s="134"/>
      <c r="K369" s="134"/>
    </row>
    <row r="370" spans="1:11" ht="35.1" customHeight="1" x14ac:dyDescent="0.25">
      <c r="A370" s="129" t="s">
        <v>215</v>
      </c>
      <c r="B370" s="175"/>
      <c r="C370" s="130" t="e">
        <f>VLOOKUP(B370,'FICHIER CLIENTS'!A:K,2,FALSE)</f>
        <v>#N/A</v>
      </c>
      <c r="D370" s="130"/>
      <c r="E370" s="131"/>
      <c r="F370" s="131"/>
      <c r="G370" s="132"/>
      <c r="H370" s="147"/>
      <c r="I370" s="278"/>
      <c r="J370" s="134"/>
      <c r="K370" s="134"/>
    </row>
    <row r="371" spans="1:11" ht="35.1" customHeight="1" x14ac:dyDescent="0.25">
      <c r="A371" s="129" t="s">
        <v>216</v>
      </c>
      <c r="B371" s="175"/>
      <c r="C371" s="130" t="e">
        <f>VLOOKUP(B371,'FICHIER CLIENTS'!A:K,2,FALSE)</f>
        <v>#N/A</v>
      </c>
      <c r="D371" s="130"/>
      <c r="E371" s="131"/>
      <c r="F371" s="131"/>
      <c r="G371" s="132"/>
      <c r="H371" s="147"/>
      <c r="I371" s="278"/>
      <c r="J371" s="134"/>
      <c r="K371" s="134"/>
    </row>
    <row r="372" spans="1:11" ht="35.1" customHeight="1" x14ac:dyDescent="0.25">
      <c r="A372" s="129" t="s">
        <v>217</v>
      </c>
      <c r="B372" s="175"/>
      <c r="C372" s="130" t="e">
        <f>VLOOKUP(B372,'FICHIER CLIENTS'!A:K,2,FALSE)</f>
        <v>#N/A</v>
      </c>
      <c r="D372" s="130"/>
      <c r="E372" s="131"/>
      <c r="F372" s="131"/>
      <c r="G372" s="132"/>
      <c r="H372" s="147"/>
      <c r="I372" s="278"/>
      <c r="J372" s="134"/>
      <c r="K372" s="134"/>
    </row>
    <row r="373" spans="1:11" ht="35.1" customHeight="1" x14ac:dyDescent="0.25">
      <c r="A373" s="129" t="s">
        <v>218</v>
      </c>
      <c r="B373" s="175"/>
      <c r="C373" s="130" t="e">
        <f>VLOOKUP(B373,'FICHIER CLIENTS'!A:K,2,FALSE)</f>
        <v>#N/A</v>
      </c>
      <c r="D373" s="130"/>
      <c r="E373" s="131"/>
      <c r="F373" s="131"/>
      <c r="G373" s="132"/>
      <c r="H373" s="147"/>
      <c r="I373" s="278"/>
      <c r="J373" s="134"/>
      <c r="K373" s="134"/>
    </row>
    <row r="374" spans="1:11" ht="35.1" customHeight="1" x14ac:dyDescent="0.25">
      <c r="A374" s="129" t="s">
        <v>219</v>
      </c>
      <c r="B374" s="175"/>
      <c r="C374" s="130" t="e">
        <f>VLOOKUP(B374,'FICHIER CLIENTS'!A:K,2,FALSE)</f>
        <v>#N/A</v>
      </c>
      <c r="D374" s="130"/>
      <c r="E374" s="131"/>
      <c r="F374" s="131"/>
      <c r="G374" s="132"/>
      <c r="H374" s="147"/>
      <c r="I374" s="278"/>
      <c r="J374" s="134"/>
      <c r="K374" s="134"/>
    </row>
    <row r="375" spans="1:11" ht="35.1" customHeight="1" x14ac:dyDescent="0.25">
      <c r="A375" s="129" t="s">
        <v>220</v>
      </c>
      <c r="B375" s="175"/>
      <c r="C375" s="130" t="e">
        <f>VLOOKUP(B375,'FICHIER CLIENTS'!A:K,2,FALSE)</f>
        <v>#N/A</v>
      </c>
      <c r="D375" s="130"/>
      <c r="E375" s="131"/>
      <c r="F375" s="131"/>
      <c r="G375" s="132"/>
      <c r="H375" s="147"/>
      <c r="I375" s="278"/>
      <c r="J375" s="134"/>
      <c r="K375" s="134"/>
    </row>
    <row r="376" spans="1:11" ht="35.1" customHeight="1" x14ac:dyDescent="0.25">
      <c r="A376" s="129" t="s">
        <v>221</v>
      </c>
      <c r="B376" s="175"/>
      <c r="C376" s="130" t="e">
        <f>VLOOKUP(B376,'FICHIER CLIENTS'!A:K,2,FALSE)</f>
        <v>#N/A</v>
      </c>
      <c r="D376" s="130"/>
      <c r="E376" s="131"/>
      <c r="F376" s="131"/>
      <c r="G376" s="132"/>
      <c r="H376" s="147"/>
      <c r="I376" s="278"/>
      <c r="J376" s="134"/>
      <c r="K376" s="134"/>
    </row>
    <row r="377" spans="1:11" ht="35.1" customHeight="1" x14ac:dyDescent="0.25">
      <c r="A377" s="129" t="s">
        <v>222</v>
      </c>
      <c r="B377" s="175"/>
      <c r="C377" s="130" t="e">
        <f>VLOOKUP(B377,'FICHIER CLIENTS'!A:K,2,FALSE)</f>
        <v>#N/A</v>
      </c>
      <c r="D377" s="130"/>
      <c r="E377" s="131"/>
      <c r="F377" s="131"/>
      <c r="G377" s="132"/>
      <c r="H377" s="147"/>
      <c r="I377" s="278"/>
      <c r="J377" s="134"/>
      <c r="K377" s="134"/>
    </row>
    <row r="378" spans="1:11" ht="35.1" customHeight="1" x14ac:dyDescent="0.25">
      <c r="A378" s="129" t="s">
        <v>223</v>
      </c>
      <c r="B378" s="175"/>
      <c r="C378" s="130" t="e">
        <f>VLOOKUP(B378,'FICHIER CLIENTS'!A:K,2,FALSE)</f>
        <v>#N/A</v>
      </c>
      <c r="D378" s="130"/>
      <c r="E378" s="131"/>
      <c r="F378" s="131"/>
      <c r="G378" s="132"/>
      <c r="H378" s="147"/>
      <c r="I378" s="278"/>
      <c r="J378" s="134"/>
      <c r="K378" s="134"/>
    </row>
    <row r="379" spans="1:11" ht="35.1" customHeight="1" x14ac:dyDescent="0.25">
      <c r="A379" s="129" t="s">
        <v>224</v>
      </c>
      <c r="B379" s="175"/>
      <c r="C379" s="130" t="e">
        <f>VLOOKUP(B379,'FICHIER CLIENTS'!A:K,2,FALSE)</f>
        <v>#N/A</v>
      </c>
      <c r="D379" s="130"/>
      <c r="E379" s="131"/>
      <c r="F379" s="131"/>
      <c r="G379" s="132"/>
      <c r="H379" s="147"/>
      <c r="I379" s="278"/>
      <c r="J379" s="134"/>
      <c r="K379" s="134"/>
    </row>
    <row r="380" spans="1:11" ht="35.1" customHeight="1" x14ac:dyDescent="0.25">
      <c r="A380" s="129" t="s">
        <v>225</v>
      </c>
      <c r="B380" s="175"/>
      <c r="C380" s="130" t="e">
        <f>VLOOKUP(B380,'FICHIER CLIENTS'!A:K,2,FALSE)</f>
        <v>#N/A</v>
      </c>
      <c r="D380" s="130"/>
      <c r="E380" s="131"/>
      <c r="F380" s="131"/>
      <c r="G380" s="132"/>
      <c r="H380" s="147"/>
      <c r="I380" s="278"/>
      <c r="J380" s="134"/>
      <c r="K380" s="134"/>
    </row>
    <row r="381" spans="1:11" ht="35.1" customHeight="1" x14ac:dyDescent="0.25">
      <c r="A381" s="129" t="s">
        <v>226</v>
      </c>
      <c r="B381" s="175"/>
      <c r="C381" s="130" t="e">
        <f>VLOOKUP(B381,'FICHIER CLIENTS'!A:K,2,FALSE)</f>
        <v>#N/A</v>
      </c>
      <c r="D381" s="130"/>
      <c r="E381" s="131"/>
      <c r="F381" s="131"/>
      <c r="G381" s="132"/>
      <c r="H381" s="147"/>
      <c r="I381" s="278"/>
      <c r="J381" s="134"/>
      <c r="K381" s="134"/>
    </row>
    <row r="382" spans="1:11" ht="35.1" customHeight="1" x14ac:dyDescent="0.25">
      <c r="A382" s="129" t="s">
        <v>227</v>
      </c>
      <c r="B382" s="175"/>
      <c r="C382" s="130" t="e">
        <f>VLOOKUP(B382,'FICHIER CLIENTS'!A:K,2,FALSE)</f>
        <v>#N/A</v>
      </c>
      <c r="D382" s="130"/>
      <c r="E382" s="131"/>
      <c r="F382" s="131"/>
      <c r="G382" s="132"/>
      <c r="H382" s="147"/>
      <c r="I382" s="278"/>
      <c r="J382" s="134"/>
      <c r="K382" s="134"/>
    </row>
    <row r="383" spans="1:11" ht="35.1" customHeight="1" x14ac:dyDescent="0.25">
      <c r="A383" s="129" t="s">
        <v>228</v>
      </c>
      <c r="B383" s="175"/>
      <c r="C383" s="130" t="e">
        <f>VLOOKUP(B383,'FICHIER CLIENTS'!A:K,2,FALSE)</f>
        <v>#N/A</v>
      </c>
      <c r="D383" s="130"/>
      <c r="E383" s="131"/>
      <c r="F383" s="131"/>
      <c r="G383" s="132"/>
      <c r="H383" s="147"/>
      <c r="I383" s="278"/>
      <c r="J383" s="134"/>
      <c r="K383" s="134"/>
    </row>
    <row r="384" spans="1:11" ht="35.1" customHeight="1" x14ac:dyDescent="0.25">
      <c r="A384" s="129" t="s">
        <v>229</v>
      </c>
      <c r="B384" s="175"/>
      <c r="C384" s="130" t="e">
        <f>VLOOKUP(B384,'FICHIER CLIENTS'!A:K,2,FALSE)</f>
        <v>#N/A</v>
      </c>
      <c r="D384" s="130"/>
      <c r="E384" s="131"/>
      <c r="F384" s="131"/>
      <c r="G384" s="132"/>
      <c r="H384" s="147"/>
      <c r="I384" s="278"/>
      <c r="J384" s="134"/>
      <c r="K384" s="134"/>
    </row>
    <row r="385" spans="1:11" ht="35.1" customHeight="1" x14ac:dyDescent="0.25">
      <c r="A385" s="129" t="s">
        <v>230</v>
      </c>
      <c r="B385" s="175"/>
      <c r="C385" s="130" t="e">
        <f>VLOOKUP(B385,'FICHIER CLIENTS'!A:K,2,FALSE)</f>
        <v>#N/A</v>
      </c>
      <c r="D385" s="130"/>
      <c r="E385" s="131"/>
      <c r="F385" s="131"/>
      <c r="G385" s="132"/>
      <c r="H385" s="147"/>
      <c r="I385" s="278"/>
      <c r="J385" s="134"/>
      <c r="K385" s="134"/>
    </row>
    <row r="386" spans="1:11" ht="35.1" customHeight="1" x14ac:dyDescent="0.25">
      <c r="A386" s="129" t="s">
        <v>231</v>
      </c>
      <c r="B386" s="175"/>
      <c r="C386" s="130" t="e">
        <f>VLOOKUP(B386,'FICHIER CLIENTS'!A:K,2,FALSE)</f>
        <v>#N/A</v>
      </c>
      <c r="D386" s="130"/>
      <c r="E386" s="131"/>
      <c r="F386" s="131"/>
      <c r="G386" s="132"/>
      <c r="H386" s="147"/>
      <c r="I386" s="278"/>
      <c r="J386" s="134"/>
      <c r="K386" s="134"/>
    </row>
    <row r="387" spans="1:11" ht="35.1" customHeight="1" x14ac:dyDescent="0.25">
      <c r="A387" s="129" t="s">
        <v>232</v>
      </c>
      <c r="B387" s="175"/>
      <c r="C387" s="130" t="e">
        <f>VLOOKUP(B387,'FICHIER CLIENTS'!A:K,2,FALSE)</f>
        <v>#N/A</v>
      </c>
      <c r="D387" s="130"/>
      <c r="E387" s="131"/>
      <c r="F387" s="131"/>
      <c r="G387" s="137"/>
      <c r="H387" s="147"/>
      <c r="I387" s="278"/>
      <c r="J387" s="134"/>
      <c r="K387" s="134"/>
    </row>
    <row r="388" spans="1:11" ht="35.1" customHeight="1" x14ac:dyDescent="0.25">
      <c r="A388" s="129" t="s">
        <v>233</v>
      </c>
      <c r="B388" s="175"/>
      <c r="C388" s="130" t="e">
        <f>VLOOKUP(B388,'FICHIER CLIENTS'!A:K,2,FALSE)</f>
        <v>#N/A</v>
      </c>
      <c r="D388" s="130"/>
      <c r="E388" s="131"/>
      <c r="F388" s="131"/>
      <c r="G388" s="132"/>
      <c r="H388" s="147"/>
      <c r="I388" s="278"/>
      <c r="J388" s="134"/>
      <c r="K388" s="134"/>
    </row>
    <row r="389" spans="1:11" ht="35.1" customHeight="1" x14ac:dyDescent="0.25">
      <c r="A389" s="129" t="s">
        <v>234</v>
      </c>
      <c r="B389" s="175"/>
      <c r="C389" s="130" t="e">
        <f>VLOOKUP(B389,'FICHIER CLIENTS'!A:K,2,FALSE)</f>
        <v>#N/A</v>
      </c>
      <c r="D389" s="130"/>
      <c r="E389" s="131"/>
      <c r="F389" s="131"/>
      <c r="G389" s="132"/>
      <c r="H389" s="147"/>
      <c r="I389" s="278"/>
      <c r="J389" s="134"/>
      <c r="K389" s="134"/>
    </row>
    <row r="390" spans="1:11" ht="35.1" customHeight="1" x14ac:dyDescent="0.25">
      <c r="A390" s="129" t="s">
        <v>235</v>
      </c>
      <c r="B390" s="175"/>
      <c r="C390" s="130" t="e">
        <f>VLOOKUP(B390,'FICHIER CLIENTS'!A:K,2,FALSE)</f>
        <v>#N/A</v>
      </c>
      <c r="D390" s="130"/>
      <c r="E390" s="131"/>
      <c r="F390" s="131"/>
      <c r="G390" s="132"/>
      <c r="H390" s="147"/>
      <c r="I390" s="278"/>
      <c r="J390" s="134"/>
      <c r="K390" s="134"/>
    </row>
    <row r="391" spans="1:11" ht="35.1" customHeight="1" x14ac:dyDescent="0.25">
      <c r="A391" s="129" t="s">
        <v>236</v>
      </c>
      <c r="B391" s="175"/>
      <c r="C391" s="130" t="e">
        <f>VLOOKUP(B391,'FICHIER CLIENTS'!A:K,2,FALSE)</f>
        <v>#N/A</v>
      </c>
      <c r="D391" s="130"/>
      <c r="E391" s="131"/>
      <c r="F391" s="131"/>
      <c r="G391" s="137"/>
      <c r="H391" s="147"/>
      <c r="I391" s="278"/>
      <c r="J391" s="134"/>
      <c r="K391" s="134"/>
    </row>
    <row r="392" spans="1:11" ht="35.1" customHeight="1" x14ac:dyDescent="0.25">
      <c r="A392" s="129" t="s">
        <v>237</v>
      </c>
      <c r="B392" s="175"/>
      <c r="C392" s="130" t="e">
        <f>VLOOKUP(B392,'FICHIER CLIENTS'!A:K,2,FALSE)</f>
        <v>#N/A</v>
      </c>
      <c r="D392" s="130"/>
      <c r="E392" s="131"/>
      <c r="F392" s="131"/>
      <c r="G392" s="132"/>
      <c r="H392" s="147"/>
      <c r="I392" s="278"/>
      <c r="J392" s="134"/>
      <c r="K392" s="134"/>
    </row>
    <row r="393" spans="1:11" ht="35.1" customHeight="1" x14ac:dyDescent="0.25">
      <c r="A393" s="129" t="s">
        <v>238</v>
      </c>
      <c r="B393" s="175"/>
      <c r="C393" s="130" t="e">
        <f>VLOOKUP(B393,'FICHIER CLIENTS'!A:K,2,FALSE)</f>
        <v>#N/A</v>
      </c>
      <c r="D393" s="130"/>
      <c r="E393" s="131"/>
      <c r="F393" s="131"/>
      <c r="G393" s="132"/>
      <c r="H393" s="147"/>
      <c r="I393" s="278"/>
      <c r="J393" s="134"/>
      <c r="K393" s="134"/>
    </row>
    <row r="394" spans="1:11" ht="35.1" customHeight="1" x14ac:dyDescent="0.25">
      <c r="A394" s="129" t="s">
        <v>239</v>
      </c>
      <c r="B394" s="175"/>
      <c r="C394" s="130" t="e">
        <f>VLOOKUP(B394,'FICHIER CLIENTS'!A:K,2,FALSE)</f>
        <v>#N/A</v>
      </c>
      <c r="D394" s="130"/>
      <c r="E394" s="131"/>
      <c r="F394" s="131"/>
      <c r="G394" s="132"/>
      <c r="H394" s="147"/>
      <c r="I394" s="278"/>
      <c r="J394" s="134"/>
      <c r="K394" s="134"/>
    </row>
    <row r="395" spans="1:11" ht="35.1" customHeight="1" x14ac:dyDescent="0.25">
      <c r="A395" s="129" t="s">
        <v>240</v>
      </c>
      <c r="B395" s="175"/>
      <c r="C395" s="130" t="e">
        <f>VLOOKUP(B395,'FICHIER CLIENTS'!A:K,2,FALSE)</f>
        <v>#N/A</v>
      </c>
      <c r="D395" s="130"/>
      <c r="E395" s="131"/>
      <c r="F395" s="131"/>
      <c r="G395" s="132"/>
      <c r="H395" s="147"/>
      <c r="I395" s="278"/>
      <c r="J395" s="134"/>
      <c r="K395" s="134"/>
    </row>
    <row r="396" spans="1:11" ht="35.1" customHeight="1" x14ac:dyDescent="0.25">
      <c r="A396" s="129" t="s">
        <v>241</v>
      </c>
      <c r="B396" s="175"/>
      <c r="C396" s="130" t="e">
        <f>VLOOKUP(B396,'FICHIER CLIENTS'!A:K,2,FALSE)</f>
        <v>#N/A</v>
      </c>
      <c r="D396" s="130"/>
      <c r="E396" s="131"/>
      <c r="F396" s="131"/>
      <c r="G396" s="132"/>
      <c r="H396" s="147"/>
      <c r="I396" s="278"/>
      <c r="J396" s="134"/>
      <c r="K396" s="134"/>
    </row>
    <row r="397" spans="1:11" ht="35.1" customHeight="1" x14ac:dyDescent="0.25">
      <c r="A397" s="129" t="s">
        <v>242</v>
      </c>
      <c r="B397" s="175"/>
      <c r="C397" s="130" t="e">
        <f>VLOOKUP(B397,'FICHIER CLIENTS'!A:K,2,FALSE)</f>
        <v>#N/A</v>
      </c>
      <c r="D397" s="130"/>
      <c r="E397" s="131"/>
      <c r="F397" s="131"/>
      <c r="G397" s="132"/>
      <c r="H397" s="147"/>
      <c r="I397" s="278"/>
      <c r="J397" s="134"/>
      <c r="K397" s="134"/>
    </row>
    <row r="398" spans="1:11" ht="35.1" customHeight="1" x14ac:dyDescent="0.25">
      <c r="A398" s="129" t="s">
        <v>243</v>
      </c>
      <c r="B398" s="175"/>
      <c r="C398" s="130" t="e">
        <f>VLOOKUP(B398,'FICHIER CLIENTS'!A:K,2,FALSE)</f>
        <v>#N/A</v>
      </c>
      <c r="D398" s="130"/>
      <c r="E398" s="131"/>
      <c r="F398" s="131"/>
      <c r="G398" s="132"/>
      <c r="H398" s="147"/>
      <c r="I398" s="278"/>
      <c r="J398" s="134"/>
      <c r="K398" s="134"/>
    </row>
    <row r="399" spans="1:11" ht="35.1" customHeight="1" x14ac:dyDescent="0.25">
      <c r="A399" s="129" t="s">
        <v>244</v>
      </c>
      <c r="B399" s="175"/>
      <c r="C399" s="130" t="e">
        <f>VLOOKUP(B399,'FICHIER CLIENTS'!A:K,2,FALSE)</f>
        <v>#N/A</v>
      </c>
      <c r="D399" s="130"/>
      <c r="E399" s="131"/>
      <c r="F399" s="131"/>
      <c r="G399" s="132"/>
      <c r="H399" s="147"/>
      <c r="I399" s="278"/>
      <c r="J399" s="134"/>
      <c r="K399" s="134"/>
    </row>
    <row r="400" spans="1:11" ht="35.1" customHeight="1" x14ac:dyDescent="0.25">
      <c r="A400" s="129" t="s">
        <v>245</v>
      </c>
      <c r="B400" s="175"/>
      <c r="C400" s="130" t="e">
        <f>VLOOKUP(B400,'FICHIER CLIENTS'!A:K,2,FALSE)</f>
        <v>#N/A</v>
      </c>
      <c r="D400" s="130"/>
      <c r="E400" s="131"/>
      <c r="F400" s="131"/>
      <c r="G400" s="132"/>
      <c r="H400" s="147"/>
      <c r="I400" s="278"/>
      <c r="J400" s="134"/>
      <c r="K400" s="134"/>
    </row>
    <row r="401" spans="1:11" ht="35.1" customHeight="1" x14ac:dyDescent="0.25">
      <c r="A401" s="129" t="s">
        <v>246</v>
      </c>
      <c r="B401" s="175"/>
      <c r="C401" s="130" t="e">
        <f>VLOOKUP(B401,'FICHIER CLIENTS'!A:K,2,FALSE)</f>
        <v>#N/A</v>
      </c>
      <c r="D401" s="130"/>
      <c r="E401" s="131"/>
      <c r="F401" s="131"/>
      <c r="G401" s="137"/>
      <c r="H401" s="147"/>
      <c r="I401" s="278"/>
      <c r="J401" s="134"/>
      <c r="K401" s="134"/>
    </row>
    <row r="402" spans="1:11" ht="35.1" customHeight="1" x14ac:dyDescent="0.25">
      <c r="A402" s="129" t="s">
        <v>247</v>
      </c>
      <c r="B402" s="175"/>
      <c r="C402" s="130" t="e">
        <f>VLOOKUP(B402,'FICHIER CLIENTS'!A:K,2,FALSE)</f>
        <v>#N/A</v>
      </c>
      <c r="D402" s="130"/>
      <c r="E402" s="131"/>
      <c r="F402" s="131"/>
      <c r="G402" s="137"/>
      <c r="H402" s="147"/>
      <c r="I402" s="278"/>
      <c r="J402" s="134"/>
      <c r="K402" s="134"/>
    </row>
    <row r="403" spans="1:11" ht="35.1" customHeight="1" x14ac:dyDescent="0.25">
      <c r="A403" s="129" t="s">
        <v>248</v>
      </c>
      <c r="B403" s="175"/>
      <c r="C403" s="130" t="e">
        <f>VLOOKUP(B403,'FICHIER CLIENTS'!A:K,2,FALSE)</f>
        <v>#N/A</v>
      </c>
      <c r="D403" s="130"/>
      <c r="E403" s="131"/>
      <c r="F403" s="131"/>
      <c r="G403" s="132"/>
      <c r="H403" s="147"/>
      <c r="I403" s="278"/>
      <c r="J403" s="134"/>
      <c r="K403" s="134"/>
    </row>
    <row r="404" spans="1:11" ht="35.1" customHeight="1" x14ac:dyDescent="0.25">
      <c r="A404" s="129" t="s">
        <v>249</v>
      </c>
      <c r="B404" s="175"/>
      <c r="C404" s="130" t="e">
        <f>VLOOKUP(B404,'FICHIER CLIENTS'!A:K,2,FALSE)</f>
        <v>#N/A</v>
      </c>
      <c r="D404" s="130"/>
      <c r="E404" s="131"/>
      <c r="F404" s="131"/>
      <c r="G404" s="137"/>
      <c r="H404" s="147"/>
      <c r="I404" s="278"/>
      <c r="J404" s="134"/>
      <c r="K404" s="134"/>
    </row>
    <row r="405" spans="1:11" ht="35.1" customHeight="1" x14ac:dyDescent="0.25">
      <c r="A405" s="129" t="s">
        <v>250</v>
      </c>
      <c r="B405" s="175"/>
      <c r="C405" s="130" t="e">
        <f>VLOOKUP(B405,'FICHIER CLIENTS'!A:K,2,FALSE)</f>
        <v>#N/A</v>
      </c>
      <c r="D405" s="130"/>
      <c r="E405" s="131"/>
      <c r="F405" s="131"/>
      <c r="G405" s="137"/>
      <c r="H405" s="147"/>
      <c r="I405" s="278"/>
      <c r="J405" s="134"/>
      <c r="K405" s="134"/>
    </row>
    <row r="406" spans="1:11" ht="34.5" customHeight="1" x14ac:dyDescent="0.25">
      <c r="A406" s="129" t="s">
        <v>251</v>
      </c>
      <c r="B406" s="175"/>
      <c r="C406" s="130" t="e">
        <f>VLOOKUP(B406,'FICHIER CLIENTS'!A:K,2,FALSE)</f>
        <v>#N/A</v>
      </c>
      <c r="D406" s="130"/>
      <c r="E406" s="131"/>
      <c r="F406" s="131"/>
      <c r="G406" s="132"/>
      <c r="H406" s="147"/>
      <c r="I406" s="278"/>
      <c r="J406" s="134"/>
      <c r="K406" s="134"/>
    </row>
    <row r="407" spans="1:11" ht="34.5" customHeight="1" x14ac:dyDescent="0.25">
      <c r="A407" s="129" t="s">
        <v>252</v>
      </c>
      <c r="B407" s="175"/>
      <c r="C407" s="130" t="e">
        <f>VLOOKUP(B407,'FICHIER CLIENTS'!A:K,2,FALSE)</f>
        <v>#N/A</v>
      </c>
      <c r="D407" s="130"/>
      <c r="E407" s="131"/>
      <c r="F407" s="131"/>
      <c r="G407" s="132"/>
      <c r="H407" s="147"/>
      <c r="I407" s="278"/>
      <c r="J407" s="134"/>
      <c r="K407" s="134"/>
    </row>
    <row r="408" spans="1:11" ht="34.5" customHeight="1" x14ac:dyDescent="0.25">
      <c r="A408" s="129" t="s">
        <v>253</v>
      </c>
      <c r="B408" s="175"/>
      <c r="C408" s="130" t="e">
        <f>VLOOKUP(B408,'FICHIER CLIENTS'!A:K,2,FALSE)</f>
        <v>#N/A</v>
      </c>
      <c r="D408" s="130"/>
      <c r="E408" s="131"/>
      <c r="F408" s="131"/>
      <c r="G408" s="137"/>
      <c r="H408" s="147"/>
      <c r="I408" s="278"/>
      <c r="J408" s="134"/>
      <c r="K408" s="134"/>
    </row>
    <row r="409" spans="1:11" ht="34.5" customHeight="1" x14ac:dyDescent="0.25">
      <c r="A409" s="129" t="s">
        <v>254</v>
      </c>
      <c r="B409" s="175"/>
      <c r="C409" s="130" t="e">
        <f>VLOOKUP(B409,'FICHIER CLIENTS'!A:K,2,FALSE)</f>
        <v>#N/A</v>
      </c>
      <c r="D409" s="130"/>
      <c r="E409" s="131"/>
      <c r="F409" s="131"/>
      <c r="G409" s="137"/>
      <c r="H409" s="147"/>
      <c r="I409" s="278"/>
      <c r="J409" s="134"/>
      <c r="K409" s="134"/>
    </row>
    <row r="410" spans="1:11" ht="34.5" customHeight="1" x14ac:dyDescent="0.25">
      <c r="A410" s="129" t="s">
        <v>255</v>
      </c>
      <c r="B410" s="175"/>
      <c r="C410" s="130" t="e">
        <f>VLOOKUP(B410,'FICHIER CLIENTS'!A:K,2,FALSE)</f>
        <v>#N/A</v>
      </c>
      <c r="D410" s="130"/>
      <c r="E410" s="131"/>
      <c r="F410" s="131"/>
      <c r="G410" s="132"/>
      <c r="H410" s="147"/>
      <c r="I410" s="278"/>
      <c r="J410" s="134"/>
      <c r="K410" s="134"/>
    </row>
    <row r="411" spans="1:11" ht="34.5" customHeight="1" x14ac:dyDescent="0.25">
      <c r="A411" s="129" t="s">
        <v>256</v>
      </c>
      <c r="B411" s="175"/>
      <c r="C411" s="130" t="e">
        <f>VLOOKUP(B411,'FICHIER CLIENTS'!A:K,2,FALSE)</f>
        <v>#N/A</v>
      </c>
      <c r="D411" s="130"/>
      <c r="E411" s="131"/>
      <c r="F411" s="131"/>
      <c r="G411" s="132"/>
      <c r="H411" s="147"/>
      <c r="I411" s="278"/>
      <c r="J411" s="134"/>
      <c r="K411" s="134"/>
    </row>
    <row r="412" spans="1:11" ht="34.5" customHeight="1" x14ac:dyDescent="0.25">
      <c r="A412" s="129" t="s">
        <v>257</v>
      </c>
      <c r="B412" s="175"/>
      <c r="C412" s="130" t="e">
        <f>VLOOKUP(B412,'FICHIER CLIENTS'!A:K,2,FALSE)</f>
        <v>#N/A</v>
      </c>
      <c r="D412" s="130"/>
      <c r="E412" s="131"/>
      <c r="F412" s="131"/>
      <c r="G412" s="132"/>
      <c r="H412" s="147"/>
      <c r="I412" s="278"/>
      <c r="J412" s="134"/>
      <c r="K412" s="134"/>
    </row>
    <row r="413" spans="1:11" ht="34.5" customHeight="1" x14ac:dyDescent="0.25">
      <c r="A413" s="129" t="s">
        <v>258</v>
      </c>
      <c r="B413" s="175"/>
      <c r="C413" s="130" t="e">
        <f>VLOOKUP(B413,'FICHIER CLIENTS'!A:K,2,FALSE)</f>
        <v>#N/A</v>
      </c>
      <c r="D413" s="130"/>
      <c r="E413" s="131"/>
      <c r="F413" s="131"/>
      <c r="G413" s="132"/>
      <c r="H413" s="147"/>
      <c r="I413" s="278"/>
      <c r="J413" s="134"/>
      <c r="K413" s="134"/>
    </row>
    <row r="414" spans="1:11" ht="34.5" customHeight="1" x14ac:dyDescent="0.25">
      <c r="A414" s="129" t="s">
        <v>259</v>
      </c>
      <c r="B414" s="175"/>
      <c r="C414" s="130" t="e">
        <f>VLOOKUP(B414,'FICHIER CLIENTS'!A:K,2,FALSE)</f>
        <v>#N/A</v>
      </c>
      <c r="D414" s="130"/>
      <c r="E414" s="131"/>
      <c r="F414" s="131"/>
      <c r="G414" s="137"/>
      <c r="H414" s="147"/>
      <c r="I414" s="278"/>
      <c r="J414" s="134"/>
      <c r="K414" s="134"/>
    </row>
    <row r="415" spans="1:11" ht="34.5" customHeight="1" x14ac:dyDescent="0.25">
      <c r="A415" s="129" t="s">
        <v>260</v>
      </c>
      <c r="B415" s="175"/>
      <c r="C415" s="130" t="e">
        <f>VLOOKUP(B415,'FICHIER CLIENTS'!A:K,2,FALSE)</f>
        <v>#N/A</v>
      </c>
      <c r="D415" s="130"/>
      <c r="E415" s="131"/>
      <c r="F415" s="131"/>
      <c r="G415" s="137"/>
      <c r="H415" s="147"/>
      <c r="I415" s="278"/>
      <c r="J415" s="134"/>
      <c r="K415" s="134"/>
    </row>
    <row r="416" spans="1:11" ht="34.5" customHeight="1" x14ac:dyDescent="0.25">
      <c r="A416" s="129" t="s">
        <v>261</v>
      </c>
      <c r="B416" s="175"/>
      <c r="C416" s="130" t="e">
        <f>VLOOKUP(B416,'FICHIER CLIENTS'!A:K,2,FALSE)</f>
        <v>#N/A</v>
      </c>
      <c r="D416" s="130"/>
      <c r="E416" s="131"/>
      <c r="F416" s="131"/>
      <c r="G416" s="132"/>
      <c r="H416" s="147"/>
      <c r="I416" s="278"/>
      <c r="J416" s="134"/>
      <c r="K416" s="134"/>
    </row>
    <row r="417" spans="1:11" ht="34.5" customHeight="1" x14ac:dyDescent="0.25">
      <c r="A417" s="129" t="s">
        <v>262</v>
      </c>
      <c r="B417" s="175"/>
      <c r="C417" s="130" t="e">
        <f>VLOOKUP(B417,'FICHIER CLIENTS'!A:K,2,FALSE)</f>
        <v>#N/A</v>
      </c>
      <c r="D417" s="130"/>
      <c r="E417" s="131"/>
      <c r="F417" s="131"/>
      <c r="G417" s="132"/>
      <c r="H417" s="147"/>
      <c r="I417" s="278"/>
      <c r="J417" s="134"/>
      <c r="K417" s="134"/>
    </row>
    <row r="418" spans="1:11" ht="34.5" customHeight="1" x14ac:dyDescent="0.25">
      <c r="A418" s="129" t="s">
        <v>263</v>
      </c>
      <c r="B418" s="175"/>
      <c r="C418" s="130" t="e">
        <f>VLOOKUP(B418,'FICHIER CLIENTS'!A:K,2,FALSE)</f>
        <v>#N/A</v>
      </c>
      <c r="D418" s="130"/>
      <c r="E418" s="131"/>
      <c r="F418" s="131"/>
      <c r="G418" s="137"/>
      <c r="H418" s="147"/>
      <c r="I418" s="278"/>
      <c r="J418" s="134"/>
      <c r="K418" s="134"/>
    </row>
    <row r="419" spans="1:11" ht="34.5" customHeight="1" x14ac:dyDescent="0.25">
      <c r="A419" s="129" t="s">
        <v>264</v>
      </c>
      <c r="B419" s="175"/>
      <c r="C419" s="130" t="e">
        <f>VLOOKUP(B419,'FICHIER CLIENTS'!A:K,2,FALSE)</f>
        <v>#N/A</v>
      </c>
      <c r="D419" s="130"/>
      <c r="E419" s="131"/>
      <c r="F419" s="131"/>
      <c r="G419" s="132"/>
      <c r="H419" s="147"/>
      <c r="I419" s="278"/>
      <c r="J419" s="134"/>
      <c r="K419" s="134"/>
    </row>
    <row r="420" spans="1:11" ht="34.5" customHeight="1" x14ac:dyDescent="0.25">
      <c r="A420" s="129" t="s">
        <v>265</v>
      </c>
      <c r="B420" s="175"/>
      <c r="C420" s="130" t="e">
        <f>VLOOKUP(B420,'FICHIER CLIENTS'!A:K,2,FALSE)</f>
        <v>#N/A</v>
      </c>
      <c r="D420" s="130"/>
      <c r="E420" s="131"/>
      <c r="F420" s="131"/>
      <c r="G420" s="132"/>
      <c r="H420" s="147"/>
      <c r="I420" s="278"/>
      <c r="J420" s="134"/>
      <c r="K420" s="134"/>
    </row>
    <row r="421" spans="1:11" ht="34.5" customHeight="1" x14ac:dyDescent="0.25">
      <c r="A421" s="129" t="s">
        <v>266</v>
      </c>
      <c r="B421" s="175"/>
      <c r="C421" s="130" t="e">
        <f>VLOOKUP(B421,'FICHIER CLIENTS'!A:K,2,FALSE)</f>
        <v>#N/A</v>
      </c>
      <c r="D421" s="130"/>
      <c r="E421" s="131"/>
      <c r="F421" s="131"/>
      <c r="G421" s="132"/>
      <c r="H421" s="147"/>
      <c r="I421" s="278"/>
      <c r="J421" s="134"/>
      <c r="K421" s="134"/>
    </row>
    <row r="422" spans="1:11" ht="34.5" customHeight="1" x14ac:dyDescent="0.25">
      <c r="A422" s="129" t="s">
        <v>267</v>
      </c>
      <c r="B422" s="175"/>
      <c r="C422" s="130" t="e">
        <f>VLOOKUP(B422,'FICHIER CLIENTS'!A:K,2,FALSE)</f>
        <v>#N/A</v>
      </c>
      <c r="D422" s="130"/>
      <c r="E422" s="131"/>
      <c r="F422" s="131"/>
      <c r="G422" s="132"/>
      <c r="H422" s="147"/>
      <c r="I422" s="278"/>
      <c r="J422" s="134"/>
      <c r="K422" s="134"/>
    </row>
    <row r="423" spans="1:11" ht="34.5" customHeight="1" x14ac:dyDescent="0.25">
      <c r="A423" s="129" t="s">
        <v>268</v>
      </c>
      <c r="B423" s="175"/>
      <c r="C423" s="130" t="e">
        <f>VLOOKUP(B423,'FICHIER CLIENTS'!A:K,2,FALSE)</f>
        <v>#N/A</v>
      </c>
      <c r="D423" s="130"/>
      <c r="E423" s="131"/>
      <c r="F423" s="131"/>
      <c r="G423" s="132"/>
      <c r="H423" s="147"/>
      <c r="I423" s="278"/>
      <c r="J423" s="134"/>
      <c r="K423" s="134"/>
    </row>
    <row r="424" spans="1:11" ht="34.5" customHeight="1" x14ac:dyDescent="0.25">
      <c r="A424" s="129" t="s">
        <v>269</v>
      </c>
      <c r="B424" s="175"/>
      <c r="C424" s="130" t="e">
        <f>VLOOKUP(B424,'FICHIER CLIENTS'!A:K,2,FALSE)</f>
        <v>#N/A</v>
      </c>
      <c r="D424" s="130"/>
      <c r="E424" s="131"/>
      <c r="F424" s="131"/>
      <c r="G424" s="132"/>
      <c r="H424" s="147"/>
      <c r="I424" s="278"/>
      <c r="J424" s="134"/>
      <c r="K424" s="134"/>
    </row>
    <row r="425" spans="1:11" ht="34.5" customHeight="1" x14ac:dyDescent="0.25">
      <c r="A425" s="129" t="s">
        <v>270</v>
      </c>
      <c r="B425" s="175"/>
      <c r="C425" s="130" t="e">
        <f>VLOOKUP(B425,'FICHIER CLIENTS'!A:K,2,FALSE)</f>
        <v>#N/A</v>
      </c>
      <c r="D425" s="130"/>
      <c r="E425" s="131"/>
      <c r="F425" s="131"/>
      <c r="G425" s="137"/>
      <c r="H425" s="147"/>
      <c r="I425" s="278"/>
      <c r="J425" s="134"/>
      <c r="K425" s="134"/>
    </row>
    <row r="426" spans="1:11" ht="34.5" customHeight="1" x14ac:dyDescent="0.25">
      <c r="A426" s="129" t="s">
        <v>271</v>
      </c>
      <c r="B426" s="175"/>
      <c r="C426" s="130" t="e">
        <f>VLOOKUP(B426,'FICHIER CLIENTS'!A:K,2,FALSE)</f>
        <v>#N/A</v>
      </c>
      <c r="D426" s="130"/>
      <c r="E426" s="131"/>
      <c r="F426" s="131"/>
      <c r="G426" s="132"/>
      <c r="H426" s="147"/>
      <c r="I426" s="278"/>
      <c r="J426" s="134"/>
      <c r="K426" s="134"/>
    </row>
    <row r="427" spans="1:11" ht="34.5" customHeight="1" x14ac:dyDescent="0.25">
      <c r="A427" s="129" t="s">
        <v>272</v>
      </c>
      <c r="B427" s="175"/>
      <c r="C427" s="130" t="e">
        <f>VLOOKUP(B427,'FICHIER CLIENTS'!A:K,2,FALSE)</f>
        <v>#N/A</v>
      </c>
      <c r="D427" s="130"/>
      <c r="E427" s="131"/>
      <c r="F427" s="131"/>
      <c r="G427" s="137"/>
      <c r="H427" s="147"/>
      <c r="I427" s="278"/>
      <c r="J427" s="134"/>
      <c r="K427" s="134"/>
    </row>
    <row r="428" spans="1:11" ht="34.5" customHeight="1" x14ac:dyDescent="0.25">
      <c r="A428" s="129" t="s">
        <v>273</v>
      </c>
      <c r="B428" s="175"/>
      <c r="C428" s="130" t="e">
        <f>VLOOKUP(B428,'FICHIER CLIENTS'!A:K,2,FALSE)</f>
        <v>#N/A</v>
      </c>
      <c r="D428" s="130"/>
      <c r="E428" s="131"/>
      <c r="F428" s="131"/>
      <c r="G428" s="132"/>
      <c r="H428" s="147"/>
      <c r="I428" s="278"/>
      <c r="J428" s="134"/>
      <c r="K428" s="134"/>
    </row>
    <row r="429" spans="1:11" ht="34.5" customHeight="1" x14ac:dyDescent="0.25">
      <c r="A429" s="129" t="s">
        <v>274</v>
      </c>
      <c r="B429" s="175"/>
      <c r="C429" s="130" t="e">
        <f>VLOOKUP(B429,'FICHIER CLIENTS'!A:K,2,FALSE)</f>
        <v>#N/A</v>
      </c>
      <c r="D429" s="130"/>
      <c r="E429" s="131"/>
      <c r="F429" s="131"/>
      <c r="G429" s="132"/>
      <c r="H429" s="147"/>
      <c r="I429" s="278"/>
      <c r="J429" s="134"/>
      <c r="K429" s="134"/>
    </row>
    <row r="430" spans="1:11" ht="34.5" customHeight="1" x14ac:dyDescent="0.25">
      <c r="A430" s="129" t="s">
        <v>275</v>
      </c>
      <c r="B430" s="175"/>
      <c r="C430" s="130" t="e">
        <f>VLOOKUP(B430,'FICHIER CLIENTS'!A:K,2,FALSE)</f>
        <v>#N/A</v>
      </c>
      <c r="D430" s="130"/>
      <c r="E430" s="131"/>
      <c r="F430" s="131"/>
      <c r="G430" s="137"/>
      <c r="H430" s="147"/>
      <c r="I430" s="278"/>
      <c r="J430" s="134"/>
      <c r="K430" s="134"/>
    </row>
    <row r="431" spans="1:11" ht="34.5" customHeight="1" x14ac:dyDescent="0.25">
      <c r="A431" s="129" t="s">
        <v>276</v>
      </c>
      <c r="B431" s="175"/>
      <c r="C431" s="130" t="e">
        <f>VLOOKUP(B431,'FICHIER CLIENTS'!A:K,2,FALSE)</f>
        <v>#N/A</v>
      </c>
      <c r="D431" s="130"/>
      <c r="E431" s="131"/>
      <c r="F431" s="131"/>
      <c r="G431" s="132"/>
      <c r="H431" s="147"/>
      <c r="I431" s="278"/>
      <c r="J431" s="134"/>
      <c r="K431" s="134"/>
    </row>
    <row r="432" spans="1:11" ht="34.5" customHeight="1" x14ac:dyDescent="0.25">
      <c r="A432" s="129" t="s">
        <v>277</v>
      </c>
      <c r="B432" s="175"/>
      <c r="C432" s="130" t="e">
        <f>VLOOKUP(B432,'FICHIER CLIENTS'!A:K,2,FALSE)</f>
        <v>#N/A</v>
      </c>
      <c r="D432" s="130"/>
      <c r="E432" s="131"/>
      <c r="F432" s="131"/>
      <c r="G432" s="132"/>
      <c r="H432" s="147"/>
      <c r="I432" s="278"/>
      <c r="J432" s="134"/>
      <c r="K432" s="134"/>
    </row>
    <row r="433" spans="1:14" ht="34.5" customHeight="1" x14ac:dyDescent="0.25">
      <c r="A433" s="129" t="s">
        <v>278</v>
      </c>
      <c r="B433" s="175"/>
      <c r="C433" s="130" t="e">
        <f>VLOOKUP(B433,'FICHIER CLIENTS'!A:K,2,FALSE)</f>
        <v>#N/A</v>
      </c>
      <c r="D433" s="130"/>
      <c r="E433" s="131"/>
      <c r="F433" s="131"/>
      <c r="G433" s="132"/>
      <c r="H433" s="147"/>
      <c r="I433" s="278"/>
      <c r="J433" s="134"/>
      <c r="K433" s="134"/>
    </row>
    <row r="434" spans="1:14" ht="34.5" customHeight="1" x14ac:dyDescent="0.25">
      <c r="A434" s="129" t="s">
        <v>279</v>
      </c>
      <c r="B434" s="175"/>
      <c r="C434" s="130" t="e">
        <f>VLOOKUP(B434,'FICHIER CLIENTS'!A:K,2,FALSE)</f>
        <v>#N/A</v>
      </c>
      <c r="D434" s="130"/>
      <c r="E434" s="131"/>
      <c r="F434" s="131"/>
      <c r="G434" s="132"/>
      <c r="H434" s="147"/>
      <c r="I434" s="278"/>
      <c r="J434" s="134"/>
      <c r="K434" s="134"/>
    </row>
    <row r="435" spans="1:14" ht="34.5" customHeight="1" x14ac:dyDescent="0.25">
      <c r="A435" s="129" t="s">
        <v>280</v>
      </c>
      <c r="B435" s="175"/>
      <c r="C435" s="130" t="e">
        <f>VLOOKUP(B435,'FICHIER CLIENTS'!A:K,2,FALSE)</f>
        <v>#N/A</v>
      </c>
      <c r="D435" s="130"/>
      <c r="E435" s="131"/>
      <c r="F435" s="131"/>
      <c r="G435" s="132"/>
      <c r="H435" s="147"/>
      <c r="I435" s="278"/>
      <c r="J435" s="134"/>
      <c r="K435" s="134"/>
    </row>
    <row r="436" spans="1:14" ht="34.5" customHeight="1" x14ac:dyDescent="0.25">
      <c r="A436" s="129" t="s">
        <v>281</v>
      </c>
      <c r="B436" s="175"/>
      <c r="C436" s="130" t="e">
        <f>VLOOKUP(B436,'FICHIER CLIENTS'!A:K,2,FALSE)</f>
        <v>#N/A</v>
      </c>
      <c r="D436" s="130"/>
      <c r="E436" s="131"/>
      <c r="F436" s="131"/>
      <c r="G436" s="132"/>
      <c r="H436" s="147"/>
      <c r="I436" s="278"/>
      <c r="J436" s="134"/>
      <c r="K436" s="134"/>
    </row>
    <row r="437" spans="1:14" ht="34.5" customHeight="1" x14ac:dyDescent="0.25">
      <c r="A437" s="129" t="s">
        <v>282</v>
      </c>
      <c r="B437" s="175"/>
      <c r="C437" s="130" t="e">
        <f>VLOOKUP(B437,'FICHIER CLIENTS'!A:K,2,FALSE)</f>
        <v>#N/A</v>
      </c>
      <c r="D437" s="130"/>
      <c r="E437" s="131"/>
      <c r="F437" s="131"/>
      <c r="G437" s="132"/>
      <c r="H437" s="147"/>
      <c r="I437" s="278"/>
      <c r="J437" s="134"/>
      <c r="K437" s="134"/>
    </row>
    <row r="438" spans="1:14" ht="34.5" customHeight="1" x14ac:dyDescent="0.25">
      <c r="A438" s="129" t="s">
        <v>283</v>
      </c>
      <c r="B438" s="175"/>
      <c r="C438" s="130" t="e">
        <f>VLOOKUP(B438,'FICHIER CLIENTS'!A:K,2,FALSE)</f>
        <v>#N/A</v>
      </c>
      <c r="D438" s="130"/>
      <c r="E438" s="131"/>
      <c r="F438" s="131"/>
      <c r="G438" s="137"/>
      <c r="H438" s="147"/>
      <c r="I438" s="278"/>
      <c r="J438" s="134"/>
      <c r="K438" s="134"/>
    </row>
    <row r="439" spans="1:14" ht="34.5" customHeight="1" x14ac:dyDescent="0.25">
      <c r="A439" s="129" t="s">
        <v>284</v>
      </c>
      <c r="B439" s="175"/>
      <c r="C439" s="130" t="e">
        <f>VLOOKUP(B439,'FICHIER CLIENTS'!A:K,2,FALSE)</f>
        <v>#N/A</v>
      </c>
      <c r="D439" s="130"/>
      <c r="E439" s="131"/>
      <c r="F439" s="131"/>
      <c r="G439" s="132"/>
      <c r="H439" s="147"/>
      <c r="I439" s="278"/>
      <c r="J439" s="134"/>
      <c r="K439" s="134"/>
    </row>
    <row r="440" spans="1:14" ht="34.5" customHeight="1" x14ac:dyDescent="0.25">
      <c r="A440" s="129" t="s">
        <v>285</v>
      </c>
      <c r="B440" s="175"/>
      <c r="C440" s="130" t="e">
        <f>VLOOKUP(B440,'FICHIER CLIENTS'!A:K,2,FALSE)</f>
        <v>#N/A</v>
      </c>
      <c r="D440" s="130"/>
      <c r="E440" s="131"/>
      <c r="F440" s="131"/>
      <c r="G440" s="132"/>
      <c r="H440" s="147"/>
      <c r="I440" s="278"/>
      <c r="J440" s="134"/>
      <c r="K440" s="134"/>
    </row>
    <row r="441" spans="1:14" ht="34.5" customHeight="1" x14ac:dyDescent="0.25">
      <c r="A441" s="129" t="s">
        <v>286</v>
      </c>
      <c r="B441" s="175"/>
      <c r="C441" s="130" t="e">
        <f>VLOOKUP(B441,'FICHIER CLIENTS'!A:K,2,FALSE)</f>
        <v>#N/A</v>
      </c>
      <c r="D441" s="130"/>
      <c r="E441" s="131"/>
      <c r="F441" s="131"/>
      <c r="G441" s="137"/>
      <c r="H441" s="147"/>
      <c r="I441" s="278"/>
      <c r="J441" s="134"/>
      <c r="K441" s="134"/>
    </row>
    <row r="442" spans="1:14" ht="34.5" customHeight="1" x14ac:dyDescent="0.25">
      <c r="A442" s="129" t="s">
        <v>287</v>
      </c>
      <c r="B442" s="175"/>
      <c r="C442" s="130" t="e">
        <f>VLOOKUP(B442,'FICHIER CLIENTS'!A:K,2,FALSE)</f>
        <v>#N/A</v>
      </c>
      <c r="D442" s="130"/>
      <c r="E442" s="131"/>
      <c r="F442" s="131"/>
      <c r="G442" s="132"/>
      <c r="H442" s="147"/>
      <c r="I442" s="278"/>
      <c r="J442" s="134"/>
      <c r="K442" s="134"/>
    </row>
    <row r="443" spans="1:14" ht="34.5" customHeight="1" x14ac:dyDescent="0.25">
      <c r="A443" s="129" t="s">
        <v>288</v>
      </c>
      <c r="B443" s="175"/>
      <c r="C443" s="130" t="e">
        <f>VLOOKUP(B443,'FICHIER CLIENTS'!A:K,2,FALSE)</f>
        <v>#N/A</v>
      </c>
      <c r="D443" s="130"/>
      <c r="E443" s="131"/>
      <c r="F443" s="131"/>
      <c r="G443" s="137"/>
      <c r="H443" s="147"/>
      <c r="I443" s="278"/>
      <c r="J443" s="134"/>
      <c r="K443" s="134"/>
    </row>
    <row r="444" spans="1:14" ht="34.5" customHeight="1" x14ac:dyDescent="0.25">
      <c r="A444" s="129" t="s">
        <v>289</v>
      </c>
      <c r="B444" s="175"/>
      <c r="C444" s="130" t="e">
        <f>VLOOKUP(B444,'FICHIER CLIENTS'!A:K,2,FALSE)</f>
        <v>#N/A</v>
      </c>
      <c r="D444" s="130"/>
      <c r="E444" s="131"/>
      <c r="F444" s="131"/>
      <c r="G444" s="132"/>
      <c r="H444" s="147"/>
      <c r="I444" s="278"/>
      <c r="J444" s="134"/>
      <c r="K444" s="134"/>
    </row>
    <row r="445" spans="1:14" ht="34.5" customHeight="1" x14ac:dyDescent="0.25">
      <c r="A445" s="129" t="s">
        <v>290</v>
      </c>
      <c r="B445" s="175"/>
      <c r="C445" s="130" t="e">
        <f>VLOOKUP(B445,'FICHIER CLIENTS'!A:K,2,FALSE)</f>
        <v>#N/A</v>
      </c>
      <c r="D445" s="130"/>
      <c r="E445" s="131"/>
      <c r="F445" s="131"/>
      <c r="G445" s="132"/>
      <c r="H445" s="147"/>
      <c r="I445" s="278"/>
      <c r="J445" s="134"/>
      <c r="K445" s="134"/>
      <c r="N445" s="148"/>
    </row>
    <row r="446" spans="1:14" ht="34.5" customHeight="1" x14ac:dyDescent="0.25">
      <c r="A446" s="129" t="s">
        <v>291</v>
      </c>
      <c r="B446" s="175"/>
      <c r="C446" s="130" t="e">
        <f>VLOOKUP(B446,'FICHIER CLIENTS'!A:K,2,FALSE)</f>
        <v>#N/A</v>
      </c>
      <c r="D446" s="130"/>
      <c r="E446" s="131"/>
      <c r="F446" s="131"/>
      <c r="G446" s="132"/>
      <c r="H446" s="147"/>
      <c r="I446" s="278"/>
      <c r="J446" s="134"/>
      <c r="K446" s="134"/>
    </row>
    <row r="447" spans="1:14" ht="34.5" customHeight="1" x14ac:dyDescent="0.25">
      <c r="A447" s="129" t="s">
        <v>292</v>
      </c>
      <c r="B447" s="175"/>
      <c r="C447" s="130" t="e">
        <f>VLOOKUP(B447,'FICHIER CLIENTS'!A:K,2,FALSE)</f>
        <v>#N/A</v>
      </c>
      <c r="D447" s="130"/>
      <c r="E447" s="131"/>
      <c r="F447" s="131"/>
      <c r="G447" s="132"/>
      <c r="H447" s="147"/>
      <c r="I447" s="278"/>
      <c r="J447" s="134"/>
      <c r="K447" s="134"/>
    </row>
    <row r="448" spans="1:14" ht="34.5" customHeight="1" x14ac:dyDescent="0.25">
      <c r="A448" s="129" t="s">
        <v>293</v>
      </c>
      <c r="B448" s="175"/>
      <c r="C448" s="130" t="e">
        <f>VLOOKUP(B448,'FICHIER CLIENTS'!A:K,2,FALSE)</f>
        <v>#N/A</v>
      </c>
      <c r="D448" s="130"/>
      <c r="E448" s="131"/>
      <c r="F448" s="131"/>
      <c r="G448" s="132"/>
      <c r="H448" s="147"/>
      <c r="I448" s="278"/>
      <c r="J448" s="134"/>
      <c r="K448" s="134"/>
    </row>
    <row r="449" spans="1:11" ht="34.5" customHeight="1" x14ac:dyDescent="0.25">
      <c r="A449" s="129" t="s">
        <v>294</v>
      </c>
      <c r="B449" s="175"/>
      <c r="C449" s="130" t="e">
        <f>VLOOKUP(B449,'FICHIER CLIENTS'!A:K,2,FALSE)</f>
        <v>#N/A</v>
      </c>
      <c r="D449" s="130"/>
      <c r="E449" s="131"/>
      <c r="F449" s="131"/>
      <c r="G449" s="132"/>
      <c r="H449" s="147"/>
      <c r="I449" s="278"/>
      <c r="J449" s="134"/>
      <c r="K449" s="134"/>
    </row>
    <row r="450" spans="1:11" ht="34.5" customHeight="1" x14ac:dyDescent="0.25">
      <c r="A450" s="129" t="s">
        <v>295</v>
      </c>
      <c r="B450" s="175"/>
      <c r="C450" s="130" t="e">
        <f>VLOOKUP(B450,'FICHIER CLIENTS'!A:K,2,FALSE)</f>
        <v>#N/A</v>
      </c>
      <c r="D450" s="130"/>
      <c r="E450" s="131"/>
      <c r="F450" s="131"/>
      <c r="G450" s="132"/>
      <c r="H450" s="147"/>
      <c r="I450" s="278"/>
      <c r="J450" s="134"/>
      <c r="K450" s="134"/>
    </row>
    <row r="451" spans="1:11" ht="34.5" customHeight="1" x14ac:dyDescent="0.25">
      <c r="A451" s="129" t="s">
        <v>296</v>
      </c>
      <c r="B451" s="175"/>
      <c r="C451" s="130" t="e">
        <f>VLOOKUP(B451,'FICHIER CLIENTS'!A:K,2,FALSE)</f>
        <v>#N/A</v>
      </c>
      <c r="D451" s="130"/>
      <c r="E451" s="131"/>
      <c r="F451" s="131"/>
      <c r="G451" s="132"/>
      <c r="H451" s="147"/>
      <c r="I451" s="278"/>
      <c r="J451" s="134"/>
      <c r="K451" s="134"/>
    </row>
    <row r="452" spans="1:11" ht="34.5" customHeight="1" x14ac:dyDescent="0.25">
      <c r="A452" s="129" t="s">
        <v>297</v>
      </c>
      <c r="B452" s="175"/>
      <c r="C452" s="130" t="e">
        <f>VLOOKUP(B452,'FICHIER CLIENTS'!A:K,2,FALSE)</f>
        <v>#N/A</v>
      </c>
      <c r="D452" s="130"/>
      <c r="E452" s="131"/>
      <c r="F452" s="131"/>
      <c r="G452" s="132"/>
      <c r="H452" s="147"/>
      <c r="I452" s="278"/>
      <c r="J452" s="134"/>
      <c r="K452" s="134"/>
    </row>
    <row r="453" spans="1:11" ht="34.5" customHeight="1" x14ac:dyDescent="0.25">
      <c r="A453" s="129" t="s">
        <v>298</v>
      </c>
      <c r="B453" s="175"/>
      <c r="C453" s="130" t="e">
        <f>VLOOKUP(B453,'FICHIER CLIENTS'!A:K,2,FALSE)</f>
        <v>#N/A</v>
      </c>
      <c r="D453" s="130"/>
      <c r="E453" s="131"/>
      <c r="F453" s="131"/>
      <c r="G453" s="132"/>
      <c r="H453" s="147"/>
      <c r="I453" s="278"/>
      <c r="J453" s="134"/>
      <c r="K453" s="134"/>
    </row>
    <row r="454" spans="1:11" ht="34.5" customHeight="1" x14ac:dyDescent="0.25">
      <c r="A454" s="129" t="s">
        <v>299</v>
      </c>
      <c r="B454" s="175"/>
      <c r="C454" s="130" t="e">
        <f>VLOOKUP(B454,'FICHIER CLIENTS'!A:K,2,FALSE)</f>
        <v>#N/A</v>
      </c>
      <c r="D454" s="130"/>
      <c r="E454" s="131"/>
      <c r="F454" s="131"/>
      <c r="G454" s="132"/>
      <c r="H454" s="147"/>
      <c r="I454" s="278"/>
      <c r="J454" s="134"/>
      <c r="K454" s="134"/>
    </row>
    <row r="455" spans="1:11" ht="34.5" customHeight="1" x14ac:dyDescent="0.25">
      <c r="A455" s="129" t="s">
        <v>300</v>
      </c>
      <c r="B455" s="175"/>
      <c r="C455" s="130" t="e">
        <f>VLOOKUP(B455,'FICHIER CLIENTS'!A:K,2,FALSE)</f>
        <v>#N/A</v>
      </c>
      <c r="D455" s="130"/>
      <c r="E455" s="131"/>
      <c r="F455" s="131"/>
      <c r="G455" s="132"/>
      <c r="H455" s="147"/>
      <c r="I455" s="278"/>
      <c r="J455" s="134"/>
      <c r="K455" s="134"/>
    </row>
    <row r="456" spans="1:11" ht="34.5" customHeight="1" x14ac:dyDescent="0.25">
      <c r="A456" s="129" t="s">
        <v>301</v>
      </c>
      <c r="B456" s="175"/>
      <c r="C456" s="130" t="e">
        <f>VLOOKUP(B456,'FICHIER CLIENTS'!A:K,2,FALSE)</f>
        <v>#N/A</v>
      </c>
      <c r="D456" s="130"/>
      <c r="E456" s="131"/>
      <c r="F456" s="131"/>
      <c r="G456" s="132"/>
      <c r="H456" s="147"/>
      <c r="I456" s="278"/>
      <c r="J456" s="134"/>
      <c r="K456" s="134"/>
    </row>
    <row r="457" spans="1:11" ht="34.5" customHeight="1" x14ac:dyDescent="0.25">
      <c r="A457" s="129" t="s">
        <v>302</v>
      </c>
      <c r="B457" s="175"/>
      <c r="C457" s="130" t="e">
        <f>VLOOKUP(B457,'FICHIER CLIENTS'!A:K,2,FALSE)</f>
        <v>#N/A</v>
      </c>
      <c r="D457" s="130"/>
      <c r="E457" s="131"/>
      <c r="F457" s="131"/>
      <c r="G457" s="132"/>
      <c r="H457" s="147"/>
      <c r="I457" s="278"/>
      <c r="J457" s="134"/>
      <c r="K457" s="134"/>
    </row>
    <row r="458" spans="1:11" ht="34.5" customHeight="1" x14ac:dyDescent="0.25">
      <c r="A458" s="129" t="s">
        <v>303</v>
      </c>
      <c r="B458" s="175"/>
      <c r="C458" s="130" t="e">
        <f>VLOOKUP(B458,'FICHIER CLIENTS'!A:K,2,FALSE)</f>
        <v>#N/A</v>
      </c>
      <c r="D458" s="130"/>
      <c r="E458" s="131"/>
      <c r="F458" s="131"/>
      <c r="G458" s="132"/>
      <c r="H458" s="147"/>
      <c r="I458" s="278"/>
      <c r="J458" s="134"/>
      <c r="K458" s="134"/>
    </row>
    <row r="459" spans="1:11" ht="34.5" customHeight="1" x14ac:dyDescent="0.25">
      <c r="A459" s="129" t="s">
        <v>304</v>
      </c>
      <c r="B459" s="175"/>
      <c r="C459" s="130" t="e">
        <f>VLOOKUP(B459,'FICHIER CLIENTS'!A:K,2,FALSE)</f>
        <v>#N/A</v>
      </c>
      <c r="D459" s="130"/>
      <c r="E459" s="131"/>
      <c r="F459" s="131"/>
      <c r="G459" s="132"/>
      <c r="H459" s="147"/>
      <c r="I459" s="278"/>
      <c r="J459" s="134"/>
      <c r="K459" s="134"/>
    </row>
    <row r="460" spans="1:11" ht="34.5" customHeight="1" x14ac:dyDescent="0.25">
      <c r="A460" s="129" t="s">
        <v>305</v>
      </c>
      <c r="B460" s="175"/>
      <c r="C460" s="130" t="e">
        <f>VLOOKUP(B460,'FICHIER CLIENTS'!A:K,2,FALSE)</f>
        <v>#N/A</v>
      </c>
      <c r="D460" s="130"/>
      <c r="E460" s="131"/>
      <c r="F460" s="131"/>
      <c r="G460" s="132"/>
      <c r="H460" s="147"/>
      <c r="I460" s="278"/>
      <c r="J460" s="134"/>
      <c r="K460" s="134"/>
    </row>
    <row r="461" spans="1:11" ht="34.5" customHeight="1" x14ac:dyDescent="0.25">
      <c r="A461" s="129" t="s">
        <v>306</v>
      </c>
      <c r="B461" s="175"/>
      <c r="C461" s="130" t="e">
        <f>VLOOKUP(B461,'FICHIER CLIENTS'!A:K,2,FALSE)</f>
        <v>#N/A</v>
      </c>
      <c r="D461" s="130"/>
      <c r="E461" s="131"/>
      <c r="F461" s="131"/>
      <c r="G461" s="132"/>
      <c r="H461" s="147"/>
      <c r="I461" s="278"/>
      <c r="J461" s="134"/>
      <c r="K461" s="134"/>
    </row>
    <row r="462" spans="1:11" ht="34.5" customHeight="1" x14ac:dyDescent="0.25">
      <c r="A462" s="129" t="s">
        <v>307</v>
      </c>
      <c r="B462" s="175"/>
      <c r="C462" s="130" t="e">
        <f>VLOOKUP(B462,'FICHIER CLIENTS'!A:K,2,FALSE)</f>
        <v>#N/A</v>
      </c>
      <c r="D462" s="130"/>
      <c r="E462" s="131"/>
      <c r="F462" s="131"/>
      <c r="G462" s="132"/>
      <c r="H462" s="147"/>
      <c r="I462" s="278"/>
      <c r="J462" s="134"/>
      <c r="K462" s="134"/>
    </row>
    <row r="463" spans="1:11" ht="34.5" customHeight="1" x14ac:dyDescent="0.25">
      <c r="A463" s="129" t="s">
        <v>308</v>
      </c>
      <c r="B463" s="175"/>
      <c r="C463" s="130" t="e">
        <f>VLOOKUP(B463,'FICHIER CLIENTS'!A:K,2,FALSE)</f>
        <v>#N/A</v>
      </c>
      <c r="D463" s="130"/>
      <c r="E463" s="131"/>
      <c r="F463" s="131"/>
      <c r="G463" s="132"/>
      <c r="H463" s="147"/>
      <c r="I463" s="278"/>
      <c r="J463" s="134"/>
      <c r="K463" s="134"/>
    </row>
    <row r="464" spans="1:11" ht="34.5" customHeight="1" x14ac:dyDescent="0.25">
      <c r="A464" s="129" t="s">
        <v>309</v>
      </c>
      <c r="B464" s="175"/>
      <c r="C464" s="130" t="e">
        <f>VLOOKUP(B464,'FICHIER CLIENTS'!A:K,2,FALSE)</f>
        <v>#N/A</v>
      </c>
      <c r="D464" s="130"/>
      <c r="E464" s="131"/>
      <c r="F464" s="131"/>
      <c r="G464" s="132"/>
      <c r="H464" s="147"/>
      <c r="I464" s="278"/>
      <c r="J464" s="134"/>
      <c r="K464" s="134"/>
    </row>
    <row r="465" spans="1:11" ht="34.5" customHeight="1" x14ac:dyDescent="0.25">
      <c r="A465" s="129" t="s">
        <v>310</v>
      </c>
      <c r="B465" s="175"/>
      <c r="C465" s="130" t="e">
        <f>VLOOKUP(B465,'FICHIER CLIENTS'!A:K,2,FALSE)</f>
        <v>#N/A</v>
      </c>
      <c r="D465" s="130"/>
      <c r="E465" s="131"/>
      <c r="F465" s="131"/>
      <c r="G465" s="132"/>
      <c r="H465" s="147"/>
      <c r="I465" s="278"/>
      <c r="J465" s="134"/>
      <c r="K465" s="134"/>
    </row>
    <row r="466" spans="1:11" ht="34.5" customHeight="1" x14ac:dyDescent="0.25">
      <c r="A466" s="129" t="s">
        <v>311</v>
      </c>
      <c r="B466" s="175"/>
      <c r="C466" s="130" t="e">
        <f>VLOOKUP(B466,'FICHIER CLIENTS'!A:K,2,FALSE)</f>
        <v>#N/A</v>
      </c>
      <c r="D466" s="130"/>
      <c r="E466" s="131"/>
      <c r="F466" s="131"/>
      <c r="G466" s="132"/>
      <c r="H466" s="147"/>
      <c r="I466" s="278"/>
      <c r="J466" s="134"/>
      <c r="K466" s="134"/>
    </row>
    <row r="467" spans="1:11" ht="34.5" customHeight="1" x14ac:dyDescent="0.25">
      <c r="A467" s="129" t="s">
        <v>312</v>
      </c>
      <c r="B467" s="175"/>
      <c r="C467" s="130" t="e">
        <f>VLOOKUP(B467,'FICHIER CLIENTS'!A:K,2,FALSE)</f>
        <v>#N/A</v>
      </c>
      <c r="D467" s="130"/>
      <c r="E467" s="131"/>
      <c r="F467" s="131"/>
      <c r="G467" s="132"/>
      <c r="H467" s="147"/>
      <c r="I467" s="278"/>
      <c r="J467" s="134"/>
      <c r="K467" s="134"/>
    </row>
    <row r="468" spans="1:11" ht="34.5" customHeight="1" x14ac:dyDescent="0.25">
      <c r="A468" s="129" t="s">
        <v>313</v>
      </c>
      <c r="B468" s="175"/>
      <c r="C468" s="130" t="e">
        <f>VLOOKUP(B468,'FICHIER CLIENTS'!A:K,2,FALSE)</f>
        <v>#N/A</v>
      </c>
      <c r="D468" s="130"/>
      <c r="E468" s="131"/>
      <c r="F468" s="131"/>
      <c r="G468" s="132"/>
      <c r="H468" s="147"/>
      <c r="I468" s="278"/>
      <c r="J468" s="134"/>
      <c r="K468" s="134"/>
    </row>
    <row r="469" spans="1:11" ht="34.5" customHeight="1" x14ac:dyDescent="0.25">
      <c r="A469" s="129" t="s">
        <v>314</v>
      </c>
      <c r="B469" s="175"/>
      <c r="C469" s="130" t="e">
        <f>VLOOKUP(B469,'FICHIER CLIENTS'!A:K,2,FALSE)</f>
        <v>#N/A</v>
      </c>
      <c r="D469" s="130"/>
      <c r="E469" s="131"/>
      <c r="F469" s="131"/>
      <c r="G469" s="132"/>
      <c r="H469" s="147"/>
      <c r="I469" s="278"/>
      <c r="J469" s="134"/>
      <c r="K469" s="134"/>
    </row>
    <row r="470" spans="1:11" ht="34.5" customHeight="1" x14ac:dyDescent="0.25">
      <c r="A470" s="129" t="s">
        <v>315</v>
      </c>
      <c r="B470" s="175"/>
      <c r="C470" s="130" t="e">
        <f>VLOOKUP(B470,'FICHIER CLIENTS'!A:K,2,FALSE)</f>
        <v>#N/A</v>
      </c>
      <c r="D470" s="130"/>
      <c r="E470" s="131"/>
      <c r="F470" s="131"/>
      <c r="G470" s="132"/>
      <c r="H470" s="147"/>
      <c r="I470" s="278"/>
      <c r="J470" s="134"/>
      <c r="K470" s="134"/>
    </row>
    <row r="471" spans="1:11" ht="34.5" customHeight="1" x14ac:dyDescent="0.25">
      <c r="A471" s="129" t="s">
        <v>316</v>
      </c>
      <c r="B471" s="175"/>
      <c r="C471" s="130" t="e">
        <f>VLOOKUP(B471,'FICHIER CLIENTS'!A:K,2,FALSE)</f>
        <v>#N/A</v>
      </c>
      <c r="D471" s="130"/>
      <c r="E471" s="131"/>
      <c r="F471" s="131"/>
      <c r="G471" s="132"/>
      <c r="H471" s="147"/>
      <c r="I471" s="278"/>
      <c r="J471" s="134"/>
      <c r="K471" s="134"/>
    </row>
    <row r="472" spans="1:11" ht="34.5" customHeight="1" x14ac:dyDescent="0.25">
      <c r="A472" s="129" t="s">
        <v>317</v>
      </c>
      <c r="B472" s="175"/>
      <c r="C472" s="130" t="e">
        <f>VLOOKUP(B472,'FICHIER CLIENTS'!A:K,2,FALSE)</f>
        <v>#N/A</v>
      </c>
      <c r="D472" s="130"/>
      <c r="E472" s="131"/>
      <c r="F472" s="131"/>
      <c r="G472" s="132"/>
      <c r="H472" s="147"/>
      <c r="I472" s="278"/>
      <c r="J472" s="134"/>
      <c r="K472" s="134"/>
    </row>
    <row r="473" spans="1:11" ht="34.5" customHeight="1" x14ac:dyDescent="0.25">
      <c r="A473" s="129" t="s">
        <v>318</v>
      </c>
      <c r="B473" s="175"/>
      <c r="C473" s="130" t="e">
        <f>VLOOKUP(B473,'FICHIER CLIENTS'!A:K,2,FALSE)</f>
        <v>#N/A</v>
      </c>
      <c r="D473" s="130"/>
      <c r="E473" s="131"/>
      <c r="F473" s="131"/>
      <c r="G473" s="132"/>
      <c r="H473" s="147"/>
      <c r="I473" s="278"/>
      <c r="J473" s="134"/>
      <c r="K473" s="134"/>
    </row>
    <row r="474" spans="1:11" ht="34.5" customHeight="1" x14ac:dyDescent="0.25">
      <c r="A474" s="129" t="s">
        <v>319</v>
      </c>
      <c r="B474" s="175"/>
      <c r="C474" s="130" t="e">
        <f>VLOOKUP(B474,'FICHIER CLIENTS'!A:K,2,FALSE)</f>
        <v>#N/A</v>
      </c>
      <c r="D474" s="130"/>
      <c r="E474" s="131"/>
      <c r="F474" s="131"/>
      <c r="G474" s="132"/>
      <c r="H474" s="147"/>
      <c r="I474" s="278"/>
      <c r="J474" s="134"/>
      <c r="K474" s="134"/>
    </row>
    <row r="475" spans="1:11" ht="34.5" customHeight="1" x14ac:dyDescent="0.25">
      <c r="A475" s="129" t="s">
        <v>320</v>
      </c>
      <c r="B475" s="175"/>
      <c r="C475" s="130" t="e">
        <f>VLOOKUP(B475,'FICHIER CLIENTS'!A:K,2,FALSE)</f>
        <v>#N/A</v>
      </c>
      <c r="D475" s="130"/>
      <c r="E475" s="131"/>
      <c r="F475" s="131"/>
      <c r="G475" s="132"/>
      <c r="H475" s="147"/>
      <c r="I475" s="278"/>
      <c r="J475" s="134"/>
      <c r="K475" s="134"/>
    </row>
    <row r="476" spans="1:11" ht="34.5" customHeight="1" x14ac:dyDescent="0.25">
      <c r="A476" s="129" t="s">
        <v>321</v>
      </c>
      <c r="B476" s="175"/>
      <c r="C476" s="130" t="e">
        <f>VLOOKUP(B476,'FICHIER CLIENTS'!A:K,2,FALSE)</f>
        <v>#N/A</v>
      </c>
      <c r="D476" s="130"/>
      <c r="E476" s="131"/>
      <c r="F476" s="131"/>
      <c r="G476" s="132"/>
      <c r="H476" s="147"/>
      <c r="I476" s="278"/>
      <c r="J476" s="134"/>
      <c r="K476" s="134"/>
    </row>
    <row r="477" spans="1:11" ht="34.5" customHeight="1" x14ac:dyDescent="0.25">
      <c r="A477" s="129" t="s">
        <v>322</v>
      </c>
      <c r="B477" s="175"/>
      <c r="C477" s="130" t="e">
        <f>VLOOKUP(B477,'FICHIER CLIENTS'!A:K,2,FALSE)</f>
        <v>#N/A</v>
      </c>
      <c r="D477" s="130"/>
      <c r="E477" s="131"/>
      <c r="F477" s="131"/>
      <c r="G477" s="132"/>
      <c r="H477" s="147"/>
      <c r="I477" s="278"/>
      <c r="J477" s="134"/>
      <c r="K477" s="134"/>
    </row>
    <row r="478" spans="1:11" ht="34.5" customHeight="1" x14ac:dyDescent="0.25">
      <c r="A478" s="129" t="s">
        <v>323</v>
      </c>
      <c r="B478" s="175"/>
      <c r="C478" s="130" t="e">
        <f>VLOOKUP(B478,'FICHIER CLIENTS'!A:K,2,FALSE)</f>
        <v>#N/A</v>
      </c>
      <c r="D478" s="130"/>
      <c r="E478" s="131"/>
      <c r="F478" s="131"/>
      <c r="G478" s="132"/>
      <c r="H478" s="147"/>
      <c r="I478" s="278"/>
      <c r="J478" s="134"/>
      <c r="K478" s="134"/>
    </row>
    <row r="479" spans="1:11" ht="34.5" customHeight="1" x14ac:dyDescent="0.25">
      <c r="A479" s="129" t="s">
        <v>324</v>
      </c>
      <c r="B479" s="175"/>
      <c r="C479" s="130" t="e">
        <f>VLOOKUP(B479,'FICHIER CLIENTS'!A:K,2,FALSE)</f>
        <v>#N/A</v>
      </c>
      <c r="D479" s="130"/>
      <c r="E479" s="131"/>
      <c r="F479" s="131"/>
      <c r="G479" s="132"/>
      <c r="H479" s="147"/>
      <c r="I479" s="278"/>
      <c r="J479" s="134"/>
      <c r="K479" s="134"/>
    </row>
    <row r="480" spans="1:11" ht="34.5" customHeight="1" x14ac:dyDescent="0.25">
      <c r="A480" s="129" t="s">
        <v>325</v>
      </c>
      <c r="B480" s="175"/>
      <c r="C480" s="130" t="e">
        <f>VLOOKUP(B480,'FICHIER CLIENTS'!A:K,2,FALSE)</f>
        <v>#N/A</v>
      </c>
      <c r="D480" s="130"/>
      <c r="E480" s="131"/>
      <c r="F480" s="131"/>
      <c r="G480" s="132"/>
      <c r="H480" s="147"/>
      <c r="I480" s="278"/>
      <c r="J480" s="134"/>
      <c r="K480" s="134"/>
    </row>
    <row r="481" spans="1:11" ht="34.5" customHeight="1" x14ac:dyDescent="0.25">
      <c r="A481" s="129" t="s">
        <v>326</v>
      </c>
      <c r="B481" s="175"/>
      <c r="C481" s="130" t="e">
        <f>VLOOKUP(B481,'FICHIER CLIENTS'!A:K,2,FALSE)</f>
        <v>#N/A</v>
      </c>
      <c r="D481" s="130"/>
      <c r="E481" s="131"/>
      <c r="F481" s="131"/>
      <c r="G481" s="132"/>
      <c r="H481" s="147"/>
      <c r="I481" s="278"/>
      <c r="J481" s="134"/>
      <c r="K481" s="134"/>
    </row>
    <row r="482" spans="1:11" ht="34.5" customHeight="1" x14ac:dyDescent="0.25">
      <c r="A482" s="129" t="s">
        <v>327</v>
      </c>
      <c r="B482" s="175"/>
      <c r="C482" s="130" t="e">
        <f>VLOOKUP(B482,'FICHIER CLIENTS'!A:K,2,FALSE)</f>
        <v>#N/A</v>
      </c>
      <c r="D482" s="130"/>
      <c r="E482" s="131"/>
      <c r="F482" s="131"/>
      <c r="G482" s="132"/>
      <c r="H482" s="147"/>
      <c r="I482" s="278"/>
      <c r="J482" s="134"/>
      <c r="K482" s="134"/>
    </row>
    <row r="483" spans="1:11" ht="34.5" customHeight="1" x14ac:dyDescent="0.25">
      <c r="A483" s="129" t="s">
        <v>328</v>
      </c>
      <c r="B483" s="175"/>
      <c r="C483" s="130" t="e">
        <f>VLOOKUP(B483,'FICHIER CLIENTS'!A:K,2,FALSE)</f>
        <v>#N/A</v>
      </c>
      <c r="D483" s="130"/>
      <c r="E483" s="131"/>
      <c r="F483" s="131"/>
      <c r="G483" s="137"/>
      <c r="H483" s="147"/>
      <c r="I483" s="278"/>
      <c r="J483" s="134"/>
      <c r="K483" s="134"/>
    </row>
    <row r="484" spans="1:11" ht="34.5" customHeight="1" x14ac:dyDescent="0.25">
      <c r="A484" s="129" t="s">
        <v>329</v>
      </c>
      <c r="B484" s="175"/>
      <c r="C484" s="130" t="e">
        <f>VLOOKUP(B484,'FICHIER CLIENTS'!A:K,2,FALSE)</f>
        <v>#N/A</v>
      </c>
      <c r="D484" s="130"/>
      <c r="E484" s="131"/>
      <c r="F484" s="131"/>
      <c r="G484" s="137"/>
      <c r="H484" s="147"/>
      <c r="I484" s="278"/>
      <c r="J484" s="134"/>
      <c r="K484" s="134"/>
    </row>
    <row r="485" spans="1:11" ht="34.5" customHeight="1" x14ac:dyDescent="0.25">
      <c r="A485" s="129" t="s">
        <v>330</v>
      </c>
      <c r="B485" s="175"/>
      <c r="C485" s="130" t="e">
        <f>VLOOKUP(B485,'FICHIER CLIENTS'!A:K,2,FALSE)</f>
        <v>#N/A</v>
      </c>
      <c r="D485" s="130"/>
      <c r="E485" s="131"/>
      <c r="F485" s="131"/>
      <c r="G485" s="137"/>
      <c r="H485" s="147"/>
      <c r="I485" s="278"/>
      <c r="J485" s="134"/>
      <c r="K485" s="134"/>
    </row>
    <row r="486" spans="1:11" ht="34.5" customHeight="1" x14ac:dyDescent="0.25">
      <c r="A486" s="129" t="s">
        <v>331</v>
      </c>
      <c r="B486" s="175"/>
      <c r="C486" s="130" t="e">
        <f>VLOOKUP(B486,'FICHIER CLIENTS'!A:K,2,FALSE)</f>
        <v>#N/A</v>
      </c>
      <c r="D486" s="130"/>
      <c r="E486" s="131"/>
      <c r="F486" s="131"/>
      <c r="G486" s="137"/>
      <c r="H486" s="147"/>
      <c r="I486" s="278"/>
      <c r="J486" s="134"/>
      <c r="K486" s="134"/>
    </row>
    <row r="487" spans="1:11" ht="34.5" customHeight="1" x14ac:dyDescent="0.25">
      <c r="A487" s="129" t="s">
        <v>332</v>
      </c>
      <c r="B487" s="175"/>
      <c r="C487" s="130" t="e">
        <f>VLOOKUP(B487,'FICHIER CLIENTS'!A:K,2,FALSE)</f>
        <v>#N/A</v>
      </c>
      <c r="D487" s="130"/>
      <c r="E487" s="131"/>
      <c r="F487" s="131"/>
      <c r="G487" s="137"/>
      <c r="H487" s="147"/>
      <c r="I487" s="278"/>
    </row>
    <row r="488" spans="1:11" ht="34.5" customHeight="1" x14ac:dyDescent="0.25">
      <c r="A488" s="129" t="s">
        <v>333</v>
      </c>
      <c r="B488" s="175"/>
      <c r="C488" s="130" t="e">
        <f>VLOOKUP(B488,'FICHIER CLIENTS'!A:K,2,FALSE)</f>
        <v>#N/A</v>
      </c>
      <c r="D488" s="130"/>
      <c r="E488" s="131"/>
      <c r="F488" s="131"/>
      <c r="G488" s="137"/>
      <c r="H488" s="147"/>
      <c r="I488" s="278"/>
    </row>
    <row r="489" spans="1:11" ht="34.5" customHeight="1" x14ac:dyDescent="0.25">
      <c r="A489" s="129" t="s">
        <v>334</v>
      </c>
      <c r="B489" s="175"/>
      <c r="C489" s="130" t="e">
        <f>VLOOKUP(B489,'FICHIER CLIENTS'!A:K,2,FALSE)</f>
        <v>#N/A</v>
      </c>
      <c r="D489" s="130"/>
      <c r="E489" s="131"/>
      <c r="F489" s="131"/>
      <c r="G489" s="132"/>
      <c r="H489" s="147"/>
      <c r="I489" s="278"/>
    </row>
    <row r="490" spans="1:11" ht="34.5" customHeight="1" x14ac:dyDescent="0.25">
      <c r="A490" s="129" t="s">
        <v>335</v>
      </c>
      <c r="B490" s="175"/>
      <c r="C490" s="130" t="e">
        <f>VLOOKUP(B490,'FICHIER CLIENTS'!A:K,2,FALSE)</f>
        <v>#N/A</v>
      </c>
      <c r="D490" s="130"/>
      <c r="E490" s="131"/>
      <c r="F490" s="131"/>
      <c r="G490" s="132"/>
      <c r="H490" s="147"/>
      <c r="I490" s="278"/>
    </row>
    <row r="491" spans="1:11" ht="34.5" customHeight="1" x14ac:dyDescent="0.25">
      <c r="A491" s="129" t="s">
        <v>336</v>
      </c>
      <c r="B491" s="175"/>
      <c r="C491" s="130" t="e">
        <f>VLOOKUP(B491,'FICHIER CLIENTS'!A:K,2,FALSE)</f>
        <v>#N/A</v>
      </c>
      <c r="D491" s="130"/>
      <c r="E491" s="131"/>
      <c r="F491" s="131"/>
      <c r="G491" s="132"/>
      <c r="H491" s="147"/>
      <c r="I491" s="278"/>
    </row>
    <row r="492" spans="1:11" ht="34.5" customHeight="1" x14ac:dyDescent="0.25">
      <c r="A492" s="129" t="s">
        <v>337</v>
      </c>
      <c r="B492" s="175"/>
      <c r="C492" s="130" t="e">
        <f>VLOOKUP(B492,'FICHIER CLIENTS'!A:K,2,FALSE)</f>
        <v>#N/A</v>
      </c>
      <c r="D492" s="130"/>
      <c r="E492" s="131"/>
      <c r="F492" s="131"/>
      <c r="G492" s="132"/>
      <c r="H492" s="147"/>
      <c r="I492" s="278"/>
    </row>
    <row r="493" spans="1:11" ht="34.5" customHeight="1" x14ac:dyDescent="0.25">
      <c r="A493" s="129" t="s">
        <v>338</v>
      </c>
      <c r="B493" s="175"/>
      <c r="C493" s="130" t="e">
        <f>VLOOKUP(B493,'FICHIER CLIENTS'!A:K,2,FALSE)</f>
        <v>#N/A</v>
      </c>
      <c r="D493" s="130"/>
      <c r="E493" s="131"/>
      <c r="F493" s="131"/>
      <c r="G493" s="137"/>
      <c r="H493" s="86"/>
      <c r="I493" s="279"/>
    </row>
    <row r="494" spans="1:11" ht="34.5" customHeight="1" x14ac:dyDescent="0.25">
      <c r="A494" s="129" t="s">
        <v>339</v>
      </c>
      <c r="B494" s="175"/>
      <c r="C494" s="130" t="e">
        <f>VLOOKUP(B494,'FICHIER CLIENTS'!A:K,2,FALSE)</f>
        <v>#N/A</v>
      </c>
      <c r="D494" s="130"/>
      <c r="E494" s="131"/>
      <c r="F494" s="131"/>
      <c r="G494" s="132"/>
      <c r="H494" s="86"/>
      <c r="I494" s="279"/>
    </row>
    <row r="495" spans="1:11" ht="34.5" customHeight="1" x14ac:dyDescent="0.25">
      <c r="A495" s="129" t="s">
        <v>340</v>
      </c>
      <c r="B495" s="175"/>
      <c r="C495" s="130" t="e">
        <f>VLOOKUP(B495,'FICHIER CLIENTS'!A:K,2,FALSE)</f>
        <v>#N/A</v>
      </c>
      <c r="D495" s="130"/>
      <c r="E495" s="131"/>
      <c r="F495" s="131"/>
      <c r="G495" s="132"/>
      <c r="H495" s="86"/>
      <c r="I495" s="279"/>
    </row>
    <row r="496" spans="1:11" ht="34.5" customHeight="1" x14ac:dyDescent="0.25">
      <c r="A496" s="129" t="s">
        <v>341</v>
      </c>
      <c r="B496" s="175"/>
      <c r="C496" s="130" t="e">
        <f>VLOOKUP(B496,'FICHIER CLIENTS'!A:K,2,FALSE)</f>
        <v>#N/A</v>
      </c>
      <c r="D496" s="130"/>
      <c r="E496" s="131"/>
      <c r="F496" s="131"/>
      <c r="G496" s="137"/>
      <c r="H496" s="86"/>
      <c r="I496" s="279"/>
    </row>
    <row r="497" spans="1:11" ht="34.5" customHeight="1" x14ac:dyDescent="0.25">
      <c r="A497" s="129" t="s">
        <v>342</v>
      </c>
      <c r="B497" s="175"/>
      <c r="C497" s="130" t="e">
        <f>VLOOKUP(B497,'FICHIER CLIENTS'!A:K,2,FALSE)</f>
        <v>#N/A</v>
      </c>
      <c r="D497" s="130"/>
      <c r="E497" s="131"/>
      <c r="F497" s="131"/>
      <c r="G497" s="137"/>
      <c r="H497" s="86"/>
      <c r="I497" s="279"/>
    </row>
    <row r="498" spans="1:11" ht="34.5" customHeight="1" x14ac:dyDescent="0.25">
      <c r="A498" s="129" t="s">
        <v>343</v>
      </c>
      <c r="B498" s="175"/>
      <c r="C498" s="130" t="e">
        <f>VLOOKUP(B498,'FICHIER CLIENTS'!A:K,2,FALSE)</f>
        <v>#N/A</v>
      </c>
      <c r="D498" s="130"/>
      <c r="E498" s="131"/>
      <c r="F498" s="131"/>
      <c r="G498" s="132"/>
      <c r="H498" s="86"/>
      <c r="I498" s="279"/>
    </row>
    <row r="499" spans="1:11" ht="34.5" customHeight="1" x14ac:dyDescent="0.25">
      <c r="A499" s="129" t="s">
        <v>344</v>
      </c>
      <c r="B499" s="175"/>
      <c r="C499" s="130" t="e">
        <f>VLOOKUP(B499,'FICHIER CLIENTS'!A:K,2,FALSE)</f>
        <v>#N/A</v>
      </c>
      <c r="D499" s="130"/>
      <c r="E499" s="131"/>
      <c r="F499" s="131"/>
      <c r="G499" s="137"/>
      <c r="H499" s="86"/>
      <c r="I499" s="279"/>
    </row>
    <row r="500" spans="1:11" ht="34.5" customHeight="1" x14ac:dyDescent="0.25">
      <c r="A500" s="129" t="s">
        <v>345</v>
      </c>
      <c r="B500" s="175"/>
      <c r="C500" s="130" t="e">
        <f>VLOOKUP(B500,'FICHIER CLIENTS'!A:K,2,FALSE)</f>
        <v>#N/A</v>
      </c>
      <c r="D500" s="130"/>
      <c r="E500" s="131"/>
      <c r="F500" s="131"/>
      <c r="G500" s="137"/>
      <c r="H500" s="86"/>
      <c r="I500" s="279"/>
    </row>
    <row r="501" spans="1:11" ht="34.5" customHeight="1" x14ac:dyDescent="0.25">
      <c r="A501" s="129" t="s">
        <v>346</v>
      </c>
      <c r="B501" s="175"/>
      <c r="C501" s="130" t="e">
        <f>VLOOKUP(B501,'FICHIER CLIENTS'!A:K,2,FALSE)</f>
        <v>#N/A</v>
      </c>
      <c r="D501" s="130"/>
      <c r="E501" s="131"/>
      <c r="F501" s="131"/>
      <c r="G501" s="132"/>
      <c r="H501" s="86"/>
      <c r="I501" s="279"/>
    </row>
    <row r="502" spans="1:11" ht="34.5" customHeight="1" x14ac:dyDescent="0.25">
      <c r="A502" s="129" t="s">
        <v>347</v>
      </c>
      <c r="B502" s="175"/>
      <c r="C502" s="130" t="e">
        <f>VLOOKUP(B502,'FICHIER CLIENTS'!A:K,2,FALSE)</f>
        <v>#N/A</v>
      </c>
      <c r="D502" s="130"/>
      <c r="E502" s="131"/>
      <c r="F502" s="131"/>
      <c r="G502" s="132"/>
      <c r="H502" s="86"/>
      <c r="I502" s="279"/>
    </row>
    <row r="503" spans="1:11" ht="34.5" customHeight="1" x14ac:dyDescent="0.25">
      <c r="A503" s="129" t="s">
        <v>348</v>
      </c>
      <c r="B503" s="175"/>
      <c r="C503" s="130" t="e">
        <f>VLOOKUP(B503,'FICHIER CLIENTS'!A:K,2,FALSE)</f>
        <v>#N/A</v>
      </c>
      <c r="D503" s="130"/>
      <c r="E503" s="131"/>
      <c r="F503" s="131"/>
      <c r="G503" s="132"/>
      <c r="H503" s="86"/>
      <c r="I503" s="279"/>
    </row>
    <row r="504" spans="1:11" ht="34.5" customHeight="1" x14ac:dyDescent="0.25">
      <c r="A504" s="129" t="s">
        <v>349</v>
      </c>
      <c r="B504" s="175"/>
      <c r="C504" s="130" t="e">
        <f>VLOOKUP(B504,'FICHIER CLIENTS'!A:K,2,FALSE)</f>
        <v>#N/A</v>
      </c>
      <c r="D504" s="130"/>
      <c r="E504" s="131"/>
      <c r="F504" s="131"/>
      <c r="G504" s="132"/>
      <c r="H504" s="86"/>
      <c r="I504" s="279"/>
    </row>
    <row r="505" spans="1:11" ht="34.5" customHeight="1" x14ac:dyDescent="0.25">
      <c r="A505" s="129" t="s">
        <v>350</v>
      </c>
      <c r="B505" s="175"/>
      <c r="C505" s="130" t="e">
        <f>VLOOKUP(B505,'FICHIER CLIENTS'!A:K,2,FALSE)</f>
        <v>#N/A</v>
      </c>
      <c r="D505" s="130"/>
      <c r="E505" s="131"/>
      <c r="F505" s="131"/>
      <c r="G505" s="132"/>
      <c r="H505" s="86"/>
      <c r="I505" s="279"/>
    </row>
    <row r="506" spans="1:11" ht="42.75" customHeight="1" x14ac:dyDescent="0.25">
      <c r="A506" s="129" t="s">
        <v>351</v>
      </c>
      <c r="B506" s="175"/>
      <c r="C506" s="130" t="e">
        <f>VLOOKUP(B506,'FICHIER CLIENTS'!A:K,2,FALSE)</f>
        <v>#N/A</v>
      </c>
      <c r="D506" s="130"/>
      <c r="E506" s="131"/>
      <c r="F506" s="131"/>
      <c r="G506" s="132"/>
      <c r="H506" s="86"/>
      <c r="I506" s="279"/>
    </row>
    <row r="507" spans="1:11" ht="34.5" customHeight="1" x14ac:dyDescent="0.25">
      <c r="A507" s="129" t="s">
        <v>352</v>
      </c>
      <c r="B507" s="175"/>
      <c r="C507" s="130" t="e">
        <f>VLOOKUP(B507,'FICHIER CLIENTS'!A:K,2,FALSE)</f>
        <v>#N/A</v>
      </c>
      <c r="D507" s="130"/>
      <c r="E507" s="131"/>
      <c r="F507" s="131"/>
      <c r="G507" s="132"/>
      <c r="H507" s="86"/>
      <c r="I507" s="279"/>
    </row>
    <row r="508" spans="1:11" ht="34.5" customHeight="1" x14ac:dyDescent="0.25">
      <c r="A508" s="129" t="s">
        <v>353</v>
      </c>
      <c r="B508" s="175"/>
      <c r="C508" s="130" t="e">
        <f>VLOOKUP(B508,'FICHIER CLIENTS'!A:K,2,FALSE)</f>
        <v>#N/A</v>
      </c>
      <c r="D508" s="130"/>
      <c r="E508" s="131"/>
      <c r="F508" s="131"/>
      <c r="G508" s="132"/>
      <c r="H508" s="86"/>
      <c r="I508" s="279"/>
      <c r="K508" s="149"/>
    </row>
    <row r="509" spans="1:11" ht="34.5" customHeight="1" x14ac:dyDescent="0.25">
      <c r="A509" s="129" t="s">
        <v>354</v>
      </c>
      <c r="B509" s="175"/>
      <c r="C509" s="130" t="e">
        <f>VLOOKUP(B509,'FICHIER CLIENTS'!A:K,2,FALSE)</f>
        <v>#N/A</v>
      </c>
      <c r="D509" s="130"/>
      <c r="E509" s="131"/>
      <c r="F509" s="131"/>
      <c r="G509" s="132"/>
      <c r="H509" s="86"/>
      <c r="I509" s="279"/>
    </row>
    <row r="510" spans="1:11" ht="34.5" customHeight="1" x14ac:dyDescent="0.25">
      <c r="A510" s="129" t="s">
        <v>355</v>
      </c>
      <c r="B510" s="175"/>
      <c r="C510" s="130" t="e">
        <f>VLOOKUP(B510,'FICHIER CLIENTS'!A:K,2,FALSE)</f>
        <v>#N/A</v>
      </c>
      <c r="D510" s="130"/>
      <c r="E510" s="131"/>
      <c r="F510" s="131"/>
      <c r="G510" s="132"/>
      <c r="H510" s="86"/>
      <c r="I510" s="279"/>
    </row>
    <row r="511" spans="1:11" ht="34.5" customHeight="1" x14ac:dyDescent="0.25">
      <c r="A511" s="129" t="s">
        <v>356</v>
      </c>
      <c r="B511" s="175"/>
      <c r="C511" s="130" t="e">
        <f>VLOOKUP(B511,'FICHIER CLIENTS'!A:K,2,FALSE)</f>
        <v>#N/A</v>
      </c>
      <c r="D511" s="130"/>
      <c r="E511" s="131"/>
      <c r="F511" s="131"/>
      <c r="G511" s="132"/>
      <c r="H511" s="86"/>
      <c r="I511" s="279"/>
    </row>
    <row r="512" spans="1:11" ht="34.5" customHeight="1" x14ac:dyDescent="0.25">
      <c r="A512" s="129" t="s">
        <v>357</v>
      </c>
      <c r="B512" s="175"/>
      <c r="C512" s="130" t="e">
        <f>VLOOKUP(B512,'FICHIER CLIENTS'!A:K,2,FALSE)</f>
        <v>#N/A</v>
      </c>
      <c r="D512" s="130"/>
      <c r="E512" s="131"/>
      <c r="F512" s="131"/>
      <c r="G512" s="132"/>
      <c r="H512" s="86"/>
      <c r="I512" s="279"/>
    </row>
    <row r="513" spans="1:9" ht="34.5" customHeight="1" x14ac:dyDescent="0.25">
      <c r="A513" s="129" t="s">
        <v>358</v>
      </c>
      <c r="B513" s="175"/>
      <c r="C513" s="130" t="e">
        <f>VLOOKUP(B513,'FICHIER CLIENTS'!A:K,2,FALSE)</f>
        <v>#N/A</v>
      </c>
      <c r="D513" s="130"/>
      <c r="E513" s="131"/>
      <c r="F513" s="131"/>
      <c r="G513" s="137"/>
      <c r="H513" s="86"/>
      <c r="I513" s="279"/>
    </row>
    <row r="514" spans="1:9" ht="34.5" customHeight="1" x14ac:dyDescent="0.25">
      <c r="A514" s="129" t="s">
        <v>359</v>
      </c>
      <c r="B514" s="175"/>
      <c r="C514" s="130" t="e">
        <f>VLOOKUP(B514,'FICHIER CLIENTS'!A:K,2,FALSE)</f>
        <v>#N/A</v>
      </c>
      <c r="D514" s="130"/>
      <c r="E514" s="131"/>
      <c r="F514" s="131"/>
      <c r="G514" s="132"/>
      <c r="H514" s="86"/>
      <c r="I514" s="279"/>
    </row>
    <row r="515" spans="1:9" ht="34.5" customHeight="1" x14ac:dyDescent="0.25">
      <c r="A515" s="129" t="s">
        <v>360</v>
      </c>
      <c r="B515" s="175"/>
      <c r="C515" s="130" t="e">
        <f>VLOOKUP(B515,'FICHIER CLIENTS'!A:K,2,FALSE)</f>
        <v>#N/A</v>
      </c>
      <c r="D515" s="130"/>
      <c r="E515" s="131"/>
      <c r="F515" s="131"/>
      <c r="G515" s="132"/>
      <c r="H515" s="86"/>
      <c r="I515" s="279"/>
    </row>
    <row r="516" spans="1:9" ht="34.5" customHeight="1" x14ac:dyDescent="0.25">
      <c r="A516" s="129" t="s">
        <v>361</v>
      </c>
      <c r="B516" s="175"/>
      <c r="C516" s="130" t="e">
        <f>VLOOKUP(B516,'FICHIER CLIENTS'!A:K,2,FALSE)</f>
        <v>#N/A</v>
      </c>
      <c r="D516" s="130"/>
      <c r="E516" s="131"/>
      <c r="F516" s="131"/>
      <c r="G516" s="137"/>
      <c r="H516" s="86"/>
      <c r="I516" s="279"/>
    </row>
    <row r="517" spans="1:9" ht="34.5" customHeight="1" x14ac:dyDescent="0.25">
      <c r="A517" s="129" t="s">
        <v>362</v>
      </c>
      <c r="B517" s="175"/>
      <c r="C517" s="130" t="e">
        <f>VLOOKUP(B517,'FICHIER CLIENTS'!A:K,2,FALSE)</f>
        <v>#N/A</v>
      </c>
      <c r="D517" s="130"/>
      <c r="E517" s="131"/>
      <c r="F517" s="131"/>
      <c r="G517" s="137"/>
      <c r="H517" s="86"/>
      <c r="I517" s="279"/>
    </row>
    <row r="518" spans="1:9" ht="34.5" customHeight="1" x14ac:dyDescent="0.25">
      <c r="A518" s="129" t="s">
        <v>363</v>
      </c>
      <c r="B518" s="175"/>
      <c r="C518" s="130" t="e">
        <f>VLOOKUP(B518,'FICHIER CLIENTS'!A:K,2,FALSE)</f>
        <v>#N/A</v>
      </c>
      <c r="D518" s="130"/>
      <c r="E518" s="131"/>
      <c r="F518" s="131"/>
      <c r="G518" s="137"/>
      <c r="H518" s="86"/>
      <c r="I518" s="279"/>
    </row>
    <row r="519" spans="1:9" ht="34.5" customHeight="1" x14ac:dyDescent="0.25">
      <c r="A519" s="129" t="s">
        <v>364</v>
      </c>
      <c r="B519" s="175"/>
      <c r="C519" s="130" t="e">
        <f>VLOOKUP(B519,'FICHIER CLIENTS'!A:K,2,FALSE)</f>
        <v>#N/A</v>
      </c>
      <c r="D519" s="130"/>
      <c r="E519" s="131"/>
      <c r="F519" s="131"/>
      <c r="G519" s="137"/>
      <c r="H519" s="86"/>
      <c r="I519" s="279"/>
    </row>
    <row r="520" spans="1:9" ht="34.5" customHeight="1" x14ac:dyDescent="0.25">
      <c r="A520" s="129" t="s">
        <v>365</v>
      </c>
      <c r="B520" s="175"/>
      <c r="C520" s="130" t="e">
        <f>VLOOKUP(B520,'FICHIER CLIENTS'!A:K,2,FALSE)</f>
        <v>#N/A</v>
      </c>
      <c r="D520" s="130"/>
      <c r="E520" s="131"/>
      <c r="F520" s="131"/>
      <c r="G520" s="137"/>
      <c r="H520" s="86"/>
      <c r="I520" s="279"/>
    </row>
    <row r="521" spans="1:9" ht="34.5" customHeight="1" x14ac:dyDescent="0.25">
      <c r="A521" s="129" t="s">
        <v>366</v>
      </c>
      <c r="B521" s="175"/>
      <c r="C521" s="130" t="e">
        <f>VLOOKUP(B521,'FICHIER CLIENTS'!A:K,2,FALSE)</f>
        <v>#N/A</v>
      </c>
      <c r="D521" s="130"/>
      <c r="E521" s="131"/>
      <c r="F521" s="131"/>
      <c r="G521" s="137"/>
      <c r="H521" s="86"/>
      <c r="I521" s="279"/>
    </row>
    <row r="522" spans="1:9" ht="34.5" customHeight="1" x14ac:dyDescent="0.25">
      <c r="A522" s="129" t="s">
        <v>367</v>
      </c>
      <c r="B522" s="175"/>
      <c r="C522" s="130" t="e">
        <f>VLOOKUP(B522,'FICHIER CLIENTS'!A:K,2,FALSE)</f>
        <v>#N/A</v>
      </c>
      <c r="D522" s="130"/>
      <c r="E522" s="131"/>
      <c r="F522" s="131"/>
      <c r="G522" s="137"/>
      <c r="H522" s="86"/>
      <c r="I522" s="279"/>
    </row>
    <row r="523" spans="1:9" ht="34.5" customHeight="1" x14ac:dyDescent="0.25">
      <c r="A523" s="129" t="s">
        <v>368</v>
      </c>
      <c r="B523" s="175"/>
      <c r="C523" s="130" t="e">
        <f>VLOOKUP(B523,'FICHIER CLIENTS'!A:K,2,FALSE)</f>
        <v>#N/A</v>
      </c>
      <c r="D523" s="130"/>
      <c r="E523" s="131"/>
      <c r="F523" s="131"/>
      <c r="G523" s="137"/>
      <c r="H523" s="86"/>
      <c r="I523" s="279"/>
    </row>
    <row r="524" spans="1:9" ht="34.5" customHeight="1" x14ac:dyDescent="0.25">
      <c r="A524" s="129" t="s">
        <v>369</v>
      </c>
      <c r="B524" s="175"/>
      <c r="C524" s="130" t="e">
        <f>VLOOKUP(B524,'FICHIER CLIENTS'!A:K,2,FALSE)</f>
        <v>#N/A</v>
      </c>
      <c r="D524" s="130"/>
      <c r="E524" s="131"/>
      <c r="F524" s="131"/>
      <c r="G524" s="137"/>
      <c r="H524" s="86"/>
      <c r="I524" s="279"/>
    </row>
    <row r="525" spans="1:9" ht="34.5" customHeight="1" x14ac:dyDescent="0.25">
      <c r="A525" s="129" t="s">
        <v>370</v>
      </c>
      <c r="B525" s="175"/>
      <c r="C525" s="130" t="e">
        <f>VLOOKUP(B525,'FICHIER CLIENTS'!A:K,2,FALSE)</f>
        <v>#N/A</v>
      </c>
      <c r="D525" s="130"/>
      <c r="E525" s="131"/>
      <c r="F525" s="131"/>
      <c r="G525" s="137"/>
      <c r="H525" s="86"/>
      <c r="I525" s="279"/>
    </row>
    <row r="526" spans="1:9" ht="34.5" customHeight="1" x14ac:dyDescent="0.25">
      <c r="A526" s="129" t="s">
        <v>371</v>
      </c>
      <c r="B526" s="175"/>
      <c r="C526" s="130" t="e">
        <f>VLOOKUP(B526,'FICHIER CLIENTS'!A:K,2,FALSE)</f>
        <v>#N/A</v>
      </c>
      <c r="D526" s="130"/>
      <c r="E526" s="131"/>
      <c r="F526" s="131"/>
      <c r="G526" s="137"/>
      <c r="H526" s="86"/>
      <c r="I526" s="279"/>
    </row>
    <row r="527" spans="1:9" ht="34.5" customHeight="1" x14ac:dyDescent="0.25">
      <c r="A527" s="129" t="s">
        <v>372</v>
      </c>
      <c r="B527" s="175"/>
      <c r="C527" s="130" t="e">
        <f>VLOOKUP(B527,'FICHIER CLIENTS'!A:K,2,FALSE)</f>
        <v>#N/A</v>
      </c>
      <c r="D527" s="130"/>
      <c r="E527" s="131"/>
      <c r="F527" s="131"/>
      <c r="G527" s="137"/>
      <c r="H527" s="86"/>
      <c r="I527" s="279"/>
    </row>
    <row r="528" spans="1:9" ht="34.5" customHeight="1" x14ac:dyDescent="0.25">
      <c r="A528" s="129" t="s">
        <v>373</v>
      </c>
      <c r="B528" s="175"/>
      <c r="C528" s="130" t="e">
        <f>VLOOKUP(B528,'FICHIER CLIENTS'!A:K,2,FALSE)</f>
        <v>#N/A</v>
      </c>
      <c r="D528" s="130"/>
      <c r="E528" s="131"/>
      <c r="F528" s="131"/>
      <c r="G528" s="132"/>
      <c r="H528" s="86"/>
      <c r="I528" s="279"/>
    </row>
    <row r="529" spans="1:9" ht="34.5" customHeight="1" x14ac:dyDescent="0.25">
      <c r="A529" s="129" t="s">
        <v>374</v>
      </c>
      <c r="B529" s="175"/>
      <c r="C529" s="130" t="e">
        <f>VLOOKUP(B529,'FICHIER CLIENTS'!A:K,2,FALSE)</f>
        <v>#N/A</v>
      </c>
      <c r="D529" s="130"/>
      <c r="E529" s="131"/>
      <c r="F529" s="131"/>
      <c r="G529" s="132"/>
      <c r="H529" s="86"/>
      <c r="I529" s="279"/>
    </row>
    <row r="530" spans="1:9" ht="34.5" customHeight="1" x14ac:dyDescent="0.25">
      <c r="A530" s="129" t="s">
        <v>375</v>
      </c>
      <c r="B530" s="175"/>
      <c r="C530" s="130" t="e">
        <f>VLOOKUP(B530,'FICHIER CLIENTS'!A:K,2,FALSE)</f>
        <v>#N/A</v>
      </c>
      <c r="D530" s="130"/>
      <c r="E530" s="131"/>
      <c r="F530" s="131"/>
      <c r="G530" s="137"/>
      <c r="H530" s="86"/>
      <c r="I530" s="279"/>
    </row>
    <row r="531" spans="1:9" ht="34.5" customHeight="1" x14ac:dyDescent="0.25">
      <c r="A531" s="129" t="s">
        <v>376</v>
      </c>
      <c r="B531" s="175"/>
      <c r="C531" s="130" t="e">
        <f>VLOOKUP(B531,'FICHIER CLIENTS'!A:K,2,FALSE)</f>
        <v>#N/A</v>
      </c>
      <c r="D531" s="130"/>
      <c r="E531" s="131"/>
      <c r="F531" s="131"/>
      <c r="G531" s="137"/>
      <c r="H531" s="86"/>
      <c r="I531" s="279"/>
    </row>
    <row r="532" spans="1:9" ht="34.5" customHeight="1" x14ac:dyDescent="0.25">
      <c r="A532" s="129" t="s">
        <v>377</v>
      </c>
      <c r="B532" s="175"/>
      <c r="C532" s="130" t="e">
        <f>VLOOKUP(B532,'FICHIER CLIENTS'!A:K,2,FALSE)</f>
        <v>#N/A</v>
      </c>
      <c r="D532" s="130"/>
      <c r="E532" s="131"/>
      <c r="F532" s="131"/>
      <c r="G532" s="137"/>
      <c r="H532" s="86"/>
      <c r="I532" s="279"/>
    </row>
    <row r="533" spans="1:9" ht="34.5" customHeight="1" x14ac:dyDescent="0.25">
      <c r="A533" s="129" t="s">
        <v>378</v>
      </c>
      <c r="B533" s="175"/>
      <c r="C533" s="130" t="e">
        <f>VLOOKUP(B533,'FICHIER CLIENTS'!A:K,2,FALSE)</f>
        <v>#N/A</v>
      </c>
      <c r="D533" s="130"/>
      <c r="E533" s="131"/>
      <c r="F533" s="131"/>
      <c r="G533" s="132"/>
      <c r="H533" s="86"/>
      <c r="I533" s="279"/>
    </row>
    <row r="534" spans="1:9" ht="34.5" customHeight="1" x14ac:dyDescent="0.25">
      <c r="A534" s="129" t="s">
        <v>379</v>
      </c>
      <c r="B534" s="175"/>
      <c r="C534" s="130" t="e">
        <f>VLOOKUP(B534,'FICHIER CLIENTS'!A:K,2,FALSE)</f>
        <v>#N/A</v>
      </c>
      <c r="D534" s="130"/>
      <c r="E534" s="131"/>
      <c r="F534" s="131"/>
      <c r="G534" s="137"/>
      <c r="H534" s="86"/>
      <c r="I534" s="279"/>
    </row>
    <row r="535" spans="1:9" ht="34.5" customHeight="1" x14ac:dyDescent="0.25">
      <c r="A535" s="129" t="s">
        <v>380</v>
      </c>
      <c r="B535" s="175"/>
      <c r="C535" s="130" t="e">
        <f>VLOOKUP(B535,'FICHIER CLIENTS'!A:K,2,FALSE)</f>
        <v>#N/A</v>
      </c>
      <c r="D535" s="130"/>
      <c r="E535" s="131"/>
      <c r="F535" s="131"/>
      <c r="G535" s="137"/>
      <c r="H535" s="86"/>
      <c r="I535" s="279"/>
    </row>
    <row r="536" spans="1:9" ht="34.5" customHeight="1" x14ac:dyDescent="0.25">
      <c r="A536" s="129" t="s">
        <v>381</v>
      </c>
      <c r="B536" s="175"/>
      <c r="C536" s="130" t="e">
        <f>VLOOKUP(B536,'FICHIER CLIENTS'!A:K,2,FALSE)</f>
        <v>#N/A</v>
      </c>
      <c r="D536" s="130"/>
      <c r="E536" s="131"/>
      <c r="F536" s="131"/>
      <c r="G536" s="132"/>
      <c r="H536" s="86"/>
      <c r="I536" s="279"/>
    </row>
    <row r="537" spans="1:9" ht="34.5" customHeight="1" x14ac:dyDescent="0.25">
      <c r="A537" s="129" t="s">
        <v>382</v>
      </c>
      <c r="B537" s="175"/>
      <c r="C537" s="130" t="e">
        <f>VLOOKUP(B537,'FICHIER CLIENTS'!A:K,2,FALSE)</f>
        <v>#N/A</v>
      </c>
      <c r="D537" s="130"/>
      <c r="E537" s="131"/>
      <c r="F537" s="131"/>
      <c r="G537" s="132"/>
      <c r="H537" s="86"/>
      <c r="I537" s="279"/>
    </row>
    <row r="538" spans="1:9" ht="34.5" customHeight="1" x14ac:dyDescent="0.25">
      <c r="A538" s="129" t="s">
        <v>383</v>
      </c>
      <c r="B538" s="175"/>
      <c r="C538" s="130" t="e">
        <f>VLOOKUP(B538,'FICHIER CLIENTS'!A:K,2,FALSE)</f>
        <v>#N/A</v>
      </c>
      <c r="D538" s="130"/>
      <c r="E538" s="131"/>
      <c r="F538" s="131"/>
      <c r="G538" s="132"/>
      <c r="H538" s="86"/>
      <c r="I538" s="279"/>
    </row>
    <row r="539" spans="1:9" ht="34.5" customHeight="1" x14ac:dyDescent="0.25">
      <c r="A539" s="129" t="s">
        <v>384</v>
      </c>
      <c r="B539" s="175"/>
      <c r="C539" s="130" t="e">
        <f>VLOOKUP(B539,'FICHIER CLIENTS'!A:K,2,FALSE)</f>
        <v>#N/A</v>
      </c>
      <c r="D539" s="130"/>
      <c r="E539" s="131"/>
      <c r="F539" s="131"/>
      <c r="G539" s="137"/>
      <c r="H539" s="86"/>
      <c r="I539" s="279"/>
    </row>
    <row r="540" spans="1:9" ht="34.5" customHeight="1" x14ac:dyDescent="0.25">
      <c r="A540" s="129" t="s">
        <v>385</v>
      </c>
      <c r="B540" s="175"/>
      <c r="C540" s="130" t="e">
        <f>VLOOKUP(B540,'FICHIER CLIENTS'!A:K,2,FALSE)</f>
        <v>#N/A</v>
      </c>
      <c r="D540" s="130"/>
      <c r="E540" s="131"/>
      <c r="F540" s="131"/>
      <c r="G540" s="137"/>
      <c r="H540" s="86"/>
      <c r="I540" s="279"/>
    </row>
    <row r="541" spans="1:9" ht="34.5" customHeight="1" x14ac:dyDescent="0.25">
      <c r="A541" s="129" t="s">
        <v>386</v>
      </c>
      <c r="B541" s="175"/>
      <c r="C541" s="130" t="e">
        <f>VLOOKUP(B541,'FICHIER CLIENTS'!A:K,2,FALSE)</f>
        <v>#N/A</v>
      </c>
      <c r="D541" s="130"/>
      <c r="E541" s="131"/>
      <c r="F541" s="131"/>
      <c r="G541" s="137"/>
      <c r="H541" s="86"/>
      <c r="I541" s="279"/>
    </row>
    <row r="542" spans="1:9" ht="34.5" customHeight="1" x14ac:dyDescent="0.25">
      <c r="A542" s="129" t="s">
        <v>387</v>
      </c>
      <c r="B542" s="175"/>
      <c r="C542" s="130" t="e">
        <f>VLOOKUP(B542,'FICHIER CLIENTS'!A:K,2,FALSE)</f>
        <v>#N/A</v>
      </c>
      <c r="D542" s="130"/>
      <c r="E542" s="131"/>
      <c r="F542" s="131"/>
      <c r="G542" s="137"/>
      <c r="H542" s="86"/>
      <c r="I542" s="279"/>
    </row>
    <row r="543" spans="1:9" ht="34.5" customHeight="1" x14ac:dyDescent="0.25">
      <c r="A543" s="129" t="s">
        <v>388</v>
      </c>
      <c r="B543" s="175"/>
      <c r="C543" s="130" t="e">
        <f>VLOOKUP(B543,'FICHIER CLIENTS'!A:K,2,FALSE)</f>
        <v>#N/A</v>
      </c>
      <c r="D543" s="130"/>
      <c r="E543" s="131"/>
      <c r="F543" s="131"/>
      <c r="G543" s="137"/>
      <c r="H543" s="86"/>
      <c r="I543" s="279"/>
    </row>
    <row r="544" spans="1:9" ht="34.5" customHeight="1" x14ac:dyDescent="0.25">
      <c r="A544" s="129" t="s">
        <v>389</v>
      </c>
      <c r="B544" s="175"/>
      <c r="C544" s="130" t="e">
        <f>VLOOKUP(B544,'FICHIER CLIENTS'!A:K,2,FALSE)</f>
        <v>#N/A</v>
      </c>
      <c r="D544" s="130"/>
      <c r="E544" s="131"/>
      <c r="F544" s="131"/>
      <c r="G544" s="137"/>
      <c r="H544" s="133"/>
      <c r="I544" s="282"/>
    </row>
    <row r="545" spans="1:9" ht="34.5" customHeight="1" x14ac:dyDescent="0.25">
      <c r="A545" s="129" t="s">
        <v>390</v>
      </c>
      <c r="B545" s="175"/>
      <c r="C545" s="130" t="e">
        <f>VLOOKUP(B545,'FICHIER CLIENTS'!A:K,2,FALSE)</f>
        <v>#N/A</v>
      </c>
      <c r="D545" s="130"/>
      <c r="E545" s="131"/>
      <c r="F545" s="131"/>
      <c r="G545" s="137"/>
      <c r="H545" s="133"/>
      <c r="I545" s="282"/>
    </row>
    <row r="546" spans="1:9" ht="34.5" customHeight="1" x14ac:dyDescent="0.25">
      <c r="A546" s="129" t="s">
        <v>391</v>
      </c>
      <c r="B546" s="175"/>
      <c r="C546" s="130" t="e">
        <f>VLOOKUP(B546,'FICHIER CLIENTS'!A:K,2,FALSE)</f>
        <v>#N/A</v>
      </c>
      <c r="D546" s="130"/>
      <c r="E546" s="131"/>
      <c r="F546" s="131"/>
      <c r="G546" s="137"/>
      <c r="H546" s="86"/>
      <c r="I546" s="279"/>
    </row>
    <row r="547" spans="1:9" ht="34.5" customHeight="1" x14ac:dyDescent="0.25">
      <c r="A547" s="129" t="s">
        <v>392</v>
      </c>
      <c r="B547" s="175"/>
      <c r="C547" s="130" t="e">
        <f>VLOOKUP(B547,'FICHIER CLIENTS'!A:K,2,FALSE)</f>
        <v>#N/A</v>
      </c>
      <c r="D547" s="130"/>
      <c r="E547" s="131"/>
      <c r="F547" s="131"/>
      <c r="G547" s="137"/>
      <c r="H547" s="133"/>
      <c r="I547" s="282"/>
    </row>
    <row r="548" spans="1:9" ht="34.5" customHeight="1" x14ac:dyDescent="0.25">
      <c r="A548" s="129" t="s">
        <v>393</v>
      </c>
      <c r="B548" s="175"/>
      <c r="C548" s="130" t="e">
        <f>VLOOKUP(B548,'FICHIER CLIENTS'!A:K,2,FALSE)</f>
        <v>#N/A</v>
      </c>
      <c r="D548" s="130"/>
      <c r="E548" s="131"/>
      <c r="F548" s="131"/>
      <c r="G548" s="137"/>
      <c r="H548" s="133"/>
      <c r="I548" s="282"/>
    </row>
    <row r="549" spans="1:9" ht="34.5" customHeight="1" x14ac:dyDescent="0.25">
      <c r="A549" s="129" t="s">
        <v>394</v>
      </c>
      <c r="B549" s="175"/>
      <c r="C549" s="130" t="e">
        <f>VLOOKUP(B549,'FICHIER CLIENTS'!A:K,2,FALSE)</f>
        <v>#N/A</v>
      </c>
      <c r="D549" s="130"/>
      <c r="E549" s="131"/>
      <c r="F549" s="131"/>
      <c r="G549" s="137"/>
      <c r="H549" s="133"/>
      <c r="I549" s="282"/>
    </row>
    <row r="550" spans="1:9" ht="34.5" customHeight="1" x14ac:dyDescent="0.25">
      <c r="A550" s="129" t="s">
        <v>395</v>
      </c>
      <c r="B550" s="175"/>
      <c r="C550" s="130" t="e">
        <f>VLOOKUP(B550,'FICHIER CLIENTS'!A:K,2,FALSE)</f>
        <v>#N/A</v>
      </c>
      <c r="D550" s="130"/>
      <c r="E550" s="131"/>
      <c r="F550" s="131"/>
      <c r="G550" s="137"/>
      <c r="H550" s="133"/>
      <c r="I550" s="282"/>
    </row>
    <row r="551" spans="1:9" ht="34.5" customHeight="1" x14ac:dyDescent="0.25">
      <c r="A551" s="129" t="s">
        <v>396</v>
      </c>
      <c r="B551" s="175"/>
      <c r="C551" s="130" t="e">
        <f>VLOOKUP(B551,'FICHIER CLIENTS'!A:K,2,FALSE)</f>
        <v>#N/A</v>
      </c>
      <c r="D551" s="130"/>
      <c r="E551" s="131"/>
      <c r="F551" s="131"/>
      <c r="G551" s="137"/>
      <c r="H551" s="133"/>
      <c r="I551" s="282"/>
    </row>
    <row r="552" spans="1:9" ht="34.5" customHeight="1" x14ac:dyDescent="0.25">
      <c r="A552" s="129" t="s">
        <v>397</v>
      </c>
      <c r="B552" s="175"/>
      <c r="C552" s="130" t="e">
        <f>VLOOKUP(B552,'FICHIER CLIENTS'!A:K,2,FALSE)</f>
        <v>#N/A</v>
      </c>
      <c r="D552" s="130"/>
      <c r="E552" s="131"/>
      <c r="F552" s="131"/>
      <c r="G552" s="132"/>
      <c r="H552" s="133"/>
      <c r="I552" s="282"/>
    </row>
    <row r="553" spans="1:9" ht="34.5" customHeight="1" x14ac:dyDescent="0.25">
      <c r="A553" s="129" t="s">
        <v>398</v>
      </c>
      <c r="B553" s="175"/>
      <c r="C553" s="130" t="e">
        <f>VLOOKUP(B553,'FICHIER CLIENTS'!A:K,2,FALSE)</f>
        <v>#N/A</v>
      </c>
      <c r="D553" s="130"/>
      <c r="E553" s="131"/>
      <c r="F553" s="131"/>
      <c r="G553" s="137"/>
      <c r="H553" s="133"/>
      <c r="I553" s="282"/>
    </row>
    <row r="554" spans="1:9" ht="34.5" customHeight="1" x14ac:dyDescent="0.25">
      <c r="A554" s="129" t="s">
        <v>399</v>
      </c>
      <c r="B554" s="175"/>
      <c r="C554" s="130" t="e">
        <f>VLOOKUP(B554,'FICHIER CLIENTS'!A:K,2,FALSE)</f>
        <v>#N/A</v>
      </c>
      <c r="D554" s="130"/>
      <c r="E554" s="131"/>
      <c r="F554" s="131"/>
      <c r="G554" s="137"/>
      <c r="H554" s="133"/>
      <c r="I554" s="282"/>
    </row>
    <row r="555" spans="1:9" ht="34.5" customHeight="1" x14ac:dyDescent="0.25">
      <c r="A555" s="129" t="s">
        <v>400</v>
      </c>
      <c r="B555" s="175"/>
      <c r="C555" s="130" t="e">
        <f>VLOOKUP(B555,'FICHIER CLIENTS'!A:K,2,FALSE)</f>
        <v>#N/A</v>
      </c>
      <c r="D555" s="130"/>
      <c r="E555" s="131"/>
      <c r="F555" s="131"/>
      <c r="G555" s="132"/>
      <c r="H555" s="133"/>
      <c r="I555" s="282"/>
    </row>
    <row r="556" spans="1:9" ht="34.5" customHeight="1" x14ac:dyDescent="0.25">
      <c r="A556" s="129" t="s">
        <v>401</v>
      </c>
      <c r="B556" s="175"/>
      <c r="C556" s="130" t="e">
        <f>VLOOKUP(B556,'FICHIER CLIENTS'!A:K,2,FALSE)</f>
        <v>#N/A</v>
      </c>
      <c r="D556" s="130"/>
      <c r="E556" s="131"/>
      <c r="F556" s="131"/>
      <c r="G556" s="132"/>
      <c r="H556" s="133"/>
      <c r="I556" s="282"/>
    </row>
    <row r="557" spans="1:9" ht="34.5" customHeight="1" x14ac:dyDescent="0.25">
      <c r="A557" s="129" t="s">
        <v>402</v>
      </c>
      <c r="B557" s="175"/>
      <c r="C557" s="130" t="e">
        <f>VLOOKUP(B557,'FICHIER CLIENTS'!A:K,2,FALSE)</f>
        <v>#N/A</v>
      </c>
      <c r="D557" s="130"/>
      <c r="E557" s="131"/>
      <c r="F557" s="131"/>
      <c r="G557" s="137"/>
      <c r="H557" s="133"/>
      <c r="I557" s="282"/>
    </row>
    <row r="558" spans="1:9" ht="34.5" customHeight="1" x14ac:dyDescent="0.25">
      <c r="A558" s="129" t="s">
        <v>403</v>
      </c>
      <c r="B558" s="175"/>
      <c r="C558" s="130" t="e">
        <f>VLOOKUP(B558,'FICHIER CLIENTS'!A:K,2,FALSE)</f>
        <v>#N/A</v>
      </c>
      <c r="D558" s="130"/>
      <c r="E558" s="131"/>
      <c r="F558" s="131"/>
      <c r="G558" s="132"/>
      <c r="H558" s="133"/>
      <c r="I558" s="282"/>
    </row>
    <row r="559" spans="1:9" ht="34.5" customHeight="1" x14ac:dyDescent="0.25">
      <c r="A559" s="129" t="s">
        <v>404</v>
      </c>
      <c r="B559" s="175"/>
      <c r="C559" s="130" t="e">
        <f>VLOOKUP(B559,'FICHIER CLIENTS'!A:K,2,FALSE)</f>
        <v>#N/A</v>
      </c>
      <c r="D559" s="130"/>
      <c r="E559" s="131"/>
      <c r="F559" s="131"/>
      <c r="G559" s="132"/>
      <c r="H559" s="133"/>
      <c r="I559" s="282"/>
    </row>
    <row r="560" spans="1:9" ht="34.5" customHeight="1" x14ac:dyDescent="0.25">
      <c r="A560" s="129" t="s">
        <v>405</v>
      </c>
      <c r="B560" s="175"/>
      <c r="C560" s="130" t="e">
        <f>VLOOKUP(B560,'FICHIER CLIENTS'!A:K,2,FALSE)</f>
        <v>#N/A</v>
      </c>
      <c r="D560" s="130"/>
      <c r="E560" s="131"/>
      <c r="F560" s="131"/>
      <c r="G560" s="137"/>
      <c r="H560" s="133"/>
      <c r="I560" s="282"/>
    </row>
    <row r="561" spans="1:9" ht="34.5" customHeight="1" x14ac:dyDescent="0.25">
      <c r="A561" s="129" t="s">
        <v>406</v>
      </c>
      <c r="B561" s="175"/>
      <c r="C561" s="130" t="e">
        <f>VLOOKUP(B561,'FICHIER CLIENTS'!A:K,2,FALSE)</f>
        <v>#N/A</v>
      </c>
      <c r="D561" s="130"/>
      <c r="E561" s="131"/>
      <c r="F561" s="131"/>
      <c r="G561" s="137"/>
      <c r="H561" s="133"/>
      <c r="I561" s="282"/>
    </row>
    <row r="562" spans="1:9" ht="34.5" customHeight="1" x14ac:dyDescent="0.25">
      <c r="A562" s="129" t="s">
        <v>407</v>
      </c>
      <c r="B562" s="175"/>
      <c r="C562" s="130" t="e">
        <f>VLOOKUP(B562,'FICHIER CLIENTS'!A:K,2,FALSE)</f>
        <v>#N/A</v>
      </c>
      <c r="D562" s="130"/>
      <c r="E562" s="131"/>
      <c r="F562" s="131"/>
      <c r="G562" s="132"/>
      <c r="H562" s="133"/>
      <c r="I562" s="282"/>
    </row>
    <row r="563" spans="1:9" ht="34.5" customHeight="1" x14ac:dyDescent="0.25">
      <c r="A563" s="129" t="s">
        <v>408</v>
      </c>
      <c r="B563" s="175"/>
      <c r="C563" s="130" t="e">
        <f>VLOOKUP(B563,'FICHIER CLIENTS'!A:K,2,FALSE)</f>
        <v>#N/A</v>
      </c>
      <c r="D563" s="130"/>
      <c r="E563" s="131"/>
      <c r="F563" s="131"/>
      <c r="G563" s="132"/>
      <c r="H563" s="133"/>
      <c r="I563" s="282"/>
    </row>
    <row r="564" spans="1:9" ht="34.5" customHeight="1" x14ac:dyDescent="0.25">
      <c r="A564" s="129" t="s">
        <v>409</v>
      </c>
      <c r="B564" s="175"/>
      <c r="C564" s="130" t="e">
        <f>VLOOKUP(B564,'FICHIER CLIENTS'!A:K,2,FALSE)</f>
        <v>#N/A</v>
      </c>
      <c r="D564" s="130"/>
      <c r="E564" s="131"/>
      <c r="F564" s="131"/>
      <c r="G564" s="132"/>
      <c r="H564" s="133"/>
      <c r="I564" s="282"/>
    </row>
    <row r="565" spans="1:9" ht="34.5" customHeight="1" x14ac:dyDescent="0.25">
      <c r="A565" s="129" t="s">
        <v>410</v>
      </c>
      <c r="B565" s="175"/>
      <c r="C565" s="130" t="e">
        <f>VLOOKUP(B565,'FICHIER CLIENTS'!A:K,2,FALSE)</f>
        <v>#N/A</v>
      </c>
      <c r="D565" s="130"/>
      <c r="E565" s="131"/>
      <c r="F565" s="131"/>
      <c r="G565" s="132"/>
      <c r="H565" s="133"/>
      <c r="I565" s="282"/>
    </row>
    <row r="566" spans="1:9" ht="34.5" customHeight="1" x14ac:dyDescent="0.25">
      <c r="A566" s="129" t="s">
        <v>411</v>
      </c>
      <c r="B566" s="175"/>
      <c r="C566" s="130" t="e">
        <f>VLOOKUP(B566,'FICHIER CLIENTS'!A:K,2,FALSE)</f>
        <v>#N/A</v>
      </c>
      <c r="D566" s="130"/>
      <c r="E566" s="131"/>
      <c r="F566" s="131"/>
      <c r="G566" s="132"/>
      <c r="H566" s="133"/>
      <c r="I566" s="282"/>
    </row>
    <row r="567" spans="1:9" ht="34.5" customHeight="1" x14ac:dyDescent="0.25">
      <c r="A567" s="129" t="s">
        <v>412</v>
      </c>
      <c r="B567" s="175"/>
      <c r="C567" s="130" t="e">
        <f>VLOOKUP(B567,'FICHIER CLIENTS'!A:K,2,FALSE)</f>
        <v>#N/A</v>
      </c>
      <c r="D567" s="130"/>
      <c r="E567" s="131"/>
      <c r="F567" s="131"/>
      <c r="G567" s="132"/>
      <c r="H567" s="133"/>
      <c r="I567" s="282"/>
    </row>
    <row r="568" spans="1:9" ht="34.5" customHeight="1" x14ac:dyDescent="0.25">
      <c r="A568" s="129" t="s">
        <v>413</v>
      </c>
      <c r="B568" s="175"/>
      <c r="C568" s="130" t="e">
        <f>VLOOKUP(B568,'FICHIER CLIENTS'!A:K,2,FALSE)</f>
        <v>#N/A</v>
      </c>
      <c r="D568" s="130"/>
      <c r="E568" s="131"/>
      <c r="F568" s="131"/>
      <c r="G568" s="137"/>
      <c r="H568" s="133"/>
      <c r="I568" s="282"/>
    </row>
    <row r="569" spans="1:9" ht="34.5" customHeight="1" x14ac:dyDescent="0.25">
      <c r="A569" s="129" t="s">
        <v>414</v>
      </c>
      <c r="B569" s="175"/>
      <c r="C569" s="130" t="e">
        <f>VLOOKUP(B569,'FICHIER CLIENTS'!A:K,2,FALSE)</f>
        <v>#N/A</v>
      </c>
      <c r="D569" s="130"/>
      <c r="E569" s="131"/>
      <c r="F569" s="131"/>
      <c r="G569" s="137"/>
      <c r="H569" s="133"/>
      <c r="I569" s="282"/>
    </row>
    <row r="570" spans="1:9" ht="34.5" customHeight="1" x14ac:dyDescent="0.25">
      <c r="A570" s="129" t="s">
        <v>415</v>
      </c>
      <c r="B570" s="175"/>
      <c r="C570" s="130" t="e">
        <f>VLOOKUP(B570,'FICHIER CLIENTS'!A:K,2,FALSE)</f>
        <v>#N/A</v>
      </c>
      <c r="D570" s="130"/>
      <c r="E570" s="131"/>
      <c r="F570" s="131"/>
      <c r="G570" s="137"/>
      <c r="H570" s="133"/>
      <c r="I570" s="282"/>
    </row>
    <row r="571" spans="1:9" ht="34.5" customHeight="1" x14ac:dyDescent="0.25">
      <c r="A571" s="129" t="s">
        <v>416</v>
      </c>
      <c r="B571" s="175"/>
      <c r="C571" s="130" t="e">
        <f>VLOOKUP(B571,'FICHIER CLIENTS'!A:K,2,FALSE)</f>
        <v>#N/A</v>
      </c>
      <c r="D571" s="130"/>
      <c r="E571" s="131"/>
      <c r="F571" s="131"/>
      <c r="G571" s="137"/>
      <c r="H571" s="133"/>
      <c r="I571" s="282"/>
    </row>
    <row r="572" spans="1:9" ht="34.5" customHeight="1" x14ac:dyDescent="0.25">
      <c r="A572" s="129" t="s">
        <v>417</v>
      </c>
      <c r="B572" s="175"/>
      <c r="C572" s="130" t="e">
        <f>VLOOKUP(B572,'FICHIER CLIENTS'!A:K,2,FALSE)</f>
        <v>#N/A</v>
      </c>
      <c r="D572" s="130"/>
      <c r="E572" s="131"/>
      <c r="F572" s="131"/>
      <c r="G572" s="137"/>
      <c r="H572" s="133"/>
      <c r="I572" s="282"/>
    </row>
    <row r="573" spans="1:9" ht="34.5" customHeight="1" x14ac:dyDescent="0.25">
      <c r="A573" s="129" t="s">
        <v>418</v>
      </c>
      <c r="B573" s="175"/>
      <c r="C573" s="130" t="e">
        <f>VLOOKUP(B573,'FICHIER CLIENTS'!A:K,2,FALSE)</f>
        <v>#N/A</v>
      </c>
      <c r="D573" s="130"/>
      <c r="E573" s="131"/>
      <c r="F573" s="131"/>
      <c r="G573" s="132"/>
      <c r="H573" s="133"/>
      <c r="I573" s="282"/>
    </row>
    <row r="574" spans="1:9" ht="34.5" customHeight="1" x14ac:dyDescent="0.25">
      <c r="A574" s="129" t="s">
        <v>419</v>
      </c>
      <c r="B574" s="175"/>
      <c r="C574" s="130" t="e">
        <f>VLOOKUP(B574,'FICHIER CLIENTS'!A:K,2,FALSE)</f>
        <v>#N/A</v>
      </c>
      <c r="D574" s="130"/>
      <c r="E574" s="131"/>
      <c r="F574" s="131"/>
      <c r="G574" s="137"/>
      <c r="H574" s="133"/>
      <c r="I574" s="282"/>
    </row>
    <row r="575" spans="1:9" ht="34.5" customHeight="1" x14ac:dyDescent="0.25">
      <c r="A575" s="129" t="s">
        <v>420</v>
      </c>
      <c r="B575" s="175"/>
      <c r="C575" s="130" t="e">
        <f>VLOOKUP(B575,'FICHIER CLIENTS'!A:K,2,FALSE)</f>
        <v>#N/A</v>
      </c>
      <c r="D575" s="130"/>
      <c r="E575" s="131"/>
      <c r="F575" s="131"/>
      <c r="G575" s="132"/>
      <c r="H575" s="133"/>
      <c r="I575" s="282"/>
    </row>
    <row r="576" spans="1:9" ht="34.5" customHeight="1" x14ac:dyDescent="0.25">
      <c r="A576" s="129" t="s">
        <v>421</v>
      </c>
      <c r="B576" s="175"/>
      <c r="C576" s="130" t="e">
        <f>VLOOKUP(B576,'FICHIER CLIENTS'!A:K,2,FALSE)</f>
        <v>#N/A</v>
      </c>
      <c r="D576" s="130"/>
      <c r="E576" s="131"/>
      <c r="F576" s="131"/>
      <c r="G576" s="132"/>
      <c r="H576" s="133"/>
      <c r="I576" s="282"/>
    </row>
    <row r="577" spans="1:9" ht="34.5" customHeight="1" x14ac:dyDescent="0.25">
      <c r="A577" s="129" t="s">
        <v>422</v>
      </c>
      <c r="B577" s="175"/>
      <c r="C577" s="130" t="e">
        <f>VLOOKUP(B577,'FICHIER CLIENTS'!A:K,2,FALSE)</f>
        <v>#N/A</v>
      </c>
      <c r="D577" s="130"/>
      <c r="E577" s="131"/>
      <c r="F577" s="131"/>
      <c r="G577" s="132"/>
      <c r="H577" s="133"/>
      <c r="I577" s="282"/>
    </row>
    <row r="578" spans="1:9" ht="34.5" customHeight="1" x14ac:dyDescent="0.25">
      <c r="A578" s="129" t="s">
        <v>423</v>
      </c>
      <c r="B578" s="175"/>
      <c r="C578" s="130" t="e">
        <f>VLOOKUP(B578,'FICHIER CLIENTS'!A:K,2,FALSE)</f>
        <v>#N/A</v>
      </c>
      <c r="D578" s="130"/>
      <c r="E578" s="131"/>
      <c r="F578" s="131"/>
      <c r="G578" s="132"/>
      <c r="H578" s="133"/>
      <c r="I578" s="282"/>
    </row>
    <row r="579" spans="1:9" ht="34.5" customHeight="1" x14ac:dyDescent="0.25">
      <c r="A579" s="129" t="s">
        <v>424</v>
      </c>
      <c r="B579" s="175"/>
      <c r="C579" s="130" t="e">
        <f>VLOOKUP(B579,'FICHIER CLIENTS'!A:K,2,FALSE)</f>
        <v>#N/A</v>
      </c>
      <c r="D579" s="130"/>
      <c r="E579" s="131"/>
      <c r="F579" s="131"/>
      <c r="G579" s="132"/>
      <c r="H579" s="133"/>
      <c r="I579" s="282"/>
    </row>
    <row r="580" spans="1:9" ht="34.5" customHeight="1" x14ac:dyDescent="0.25">
      <c r="A580" s="129" t="s">
        <v>425</v>
      </c>
      <c r="B580" s="175"/>
      <c r="C580" s="130" t="e">
        <f>VLOOKUP(B580,'FICHIER CLIENTS'!A:K,2,FALSE)</f>
        <v>#N/A</v>
      </c>
      <c r="D580" s="130"/>
      <c r="E580" s="131"/>
      <c r="F580" s="131"/>
      <c r="G580" s="132"/>
      <c r="H580" s="133"/>
      <c r="I580" s="282"/>
    </row>
    <row r="581" spans="1:9" ht="34.5" customHeight="1" x14ac:dyDescent="0.25">
      <c r="A581" s="129" t="s">
        <v>426</v>
      </c>
      <c r="B581" s="175"/>
      <c r="C581" s="130" t="e">
        <f>VLOOKUP(B581,'FICHIER CLIENTS'!A:K,2,FALSE)</f>
        <v>#N/A</v>
      </c>
      <c r="D581" s="130"/>
      <c r="E581" s="131"/>
      <c r="F581" s="131"/>
      <c r="G581" s="132"/>
      <c r="H581" s="133"/>
      <c r="I581" s="282"/>
    </row>
    <row r="582" spans="1:9" ht="34.5" customHeight="1" x14ac:dyDescent="0.25">
      <c r="A582" s="129" t="s">
        <v>427</v>
      </c>
      <c r="B582" s="175"/>
      <c r="C582" s="130" t="e">
        <f>VLOOKUP(B582,'FICHIER CLIENTS'!A:K,2,FALSE)</f>
        <v>#N/A</v>
      </c>
      <c r="D582" s="130"/>
      <c r="E582" s="131"/>
      <c r="F582" s="131"/>
      <c r="G582" s="132"/>
      <c r="H582" s="133"/>
      <c r="I582" s="282"/>
    </row>
    <row r="583" spans="1:9" ht="34.5" customHeight="1" x14ac:dyDescent="0.25">
      <c r="A583" s="129" t="s">
        <v>428</v>
      </c>
      <c r="B583" s="175"/>
      <c r="C583" s="130" t="e">
        <f>VLOOKUP(B583,'FICHIER CLIENTS'!A:K,2,FALSE)</f>
        <v>#N/A</v>
      </c>
      <c r="D583" s="130"/>
      <c r="E583" s="131"/>
      <c r="F583" s="131"/>
      <c r="G583" s="132"/>
      <c r="H583" s="133"/>
      <c r="I583" s="282"/>
    </row>
    <row r="584" spans="1:9" ht="34.5" customHeight="1" x14ac:dyDescent="0.25">
      <c r="A584" s="129" t="s">
        <v>429</v>
      </c>
      <c r="B584" s="175"/>
      <c r="C584" s="130" t="e">
        <f>VLOOKUP(B584,'FICHIER CLIENTS'!A:K,2,FALSE)</f>
        <v>#N/A</v>
      </c>
      <c r="D584" s="130"/>
      <c r="E584" s="131"/>
      <c r="F584" s="131"/>
      <c r="G584" s="132"/>
      <c r="H584" s="133"/>
      <c r="I584" s="282"/>
    </row>
    <row r="585" spans="1:9" ht="34.5" customHeight="1" x14ac:dyDescent="0.25">
      <c r="A585" s="129" t="s">
        <v>430</v>
      </c>
      <c r="B585" s="175"/>
      <c r="C585" s="130" t="e">
        <f>VLOOKUP(B585,'FICHIER CLIENTS'!A:K,2,FALSE)</f>
        <v>#N/A</v>
      </c>
      <c r="D585" s="130"/>
      <c r="E585" s="131"/>
      <c r="F585" s="131"/>
      <c r="G585" s="132"/>
      <c r="H585" s="133"/>
      <c r="I585" s="282"/>
    </row>
    <row r="586" spans="1:9" ht="34.5" customHeight="1" x14ac:dyDescent="0.25">
      <c r="A586" s="129" t="s">
        <v>431</v>
      </c>
      <c r="B586" s="175"/>
      <c r="C586" s="130" t="e">
        <f>VLOOKUP(B586,'FICHIER CLIENTS'!A:K,2,FALSE)</f>
        <v>#N/A</v>
      </c>
      <c r="D586" s="130"/>
      <c r="E586" s="131"/>
      <c r="F586" s="131"/>
      <c r="G586" s="137"/>
      <c r="H586" s="133"/>
      <c r="I586" s="282"/>
    </row>
    <row r="587" spans="1:9" ht="34.5" customHeight="1" x14ac:dyDescent="0.25">
      <c r="A587" s="129" t="s">
        <v>432</v>
      </c>
      <c r="B587" s="175"/>
      <c r="C587" s="130" t="e">
        <f>VLOOKUP(B587,'FICHIER CLIENTS'!A:K,2,FALSE)</f>
        <v>#N/A</v>
      </c>
      <c r="D587" s="130"/>
      <c r="E587" s="131"/>
      <c r="F587" s="131"/>
      <c r="G587" s="132"/>
      <c r="H587" s="133"/>
      <c r="I587" s="282"/>
    </row>
    <row r="588" spans="1:9" ht="34.5" customHeight="1" x14ac:dyDescent="0.25">
      <c r="A588" s="129" t="s">
        <v>433</v>
      </c>
      <c r="B588" s="175"/>
      <c r="C588" s="130" t="e">
        <f>VLOOKUP(B588,'FICHIER CLIENTS'!A:K,2,FALSE)</f>
        <v>#N/A</v>
      </c>
      <c r="D588" s="130"/>
      <c r="E588" s="131"/>
      <c r="F588" s="131"/>
      <c r="G588" s="132"/>
      <c r="H588" s="133"/>
      <c r="I588" s="282"/>
    </row>
    <row r="589" spans="1:9" ht="34.5" customHeight="1" x14ac:dyDescent="0.25">
      <c r="A589" s="129" t="s">
        <v>434</v>
      </c>
      <c r="B589" s="175"/>
      <c r="C589" s="130" t="e">
        <f>VLOOKUP(B589,'FICHIER CLIENTS'!A:K,2,FALSE)</f>
        <v>#N/A</v>
      </c>
      <c r="D589" s="130"/>
      <c r="E589" s="131"/>
      <c r="F589" s="131"/>
      <c r="G589" s="132"/>
      <c r="H589" s="133"/>
      <c r="I589" s="282"/>
    </row>
    <row r="590" spans="1:9" ht="34.5" customHeight="1" x14ac:dyDescent="0.25">
      <c r="A590" s="129" t="s">
        <v>435</v>
      </c>
      <c r="B590" s="175"/>
      <c r="C590" s="130" t="e">
        <f>VLOOKUP(B590,'FICHIER CLIENTS'!A:K,2,FALSE)</f>
        <v>#N/A</v>
      </c>
      <c r="D590" s="130"/>
      <c r="E590" s="131"/>
      <c r="F590" s="131"/>
      <c r="G590" s="137"/>
      <c r="H590" s="133"/>
      <c r="I590" s="282"/>
    </row>
    <row r="591" spans="1:9" ht="34.5" customHeight="1" x14ac:dyDescent="0.25">
      <c r="A591" s="129" t="s">
        <v>436</v>
      </c>
      <c r="B591" s="175"/>
      <c r="C591" s="130" t="e">
        <f>VLOOKUP(B591,'FICHIER CLIENTS'!A:K,2,FALSE)</f>
        <v>#N/A</v>
      </c>
      <c r="D591" s="130"/>
      <c r="E591" s="131"/>
      <c r="F591" s="131"/>
      <c r="G591" s="132"/>
      <c r="H591" s="133"/>
      <c r="I591" s="282"/>
    </row>
    <row r="592" spans="1:9" ht="34.5" customHeight="1" x14ac:dyDescent="0.25">
      <c r="A592" s="129" t="s">
        <v>437</v>
      </c>
      <c r="B592" s="175"/>
      <c r="C592" s="130" t="e">
        <f>VLOOKUP(B592,'FICHIER CLIENTS'!A:K,2,FALSE)</f>
        <v>#N/A</v>
      </c>
      <c r="D592" s="130"/>
      <c r="E592" s="131"/>
      <c r="F592" s="131"/>
      <c r="G592" s="132"/>
      <c r="H592" s="133"/>
      <c r="I592" s="282"/>
    </row>
    <row r="593" spans="1:9" ht="34.5" customHeight="1" x14ac:dyDescent="0.25">
      <c r="A593" s="129" t="s">
        <v>438</v>
      </c>
      <c r="B593" s="175"/>
      <c r="C593" s="130" t="e">
        <f>VLOOKUP(B593,'FICHIER CLIENTS'!A:K,2,FALSE)</f>
        <v>#N/A</v>
      </c>
      <c r="D593" s="130"/>
      <c r="E593" s="131"/>
      <c r="F593" s="131"/>
      <c r="G593" s="132"/>
      <c r="H593" s="133"/>
      <c r="I593" s="282"/>
    </row>
    <row r="594" spans="1:9" ht="34.5" customHeight="1" x14ac:dyDescent="0.25">
      <c r="A594" s="129" t="s">
        <v>439</v>
      </c>
      <c r="B594" s="175"/>
      <c r="C594" s="130" t="e">
        <f>VLOOKUP(B594,'FICHIER CLIENTS'!A:K,2,FALSE)</f>
        <v>#N/A</v>
      </c>
      <c r="D594" s="130"/>
      <c r="E594" s="131"/>
      <c r="F594" s="131"/>
      <c r="G594" s="132"/>
      <c r="H594" s="133"/>
      <c r="I594" s="282"/>
    </row>
    <row r="595" spans="1:9" ht="34.5" customHeight="1" x14ac:dyDescent="0.25">
      <c r="A595" s="129" t="s">
        <v>440</v>
      </c>
      <c r="B595" s="175"/>
      <c r="C595" s="130" t="e">
        <f>VLOOKUP(B595,'FICHIER CLIENTS'!A:K,2,FALSE)</f>
        <v>#N/A</v>
      </c>
      <c r="D595" s="130"/>
      <c r="E595" s="131"/>
      <c r="F595" s="131"/>
      <c r="G595" s="132"/>
      <c r="H595" s="133"/>
      <c r="I595" s="282"/>
    </row>
    <row r="596" spans="1:9" ht="34.5" customHeight="1" x14ac:dyDescent="0.25">
      <c r="A596" s="129" t="s">
        <v>441</v>
      </c>
      <c r="B596" s="175"/>
      <c r="C596" s="130" t="e">
        <f>VLOOKUP(B596,'FICHIER CLIENTS'!A:K,2,FALSE)</f>
        <v>#N/A</v>
      </c>
      <c r="D596" s="130"/>
      <c r="E596" s="131"/>
      <c r="F596" s="131"/>
      <c r="G596" s="132"/>
      <c r="H596" s="133"/>
      <c r="I596" s="282"/>
    </row>
    <row r="597" spans="1:9" ht="34.5" customHeight="1" x14ac:dyDescent="0.25">
      <c r="A597" s="129" t="s">
        <v>442</v>
      </c>
      <c r="B597" s="175"/>
      <c r="C597" s="130" t="e">
        <f>VLOOKUP(B597,'FICHIER CLIENTS'!A:K,2,FALSE)</f>
        <v>#N/A</v>
      </c>
      <c r="D597" s="130"/>
      <c r="E597" s="131"/>
      <c r="F597" s="131"/>
      <c r="G597" s="132"/>
      <c r="H597" s="133"/>
      <c r="I597" s="282"/>
    </row>
    <row r="598" spans="1:9" ht="34.5" customHeight="1" x14ac:dyDescent="0.25">
      <c r="A598" s="129" t="s">
        <v>443</v>
      </c>
      <c r="B598" s="175"/>
      <c r="C598" s="130" t="e">
        <f>VLOOKUP(B598,'FICHIER CLIENTS'!A:K,2,FALSE)</f>
        <v>#N/A</v>
      </c>
      <c r="D598" s="130"/>
      <c r="E598" s="131"/>
      <c r="F598" s="131"/>
      <c r="G598" s="132"/>
      <c r="H598" s="133"/>
      <c r="I598" s="282"/>
    </row>
    <row r="599" spans="1:9" ht="34.5" customHeight="1" x14ac:dyDescent="0.25">
      <c r="A599" s="129" t="s">
        <v>444</v>
      </c>
      <c r="B599" s="175"/>
      <c r="C599" s="130" t="e">
        <f>VLOOKUP(B599,'FICHIER CLIENTS'!A:K,2,FALSE)</f>
        <v>#N/A</v>
      </c>
      <c r="D599" s="130"/>
      <c r="E599" s="131"/>
      <c r="F599" s="131"/>
      <c r="G599" s="132"/>
      <c r="H599" s="133"/>
      <c r="I599" s="282"/>
    </row>
    <row r="600" spans="1:9" ht="34.5" customHeight="1" x14ac:dyDescent="0.25">
      <c r="A600" s="129" t="s">
        <v>445</v>
      </c>
      <c r="B600" s="175"/>
      <c r="C600" s="130" t="e">
        <f>VLOOKUP(B600,'FICHIER CLIENTS'!A:K,2,FALSE)</f>
        <v>#N/A</v>
      </c>
      <c r="D600" s="130"/>
      <c r="E600" s="131"/>
      <c r="F600" s="131"/>
      <c r="G600" s="132"/>
      <c r="H600" s="133"/>
      <c r="I600" s="282"/>
    </row>
    <row r="601" spans="1:9" ht="34.5" customHeight="1" x14ac:dyDescent="0.25">
      <c r="A601" s="129" t="s">
        <v>446</v>
      </c>
      <c r="B601" s="175"/>
      <c r="C601" s="130" t="e">
        <f>VLOOKUP(B601,'FICHIER CLIENTS'!A:K,2,FALSE)</f>
        <v>#N/A</v>
      </c>
      <c r="D601" s="130"/>
      <c r="E601" s="131"/>
      <c r="F601" s="131"/>
      <c r="G601" s="132"/>
      <c r="H601" s="133"/>
      <c r="I601" s="282"/>
    </row>
    <row r="602" spans="1:9" ht="34.5" customHeight="1" x14ac:dyDescent="0.25">
      <c r="A602" s="129" t="s">
        <v>447</v>
      </c>
      <c r="B602" s="175"/>
      <c r="C602" s="130" t="e">
        <f>VLOOKUP(B602,'FICHIER CLIENTS'!A:K,2,FALSE)</f>
        <v>#N/A</v>
      </c>
      <c r="D602" s="130"/>
      <c r="E602" s="131"/>
      <c r="F602" s="131"/>
      <c r="G602" s="132"/>
      <c r="H602" s="147"/>
      <c r="I602" s="278"/>
    </row>
    <row r="603" spans="1:9" ht="34.5" customHeight="1" x14ac:dyDescent="0.25">
      <c r="A603" s="129" t="s">
        <v>448</v>
      </c>
      <c r="B603" s="175"/>
      <c r="C603" s="130" t="e">
        <f>VLOOKUP(B603,'FICHIER CLIENTS'!A:K,2,FALSE)</f>
        <v>#N/A</v>
      </c>
      <c r="D603" s="130"/>
      <c r="E603" s="131"/>
      <c r="F603" s="131"/>
      <c r="G603" s="132"/>
      <c r="H603" s="147"/>
      <c r="I603" s="278"/>
    </row>
    <row r="604" spans="1:9" ht="34.5" customHeight="1" x14ac:dyDescent="0.25">
      <c r="A604" s="129" t="s">
        <v>449</v>
      </c>
      <c r="B604" s="175"/>
      <c r="C604" s="130" t="e">
        <f>VLOOKUP(B604,'FICHIER CLIENTS'!A:K,2,FALSE)</f>
        <v>#N/A</v>
      </c>
      <c r="D604" s="130"/>
      <c r="E604" s="131"/>
      <c r="F604" s="131"/>
      <c r="G604" s="132"/>
      <c r="H604" s="147"/>
      <c r="I604" s="278"/>
    </row>
    <row r="605" spans="1:9" ht="34.5" customHeight="1" x14ac:dyDescent="0.25">
      <c r="A605" s="129" t="s">
        <v>450</v>
      </c>
      <c r="B605" s="175"/>
      <c r="C605" s="130" t="e">
        <f>VLOOKUP(B605,'FICHIER CLIENTS'!A:K,2,FALSE)</f>
        <v>#N/A</v>
      </c>
      <c r="D605" s="130"/>
      <c r="E605" s="131"/>
      <c r="F605" s="131"/>
      <c r="G605" s="132"/>
      <c r="H605" s="147"/>
      <c r="I605" s="278"/>
    </row>
    <row r="606" spans="1:9" ht="34.5" customHeight="1" x14ac:dyDescent="0.25">
      <c r="A606" s="129" t="s">
        <v>451</v>
      </c>
      <c r="B606" s="175"/>
      <c r="C606" s="130" t="e">
        <f>VLOOKUP(B606,'FICHIER CLIENTS'!A:K,2,FALSE)</f>
        <v>#N/A</v>
      </c>
      <c r="D606" s="130"/>
      <c r="E606" s="131"/>
      <c r="F606" s="131"/>
      <c r="G606" s="132"/>
      <c r="H606" s="147"/>
      <c r="I606" s="278"/>
    </row>
    <row r="607" spans="1:9" ht="34.5" customHeight="1" x14ac:dyDescent="0.25">
      <c r="A607" s="129" t="s">
        <v>452</v>
      </c>
      <c r="B607" s="176"/>
      <c r="C607" s="130" t="e">
        <f>VLOOKUP(B607,'FICHIER CLIENTS'!A:K,2,FALSE)</f>
        <v>#N/A</v>
      </c>
      <c r="D607" s="150"/>
      <c r="E607" s="151"/>
      <c r="F607" s="151"/>
      <c r="G607" s="152"/>
      <c r="H607" s="153"/>
      <c r="I607" s="278"/>
    </row>
    <row r="608" spans="1:9" x14ac:dyDescent="0.25">
      <c r="A608" s="154"/>
      <c r="B608" s="177"/>
      <c r="C608" s="155"/>
      <c r="D608" s="155"/>
      <c r="E608" s="156"/>
      <c r="F608" s="156"/>
      <c r="G608" s="157"/>
      <c r="H608" s="158"/>
      <c r="I608" s="278"/>
    </row>
    <row r="609" spans="1:16" x14ac:dyDescent="0.25">
      <c r="A609" s="159"/>
      <c r="B609" s="178"/>
      <c r="C609" s="160"/>
      <c r="D609" s="160"/>
      <c r="E609" s="161"/>
      <c r="F609" s="161"/>
      <c r="G609" s="162"/>
      <c r="H609" s="163"/>
      <c r="I609" s="278"/>
    </row>
    <row r="610" spans="1:16" x14ac:dyDescent="0.25">
      <c r="A610" s="159"/>
      <c r="B610" s="178"/>
      <c r="C610" s="160"/>
      <c r="D610" s="160"/>
      <c r="E610" s="161"/>
      <c r="F610" s="161"/>
      <c r="G610" s="162"/>
      <c r="H610" s="163"/>
      <c r="I610" s="278"/>
    </row>
    <row r="611" spans="1:16" x14ac:dyDescent="0.25">
      <c r="A611" s="159"/>
      <c r="B611" s="178"/>
      <c r="C611" s="160"/>
      <c r="D611" s="160"/>
      <c r="E611" s="161"/>
      <c r="F611" s="161"/>
      <c r="G611" s="162"/>
      <c r="H611" s="163"/>
      <c r="I611" s="278"/>
    </row>
    <row r="612" spans="1:16" x14ac:dyDescent="0.25">
      <c r="A612" s="164"/>
      <c r="B612" s="179"/>
      <c r="C612" s="160"/>
      <c r="D612" s="160"/>
      <c r="E612" s="161"/>
      <c r="F612" s="161"/>
      <c r="G612" s="162"/>
      <c r="H612" s="163"/>
      <c r="I612" s="278"/>
    </row>
    <row r="615" spans="1:16" ht="15.75" thickBot="1" x14ac:dyDescent="0.3">
      <c r="J615" s="134"/>
      <c r="K615" s="134"/>
    </row>
    <row r="616" spans="1:16" ht="15.75" thickBot="1" x14ac:dyDescent="0.3">
      <c r="G616" s="167" t="s">
        <v>453</v>
      </c>
      <c r="H616" s="168">
        <f>SUBTOTAL(9,G:G)</f>
        <v>15486981.440000001</v>
      </c>
      <c r="I616" s="285"/>
      <c r="J616" s="134"/>
      <c r="K616" s="134"/>
      <c r="P616" s="141"/>
    </row>
  </sheetData>
  <autoFilter ref="A1:H616"/>
  <sortState ref="A2:I6">
    <sortCondition ref="F2"/>
    <sortCondition ref="A2"/>
  </sortState>
  <pageMargins left="0.70866141732283472" right="0.70866141732283472" top="0.74803149606299213" bottom="0.74803149606299213" header="0.31496062992125984" footer="0.31496062992125984"/>
  <pageSetup paperSize="9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FD8161"/>
  <sheetViews>
    <sheetView workbookViewId="0">
      <selection activeCell="H9" sqref="H9"/>
    </sheetView>
  </sheetViews>
  <sheetFormatPr baseColWidth="10" defaultRowHeight="15" x14ac:dyDescent="0.25"/>
  <cols>
    <col min="1" max="1" width="13.28515625" style="1" customWidth="1"/>
    <col min="2" max="2" width="11.5703125" style="1" bestFit="1" customWidth="1"/>
    <col min="3" max="3" width="36.5703125" style="1" customWidth="1"/>
    <col min="4" max="4" width="16.28515625" customWidth="1"/>
    <col min="5" max="5" width="22.7109375" customWidth="1"/>
    <col min="8" max="16384" width="11.42578125" style="1"/>
  </cols>
  <sheetData>
    <row r="1" spans="1:4" x14ac:dyDescent="0.25">
      <c r="A1" s="1" t="s">
        <v>49</v>
      </c>
      <c r="B1" s="1" t="s">
        <v>50</v>
      </c>
      <c r="C1" s="1" t="s">
        <v>51</v>
      </c>
      <c r="D1" t="s">
        <v>52</v>
      </c>
    </row>
    <row r="2" spans="1:4" x14ac:dyDescent="0.25">
      <c r="A2" s="1" t="s">
        <v>5775</v>
      </c>
      <c r="B2" s="1" t="s">
        <v>53</v>
      </c>
      <c r="C2" s="1" t="str">
        <f>VLOOKUP(D2,'PRÊT A POSER 2018'!A:D,4,0)</f>
        <v>REF41</v>
      </c>
      <c r="D2" t="s">
        <v>94</v>
      </c>
    </row>
    <row r="3" spans="1:4" x14ac:dyDescent="0.25">
      <c r="A3" s="1" t="s">
        <v>5776</v>
      </c>
      <c r="B3" s="1" t="s">
        <v>54</v>
      </c>
      <c r="C3" s="1" t="str">
        <f>VLOOKUP(D3,'PRÊT A POSER 2018'!A:D,4,0)</f>
        <v>REF42</v>
      </c>
      <c r="D3" t="s">
        <v>95</v>
      </c>
    </row>
    <row r="4" spans="1:4" x14ac:dyDescent="0.25">
      <c r="A4" s="1" t="s">
        <v>5779</v>
      </c>
      <c r="B4" s="1" t="s">
        <v>55</v>
      </c>
      <c r="C4" s="1" t="str">
        <f>VLOOKUP(D4,'PRÊT A POSER 2018'!A:D,4,0)</f>
        <v>REF43</v>
      </c>
      <c r="D4" t="s">
        <v>96</v>
      </c>
    </row>
    <row r="17" spans="4:7" x14ac:dyDescent="0.25">
      <c r="D17" s="305"/>
      <c r="E17" s="305"/>
      <c r="F17" s="305"/>
      <c r="G17" s="305"/>
    </row>
    <row r="150" spans="3:3" x14ac:dyDescent="0.25">
      <c r="C150" s="9"/>
    </row>
    <row r="511" spans="1:1" x14ac:dyDescent="0.25">
      <c r="A511" s="169"/>
    </row>
    <row r="1145" spans="1:1" x14ac:dyDescent="0.25">
      <c r="A1145" s="169"/>
    </row>
    <row r="1902" spans="16384:16384" x14ac:dyDescent="0.25">
      <c r="XFD1902" s="1" t="s">
        <v>48</v>
      </c>
    </row>
    <row r="2590" spans="2:4" x14ac:dyDescent="0.25">
      <c r="B2590" s="1" t="s">
        <v>56</v>
      </c>
      <c r="C2590" s="1">
        <f>VLOOKUP(D2590,'PRÊT A POSER 2018'!A:D,4,0)</f>
        <v>0</v>
      </c>
      <c r="D2590" t="s">
        <v>97</v>
      </c>
    </row>
    <row r="2591" spans="2:4" x14ac:dyDescent="0.25">
      <c r="B2591" s="1" t="s">
        <v>57</v>
      </c>
      <c r="C2591" s="1">
        <f>VLOOKUP(D2591,'PRÊT A POSER 2018'!A:D,4,0)</f>
        <v>0</v>
      </c>
      <c r="D2591" t="s">
        <v>98</v>
      </c>
    </row>
    <row r="2592" spans="2:4" x14ac:dyDescent="0.25">
      <c r="B2592" s="1" t="s">
        <v>58</v>
      </c>
      <c r="C2592" s="1">
        <f>VLOOKUP(D2592,'PRÊT A POSER 2018'!A:D,4,0)</f>
        <v>0</v>
      </c>
      <c r="D2592" t="s">
        <v>99</v>
      </c>
    </row>
    <row r="2593" spans="3:4" x14ac:dyDescent="0.25">
      <c r="C2593" s="1">
        <f>VLOOKUP(D2593,'PRÊT A POSER 2018'!A:D,4,0)</f>
        <v>0</v>
      </c>
      <c r="D2593" t="s">
        <v>100</v>
      </c>
    </row>
    <row r="2594" spans="3:4" x14ac:dyDescent="0.25">
      <c r="C2594" s="1">
        <f>VLOOKUP(D2594,'PRÊT A POSER 2018'!A:D,4,0)</f>
        <v>0</v>
      </c>
      <c r="D2594" t="s">
        <v>101</v>
      </c>
    </row>
    <row r="2595" spans="3:4" x14ac:dyDescent="0.25">
      <c r="C2595" s="1">
        <f>VLOOKUP(D2595,'PRÊT A POSER 2018'!A:D,4,0)</f>
        <v>0</v>
      </c>
      <c r="D2595" t="s">
        <v>102</v>
      </c>
    </row>
    <row r="2596" spans="3:4" x14ac:dyDescent="0.25">
      <c r="C2596" s="1">
        <f>VLOOKUP(D2596,'PRÊT A POSER 2018'!A:D,4,0)</f>
        <v>0</v>
      </c>
      <c r="D2596" t="s">
        <v>103</v>
      </c>
    </row>
    <row r="2597" spans="3:4" x14ac:dyDescent="0.25">
      <c r="C2597" s="1">
        <f>VLOOKUP(D2597,'PRÊT A POSER 2018'!A:D,4,0)</f>
        <v>0</v>
      </c>
      <c r="D2597" t="s">
        <v>104</v>
      </c>
    </row>
    <row r="2598" spans="3:4" x14ac:dyDescent="0.25">
      <c r="C2598" s="1">
        <f>VLOOKUP(D2598,'PRÊT A POSER 2018'!A:D,4,0)</f>
        <v>0</v>
      </c>
      <c r="D2598" t="s">
        <v>105</v>
      </c>
    </row>
    <row r="2599" spans="3:4" x14ac:dyDescent="0.25">
      <c r="C2599" s="1">
        <f>VLOOKUP(D2599,'PRÊT A POSER 2018'!A:D,4,0)</f>
        <v>0</v>
      </c>
      <c r="D2599" t="s">
        <v>106</v>
      </c>
    </row>
    <row r="2600" spans="3:4" x14ac:dyDescent="0.25">
      <c r="C2600" s="1">
        <f>VLOOKUP(D2600,'PRÊT A POSER 2018'!A:D,4,0)</f>
        <v>0</v>
      </c>
      <c r="D2600" t="s">
        <v>107</v>
      </c>
    </row>
    <row r="2601" spans="3:4" x14ac:dyDescent="0.25">
      <c r="C2601" s="1">
        <f>VLOOKUP(D2601,'PRÊT A POSER 2018'!A:D,4,0)</f>
        <v>0</v>
      </c>
      <c r="D2601" t="s">
        <v>108</v>
      </c>
    </row>
    <row r="2602" spans="3:4" x14ac:dyDescent="0.25">
      <c r="C2602" s="1">
        <f>VLOOKUP(D2602,'PRÊT A POSER 2018'!A:D,4,0)</f>
        <v>0</v>
      </c>
      <c r="D2602" t="s">
        <v>109</v>
      </c>
    </row>
    <row r="2603" spans="3:4" x14ac:dyDescent="0.25">
      <c r="C2603" s="1">
        <f>VLOOKUP(D2603,'PRÊT A POSER 2018'!A:D,4,0)</f>
        <v>0</v>
      </c>
      <c r="D2603" t="s">
        <v>110</v>
      </c>
    </row>
    <row r="2604" spans="3:4" x14ac:dyDescent="0.25">
      <c r="C2604" s="1">
        <f>VLOOKUP(D2604,'PRÊT A POSER 2018'!A:D,4,0)</f>
        <v>0</v>
      </c>
      <c r="D2604" t="s">
        <v>111</v>
      </c>
    </row>
    <row r="2605" spans="3:4" x14ac:dyDescent="0.25">
      <c r="C2605" s="1">
        <f>VLOOKUP(D2605,'PRÊT A POSER 2018'!A:D,4,0)</f>
        <v>0</v>
      </c>
      <c r="D2605" t="s">
        <v>112</v>
      </c>
    </row>
    <row r="2606" spans="3:4" x14ac:dyDescent="0.25">
      <c r="C2606" s="1">
        <f>VLOOKUP(D2606,'PRÊT A POSER 2018'!A:D,4,0)</f>
        <v>0</v>
      </c>
      <c r="D2606" t="s">
        <v>113</v>
      </c>
    </row>
    <row r="2607" spans="3:4" x14ac:dyDescent="0.25">
      <c r="C2607" s="1">
        <f>VLOOKUP(D2607,'PRÊT A POSER 2018'!A:D,4,0)</f>
        <v>0</v>
      </c>
      <c r="D2607" t="s">
        <v>114</v>
      </c>
    </row>
    <row r="2608" spans="3:4" x14ac:dyDescent="0.25">
      <c r="C2608" s="1">
        <f>VLOOKUP(D2608,'PRÊT A POSER 2018'!A:D,4,0)</f>
        <v>0</v>
      </c>
      <c r="D2608" t="s">
        <v>115</v>
      </c>
    </row>
    <row r="2609" spans="3:4" x14ac:dyDescent="0.25">
      <c r="C2609" s="1">
        <f>VLOOKUP(D2609,'PRÊT A POSER 2018'!A:D,4,0)</f>
        <v>0</v>
      </c>
      <c r="D2609" t="s">
        <v>116</v>
      </c>
    </row>
    <row r="2610" spans="3:4" x14ac:dyDescent="0.25">
      <c r="C2610" s="1">
        <f>VLOOKUP(D2610,'PRÊT A POSER 2018'!A:D,4,0)</f>
        <v>0</v>
      </c>
      <c r="D2610" t="s">
        <v>117</v>
      </c>
    </row>
    <row r="2611" spans="3:4" x14ac:dyDescent="0.25">
      <c r="C2611" s="1">
        <f>VLOOKUP(D2611,'PRÊT A POSER 2018'!A:D,4,0)</f>
        <v>0</v>
      </c>
      <c r="D2611" t="s">
        <v>118</v>
      </c>
    </row>
    <row r="2612" spans="3:4" x14ac:dyDescent="0.25">
      <c r="C2612" s="1">
        <f>VLOOKUP(D2612,'PRÊT A POSER 2018'!A:D,4,0)</f>
        <v>0</v>
      </c>
      <c r="D2612" t="s">
        <v>119</v>
      </c>
    </row>
    <row r="2613" spans="3:4" x14ac:dyDescent="0.25">
      <c r="C2613" s="1">
        <f>VLOOKUP(D2613,'PRÊT A POSER 2018'!A:D,4,0)</f>
        <v>0</v>
      </c>
      <c r="D2613" t="s">
        <v>120</v>
      </c>
    </row>
    <row r="2614" spans="3:4" x14ac:dyDescent="0.25">
      <c r="C2614" s="1">
        <f>VLOOKUP(D2614,'PRÊT A POSER 2018'!A:D,4,0)</f>
        <v>0</v>
      </c>
      <c r="D2614" t="s">
        <v>121</v>
      </c>
    </row>
    <row r="2615" spans="3:4" x14ac:dyDescent="0.25">
      <c r="C2615" s="1">
        <f>VLOOKUP(D2615,'PRÊT A POSER 2018'!A:D,4,0)</f>
        <v>0</v>
      </c>
      <c r="D2615" t="s">
        <v>122</v>
      </c>
    </row>
    <row r="2616" spans="3:4" x14ac:dyDescent="0.25">
      <c r="C2616" s="1">
        <f>VLOOKUP(D2616,'PRÊT A POSER 2018'!A:D,4,0)</f>
        <v>0</v>
      </c>
      <c r="D2616" t="s">
        <v>123</v>
      </c>
    </row>
    <row r="2617" spans="3:4" x14ac:dyDescent="0.25">
      <c r="C2617" s="1">
        <f>VLOOKUP(D2617,'PRÊT A POSER 2018'!A:D,4,0)</f>
        <v>0</v>
      </c>
      <c r="D2617" t="s">
        <v>124</v>
      </c>
    </row>
    <row r="2618" spans="3:4" x14ac:dyDescent="0.25">
      <c r="C2618" s="1">
        <f>VLOOKUP(D2618,'PRÊT A POSER 2018'!A:D,4,0)</f>
        <v>0</v>
      </c>
      <c r="D2618" t="s">
        <v>125</v>
      </c>
    </row>
    <row r="2619" spans="3:4" x14ac:dyDescent="0.25">
      <c r="C2619" s="1">
        <f>VLOOKUP(D2619,'PRÊT A POSER 2018'!A:D,4,0)</f>
        <v>0</v>
      </c>
      <c r="D2619" t="s">
        <v>126</v>
      </c>
    </row>
    <row r="2620" spans="3:4" x14ac:dyDescent="0.25">
      <c r="C2620" s="1">
        <f>VLOOKUP(D2620,'PRÊT A POSER 2018'!A:D,4,0)</f>
        <v>0</v>
      </c>
      <c r="D2620" t="s">
        <v>127</v>
      </c>
    </row>
    <row r="2621" spans="3:4" x14ac:dyDescent="0.25">
      <c r="C2621" s="1">
        <f>VLOOKUP(D2621,'PRÊT A POSER 2018'!A:D,4,0)</f>
        <v>0</v>
      </c>
      <c r="D2621" t="s">
        <v>128</v>
      </c>
    </row>
    <row r="2622" spans="3:4" x14ac:dyDescent="0.25">
      <c r="C2622" s="1">
        <f>VLOOKUP(D2622,'PRÊT A POSER 2018'!A:D,4,0)</f>
        <v>0</v>
      </c>
      <c r="D2622" t="s">
        <v>129</v>
      </c>
    </row>
    <row r="2623" spans="3:4" x14ac:dyDescent="0.25">
      <c r="C2623" s="1">
        <f>VLOOKUP(D2623,'PRÊT A POSER 2018'!A:D,4,0)</f>
        <v>0</v>
      </c>
      <c r="D2623" t="s">
        <v>130</v>
      </c>
    </row>
    <row r="2624" spans="3:4" x14ac:dyDescent="0.25">
      <c r="C2624" s="1">
        <f>VLOOKUP(D2624,'PRÊT A POSER 2018'!A:D,4,0)</f>
        <v>0</v>
      </c>
      <c r="D2624" t="s">
        <v>131</v>
      </c>
    </row>
    <row r="2625" spans="3:4" x14ac:dyDescent="0.25">
      <c r="C2625" s="1">
        <f>VLOOKUP(D2625,'PRÊT A POSER 2018'!A:D,4,0)</f>
        <v>0</v>
      </c>
      <c r="D2625" t="s">
        <v>132</v>
      </c>
    </row>
    <row r="2626" spans="3:4" x14ac:dyDescent="0.25">
      <c r="C2626" s="1">
        <f>VLOOKUP(D2626,'PRÊT A POSER 2018'!A:D,4,0)</f>
        <v>0</v>
      </c>
      <c r="D2626" t="s">
        <v>133</v>
      </c>
    </row>
    <row r="2627" spans="3:4" x14ac:dyDescent="0.25">
      <c r="C2627" s="1">
        <f>VLOOKUP(D2627,'PRÊT A POSER 2018'!A:D,4,0)</f>
        <v>0</v>
      </c>
      <c r="D2627" t="s">
        <v>134</v>
      </c>
    </row>
    <row r="2628" spans="3:4" x14ac:dyDescent="0.25">
      <c r="C2628" s="1">
        <f>VLOOKUP(D2628,'PRÊT A POSER 2018'!A:D,4,0)</f>
        <v>0</v>
      </c>
      <c r="D2628" t="s">
        <v>135</v>
      </c>
    </row>
    <row r="2629" spans="3:4" x14ac:dyDescent="0.25">
      <c r="C2629" s="1">
        <f>VLOOKUP(D2629,'PRÊT A POSER 2018'!A:D,4,0)</f>
        <v>0</v>
      </c>
      <c r="D2629" t="s">
        <v>136</v>
      </c>
    </row>
    <row r="2630" spans="3:4" x14ac:dyDescent="0.25">
      <c r="C2630" s="1">
        <f>VLOOKUP(D2630,'PRÊT A POSER 2018'!A:D,4,0)</f>
        <v>0</v>
      </c>
      <c r="D2630" t="s">
        <v>137</v>
      </c>
    </row>
    <row r="2631" spans="3:4" x14ac:dyDescent="0.25">
      <c r="C2631" s="1">
        <f>VLOOKUP(D2631,'PRÊT A POSER 2018'!A:D,4,0)</f>
        <v>0</v>
      </c>
      <c r="D2631" t="s">
        <v>138</v>
      </c>
    </row>
    <row r="2632" spans="3:4" x14ac:dyDescent="0.25">
      <c r="C2632" s="1">
        <f>VLOOKUP(D2632,'PRÊT A POSER 2018'!A:D,4,0)</f>
        <v>0</v>
      </c>
      <c r="D2632" t="s">
        <v>139</v>
      </c>
    </row>
    <row r="2633" spans="3:4" x14ac:dyDescent="0.25">
      <c r="C2633" s="1">
        <f>VLOOKUP(D2633,'PRÊT A POSER 2018'!A:D,4,0)</f>
        <v>0</v>
      </c>
      <c r="D2633" t="s">
        <v>140</v>
      </c>
    </row>
    <row r="2634" spans="3:4" x14ac:dyDescent="0.25">
      <c r="C2634" s="1">
        <f>VLOOKUP(D2634,'PRÊT A POSER 2018'!A:D,4,0)</f>
        <v>0</v>
      </c>
      <c r="D2634" t="s">
        <v>141</v>
      </c>
    </row>
    <row r="2635" spans="3:4" x14ac:dyDescent="0.25">
      <c r="C2635" s="1">
        <f>VLOOKUP(D2635,'PRÊT A POSER 2018'!A:D,4,0)</f>
        <v>0</v>
      </c>
      <c r="D2635" t="s">
        <v>142</v>
      </c>
    </row>
    <row r="2636" spans="3:4" x14ac:dyDescent="0.25">
      <c r="C2636" s="1">
        <f>VLOOKUP(D2636,'PRÊT A POSER 2018'!A:D,4,0)</f>
        <v>0</v>
      </c>
      <c r="D2636" t="s">
        <v>143</v>
      </c>
    </row>
    <row r="2637" spans="3:4" x14ac:dyDescent="0.25">
      <c r="C2637" s="1">
        <f>VLOOKUP(D2637,'PRÊT A POSER 2018'!A:D,4,0)</f>
        <v>0</v>
      </c>
      <c r="D2637" t="s">
        <v>144</v>
      </c>
    </row>
    <row r="2638" spans="3:4" x14ac:dyDescent="0.25">
      <c r="C2638" s="1">
        <f>VLOOKUP(D2638,'PRÊT A POSER 2018'!A:D,4,0)</f>
        <v>0</v>
      </c>
      <c r="D2638" t="s">
        <v>145</v>
      </c>
    </row>
    <row r="2639" spans="3:4" x14ac:dyDescent="0.25">
      <c r="C2639" s="1">
        <f>VLOOKUP(D2639,'PRÊT A POSER 2018'!A:D,4,0)</f>
        <v>0</v>
      </c>
      <c r="D2639" t="s">
        <v>146</v>
      </c>
    </row>
    <row r="2640" spans="3:4" x14ac:dyDescent="0.25">
      <c r="C2640" s="1">
        <f>VLOOKUP(D2640,'PRÊT A POSER 2018'!A:D,4,0)</f>
        <v>0</v>
      </c>
      <c r="D2640" t="s">
        <v>147</v>
      </c>
    </row>
    <row r="2641" spans="3:4" x14ac:dyDescent="0.25">
      <c r="C2641" s="1">
        <f>VLOOKUP(D2641,'PRÊT A POSER 2018'!A:D,4,0)</f>
        <v>0</v>
      </c>
      <c r="D2641" t="s">
        <v>148</v>
      </c>
    </row>
    <row r="2642" spans="3:4" x14ac:dyDescent="0.25">
      <c r="C2642" s="1">
        <f>VLOOKUP(D2642,'PRÊT A POSER 2018'!A:D,4,0)</f>
        <v>0</v>
      </c>
      <c r="D2642" t="s">
        <v>149</v>
      </c>
    </row>
    <row r="2643" spans="3:4" x14ac:dyDescent="0.25">
      <c r="C2643" s="1">
        <f>VLOOKUP(D2643,'PRÊT A POSER 2018'!A:D,4,0)</f>
        <v>0</v>
      </c>
      <c r="D2643" t="s">
        <v>150</v>
      </c>
    </row>
    <row r="2644" spans="3:4" x14ac:dyDescent="0.25">
      <c r="C2644" s="1">
        <f>VLOOKUP(D2644,'PRÊT A POSER 2018'!A:D,4,0)</f>
        <v>0</v>
      </c>
      <c r="D2644" t="s">
        <v>151</v>
      </c>
    </row>
    <row r="2645" spans="3:4" x14ac:dyDescent="0.25">
      <c r="C2645" s="1">
        <f>VLOOKUP(D2645,'PRÊT A POSER 2018'!A:D,4,0)</f>
        <v>0</v>
      </c>
      <c r="D2645" t="s">
        <v>152</v>
      </c>
    </row>
    <row r="2646" spans="3:4" x14ac:dyDescent="0.25">
      <c r="C2646" s="1">
        <f>VLOOKUP(D2646,'PRÊT A POSER 2018'!A:D,4,0)</f>
        <v>0</v>
      </c>
      <c r="D2646" t="s">
        <v>153</v>
      </c>
    </row>
    <row r="2647" spans="3:4" x14ac:dyDescent="0.25">
      <c r="C2647" s="1">
        <f>VLOOKUP(D2647,'PRÊT A POSER 2018'!A:D,4,0)</f>
        <v>0</v>
      </c>
      <c r="D2647" t="s">
        <v>154</v>
      </c>
    </row>
    <row r="2648" spans="3:4" x14ac:dyDescent="0.25">
      <c r="C2648" s="1">
        <f>VLOOKUP(D2648,'PRÊT A POSER 2018'!A:D,4,0)</f>
        <v>0</v>
      </c>
      <c r="D2648" t="s">
        <v>155</v>
      </c>
    </row>
    <row r="2649" spans="3:4" x14ac:dyDescent="0.25">
      <c r="C2649" s="1">
        <f>VLOOKUP(D2649,'PRÊT A POSER 2018'!A:D,4,0)</f>
        <v>0</v>
      </c>
      <c r="D2649" t="s">
        <v>156</v>
      </c>
    </row>
    <row r="2650" spans="3:4" x14ac:dyDescent="0.25">
      <c r="C2650" s="1">
        <f>VLOOKUP(D2650,'PRÊT A POSER 2018'!A:D,4,0)</f>
        <v>0</v>
      </c>
      <c r="D2650" t="s">
        <v>157</v>
      </c>
    </row>
    <row r="2651" spans="3:4" x14ac:dyDescent="0.25">
      <c r="C2651" s="1">
        <f>VLOOKUP(D2651,'PRÊT A POSER 2018'!A:D,4,0)</f>
        <v>0</v>
      </c>
      <c r="D2651" t="s">
        <v>158</v>
      </c>
    </row>
    <row r="2652" spans="3:4" x14ac:dyDescent="0.25">
      <c r="C2652" s="1">
        <f>VLOOKUP(D2652,'PRÊT A POSER 2018'!A:D,4,0)</f>
        <v>0</v>
      </c>
      <c r="D2652" t="s">
        <v>159</v>
      </c>
    </row>
    <row r="2653" spans="3:4" x14ac:dyDescent="0.25">
      <c r="C2653" s="1">
        <f>VLOOKUP(D2653,'PRÊT A POSER 2018'!A:D,4,0)</f>
        <v>0</v>
      </c>
      <c r="D2653" t="s">
        <v>160</v>
      </c>
    </row>
    <row r="2654" spans="3:4" x14ac:dyDescent="0.25">
      <c r="C2654" s="1">
        <f>VLOOKUP(D2654,'PRÊT A POSER 2018'!A:D,4,0)</f>
        <v>0</v>
      </c>
      <c r="D2654" t="s">
        <v>161</v>
      </c>
    </row>
    <row r="2655" spans="3:4" x14ac:dyDescent="0.25">
      <c r="C2655" s="1">
        <f>VLOOKUP(D2655,'PRÊT A POSER 2018'!A:D,4,0)</f>
        <v>0</v>
      </c>
      <c r="D2655" t="s">
        <v>162</v>
      </c>
    </row>
    <row r="2656" spans="3:4" x14ac:dyDescent="0.25">
      <c r="C2656" s="1">
        <f>VLOOKUP(D2656,'PRÊT A POSER 2018'!A:D,4,0)</f>
        <v>0</v>
      </c>
      <c r="D2656" t="s">
        <v>163</v>
      </c>
    </row>
    <row r="2657" spans="3:4" x14ac:dyDescent="0.25">
      <c r="C2657" s="1">
        <f>VLOOKUP(D2657,'PRÊT A POSER 2018'!A:D,4,0)</f>
        <v>0</v>
      </c>
      <c r="D2657" t="s">
        <v>164</v>
      </c>
    </row>
    <row r="2658" spans="3:4" x14ac:dyDescent="0.25">
      <c r="C2658" s="1">
        <f>VLOOKUP(D2658,'PRÊT A POSER 2018'!A:D,4,0)</f>
        <v>0</v>
      </c>
      <c r="D2658" t="s">
        <v>165</v>
      </c>
    </row>
    <row r="2659" spans="3:4" x14ac:dyDescent="0.25">
      <c r="C2659" s="1">
        <f>VLOOKUP(D2659,'PRÊT A POSER 2018'!A:D,4,0)</f>
        <v>0</v>
      </c>
      <c r="D2659" t="s">
        <v>166</v>
      </c>
    </row>
    <row r="2660" spans="3:4" x14ac:dyDescent="0.25">
      <c r="C2660" s="1">
        <f>VLOOKUP(D2660,'PRÊT A POSER 2018'!A:D,4,0)</f>
        <v>0</v>
      </c>
      <c r="D2660" t="s">
        <v>167</v>
      </c>
    </row>
    <row r="2661" spans="3:4" x14ac:dyDescent="0.25">
      <c r="C2661" s="1">
        <f>VLOOKUP(D2661,'PRÊT A POSER 2018'!A:D,4,0)</f>
        <v>0</v>
      </c>
      <c r="D2661" t="s">
        <v>168</v>
      </c>
    </row>
    <row r="2662" spans="3:4" x14ac:dyDescent="0.25">
      <c r="C2662" s="1">
        <f>VLOOKUP(D2662,'PRÊT A POSER 2018'!A:D,4,0)</f>
        <v>0</v>
      </c>
      <c r="D2662" t="s">
        <v>169</v>
      </c>
    </row>
    <row r="2663" spans="3:4" x14ac:dyDescent="0.25">
      <c r="C2663" s="1">
        <f>VLOOKUP(D2663,'PRÊT A POSER 2018'!A:D,4,0)</f>
        <v>0</v>
      </c>
      <c r="D2663" t="s">
        <v>170</v>
      </c>
    </row>
    <row r="2664" spans="3:4" x14ac:dyDescent="0.25">
      <c r="C2664" s="1">
        <f>VLOOKUP(D2664,'PRÊT A POSER 2018'!A:D,4,0)</f>
        <v>0</v>
      </c>
      <c r="D2664" t="s">
        <v>171</v>
      </c>
    </row>
    <row r="2665" spans="3:4" x14ac:dyDescent="0.25">
      <c r="C2665" s="1">
        <f>VLOOKUP(D2665,'PRÊT A POSER 2018'!A:D,4,0)</f>
        <v>0</v>
      </c>
      <c r="D2665" t="s">
        <v>172</v>
      </c>
    </row>
    <row r="2666" spans="3:4" x14ac:dyDescent="0.25">
      <c r="C2666" s="1">
        <f>VLOOKUP(D2666,'PRÊT A POSER 2018'!A:D,4,0)</f>
        <v>0</v>
      </c>
      <c r="D2666" t="s">
        <v>173</v>
      </c>
    </row>
    <row r="2667" spans="3:4" x14ac:dyDescent="0.25">
      <c r="C2667" s="1">
        <f>VLOOKUP(D2667,'PRÊT A POSER 2018'!A:D,4,0)</f>
        <v>0</v>
      </c>
      <c r="D2667" t="s">
        <v>174</v>
      </c>
    </row>
    <row r="2668" spans="3:4" x14ac:dyDescent="0.25">
      <c r="C2668" s="1">
        <f>VLOOKUP(D2668,'PRÊT A POSER 2018'!A:D,4,0)</f>
        <v>0</v>
      </c>
      <c r="D2668" t="s">
        <v>175</v>
      </c>
    </row>
    <row r="2669" spans="3:4" x14ac:dyDescent="0.25">
      <c r="C2669" s="1">
        <f>VLOOKUP(D2669,'PRÊT A POSER 2018'!A:D,4,0)</f>
        <v>0</v>
      </c>
      <c r="D2669" t="s">
        <v>176</v>
      </c>
    </row>
    <row r="2670" spans="3:4" x14ac:dyDescent="0.25">
      <c r="C2670" s="1">
        <f>VLOOKUP(D2670,'PRÊT A POSER 2018'!A:D,4,0)</f>
        <v>0</v>
      </c>
      <c r="D2670" t="s">
        <v>177</v>
      </c>
    </row>
    <row r="2671" spans="3:4" x14ac:dyDescent="0.25">
      <c r="C2671" s="1">
        <f>VLOOKUP(D2671,'PRÊT A POSER 2018'!A:D,4,0)</f>
        <v>0</v>
      </c>
      <c r="D2671" t="s">
        <v>178</v>
      </c>
    </row>
    <row r="2672" spans="3:4" x14ac:dyDescent="0.25">
      <c r="C2672" s="1">
        <f>VLOOKUP(D2672,'PRÊT A POSER 2018'!A:D,4,0)</f>
        <v>0</v>
      </c>
      <c r="D2672" t="s">
        <v>179</v>
      </c>
    </row>
    <row r="2673" spans="3:4" x14ac:dyDescent="0.25">
      <c r="C2673" s="1">
        <f>VLOOKUP(D2673,'PRÊT A POSER 2018'!A:D,4,0)</f>
        <v>0</v>
      </c>
      <c r="D2673" t="s">
        <v>180</v>
      </c>
    </row>
    <row r="2674" spans="3:4" x14ac:dyDescent="0.25">
      <c r="C2674" s="1">
        <f>VLOOKUP(D2674,'PRÊT A POSER 2018'!A:D,4,0)</f>
        <v>0</v>
      </c>
      <c r="D2674" t="s">
        <v>181</v>
      </c>
    </row>
    <row r="2675" spans="3:4" x14ac:dyDescent="0.25">
      <c r="C2675" s="1">
        <f>VLOOKUP(D2675,'PRÊT A POSER 2018'!A:D,4,0)</f>
        <v>0</v>
      </c>
      <c r="D2675" t="s">
        <v>182</v>
      </c>
    </row>
    <row r="2676" spans="3:4" x14ac:dyDescent="0.25">
      <c r="C2676" s="1">
        <f>VLOOKUP(D2676,'PRÊT A POSER 2018'!A:D,4,0)</f>
        <v>0</v>
      </c>
      <c r="D2676" t="s">
        <v>183</v>
      </c>
    </row>
    <row r="2677" spans="3:4" x14ac:dyDescent="0.25">
      <c r="C2677" s="1">
        <f>VLOOKUP(D2677,'PRÊT A POSER 2018'!A:D,4,0)</f>
        <v>0</v>
      </c>
      <c r="D2677" t="s">
        <v>184</v>
      </c>
    </row>
    <row r="2678" spans="3:4" x14ac:dyDescent="0.25">
      <c r="C2678" s="1">
        <f>VLOOKUP(D2678,'PRÊT A POSER 2018'!A:D,4,0)</f>
        <v>0</v>
      </c>
      <c r="D2678" t="s">
        <v>185</v>
      </c>
    </row>
    <row r="2679" spans="3:4" x14ac:dyDescent="0.25">
      <c r="C2679" s="1">
        <f>VLOOKUP(D2679,'PRÊT A POSER 2018'!A:D,4,0)</f>
        <v>0</v>
      </c>
      <c r="D2679" t="s">
        <v>186</v>
      </c>
    </row>
    <row r="2680" spans="3:4" x14ac:dyDescent="0.25">
      <c r="C2680" s="1">
        <f>VLOOKUP(D2680,'PRÊT A POSER 2018'!A:D,4,0)</f>
        <v>0</v>
      </c>
      <c r="D2680" t="s">
        <v>187</v>
      </c>
    </row>
    <row r="2681" spans="3:4" x14ac:dyDescent="0.25">
      <c r="C2681" s="1">
        <f>VLOOKUP(D2681,'PRÊT A POSER 2018'!A:D,4,0)</f>
        <v>0</v>
      </c>
      <c r="D2681" t="s">
        <v>188</v>
      </c>
    </row>
    <row r="2682" spans="3:4" x14ac:dyDescent="0.25">
      <c r="C2682" s="1">
        <f>VLOOKUP(D2682,'PRÊT A POSER 2018'!A:D,4,0)</f>
        <v>0</v>
      </c>
      <c r="D2682" t="s">
        <v>189</v>
      </c>
    </row>
    <row r="2683" spans="3:4" x14ac:dyDescent="0.25">
      <c r="C2683" s="1">
        <f>VLOOKUP(D2683,'PRÊT A POSER 2018'!A:D,4,0)</f>
        <v>0</v>
      </c>
      <c r="D2683" t="s">
        <v>190</v>
      </c>
    </row>
    <row r="2684" spans="3:4" x14ac:dyDescent="0.25">
      <c r="C2684" s="1">
        <f>VLOOKUP(D2684,'PRÊT A POSER 2018'!A:D,4,0)</f>
        <v>0</v>
      </c>
      <c r="D2684" t="s">
        <v>191</v>
      </c>
    </row>
    <row r="2685" spans="3:4" x14ac:dyDescent="0.25">
      <c r="C2685" s="1">
        <f>VLOOKUP(D2685,'PRÊT A POSER 2018'!A:D,4,0)</f>
        <v>0</v>
      </c>
      <c r="D2685" t="s">
        <v>192</v>
      </c>
    </row>
    <row r="2686" spans="3:4" x14ac:dyDescent="0.25">
      <c r="C2686" s="1">
        <f>VLOOKUP(D2686,'PRÊT A POSER 2018'!A:D,4,0)</f>
        <v>0</v>
      </c>
      <c r="D2686" t="s">
        <v>193</v>
      </c>
    </row>
    <row r="2687" spans="3:4" x14ac:dyDescent="0.25">
      <c r="C2687" s="1">
        <f>VLOOKUP(D2687,'PRÊT A POSER 2018'!A:D,4,0)</f>
        <v>0</v>
      </c>
      <c r="D2687" t="s">
        <v>194</v>
      </c>
    </row>
    <row r="2688" spans="3:4" x14ac:dyDescent="0.25">
      <c r="C2688" s="1">
        <f>VLOOKUP(D2688,'PRÊT A POSER 2018'!A:D,4,0)</f>
        <v>0</v>
      </c>
      <c r="D2688" t="s">
        <v>195</v>
      </c>
    </row>
    <row r="2689" spans="3:4" x14ac:dyDescent="0.25">
      <c r="C2689" s="1">
        <f>VLOOKUP(D2689,'PRÊT A POSER 2018'!A:D,4,0)</f>
        <v>0</v>
      </c>
      <c r="D2689" t="s">
        <v>196</v>
      </c>
    </row>
    <row r="2690" spans="3:4" x14ac:dyDescent="0.25">
      <c r="C2690" s="1">
        <f>VLOOKUP(D2690,'PRÊT A POSER 2018'!A:D,4,0)</f>
        <v>0</v>
      </c>
      <c r="D2690" t="s">
        <v>197</v>
      </c>
    </row>
    <row r="2691" spans="3:4" x14ac:dyDescent="0.25">
      <c r="C2691" s="1">
        <f>VLOOKUP(D2691,'PRÊT A POSER 2018'!A:D,4,0)</f>
        <v>0</v>
      </c>
      <c r="D2691" t="s">
        <v>198</v>
      </c>
    </row>
    <row r="2692" spans="3:4" x14ac:dyDescent="0.25">
      <c r="C2692" s="1">
        <f>VLOOKUP(D2692,'PRÊT A POSER 2018'!A:D,4,0)</f>
        <v>0</v>
      </c>
      <c r="D2692" t="s">
        <v>199</v>
      </c>
    </row>
    <row r="2693" spans="3:4" x14ac:dyDescent="0.25">
      <c r="C2693" s="1">
        <f>VLOOKUP(D2693,'PRÊT A POSER 2018'!A:D,4,0)</f>
        <v>0</v>
      </c>
      <c r="D2693" t="s">
        <v>200</v>
      </c>
    </row>
    <row r="2694" spans="3:4" x14ac:dyDescent="0.25">
      <c r="C2694" s="1">
        <f>VLOOKUP(D2694,'PRÊT A POSER 2018'!A:D,4,0)</f>
        <v>0</v>
      </c>
      <c r="D2694" t="s">
        <v>201</v>
      </c>
    </row>
    <row r="2695" spans="3:4" x14ac:dyDescent="0.25">
      <c r="C2695" s="1">
        <f>VLOOKUP(D2695,'PRÊT A POSER 2018'!A:D,4,0)</f>
        <v>0</v>
      </c>
      <c r="D2695" t="s">
        <v>202</v>
      </c>
    </row>
    <row r="2696" spans="3:4" x14ac:dyDescent="0.25">
      <c r="C2696" s="1">
        <f>VLOOKUP(D2696,'PRÊT A POSER 2018'!A:D,4,0)</f>
        <v>0</v>
      </c>
      <c r="D2696" t="s">
        <v>203</v>
      </c>
    </row>
    <row r="2697" spans="3:4" x14ac:dyDescent="0.25">
      <c r="C2697" s="1">
        <f>VLOOKUP(D2697,'PRÊT A POSER 2018'!A:D,4,0)</f>
        <v>0</v>
      </c>
      <c r="D2697" t="s">
        <v>204</v>
      </c>
    </row>
    <row r="2698" spans="3:4" x14ac:dyDescent="0.25">
      <c r="C2698" s="1">
        <f>VLOOKUP(D2698,'PRÊT A POSER 2018'!A:D,4,0)</f>
        <v>0</v>
      </c>
      <c r="D2698" t="s">
        <v>205</v>
      </c>
    </row>
    <row r="2699" spans="3:4" x14ac:dyDescent="0.25">
      <c r="C2699" s="1">
        <f>VLOOKUP(D2699,'PRÊT A POSER 2018'!A:D,4,0)</f>
        <v>0</v>
      </c>
      <c r="D2699" t="s">
        <v>206</v>
      </c>
    </row>
    <row r="2700" spans="3:4" x14ac:dyDescent="0.25">
      <c r="C2700" s="1">
        <f>VLOOKUP(D2700,'PRÊT A POSER 2018'!A:D,4,0)</f>
        <v>0</v>
      </c>
      <c r="D2700" t="s">
        <v>207</v>
      </c>
    </row>
    <row r="2701" spans="3:4" x14ac:dyDescent="0.25">
      <c r="C2701" s="1">
        <f>VLOOKUP(D2701,'PRÊT A POSER 2018'!A:D,4,0)</f>
        <v>0</v>
      </c>
      <c r="D2701" t="s">
        <v>208</v>
      </c>
    </row>
    <row r="2702" spans="3:4" x14ac:dyDescent="0.25">
      <c r="C2702" s="1">
        <f>VLOOKUP(D2702,'PRÊT A POSER 2018'!A:D,4,0)</f>
        <v>0</v>
      </c>
      <c r="D2702" t="s">
        <v>209</v>
      </c>
    </row>
    <row r="2703" spans="3:4" x14ac:dyDescent="0.25">
      <c r="C2703" s="1">
        <f>VLOOKUP(D2703,'PRÊT A POSER 2018'!A:D,4,0)</f>
        <v>0</v>
      </c>
      <c r="D2703" t="s">
        <v>210</v>
      </c>
    </row>
    <row r="2704" spans="3:4" x14ac:dyDescent="0.25">
      <c r="C2704" s="1">
        <f>VLOOKUP(D2704,'PRÊT A POSER 2018'!A:D,4,0)</f>
        <v>0</v>
      </c>
      <c r="D2704" t="s">
        <v>211</v>
      </c>
    </row>
    <row r="2705" spans="3:4" x14ac:dyDescent="0.25">
      <c r="C2705" s="1">
        <f>VLOOKUP(D2705,'PRÊT A POSER 2018'!A:D,4,0)</f>
        <v>0</v>
      </c>
      <c r="D2705" t="s">
        <v>212</v>
      </c>
    </row>
    <row r="2706" spans="3:4" x14ac:dyDescent="0.25">
      <c r="C2706" s="1">
        <f>VLOOKUP(D2706,'PRÊT A POSER 2018'!A:D,4,0)</f>
        <v>0</v>
      </c>
      <c r="D2706" t="s">
        <v>213</v>
      </c>
    </row>
    <row r="2707" spans="3:4" x14ac:dyDescent="0.25">
      <c r="C2707" s="1">
        <f>VLOOKUP(D2707,'PRÊT A POSER 2018'!A:D,4,0)</f>
        <v>0</v>
      </c>
      <c r="D2707" t="s">
        <v>214</v>
      </c>
    </row>
    <row r="2708" spans="3:4" x14ac:dyDescent="0.25">
      <c r="C2708" s="1">
        <f>VLOOKUP(D2708,'PRÊT A POSER 2018'!A:D,4,0)</f>
        <v>0</v>
      </c>
      <c r="D2708" t="s">
        <v>215</v>
      </c>
    </row>
    <row r="2709" spans="3:4" x14ac:dyDescent="0.25">
      <c r="C2709" s="1">
        <f>VLOOKUP(D2709,'PRÊT A POSER 2018'!A:D,4,0)</f>
        <v>0</v>
      </c>
      <c r="D2709" t="s">
        <v>216</v>
      </c>
    </row>
    <row r="2710" spans="3:4" x14ac:dyDescent="0.25">
      <c r="C2710" s="1">
        <f>VLOOKUP(D2710,'PRÊT A POSER 2018'!A:D,4,0)</f>
        <v>0</v>
      </c>
      <c r="D2710" t="s">
        <v>217</v>
      </c>
    </row>
    <row r="2711" spans="3:4" x14ac:dyDescent="0.25">
      <c r="C2711" s="1">
        <f>VLOOKUP(D2711,'PRÊT A POSER 2018'!A:D,4,0)</f>
        <v>0</v>
      </c>
      <c r="D2711" t="s">
        <v>218</v>
      </c>
    </row>
    <row r="2712" spans="3:4" x14ac:dyDescent="0.25">
      <c r="C2712" s="1">
        <f>VLOOKUP(D2712,'PRÊT A POSER 2018'!A:D,4,0)</f>
        <v>0</v>
      </c>
      <c r="D2712" t="s">
        <v>219</v>
      </c>
    </row>
    <row r="2713" spans="3:4" x14ac:dyDescent="0.25">
      <c r="C2713" s="1">
        <f>VLOOKUP(D2713,'PRÊT A POSER 2018'!A:D,4,0)</f>
        <v>0</v>
      </c>
      <c r="D2713" t="s">
        <v>220</v>
      </c>
    </row>
    <row r="2714" spans="3:4" x14ac:dyDescent="0.25">
      <c r="C2714" s="1">
        <f>VLOOKUP(D2714,'PRÊT A POSER 2018'!A:D,4,0)</f>
        <v>0</v>
      </c>
      <c r="D2714" t="s">
        <v>221</v>
      </c>
    </row>
    <row r="2715" spans="3:4" x14ac:dyDescent="0.25">
      <c r="C2715" s="1">
        <f>VLOOKUP(D2715,'PRÊT A POSER 2018'!A:D,4,0)</f>
        <v>0</v>
      </c>
      <c r="D2715" t="s">
        <v>222</v>
      </c>
    </row>
    <row r="2716" spans="3:4" x14ac:dyDescent="0.25">
      <c r="C2716" s="1">
        <f>VLOOKUP(D2716,'PRÊT A POSER 2018'!A:D,4,0)</f>
        <v>0</v>
      </c>
      <c r="D2716" t="s">
        <v>223</v>
      </c>
    </row>
    <row r="2717" spans="3:4" x14ac:dyDescent="0.25">
      <c r="C2717" s="1">
        <f>VLOOKUP(D2717,'PRÊT A POSER 2018'!A:D,4,0)</f>
        <v>0</v>
      </c>
      <c r="D2717" t="s">
        <v>224</v>
      </c>
    </row>
    <row r="2718" spans="3:4" x14ac:dyDescent="0.25">
      <c r="C2718" s="1">
        <f>VLOOKUP(D2718,'PRÊT A POSER 2018'!A:D,4,0)</f>
        <v>0</v>
      </c>
      <c r="D2718" t="s">
        <v>225</v>
      </c>
    </row>
    <row r="2719" spans="3:4" x14ac:dyDescent="0.25">
      <c r="C2719" s="1">
        <f>VLOOKUP(D2719,'PRÊT A POSER 2018'!A:D,4,0)</f>
        <v>0</v>
      </c>
      <c r="D2719" t="s">
        <v>226</v>
      </c>
    </row>
    <row r="2720" spans="3:4" x14ac:dyDescent="0.25">
      <c r="C2720" s="1">
        <f>VLOOKUP(D2720,'PRÊT A POSER 2018'!A:D,4,0)</f>
        <v>0</v>
      </c>
      <c r="D2720" t="s">
        <v>227</v>
      </c>
    </row>
    <row r="2721" spans="3:4" x14ac:dyDescent="0.25">
      <c r="C2721" s="1">
        <f>VLOOKUP(D2721,'PRÊT A POSER 2018'!A:D,4,0)</f>
        <v>0</v>
      </c>
      <c r="D2721" t="s">
        <v>228</v>
      </c>
    </row>
    <row r="2722" spans="3:4" x14ac:dyDescent="0.25">
      <c r="C2722" s="1">
        <f>VLOOKUP(D2722,'PRÊT A POSER 2018'!A:D,4,0)</f>
        <v>0</v>
      </c>
      <c r="D2722" t="s">
        <v>229</v>
      </c>
    </row>
    <row r="2723" spans="3:4" x14ac:dyDescent="0.25">
      <c r="C2723" s="1">
        <f>VLOOKUP(D2723,'PRÊT A POSER 2018'!A:D,4,0)</f>
        <v>0</v>
      </c>
      <c r="D2723" t="s">
        <v>230</v>
      </c>
    </row>
    <row r="2724" spans="3:4" x14ac:dyDescent="0.25">
      <c r="C2724" s="1">
        <f>VLOOKUP(D2724,'PRÊT A POSER 2018'!A:D,4,0)</f>
        <v>0</v>
      </c>
      <c r="D2724" t="s">
        <v>231</v>
      </c>
    </row>
    <row r="2725" spans="3:4" x14ac:dyDescent="0.25">
      <c r="C2725" s="1">
        <f>VLOOKUP(D2725,'PRÊT A POSER 2018'!A:D,4,0)</f>
        <v>0</v>
      </c>
      <c r="D2725" t="s">
        <v>232</v>
      </c>
    </row>
    <row r="2726" spans="3:4" x14ac:dyDescent="0.25">
      <c r="C2726" s="1">
        <f>VLOOKUP(D2726,'PRÊT A POSER 2018'!A:D,4,0)</f>
        <v>0</v>
      </c>
      <c r="D2726" t="s">
        <v>233</v>
      </c>
    </row>
    <row r="2727" spans="3:4" x14ac:dyDescent="0.25">
      <c r="C2727" s="1">
        <f>VLOOKUP(D2727,'PRÊT A POSER 2018'!A:D,4,0)</f>
        <v>0</v>
      </c>
      <c r="D2727" t="s">
        <v>234</v>
      </c>
    </row>
    <row r="2728" spans="3:4" x14ac:dyDescent="0.25">
      <c r="C2728" s="1">
        <f>VLOOKUP(D2728,'PRÊT A POSER 2018'!A:D,4,0)</f>
        <v>0</v>
      </c>
      <c r="D2728" t="s">
        <v>235</v>
      </c>
    </row>
    <row r="2729" spans="3:4" x14ac:dyDescent="0.25">
      <c r="C2729" s="1">
        <f>VLOOKUP(D2729,'PRÊT A POSER 2018'!A:D,4,0)</f>
        <v>0</v>
      </c>
      <c r="D2729" t="s">
        <v>236</v>
      </c>
    </row>
    <row r="2730" spans="3:4" x14ac:dyDescent="0.25">
      <c r="C2730" s="1">
        <f>VLOOKUP(D2730,'PRÊT A POSER 2018'!A:D,4,0)</f>
        <v>0</v>
      </c>
      <c r="D2730" t="s">
        <v>237</v>
      </c>
    </row>
    <row r="2731" spans="3:4" x14ac:dyDescent="0.25">
      <c r="C2731" s="1">
        <f>VLOOKUP(D2731,'PRÊT A POSER 2018'!A:D,4,0)</f>
        <v>0</v>
      </c>
      <c r="D2731" t="s">
        <v>238</v>
      </c>
    </row>
    <row r="2732" spans="3:4" x14ac:dyDescent="0.25">
      <c r="C2732" s="1">
        <f>VLOOKUP(D2732,'PRÊT A POSER 2018'!A:D,4,0)</f>
        <v>0</v>
      </c>
      <c r="D2732" t="s">
        <v>239</v>
      </c>
    </row>
    <row r="2733" spans="3:4" x14ac:dyDescent="0.25">
      <c r="C2733" s="1">
        <f>VLOOKUP(D2733,'PRÊT A POSER 2018'!A:D,4,0)</f>
        <v>0</v>
      </c>
      <c r="D2733" t="s">
        <v>240</v>
      </c>
    </row>
    <row r="2734" spans="3:4" x14ac:dyDescent="0.25">
      <c r="C2734" s="1">
        <f>VLOOKUP(D2734,'PRÊT A POSER 2018'!A:D,4,0)</f>
        <v>0</v>
      </c>
      <c r="D2734" t="s">
        <v>241</v>
      </c>
    </row>
    <row r="2735" spans="3:4" x14ac:dyDescent="0.25">
      <c r="C2735" s="1">
        <f>VLOOKUP(D2735,'PRÊT A POSER 2018'!A:D,4,0)</f>
        <v>0</v>
      </c>
      <c r="D2735" t="s">
        <v>242</v>
      </c>
    </row>
    <row r="2736" spans="3:4" x14ac:dyDescent="0.25">
      <c r="C2736" s="1">
        <f>VLOOKUP(D2736,'PRÊT A POSER 2018'!A:D,4,0)</f>
        <v>0</v>
      </c>
      <c r="D2736" t="s">
        <v>243</v>
      </c>
    </row>
    <row r="2737" spans="3:4" x14ac:dyDescent="0.25">
      <c r="C2737" s="1">
        <f>VLOOKUP(D2737,'PRÊT A POSER 2018'!A:D,4,0)</f>
        <v>0</v>
      </c>
      <c r="D2737" t="s">
        <v>244</v>
      </c>
    </row>
    <row r="2738" spans="3:4" x14ac:dyDescent="0.25">
      <c r="C2738" s="1">
        <f>VLOOKUP(D2738,'PRÊT A POSER 2018'!A:D,4,0)</f>
        <v>0</v>
      </c>
      <c r="D2738" t="s">
        <v>245</v>
      </c>
    </row>
    <row r="2739" spans="3:4" x14ac:dyDescent="0.25">
      <c r="C2739" s="1">
        <f>VLOOKUP(D2739,'PRÊT A POSER 2018'!A:D,4,0)</f>
        <v>0</v>
      </c>
      <c r="D2739" t="s">
        <v>246</v>
      </c>
    </row>
    <row r="2740" spans="3:4" x14ac:dyDescent="0.25">
      <c r="C2740" s="1">
        <f>VLOOKUP(D2740,'PRÊT A POSER 2018'!A:D,4,0)</f>
        <v>0</v>
      </c>
      <c r="D2740" t="s">
        <v>247</v>
      </c>
    </row>
    <row r="2741" spans="3:4" x14ac:dyDescent="0.25">
      <c r="C2741" s="1">
        <f>VLOOKUP(D2741,'PRÊT A POSER 2018'!A:D,4,0)</f>
        <v>0</v>
      </c>
      <c r="D2741" t="s">
        <v>248</v>
      </c>
    </row>
    <row r="2742" spans="3:4" x14ac:dyDescent="0.25">
      <c r="C2742" s="1">
        <f>VLOOKUP(D2742,'PRÊT A POSER 2018'!A:D,4,0)</f>
        <v>0</v>
      </c>
      <c r="D2742" t="s">
        <v>249</v>
      </c>
    </row>
    <row r="2743" spans="3:4" x14ac:dyDescent="0.25">
      <c r="C2743" s="1">
        <f>VLOOKUP(D2743,'PRÊT A POSER 2018'!A:D,4,0)</f>
        <v>0</v>
      </c>
      <c r="D2743" t="s">
        <v>250</v>
      </c>
    </row>
    <row r="2744" spans="3:4" x14ac:dyDescent="0.25">
      <c r="C2744" s="1">
        <f>VLOOKUP(D2744,'PRÊT A POSER 2018'!A:D,4,0)</f>
        <v>0</v>
      </c>
      <c r="D2744" t="s">
        <v>251</v>
      </c>
    </row>
    <row r="2745" spans="3:4" x14ac:dyDescent="0.25">
      <c r="C2745" s="1">
        <f>VLOOKUP(D2745,'PRÊT A POSER 2018'!A:D,4,0)</f>
        <v>0</v>
      </c>
      <c r="D2745" t="s">
        <v>252</v>
      </c>
    </row>
    <row r="2746" spans="3:4" x14ac:dyDescent="0.25">
      <c r="C2746" s="1">
        <f>VLOOKUP(D2746,'PRÊT A POSER 2018'!A:D,4,0)</f>
        <v>0</v>
      </c>
      <c r="D2746" t="s">
        <v>253</v>
      </c>
    </row>
    <row r="2747" spans="3:4" x14ac:dyDescent="0.25">
      <c r="C2747" s="1">
        <f>VLOOKUP(D2747,'PRÊT A POSER 2018'!A:D,4,0)</f>
        <v>0</v>
      </c>
      <c r="D2747" t="s">
        <v>254</v>
      </c>
    </row>
    <row r="2748" spans="3:4" x14ac:dyDescent="0.25">
      <c r="C2748" s="1">
        <f>VLOOKUP(D2748,'PRÊT A POSER 2018'!A:D,4,0)</f>
        <v>0</v>
      </c>
      <c r="D2748" t="s">
        <v>255</v>
      </c>
    </row>
    <row r="2749" spans="3:4" x14ac:dyDescent="0.25">
      <c r="C2749" s="1">
        <f>VLOOKUP(D2749,'PRÊT A POSER 2018'!A:D,4,0)</f>
        <v>0</v>
      </c>
      <c r="D2749" t="s">
        <v>256</v>
      </c>
    </row>
    <row r="2750" spans="3:4" x14ac:dyDescent="0.25">
      <c r="C2750" s="1">
        <f>VLOOKUP(D2750,'PRÊT A POSER 2018'!A:D,4,0)</f>
        <v>0</v>
      </c>
      <c r="D2750" t="s">
        <v>257</v>
      </c>
    </row>
    <row r="2751" spans="3:4" x14ac:dyDescent="0.25">
      <c r="C2751" s="1">
        <f>VLOOKUP(D2751,'PRÊT A POSER 2018'!A:D,4,0)</f>
        <v>0</v>
      </c>
      <c r="D2751" t="s">
        <v>258</v>
      </c>
    </row>
    <row r="2752" spans="3:4" x14ac:dyDescent="0.25">
      <c r="C2752" s="1">
        <f>VLOOKUP(D2752,'PRÊT A POSER 2018'!A:D,4,0)</f>
        <v>0</v>
      </c>
      <c r="D2752" t="s">
        <v>259</v>
      </c>
    </row>
    <row r="2753" spans="3:4" x14ac:dyDescent="0.25">
      <c r="C2753" s="1">
        <f>VLOOKUP(D2753,'PRÊT A POSER 2018'!A:D,4,0)</f>
        <v>0</v>
      </c>
      <c r="D2753" t="s">
        <v>260</v>
      </c>
    </row>
    <row r="2754" spans="3:4" x14ac:dyDescent="0.25">
      <c r="C2754" s="1">
        <f>VLOOKUP(D2754,'PRÊT A POSER 2018'!A:D,4,0)</f>
        <v>0</v>
      </c>
      <c r="D2754" t="s">
        <v>261</v>
      </c>
    </row>
    <row r="2755" spans="3:4" x14ac:dyDescent="0.25">
      <c r="C2755" s="1">
        <f>VLOOKUP(D2755,'PRÊT A POSER 2018'!A:D,4,0)</f>
        <v>0</v>
      </c>
      <c r="D2755" t="s">
        <v>262</v>
      </c>
    </row>
    <row r="2756" spans="3:4" x14ac:dyDescent="0.25">
      <c r="C2756" s="1">
        <f>VLOOKUP(D2756,'PRÊT A POSER 2018'!A:D,4,0)</f>
        <v>0</v>
      </c>
      <c r="D2756" t="s">
        <v>263</v>
      </c>
    </row>
    <row r="2757" spans="3:4" x14ac:dyDescent="0.25">
      <c r="C2757" s="1">
        <f>VLOOKUP(D2757,'PRÊT A POSER 2018'!A:D,4,0)</f>
        <v>0</v>
      </c>
      <c r="D2757" t="s">
        <v>264</v>
      </c>
    </row>
    <row r="2758" spans="3:4" x14ac:dyDescent="0.25">
      <c r="C2758" s="1">
        <f>VLOOKUP(D2758,'PRÊT A POSER 2018'!A:D,4,0)</f>
        <v>0</v>
      </c>
      <c r="D2758" t="s">
        <v>265</v>
      </c>
    </row>
    <row r="2759" spans="3:4" x14ac:dyDescent="0.25">
      <c r="C2759" s="1">
        <f>VLOOKUP(D2759,'PRÊT A POSER 2018'!A:D,4,0)</f>
        <v>0</v>
      </c>
      <c r="D2759" t="s">
        <v>266</v>
      </c>
    </row>
    <row r="2760" spans="3:4" x14ac:dyDescent="0.25">
      <c r="C2760" s="1">
        <f>VLOOKUP(D2760,'PRÊT A POSER 2018'!A:D,4,0)</f>
        <v>0</v>
      </c>
      <c r="D2760" t="s">
        <v>267</v>
      </c>
    </row>
    <row r="2761" spans="3:4" x14ac:dyDescent="0.25">
      <c r="C2761" s="1">
        <f>VLOOKUP(D2761,'PRÊT A POSER 2018'!A:D,4,0)</f>
        <v>0</v>
      </c>
      <c r="D2761" t="s">
        <v>268</v>
      </c>
    </row>
    <row r="2762" spans="3:4" x14ac:dyDescent="0.25">
      <c r="C2762" s="1">
        <f>VLOOKUP(D2762,'PRÊT A POSER 2018'!A:D,4,0)</f>
        <v>0</v>
      </c>
      <c r="D2762" t="s">
        <v>269</v>
      </c>
    </row>
    <row r="2763" spans="3:4" x14ac:dyDescent="0.25">
      <c r="C2763" s="1">
        <f>VLOOKUP(D2763,'PRÊT A POSER 2018'!A:D,4,0)</f>
        <v>0</v>
      </c>
      <c r="D2763" t="s">
        <v>270</v>
      </c>
    </row>
    <row r="2764" spans="3:4" x14ac:dyDescent="0.25">
      <c r="C2764" s="1">
        <f>VLOOKUP(D2764,'PRÊT A POSER 2018'!A:D,4,0)</f>
        <v>0</v>
      </c>
      <c r="D2764" t="s">
        <v>271</v>
      </c>
    </row>
    <row r="2765" spans="3:4" x14ac:dyDescent="0.25">
      <c r="C2765" s="1">
        <f>VLOOKUP(D2765,'PRÊT A POSER 2018'!A:D,4,0)</f>
        <v>0</v>
      </c>
      <c r="D2765" t="s">
        <v>272</v>
      </c>
    </row>
    <row r="2766" spans="3:4" x14ac:dyDescent="0.25">
      <c r="C2766" s="1">
        <f>VLOOKUP(D2766,'PRÊT A POSER 2018'!A:D,4,0)</f>
        <v>0</v>
      </c>
      <c r="D2766" t="s">
        <v>273</v>
      </c>
    </row>
    <row r="2767" spans="3:4" x14ac:dyDescent="0.25">
      <c r="C2767" s="1">
        <f>VLOOKUP(D2767,'PRÊT A POSER 2018'!A:D,4,0)</f>
        <v>0</v>
      </c>
      <c r="D2767" t="s">
        <v>274</v>
      </c>
    </row>
    <row r="2768" spans="3:4" x14ac:dyDescent="0.25">
      <c r="C2768" s="1">
        <f>VLOOKUP(D2768,'PRÊT A POSER 2018'!A:D,4,0)</f>
        <v>0</v>
      </c>
      <c r="D2768" t="s">
        <v>275</v>
      </c>
    </row>
    <row r="2769" spans="3:4" x14ac:dyDescent="0.25">
      <c r="C2769" s="1">
        <f>VLOOKUP(D2769,'PRÊT A POSER 2018'!A:D,4,0)</f>
        <v>0</v>
      </c>
      <c r="D2769" t="s">
        <v>276</v>
      </c>
    </row>
    <row r="2770" spans="3:4" x14ac:dyDescent="0.25">
      <c r="C2770" s="1">
        <f>VLOOKUP(D2770,'PRÊT A POSER 2018'!A:D,4,0)</f>
        <v>0</v>
      </c>
      <c r="D2770" t="s">
        <v>277</v>
      </c>
    </row>
    <row r="2771" spans="3:4" x14ac:dyDescent="0.25">
      <c r="C2771" s="1">
        <f>VLOOKUP(D2771,'PRÊT A POSER 2018'!A:D,4,0)</f>
        <v>0</v>
      </c>
      <c r="D2771" t="s">
        <v>278</v>
      </c>
    </row>
    <row r="2772" spans="3:4" x14ac:dyDescent="0.25">
      <c r="C2772" s="1">
        <f>VLOOKUP(D2772,'PRÊT A POSER 2018'!A:D,4,0)</f>
        <v>0</v>
      </c>
      <c r="D2772" t="s">
        <v>279</v>
      </c>
    </row>
    <row r="2773" spans="3:4" x14ac:dyDescent="0.25">
      <c r="C2773" s="1">
        <f>VLOOKUP(D2773,'PRÊT A POSER 2018'!A:D,4,0)</f>
        <v>0</v>
      </c>
      <c r="D2773" t="s">
        <v>280</v>
      </c>
    </row>
    <row r="2774" spans="3:4" x14ac:dyDescent="0.25">
      <c r="C2774" s="1">
        <f>VLOOKUP(D2774,'PRÊT A POSER 2018'!A:D,4,0)</f>
        <v>0</v>
      </c>
      <c r="D2774" t="s">
        <v>281</v>
      </c>
    </row>
    <row r="2775" spans="3:4" x14ac:dyDescent="0.25">
      <c r="C2775" s="1">
        <f>VLOOKUP(D2775,'PRÊT A POSER 2018'!A:D,4,0)</f>
        <v>0</v>
      </c>
      <c r="D2775" t="s">
        <v>282</v>
      </c>
    </row>
    <row r="2776" spans="3:4" x14ac:dyDescent="0.25">
      <c r="C2776" s="1">
        <f>VLOOKUP(D2776,'PRÊT A POSER 2018'!A:D,4,0)</f>
        <v>0</v>
      </c>
      <c r="D2776" t="s">
        <v>283</v>
      </c>
    </row>
    <row r="2777" spans="3:4" x14ac:dyDescent="0.25">
      <c r="C2777" s="1">
        <f>VLOOKUP(D2777,'PRÊT A POSER 2018'!A:D,4,0)</f>
        <v>0</v>
      </c>
      <c r="D2777" t="s">
        <v>284</v>
      </c>
    </row>
    <row r="2778" spans="3:4" x14ac:dyDescent="0.25">
      <c r="C2778" s="1">
        <f>VLOOKUP(D2778,'PRÊT A POSER 2018'!A:D,4,0)</f>
        <v>0</v>
      </c>
      <c r="D2778" t="s">
        <v>285</v>
      </c>
    </row>
    <row r="2779" spans="3:4" x14ac:dyDescent="0.25">
      <c r="C2779" s="1">
        <f>VLOOKUP(D2779,'PRÊT A POSER 2018'!A:D,4,0)</f>
        <v>0</v>
      </c>
      <c r="D2779" t="s">
        <v>286</v>
      </c>
    </row>
    <row r="2780" spans="3:4" x14ac:dyDescent="0.25">
      <c r="C2780" s="1">
        <f>VLOOKUP(D2780,'PRÊT A POSER 2018'!A:D,4,0)</f>
        <v>0</v>
      </c>
      <c r="D2780" t="s">
        <v>287</v>
      </c>
    </row>
    <row r="2781" spans="3:4" x14ac:dyDescent="0.25">
      <c r="C2781" s="1">
        <f>VLOOKUP(D2781,'PRÊT A POSER 2018'!A:D,4,0)</f>
        <v>0</v>
      </c>
      <c r="D2781" t="s">
        <v>288</v>
      </c>
    </row>
    <row r="2782" spans="3:4" x14ac:dyDescent="0.25">
      <c r="C2782" s="1">
        <f>VLOOKUP(D2782,'PRÊT A POSER 2018'!A:D,4,0)</f>
        <v>0</v>
      </c>
      <c r="D2782" t="s">
        <v>289</v>
      </c>
    </row>
    <row r="2783" spans="3:4" x14ac:dyDescent="0.25">
      <c r="C2783" s="1">
        <f>VLOOKUP(D2783,'PRÊT A POSER 2018'!A:D,4,0)</f>
        <v>0</v>
      </c>
      <c r="D2783" t="s">
        <v>290</v>
      </c>
    </row>
    <row r="2784" spans="3:4" x14ac:dyDescent="0.25">
      <c r="C2784" s="1">
        <f>VLOOKUP(D2784,'PRÊT A POSER 2018'!A:D,4,0)</f>
        <v>0</v>
      </c>
      <c r="D2784" t="s">
        <v>291</v>
      </c>
    </row>
    <row r="2785" spans="3:4" x14ac:dyDescent="0.25">
      <c r="C2785" s="1">
        <f>VLOOKUP(D2785,'PRÊT A POSER 2018'!A:D,4,0)</f>
        <v>0</v>
      </c>
      <c r="D2785" t="s">
        <v>292</v>
      </c>
    </row>
    <row r="2786" spans="3:4" x14ac:dyDescent="0.25">
      <c r="C2786" s="1">
        <f>VLOOKUP(D2786,'PRÊT A POSER 2018'!A:D,4,0)</f>
        <v>0</v>
      </c>
      <c r="D2786" t="s">
        <v>293</v>
      </c>
    </row>
    <row r="2787" spans="3:4" x14ac:dyDescent="0.25">
      <c r="C2787" s="1">
        <f>VLOOKUP(D2787,'PRÊT A POSER 2018'!A:D,4,0)</f>
        <v>0</v>
      </c>
      <c r="D2787" t="s">
        <v>294</v>
      </c>
    </row>
    <row r="2788" spans="3:4" x14ac:dyDescent="0.25">
      <c r="C2788" s="1">
        <f>VLOOKUP(D2788,'PRÊT A POSER 2018'!A:D,4,0)</f>
        <v>0</v>
      </c>
      <c r="D2788" t="s">
        <v>295</v>
      </c>
    </row>
    <row r="2789" spans="3:4" x14ac:dyDescent="0.25">
      <c r="C2789" s="1">
        <f>VLOOKUP(D2789,'PRÊT A POSER 2018'!A:D,4,0)</f>
        <v>0</v>
      </c>
      <c r="D2789" t="s">
        <v>296</v>
      </c>
    </row>
    <row r="2790" spans="3:4" x14ac:dyDescent="0.25">
      <c r="C2790" s="1">
        <f>VLOOKUP(D2790,'PRÊT A POSER 2018'!A:D,4,0)</f>
        <v>0</v>
      </c>
      <c r="D2790" t="s">
        <v>297</v>
      </c>
    </row>
    <row r="2791" spans="3:4" x14ac:dyDescent="0.25">
      <c r="C2791" s="1">
        <f>VLOOKUP(D2791,'PRÊT A POSER 2018'!A:D,4,0)</f>
        <v>0</v>
      </c>
      <c r="D2791" t="s">
        <v>298</v>
      </c>
    </row>
    <row r="2792" spans="3:4" x14ac:dyDescent="0.25">
      <c r="C2792" s="1">
        <f>VLOOKUP(D2792,'PRÊT A POSER 2018'!A:D,4,0)</f>
        <v>0</v>
      </c>
      <c r="D2792" t="s">
        <v>299</v>
      </c>
    </row>
    <row r="2793" spans="3:4" x14ac:dyDescent="0.25">
      <c r="C2793" s="1">
        <f>VLOOKUP(D2793,'PRÊT A POSER 2018'!A:D,4,0)</f>
        <v>0</v>
      </c>
      <c r="D2793" t="s">
        <v>300</v>
      </c>
    </row>
    <row r="2794" spans="3:4" x14ac:dyDescent="0.25">
      <c r="C2794" s="1">
        <f>VLOOKUP(D2794,'PRÊT A POSER 2018'!A:D,4,0)</f>
        <v>0</v>
      </c>
      <c r="D2794" t="s">
        <v>301</v>
      </c>
    </row>
    <row r="2795" spans="3:4" x14ac:dyDescent="0.25">
      <c r="C2795" s="1">
        <f>VLOOKUP(D2795,'PRÊT A POSER 2018'!A:D,4,0)</f>
        <v>0</v>
      </c>
      <c r="D2795" t="s">
        <v>302</v>
      </c>
    </row>
    <row r="2796" spans="3:4" x14ac:dyDescent="0.25">
      <c r="C2796" s="1">
        <f>VLOOKUP(D2796,'PRÊT A POSER 2018'!A:D,4,0)</f>
        <v>0</v>
      </c>
      <c r="D2796" t="s">
        <v>303</v>
      </c>
    </row>
    <row r="2797" spans="3:4" x14ac:dyDescent="0.25">
      <c r="C2797" s="1">
        <f>VLOOKUP(D2797,'PRÊT A POSER 2018'!A:D,4,0)</f>
        <v>0</v>
      </c>
      <c r="D2797" t="s">
        <v>304</v>
      </c>
    </row>
    <row r="2798" spans="3:4" x14ac:dyDescent="0.25">
      <c r="C2798" s="1">
        <f>VLOOKUP(D2798,'PRÊT A POSER 2018'!A:D,4,0)</f>
        <v>0</v>
      </c>
      <c r="D2798" t="s">
        <v>305</v>
      </c>
    </row>
    <row r="2799" spans="3:4" x14ac:dyDescent="0.25">
      <c r="C2799" s="1">
        <f>VLOOKUP(D2799,'PRÊT A POSER 2018'!A:D,4,0)</f>
        <v>0</v>
      </c>
      <c r="D2799" t="s">
        <v>306</v>
      </c>
    </row>
    <row r="2800" spans="3:4" x14ac:dyDescent="0.25">
      <c r="C2800" s="1">
        <f>VLOOKUP(D2800,'PRÊT A POSER 2018'!A:D,4,0)</f>
        <v>0</v>
      </c>
      <c r="D2800" t="s">
        <v>307</v>
      </c>
    </row>
    <row r="2801" spans="3:4" x14ac:dyDescent="0.25">
      <c r="C2801" s="1">
        <f>VLOOKUP(D2801,'PRÊT A POSER 2018'!A:D,4,0)</f>
        <v>0</v>
      </c>
      <c r="D2801" t="s">
        <v>308</v>
      </c>
    </row>
    <row r="2802" spans="3:4" x14ac:dyDescent="0.25">
      <c r="C2802" s="1">
        <f>VLOOKUP(D2802,'PRÊT A POSER 2018'!A:D,4,0)</f>
        <v>0</v>
      </c>
      <c r="D2802" t="s">
        <v>309</v>
      </c>
    </row>
    <row r="2803" spans="3:4" x14ac:dyDescent="0.25">
      <c r="C2803" s="1">
        <f>VLOOKUP(D2803,'PRÊT A POSER 2018'!A:D,4,0)</f>
        <v>0</v>
      </c>
      <c r="D2803" t="s">
        <v>310</v>
      </c>
    </row>
    <row r="2804" spans="3:4" x14ac:dyDescent="0.25">
      <c r="C2804" s="1">
        <f>VLOOKUP(D2804,'PRÊT A POSER 2018'!A:D,4,0)</f>
        <v>0</v>
      </c>
      <c r="D2804" t="s">
        <v>311</v>
      </c>
    </row>
    <row r="2805" spans="3:4" x14ac:dyDescent="0.25">
      <c r="C2805" s="1">
        <f>VLOOKUP(D2805,'PRÊT A POSER 2018'!A:D,4,0)</f>
        <v>0</v>
      </c>
      <c r="D2805" t="s">
        <v>312</v>
      </c>
    </row>
    <row r="2806" spans="3:4" x14ac:dyDescent="0.25">
      <c r="C2806" s="1">
        <f>VLOOKUP(D2806,'PRÊT A POSER 2018'!A:D,4,0)</f>
        <v>0</v>
      </c>
      <c r="D2806" t="s">
        <v>313</v>
      </c>
    </row>
    <row r="2807" spans="3:4" x14ac:dyDescent="0.25">
      <c r="C2807" s="1">
        <f>VLOOKUP(D2807,'PRÊT A POSER 2018'!A:D,4,0)</f>
        <v>0</v>
      </c>
      <c r="D2807" t="s">
        <v>314</v>
      </c>
    </row>
    <row r="2808" spans="3:4" x14ac:dyDescent="0.25">
      <c r="C2808" s="1">
        <f>VLOOKUP(D2808,'PRÊT A POSER 2018'!A:D,4,0)</f>
        <v>0</v>
      </c>
      <c r="D2808" t="s">
        <v>315</v>
      </c>
    </row>
    <row r="2809" spans="3:4" x14ac:dyDescent="0.25">
      <c r="C2809" s="1">
        <f>VLOOKUP(D2809,'PRÊT A POSER 2018'!A:D,4,0)</f>
        <v>0</v>
      </c>
      <c r="D2809" t="s">
        <v>316</v>
      </c>
    </row>
    <row r="2810" spans="3:4" x14ac:dyDescent="0.25">
      <c r="C2810" s="1">
        <f>VLOOKUP(D2810,'PRÊT A POSER 2018'!A:D,4,0)</f>
        <v>0</v>
      </c>
      <c r="D2810" t="s">
        <v>317</v>
      </c>
    </row>
    <row r="2811" spans="3:4" x14ac:dyDescent="0.25">
      <c r="C2811" s="1">
        <f>VLOOKUP(D2811,'PRÊT A POSER 2018'!A:D,4,0)</f>
        <v>0</v>
      </c>
      <c r="D2811" t="s">
        <v>318</v>
      </c>
    </row>
    <row r="2812" spans="3:4" x14ac:dyDescent="0.25">
      <c r="C2812" s="1">
        <f>VLOOKUP(D2812,'PRÊT A POSER 2018'!A:D,4,0)</f>
        <v>0</v>
      </c>
      <c r="D2812" t="s">
        <v>319</v>
      </c>
    </row>
    <row r="2813" spans="3:4" x14ac:dyDescent="0.25">
      <c r="C2813" s="1">
        <f>VLOOKUP(D2813,'PRÊT A POSER 2018'!A:D,4,0)</f>
        <v>0</v>
      </c>
      <c r="D2813" t="s">
        <v>320</v>
      </c>
    </row>
    <row r="2814" spans="3:4" x14ac:dyDescent="0.25">
      <c r="C2814" s="1">
        <f>VLOOKUP(D2814,'PRÊT A POSER 2018'!A:D,4,0)</f>
        <v>0</v>
      </c>
      <c r="D2814" t="s">
        <v>321</v>
      </c>
    </row>
    <row r="2815" spans="3:4" x14ac:dyDescent="0.25">
      <c r="C2815" s="1">
        <f>VLOOKUP(D2815,'PRÊT A POSER 2018'!A:D,4,0)</f>
        <v>0</v>
      </c>
      <c r="D2815" t="s">
        <v>322</v>
      </c>
    </row>
    <row r="2816" spans="3:4" x14ac:dyDescent="0.25">
      <c r="C2816" s="1">
        <f>VLOOKUP(D2816,'PRÊT A POSER 2018'!A:D,4,0)</f>
        <v>0</v>
      </c>
      <c r="D2816" t="s">
        <v>323</v>
      </c>
    </row>
    <row r="2817" spans="3:4" x14ac:dyDescent="0.25">
      <c r="C2817" s="1">
        <f>VLOOKUP(D2817,'PRÊT A POSER 2018'!A:D,4,0)</f>
        <v>0</v>
      </c>
      <c r="D2817" t="s">
        <v>324</v>
      </c>
    </row>
    <row r="2818" spans="3:4" x14ac:dyDescent="0.25">
      <c r="C2818" s="1">
        <f>VLOOKUP(D2818,'PRÊT A POSER 2018'!A:D,4,0)</f>
        <v>0</v>
      </c>
      <c r="D2818" t="s">
        <v>325</v>
      </c>
    </row>
    <row r="2819" spans="3:4" x14ac:dyDescent="0.25">
      <c r="C2819" s="1">
        <f>VLOOKUP(D2819,'PRÊT A POSER 2018'!A:D,4,0)</f>
        <v>0</v>
      </c>
      <c r="D2819" t="s">
        <v>326</v>
      </c>
    </row>
    <row r="2820" spans="3:4" x14ac:dyDescent="0.25">
      <c r="C2820" s="1">
        <f>VLOOKUP(D2820,'PRÊT A POSER 2018'!A:D,4,0)</f>
        <v>0</v>
      </c>
      <c r="D2820" t="s">
        <v>327</v>
      </c>
    </row>
    <row r="2821" spans="3:4" x14ac:dyDescent="0.25">
      <c r="C2821" s="1">
        <f>VLOOKUP(D2821,'PRÊT A POSER 2018'!A:D,4,0)</f>
        <v>0</v>
      </c>
      <c r="D2821" t="s">
        <v>328</v>
      </c>
    </row>
    <row r="2822" spans="3:4" x14ac:dyDescent="0.25">
      <c r="C2822" s="1">
        <f>VLOOKUP(D2822,'PRÊT A POSER 2018'!A:D,4,0)</f>
        <v>0</v>
      </c>
      <c r="D2822" t="s">
        <v>329</v>
      </c>
    </row>
    <row r="2823" spans="3:4" x14ac:dyDescent="0.25">
      <c r="C2823" s="1">
        <f>VLOOKUP(D2823,'PRÊT A POSER 2018'!A:D,4,0)</f>
        <v>0</v>
      </c>
      <c r="D2823" t="s">
        <v>330</v>
      </c>
    </row>
    <row r="2824" spans="3:4" x14ac:dyDescent="0.25">
      <c r="C2824" s="1">
        <f>VLOOKUP(D2824,'PRÊT A POSER 2018'!A:D,4,0)</f>
        <v>0</v>
      </c>
      <c r="D2824" t="s">
        <v>331</v>
      </c>
    </row>
    <row r="2825" spans="3:4" x14ac:dyDescent="0.25">
      <c r="C2825" s="1">
        <f>VLOOKUP(D2825,'PRÊT A POSER 2018'!A:D,4,0)</f>
        <v>0</v>
      </c>
      <c r="D2825" t="s">
        <v>332</v>
      </c>
    </row>
    <row r="2826" spans="3:4" x14ac:dyDescent="0.25">
      <c r="C2826" s="1">
        <f>VLOOKUP(D2826,'PRÊT A POSER 2018'!A:D,4,0)</f>
        <v>0</v>
      </c>
      <c r="D2826" t="s">
        <v>333</v>
      </c>
    </row>
    <row r="2827" spans="3:4" x14ac:dyDescent="0.25">
      <c r="C2827" s="1">
        <f>VLOOKUP(D2827,'PRÊT A POSER 2018'!A:D,4,0)</f>
        <v>0</v>
      </c>
      <c r="D2827" t="s">
        <v>334</v>
      </c>
    </row>
    <row r="2828" spans="3:4" x14ac:dyDescent="0.25">
      <c r="C2828" s="1">
        <f>VLOOKUP(D2828,'PRÊT A POSER 2018'!A:D,4,0)</f>
        <v>0</v>
      </c>
      <c r="D2828" t="s">
        <v>335</v>
      </c>
    </row>
    <row r="2829" spans="3:4" x14ac:dyDescent="0.25">
      <c r="C2829" s="1">
        <f>VLOOKUP(D2829,'PRÊT A POSER 2018'!A:D,4,0)</f>
        <v>0</v>
      </c>
      <c r="D2829" t="s">
        <v>336</v>
      </c>
    </row>
    <row r="2830" spans="3:4" x14ac:dyDescent="0.25">
      <c r="C2830" s="1">
        <f>VLOOKUP(D2830,'PRÊT A POSER 2018'!A:D,4,0)</f>
        <v>0</v>
      </c>
      <c r="D2830" t="s">
        <v>337</v>
      </c>
    </row>
    <row r="2831" spans="3:4" x14ac:dyDescent="0.25">
      <c r="C2831" s="1">
        <f>VLOOKUP(D2831,'PRÊT A POSER 2018'!A:D,4,0)</f>
        <v>0</v>
      </c>
      <c r="D2831" t="s">
        <v>338</v>
      </c>
    </row>
    <row r="2832" spans="3:4" x14ac:dyDescent="0.25">
      <c r="C2832" s="1">
        <f>VLOOKUP(D2832,'PRÊT A POSER 2018'!A:D,4,0)</f>
        <v>0</v>
      </c>
      <c r="D2832" t="s">
        <v>339</v>
      </c>
    </row>
    <row r="2833" spans="3:4" x14ac:dyDescent="0.25">
      <c r="C2833" s="1">
        <f>VLOOKUP(D2833,'PRÊT A POSER 2018'!A:D,4,0)</f>
        <v>0</v>
      </c>
      <c r="D2833" t="s">
        <v>340</v>
      </c>
    </row>
    <row r="2834" spans="3:4" x14ac:dyDescent="0.25">
      <c r="C2834" s="1">
        <f>VLOOKUP(D2834,'PRÊT A POSER 2018'!A:D,4,0)</f>
        <v>0</v>
      </c>
      <c r="D2834" t="s">
        <v>341</v>
      </c>
    </row>
    <row r="2835" spans="3:4" x14ac:dyDescent="0.25">
      <c r="C2835" s="1">
        <f>VLOOKUP(D2835,'PRÊT A POSER 2018'!A:D,4,0)</f>
        <v>0</v>
      </c>
      <c r="D2835" t="s">
        <v>342</v>
      </c>
    </row>
    <row r="2836" spans="3:4" x14ac:dyDescent="0.25">
      <c r="C2836" s="1">
        <f>VLOOKUP(D2836,'PRÊT A POSER 2018'!A:D,4,0)</f>
        <v>0</v>
      </c>
      <c r="D2836" t="s">
        <v>343</v>
      </c>
    </row>
    <row r="2837" spans="3:4" x14ac:dyDescent="0.25">
      <c r="C2837" s="1">
        <f>VLOOKUP(D2837,'PRÊT A POSER 2018'!A:D,4,0)</f>
        <v>0</v>
      </c>
      <c r="D2837" t="s">
        <v>344</v>
      </c>
    </row>
    <row r="2838" spans="3:4" x14ac:dyDescent="0.25">
      <c r="C2838" s="1">
        <f>VLOOKUP(D2838,'PRÊT A POSER 2018'!A:D,4,0)</f>
        <v>0</v>
      </c>
      <c r="D2838" t="s">
        <v>345</v>
      </c>
    </row>
    <row r="2839" spans="3:4" x14ac:dyDescent="0.25">
      <c r="C2839" s="1">
        <f>VLOOKUP(D2839,'PRÊT A POSER 2018'!A:D,4,0)</f>
        <v>0</v>
      </c>
      <c r="D2839" t="s">
        <v>346</v>
      </c>
    </row>
    <row r="2840" spans="3:4" x14ac:dyDescent="0.25">
      <c r="C2840" s="1">
        <f>VLOOKUP(D2840,'PRÊT A POSER 2018'!A:D,4,0)</f>
        <v>0</v>
      </c>
      <c r="D2840" t="s">
        <v>347</v>
      </c>
    </row>
    <row r="2841" spans="3:4" x14ac:dyDescent="0.25">
      <c r="C2841" s="1">
        <f>VLOOKUP(D2841,'PRÊT A POSER 2018'!A:D,4,0)</f>
        <v>0</v>
      </c>
      <c r="D2841" t="s">
        <v>348</v>
      </c>
    </row>
    <row r="2842" spans="3:4" x14ac:dyDescent="0.25">
      <c r="C2842" s="1">
        <f>VLOOKUP(D2842,'PRÊT A POSER 2018'!A:D,4,0)</f>
        <v>0</v>
      </c>
      <c r="D2842" t="s">
        <v>349</v>
      </c>
    </row>
    <row r="2843" spans="3:4" x14ac:dyDescent="0.25">
      <c r="C2843" s="1">
        <f>VLOOKUP(D2843,'PRÊT A POSER 2018'!A:D,4,0)</f>
        <v>0</v>
      </c>
      <c r="D2843" t="s">
        <v>350</v>
      </c>
    </row>
    <row r="2844" spans="3:4" x14ac:dyDescent="0.25">
      <c r="C2844" s="1">
        <f>VLOOKUP(D2844,'PRÊT A POSER 2018'!A:D,4,0)</f>
        <v>0</v>
      </c>
      <c r="D2844" t="s">
        <v>351</v>
      </c>
    </row>
    <row r="2845" spans="3:4" x14ac:dyDescent="0.25">
      <c r="C2845" s="1">
        <f>VLOOKUP(D2845,'PRÊT A POSER 2018'!A:D,4,0)</f>
        <v>0</v>
      </c>
      <c r="D2845" t="s">
        <v>352</v>
      </c>
    </row>
    <row r="2846" spans="3:4" x14ac:dyDescent="0.25">
      <c r="C2846" s="1">
        <f>VLOOKUP(D2846,'PRÊT A POSER 2018'!A:D,4,0)</f>
        <v>0</v>
      </c>
      <c r="D2846" t="s">
        <v>353</v>
      </c>
    </row>
    <row r="2847" spans="3:4" x14ac:dyDescent="0.25">
      <c r="C2847" s="1">
        <f>VLOOKUP(D2847,'PRÊT A POSER 2018'!A:D,4,0)</f>
        <v>0</v>
      </c>
      <c r="D2847" t="s">
        <v>354</v>
      </c>
    </row>
    <row r="2848" spans="3:4" x14ac:dyDescent="0.25">
      <c r="C2848" s="1">
        <f>VLOOKUP(D2848,'PRÊT A POSER 2018'!A:D,4,0)</f>
        <v>0</v>
      </c>
      <c r="D2848" t="s">
        <v>355</v>
      </c>
    </row>
    <row r="2849" spans="3:4" x14ac:dyDescent="0.25">
      <c r="C2849" s="1">
        <f>VLOOKUP(D2849,'PRÊT A POSER 2018'!A:D,4,0)</f>
        <v>0</v>
      </c>
      <c r="D2849" t="s">
        <v>356</v>
      </c>
    </row>
    <row r="2850" spans="3:4" x14ac:dyDescent="0.25">
      <c r="C2850" s="1">
        <f>VLOOKUP(D2850,'PRÊT A POSER 2018'!A:D,4,0)</f>
        <v>0</v>
      </c>
      <c r="D2850" t="s">
        <v>357</v>
      </c>
    </row>
    <row r="2851" spans="3:4" x14ac:dyDescent="0.25">
      <c r="C2851" s="1">
        <f>VLOOKUP(D2851,'PRÊT A POSER 2018'!A:D,4,0)</f>
        <v>0</v>
      </c>
      <c r="D2851" t="s">
        <v>358</v>
      </c>
    </row>
    <row r="2852" spans="3:4" x14ac:dyDescent="0.25">
      <c r="C2852" s="1">
        <f>VLOOKUP(D2852,'PRÊT A POSER 2018'!A:D,4,0)</f>
        <v>0</v>
      </c>
      <c r="D2852" t="s">
        <v>359</v>
      </c>
    </row>
    <row r="2853" spans="3:4" x14ac:dyDescent="0.25">
      <c r="C2853" s="1">
        <f>VLOOKUP(D2853,'PRÊT A POSER 2018'!A:D,4,0)</f>
        <v>0</v>
      </c>
      <c r="D2853" t="s">
        <v>360</v>
      </c>
    </row>
    <row r="2854" spans="3:4" x14ac:dyDescent="0.25">
      <c r="C2854" s="1">
        <f>VLOOKUP(D2854,'PRÊT A POSER 2018'!A:D,4,0)</f>
        <v>0</v>
      </c>
      <c r="D2854" t="s">
        <v>361</v>
      </c>
    </row>
    <row r="2855" spans="3:4" x14ac:dyDescent="0.25">
      <c r="C2855" s="1">
        <f>VLOOKUP(D2855,'PRÊT A POSER 2018'!A:D,4,0)</f>
        <v>0</v>
      </c>
      <c r="D2855" t="s">
        <v>362</v>
      </c>
    </row>
    <row r="2856" spans="3:4" x14ac:dyDescent="0.25">
      <c r="C2856" s="1">
        <f>VLOOKUP(D2856,'PRÊT A POSER 2018'!A:D,4,0)</f>
        <v>0</v>
      </c>
      <c r="D2856" t="s">
        <v>363</v>
      </c>
    </row>
    <row r="2857" spans="3:4" x14ac:dyDescent="0.25">
      <c r="C2857" s="1">
        <f>VLOOKUP(D2857,'PRÊT A POSER 2018'!A:D,4,0)</f>
        <v>0</v>
      </c>
      <c r="D2857" t="s">
        <v>364</v>
      </c>
    </row>
    <row r="2858" spans="3:4" x14ac:dyDescent="0.25">
      <c r="C2858" s="1">
        <f>VLOOKUP(D2858,'PRÊT A POSER 2018'!A:D,4,0)</f>
        <v>0</v>
      </c>
      <c r="D2858" t="s">
        <v>365</v>
      </c>
    </row>
    <row r="2859" spans="3:4" x14ac:dyDescent="0.25">
      <c r="C2859" s="1">
        <f>VLOOKUP(D2859,'PRÊT A POSER 2018'!A:D,4,0)</f>
        <v>0</v>
      </c>
      <c r="D2859" t="s">
        <v>366</v>
      </c>
    </row>
    <row r="2860" spans="3:4" x14ac:dyDescent="0.25">
      <c r="C2860" s="1">
        <f>VLOOKUP(D2860,'PRÊT A POSER 2018'!A:D,4,0)</f>
        <v>0</v>
      </c>
      <c r="D2860" t="s">
        <v>367</v>
      </c>
    </row>
    <row r="2861" spans="3:4" x14ac:dyDescent="0.25">
      <c r="C2861" s="1">
        <f>VLOOKUP(D2861,'PRÊT A POSER 2018'!A:D,4,0)</f>
        <v>0</v>
      </c>
      <c r="D2861" t="s">
        <v>368</v>
      </c>
    </row>
    <row r="2862" spans="3:4" x14ac:dyDescent="0.25">
      <c r="C2862" s="1">
        <f>VLOOKUP(D2862,'PRÊT A POSER 2018'!A:D,4,0)</f>
        <v>0</v>
      </c>
      <c r="D2862" t="s">
        <v>369</v>
      </c>
    </row>
    <row r="2863" spans="3:4" x14ac:dyDescent="0.25">
      <c r="C2863" s="1">
        <f>VLOOKUP(D2863,'PRÊT A POSER 2018'!A:D,4,0)</f>
        <v>0</v>
      </c>
      <c r="D2863" t="s">
        <v>370</v>
      </c>
    </row>
    <row r="2864" spans="3:4" x14ac:dyDescent="0.25">
      <c r="C2864" s="1">
        <f>VLOOKUP(D2864,'PRÊT A POSER 2018'!A:D,4,0)</f>
        <v>0</v>
      </c>
      <c r="D2864" t="s">
        <v>371</v>
      </c>
    </row>
    <row r="2865" spans="3:4" x14ac:dyDescent="0.25">
      <c r="C2865" s="1">
        <f>VLOOKUP(D2865,'PRÊT A POSER 2018'!A:D,4,0)</f>
        <v>0</v>
      </c>
      <c r="D2865" t="s">
        <v>372</v>
      </c>
    </row>
    <row r="2866" spans="3:4" x14ac:dyDescent="0.25">
      <c r="C2866" s="1">
        <f>VLOOKUP(D2866,'PRÊT A POSER 2018'!A:D,4,0)</f>
        <v>0</v>
      </c>
      <c r="D2866" t="s">
        <v>373</v>
      </c>
    </row>
    <row r="2867" spans="3:4" x14ac:dyDescent="0.25">
      <c r="C2867" s="1">
        <f>VLOOKUP(D2867,'PRÊT A POSER 2018'!A:D,4,0)</f>
        <v>0</v>
      </c>
      <c r="D2867" t="s">
        <v>374</v>
      </c>
    </row>
    <row r="2868" spans="3:4" x14ac:dyDescent="0.25">
      <c r="C2868" s="1">
        <f>VLOOKUP(D2868,'PRÊT A POSER 2018'!A:D,4,0)</f>
        <v>0</v>
      </c>
      <c r="D2868" t="s">
        <v>375</v>
      </c>
    </row>
    <row r="2869" spans="3:4" x14ac:dyDescent="0.25">
      <c r="C2869" s="1">
        <f>VLOOKUP(D2869,'PRÊT A POSER 2018'!A:D,4,0)</f>
        <v>0</v>
      </c>
      <c r="D2869" t="s">
        <v>376</v>
      </c>
    </row>
    <row r="2870" spans="3:4" x14ac:dyDescent="0.25">
      <c r="C2870" s="1">
        <f>VLOOKUP(D2870,'PRÊT A POSER 2018'!A:D,4,0)</f>
        <v>0</v>
      </c>
      <c r="D2870" t="s">
        <v>377</v>
      </c>
    </row>
    <row r="2871" spans="3:4" x14ac:dyDescent="0.25">
      <c r="C2871" s="1">
        <f>VLOOKUP(D2871,'PRÊT A POSER 2018'!A:D,4,0)</f>
        <v>0</v>
      </c>
      <c r="D2871" t="s">
        <v>378</v>
      </c>
    </row>
    <row r="2872" spans="3:4" x14ac:dyDescent="0.25">
      <c r="C2872" s="1">
        <f>VLOOKUP(D2872,'PRÊT A POSER 2018'!A:D,4,0)</f>
        <v>0</v>
      </c>
      <c r="D2872" t="s">
        <v>379</v>
      </c>
    </row>
    <row r="2873" spans="3:4" x14ac:dyDescent="0.25">
      <c r="C2873" s="1">
        <f>VLOOKUP(D2873,'PRÊT A POSER 2018'!A:D,4,0)</f>
        <v>0</v>
      </c>
      <c r="D2873" t="s">
        <v>380</v>
      </c>
    </row>
    <row r="2874" spans="3:4" x14ac:dyDescent="0.25">
      <c r="C2874" s="1">
        <f>VLOOKUP(D2874,'PRÊT A POSER 2018'!A:D,4,0)</f>
        <v>0</v>
      </c>
      <c r="D2874" t="s">
        <v>381</v>
      </c>
    </row>
    <row r="2875" spans="3:4" x14ac:dyDescent="0.25">
      <c r="C2875" s="1">
        <f>VLOOKUP(D2875,'PRÊT A POSER 2018'!A:D,4,0)</f>
        <v>0</v>
      </c>
      <c r="D2875" t="s">
        <v>382</v>
      </c>
    </row>
    <row r="2876" spans="3:4" x14ac:dyDescent="0.25">
      <c r="C2876" s="1">
        <f>VLOOKUP(D2876,'PRÊT A POSER 2018'!A:D,4,0)</f>
        <v>0</v>
      </c>
      <c r="D2876" t="s">
        <v>383</v>
      </c>
    </row>
    <row r="2877" spans="3:4" x14ac:dyDescent="0.25">
      <c r="C2877" s="1">
        <f>VLOOKUP(D2877,'PRÊT A POSER 2018'!A:D,4,0)</f>
        <v>0</v>
      </c>
      <c r="D2877" t="s">
        <v>384</v>
      </c>
    </row>
    <row r="2878" spans="3:4" x14ac:dyDescent="0.25">
      <c r="C2878" s="1">
        <f>VLOOKUP(D2878,'PRÊT A POSER 2018'!A:D,4,0)</f>
        <v>0</v>
      </c>
      <c r="D2878" t="s">
        <v>385</v>
      </c>
    </row>
    <row r="2879" spans="3:4" x14ac:dyDescent="0.25">
      <c r="C2879" s="1">
        <f>VLOOKUP(D2879,'PRÊT A POSER 2018'!A:D,4,0)</f>
        <v>0</v>
      </c>
      <c r="D2879" t="s">
        <v>386</v>
      </c>
    </row>
    <row r="2880" spans="3:4" x14ac:dyDescent="0.25">
      <c r="C2880" s="1">
        <f>VLOOKUP(D2880,'PRÊT A POSER 2018'!A:D,4,0)</f>
        <v>0</v>
      </c>
      <c r="D2880" t="s">
        <v>387</v>
      </c>
    </row>
    <row r="2881" spans="3:4" x14ac:dyDescent="0.25">
      <c r="C2881" s="1">
        <f>VLOOKUP(D2881,'PRÊT A POSER 2018'!A:D,4,0)</f>
        <v>0</v>
      </c>
      <c r="D2881" t="s">
        <v>388</v>
      </c>
    </row>
    <row r="2882" spans="3:4" x14ac:dyDescent="0.25">
      <c r="C2882" s="1">
        <f>VLOOKUP(D2882,'PRÊT A POSER 2018'!A:D,4,0)</f>
        <v>0</v>
      </c>
      <c r="D2882" t="s">
        <v>389</v>
      </c>
    </row>
    <row r="2883" spans="3:4" x14ac:dyDescent="0.25">
      <c r="C2883" s="1">
        <f>VLOOKUP(D2883,'PRÊT A POSER 2018'!A:D,4,0)</f>
        <v>0</v>
      </c>
      <c r="D2883" t="s">
        <v>390</v>
      </c>
    </row>
    <row r="2884" spans="3:4" x14ac:dyDescent="0.25">
      <c r="C2884" s="1">
        <f>VLOOKUP(D2884,'PRÊT A POSER 2018'!A:D,4,0)</f>
        <v>0</v>
      </c>
      <c r="D2884" t="s">
        <v>391</v>
      </c>
    </row>
    <row r="2885" spans="3:4" x14ac:dyDescent="0.25">
      <c r="C2885" s="1">
        <f>VLOOKUP(D2885,'PRÊT A POSER 2018'!A:D,4,0)</f>
        <v>0</v>
      </c>
      <c r="D2885" t="s">
        <v>392</v>
      </c>
    </row>
    <row r="2886" spans="3:4" x14ac:dyDescent="0.25">
      <c r="C2886" s="1">
        <f>VLOOKUP(D2886,'PRÊT A POSER 2018'!A:D,4,0)</f>
        <v>0</v>
      </c>
      <c r="D2886" t="s">
        <v>393</v>
      </c>
    </row>
    <row r="2887" spans="3:4" x14ac:dyDescent="0.25">
      <c r="C2887" s="1">
        <f>VLOOKUP(D2887,'PRÊT A POSER 2018'!A:D,4,0)</f>
        <v>0</v>
      </c>
      <c r="D2887" t="s">
        <v>394</v>
      </c>
    </row>
    <row r="2888" spans="3:4" x14ac:dyDescent="0.25">
      <c r="C2888" s="1">
        <f>VLOOKUP(D2888,'PRÊT A POSER 2018'!A:D,4,0)</f>
        <v>0</v>
      </c>
      <c r="D2888" t="s">
        <v>395</v>
      </c>
    </row>
    <row r="2889" spans="3:4" x14ac:dyDescent="0.25">
      <c r="C2889" s="1">
        <f>VLOOKUP(D2889,'PRÊT A POSER 2018'!A:D,4,0)</f>
        <v>0</v>
      </c>
      <c r="D2889" t="s">
        <v>396</v>
      </c>
    </row>
    <row r="2890" spans="3:4" x14ac:dyDescent="0.25">
      <c r="C2890" s="1">
        <f>VLOOKUP(D2890,'PRÊT A POSER 2018'!A:D,4,0)</f>
        <v>0</v>
      </c>
      <c r="D2890" t="s">
        <v>397</v>
      </c>
    </row>
    <row r="2891" spans="3:4" x14ac:dyDescent="0.25">
      <c r="C2891" s="1">
        <f>VLOOKUP(D2891,'PRÊT A POSER 2018'!A:D,4,0)</f>
        <v>0</v>
      </c>
      <c r="D2891" t="s">
        <v>398</v>
      </c>
    </row>
    <row r="2892" spans="3:4" x14ac:dyDescent="0.25">
      <c r="C2892" s="1">
        <f>VLOOKUP(D2892,'PRÊT A POSER 2018'!A:D,4,0)</f>
        <v>0</v>
      </c>
      <c r="D2892" t="s">
        <v>399</v>
      </c>
    </row>
    <row r="2893" spans="3:4" x14ac:dyDescent="0.25">
      <c r="C2893" s="1">
        <f>VLOOKUP(D2893,'PRÊT A POSER 2018'!A:D,4,0)</f>
        <v>0</v>
      </c>
      <c r="D2893" t="s">
        <v>400</v>
      </c>
    </row>
    <row r="2894" spans="3:4" x14ac:dyDescent="0.25">
      <c r="C2894" s="1">
        <f>VLOOKUP(D2894,'PRÊT A POSER 2018'!A:D,4,0)</f>
        <v>0</v>
      </c>
      <c r="D2894" t="s">
        <v>401</v>
      </c>
    </row>
    <row r="2895" spans="3:4" x14ac:dyDescent="0.25">
      <c r="C2895" s="1">
        <f>VLOOKUP(D2895,'PRÊT A POSER 2018'!A:D,4,0)</f>
        <v>0</v>
      </c>
      <c r="D2895" t="s">
        <v>402</v>
      </c>
    </row>
    <row r="2896" spans="3:4" x14ac:dyDescent="0.25">
      <c r="C2896" s="1">
        <f>VLOOKUP(D2896,'PRÊT A POSER 2018'!A:D,4,0)</f>
        <v>0</v>
      </c>
      <c r="D2896" t="s">
        <v>403</v>
      </c>
    </row>
    <row r="2897" spans="3:4" x14ac:dyDescent="0.25">
      <c r="C2897" s="1">
        <f>VLOOKUP(D2897,'PRÊT A POSER 2018'!A:D,4,0)</f>
        <v>0</v>
      </c>
      <c r="D2897" t="s">
        <v>404</v>
      </c>
    </row>
    <row r="2898" spans="3:4" x14ac:dyDescent="0.25">
      <c r="C2898" s="1">
        <f>VLOOKUP(D2898,'PRÊT A POSER 2018'!A:D,4,0)</f>
        <v>0</v>
      </c>
      <c r="D2898" t="s">
        <v>405</v>
      </c>
    </row>
    <row r="2899" spans="3:4" x14ac:dyDescent="0.25">
      <c r="C2899" s="1">
        <f>VLOOKUP(D2899,'PRÊT A POSER 2018'!A:D,4,0)</f>
        <v>0</v>
      </c>
      <c r="D2899" t="s">
        <v>406</v>
      </c>
    </row>
    <row r="2900" spans="3:4" x14ac:dyDescent="0.25">
      <c r="C2900" s="1">
        <f>VLOOKUP(D2900,'PRÊT A POSER 2018'!A:D,4,0)</f>
        <v>0</v>
      </c>
      <c r="D2900" t="s">
        <v>407</v>
      </c>
    </row>
    <row r="2901" spans="3:4" x14ac:dyDescent="0.25">
      <c r="C2901" s="1">
        <f>VLOOKUP(D2901,'PRÊT A POSER 2018'!A:D,4,0)</f>
        <v>0</v>
      </c>
      <c r="D2901" t="s">
        <v>408</v>
      </c>
    </row>
    <row r="2902" spans="3:4" x14ac:dyDescent="0.25">
      <c r="C2902" s="1">
        <f>VLOOKUP(D2902,'PRÊT A POSER 2018'!A:D,4,0)</f>
        <v>0</v>
      </c>
      <c r="D2902" t="s">
        <v>409</v>
      </c>
    </row>
    <row r="2903" spans="3:4" x14ac:dyDescent="0.25">
      <c r="C2903" s="1">
        <f>VLOOKUP(D2903,'PRÊT A POSER 2018'!A:D,4,0)</f>
        <v>0</v>
      </c>
      <c r="D2903" t="s">
        <v>410</v>
      </c>
    </row>
    <row r="2904" spans="3:4" x14ac:dyDescent="0.25">
      <c r="C2904" s="1">
        <f>VLOOKUP(D2904,'PRÊT A POSER 2018'!A:D,4,0)</f>
        <v>0</v>
      </c>
      <c r="D2904" t="s">
        <v>411</v>
      </c>
    </row>
    <row r="2905" spans="3:4" x14ac:dyDescent="0.25">
      <c r="C2905" s="1">
        <f>VLOOKUP(D2905,'PRÊT A POSER 2018'!A:D,4,0)</f>
        <v>0</v>
      </c>
      <c r="D2905" t="s">
        <v>412</v>
      </c>
    </row>
    <row r="2906" spans="3:4" x14ac:dyDescent="0.25">
      <c r="C2906" s="1">
        <f>VLOOKUP(D2906,'PRÊT A POSER 2018'!A:D,4,0)</f>
        <v>0</v>
      </c>
      <c r="D2906" t="s">
        <v>413</v>
      </c>
    </row>
    <row r="2907" spans="3:4" x14ac:dyDescent="0.25">
      <c r="C2907" s="1">
        <f>VLOOKUP(D2907,'PRÊT A POSER 2018'!A:D,4,0)</f>
        <v>0</v>
      </c>
      <c r="D2907" t="s">
        <v>414</v>
      </c>
    </row>
    <row r="2908" spans="3:4" x14ac:dyDescent="0.25">
      <c r="C2908" s="1">
        <f>VLOOKUP(D2908,'PRÊT A POSER 2018'!A:D,4,0)</f>
        <v>0</v>
      </c>
      <c r="D2908" t="s">
        <v>415</v>
      </c>
    </row>
    <row r="2909" spans="3:4" x14ac:dyDescent="0.25">
      <c r="C2909" s="1">
        <f>VLOOKUP(D2909,'PRÊT A POSER 2018'!A:D,4,0)</f>
        <v>0</v>
      </c>
      <c r="D2909" t="s">
        <v>416</v>
      </c>
    </row>
    <row r="2910" spans="3:4" x14ac:dyDescent="0.25">
      <c r="C2910" s="1">
        <f>VLOOKUP(D2910,'PRÊT A POSER 2018'!A:D,4,0)</f>
        <v>0</v>
      </c>
      <c r="D2910" t="s">
        <v>417</v>
      </c>
    </row>
    <row r="2911" spans="3:4" x14ac:dyDescent="0.25">
      <c r="C2911" s="1">
        <f>VLOOKUP(D2911,'PRÊT A POSER 2018'!A:D,4,0)</f>
        <v>0</v>
      </c>
      <c r="D2911" t="s">
        <v>418</v>
      </c>
    </row>
    <row r="2912" spans="3:4" x14ac:dyDescent="0.25">
      <c r="C2912" s="1">
        <f>VLOOKUP(D2912,'PRÊT A POSER 2018'!A:D,4,0)</f>
        <v>0</v>
      </c>
      <c r="D2912" t="s">
        <v>419</v>
      </c>
    </row>
    <row r="2913" spans="3:4" x14ac:dyDescent="0.25">
      <c r="C2913" s="1">
        <f>VLOOKUP(D2913,'PRÊT A POSER 2018'!A:D,4,0)</f>
        <v>0</v>
      </c>
      <c r="D2913" t="s">
        <v>420</v>
      </c>
    </row>
    <row r="2914" spans="3:4" x14ac:dyDescent="0.25">
      <c r="C2914" s="1">
        <f>VLOOKUP(D2914,'PRÊT A POSER 2018'!A:D,4,0)</f>
        <v>0</v>
      </c>
      <c r="D2914" t="s">
        <v>421</v>
      </c>
    </row>
    <row r="2915" spans="3:4" x14ac:dyDescent="0.25">
      <c r="C2915" s="1">
        <f>VLOOKUP(D2915,'PRÊT A POSER 2018'!A:D,4,0)</f>
        <v>0</v>
      </c>
      <c r="D2915" t="s">
        <v>422</v>
      </c>
    </row>
    <row r="2916" spans="3:4" x14ac:dyDescent="0.25">
      <c r="C2916" s="1">
        <f>VLOOKUP(D2916,'PRÊT A POSER 2018'!A:D,4,0)</f>
        <v>0</v>
      </c>
      <c r="D2916" t="s">
        <v>423</v>
      </c>
    </row>
    <row r="2917" spans="3:4" x14ac:dyDescent="0.25">
      <c r="C2917" s="1">
        <f>VLOOKUP(D2917,'PRÊT A POSER 2018'!A:D,4,0)</f>
        <v>0</v>
      </c>
      <c r="D2917" t="s">
        <v>424</v>
      </c>
    </row>
    <row r="2918" spans="3:4" x14ac:dyDescent="0.25">
      <c r="C2918" s="1">
        <f>VLOOKUP(D2918,'PRÊT A POSER 2018'!A:D,4,0)</f>
        <v>0</v>
      </c>
      <c r="D2918" t="s">
        <v>425</v>
      </c>
    </row>
    <row r="2919" spans="3:4" x14ac:dyDescent="0.25">
      <c r="C2919" s="1">
        <f>VLOOKUP(D2919,'PRÊT A POSER 2018'!A:D,4,0)</f>
        <v>0</v>
      </c>
      <c r="D2919" t="s">
        <v>426</v>
      </c>
    </row>
    <row r="2920" spans="3:4" x14ac:dyDescent="0.25">
      <c r="C2920" s="1">
        <f>VLOOKUP(D2920,'PRÊT A POSER 2018'!A:D,4,0)</f>
        <v>0</v>
      </c>
      <c r="D2920" t="s">
        <v>427</v>
      </c>
    </row>
    <row r="2921" spans="3:4" x14ac:dyDescent="0.25">
      <c r="C2921" s="1">
        <f>VLOOKUP(D2921,'PRÊT A POSER 2018'!A:D,4,0)</f>
        <v>0</v>
      </c>
      <c r="D2921" t="s">
        <v>428</v>
      </c>
    </row>
    <row r="2922" spans="3:4" x14ac:dyDescent="0.25">
      <c r="C2922" s="1">
        <f>VLOOKUP(D2922,'PRÊT A POSER 2018'!A:D,4,0)</f>
        <v>0</v>
      </c>
      <c r="D2922" t="s">
        <v>429</v>
      </c>
    </row>
    <row r="2923" spans="3:4" x14ac:dyDescent="0.25">
      <c r="C2923" s="1">
        <f>VLOOKUP(D2923,'PRÊT A POSER 2018'!A:D,4,0)</f>
        <v>0</v>
      </c>
      <c r="D2923" t="s">
        <v>430</v>
      </c>
    </row>
    <row r="2924" spans="3:4" x14ac:dyDescent="0.25">
      <c r="C2924" s="1">
        <f>VLOOKUP(D2924,'PRÊT A POSER 2018'!A:D,4,0)</f>
        <v>0</v>
      </c>
      <c r="D2924" t="s">
        <v>431</v>
      </c>
    </row>
    <row r="2925" spans="3:4" x14ac:dyDescent="0.25">
      <c r="C2925" s="1">
        <f>VLOOKUP(D2925,'PRÊT A POSER 2018'!A:D,4,0)</f>
        <v>0</v>
      </c>
      <c r="D2925" t="s">
        <v>432</v>
      </c>
    </row>
    <row r="2926" spans="3:4" x14ac:dyDescent="0.25">
      <c r="C2926" s="1">
        <f>VLOOKUP(D2926,'PRÊT A POSER 2018'!A:D,4,0)</f>
        <v>0</v>
      </c>
      <c r="D2926" t="s">
        <v>433</v>
      </c>
    </row>
    <row r="2927" spans="3:4" x14ac:dyDescent="0.25">
      <c r="C2927" s="1">
        <f>VLOOKUP(D2927,'PRÊT A POSER 2018'!A:D,4,0)</f>
        <v>0</v>
      </c>
      <c r="D2927" t="s">
        <v>434</v>
      </c>
    </row>
    <row r="2928" spans="3:4" x14ac:dyDescent="0.25">
      <c r="C2928" s="1">
        <f>VLOOKUP(D2928,'PRÊT A POSER 2018'!A:D,4,0)</f>
        <v>0</v>
      </c>
      <c r="D2928" t="s">
        <v>435</v>
      </c>
    </row>
    <row r="2929" spans="3:4" x14ac:dyDescent="0.25">
      <c r="C2929" s="1">
        <f>VLOOKUP(D2929,'PRÊT A POSER 2018'!A:D,4,0)</f>
        <v>0</v>
      </c>
      <c r="D2929" t="s">
        <v>436</v>
      </c>
    </row>
    <row r="2930" spans="3:4" x14ac:dyDescent="0.25">
      <c r="C2930" s="1">
        <f>VLOOKUP(D2930,'PRÊT A POSER 2018'!A:D,4,0)</f>
        <v>0</v>
      </c>
      <c r="D2930" t="s">
        <v>437</v>
      </c>
    </row>
    <row r="2931" spans="3:4" x14ac:dyDescent="0.25">
      <c r="C2931" s="1">
        <f>VLOOKUP(D2931,'PRÊT A POSER 2018'!A:D,4,0)</f>
        <v>0</v>
      </c>
      <c r="D2931" t="s">
        <v>438</v>
      </c>
    </row>
    <row r="2932" spans="3:4" x14ac:dyDescent="0.25">
      <c r="C2932" s="1">
        <f>VLOOKUP(D2932,'PRÊT A POSER 2018'!A:D,4,0)</f>
        <v>0</v>
      </c>
      <c r="D2932" t="s">
        <v>439</v>
      </c>
    </row>
    <row r="2933" spans="3:4" x14ac:dyDescent="0.25">
      <c r="C2933" s="1">
        <f>VLOOKUP(D2933,'PRÊT A POSER 2018'!A:D,4,0)</f>
        <v>0</v>
      </c>
      <c r="D2933" t="s">
        <v>440</v>
      </c>
    </row>
    <row r="2934" spans="3:4" x14ac:dyDescent="0.25">
      <c r="C2934" s="1">
        <f>VLOOKUP(D2934,'PRÊT A POSER 2018'!A:D,4,0)</f>
        <v>0</v>
      </c>
      <c r="D2934" t="s">
        <v>441</v>
      </c>
    </row>
    <row r="2935" spans="3:4" x14ac:dyDescent="0.25">
      <c r="C2935" s="1">
        <f>VLOOKUP(D2935,'PRÊT A POSER 2018'!A:D,4,0)</f>
        <v>0</v>
      </c>
      <c r="D2935" t="s">
        <v>442</v>
      </c>
    </row>
    <row r="2936" spans="3:4" x14ac:dyDescent="0.25">
      <c r="C2936" s="1">
        <f>VLOOKUP(D2936,'PRÊT A POSER 2018'!A:D,4,0)</f>
        <v>0</v>
      </c>
      <c r="D2936" t="s">
        <v>443</v>
      </c>
    </row>
    <row r="2937" spans="3:4" x14ac:dyDescent="0.25">
      <c r="C2937" s="1">
        <f>VLOOKUP(D2937,'PRÊT A POSER 2018'!A:D,4,0)</f>
        <v>0</v>
      </c>
      <c r="D2937" t="s">
        <v>444</v>
      </c>
    </row>
    <row r="2938" spans="3:4" x14ac:dyDescent="0.25">
      <c r="C2938" s="1">
        <f>VLOOKUP(D2938,'PRÊT A POSER 2018'!A:D,4,0)</f>
        <v>0</v>
      </c>
      <c r="D2938" t="s">
        <v>445</v>
      </c>
    </row>
    <row r="2939" spans="3:4" x14ac:dyDescent="0.25">
      <c r="C2939" s="1">
        <f>VLOOKUP(D2939,'PRÊT A POSER 2018'!A:D,4,0)</f>
        <v>0</v>
      </c>
      <c r="D2939" t="s">
        <v>446</v>
      </c>
    </row>
    <row r="2940" spans="3:4" x14ac:dyDescent="0.25">
      <c r="C2940" s="1">
        <f>VLOOKUP(D2940,'PRÊT A POSER 2018'!A:D,4,0)</f>
        <v>0</v>
      </c>
      <c r="D2940" t="s">
        <v>447</v>
      </c>
    </row>
    <row r="2941" spans="3:4" x14ac:dyDescent="0.25">
      <c r="C2941" s="1">
        <f>VLOOKUP(D2941,'PRÊT A POSER 2018'!A:D,4,0)</f>
        <v>0</v>
      </c>
      <c r="D2941" t="s">
        <v>448</v>
      </c>
    </row>
    <row r="2942" spans="3:4" x14ac:dyDescent="0.25">
      <c r="C2942" s="1">
        <f>VLOOKUP(D2942,'PRÊT A POSER 2018'!A:D,4,0)</f>
        <v>0</v>
      </c>
      <c r="D2942" t="s">
        <v>449</v>
      </c>
    </row>
    <row r="2943" spans="3:4" x14ac:dyDescent="0.25">
      <c r="C2943" s="1">
        <f>VLOOKUP(D2943,'PRÊT A POSER 2018'!A:D,4,0)</f>
        <v>0</v>
      </c>
      <c r="D2943" t="s">
        <v>450</v>
      </c>
    </row>
    <row r="2944" spans="3:4" x14ac:dyDescent="0.25">
      <c r="C2944" s="1">
        <f>VLOOKUP(D2944,'PRÊT A POSER 2018'!A:D,4,0)</f>
        <v>0</v>
      </c>
      <c r="D2944" t="s">
        <v>451</v>
      </c>
    </row>
    <row r="2945" spans="3:4" x14ac:dyDescent="0.25">
      <c r="C2945" s="1">
        <f>VLOOKUP(D2945,'PRÊT A POSER 2018'!A:D,4,0)</f>
        <v>0</v>
      </c>
      <c r="D2945" t="s">
        <v>452</v>
      </c>
    </row>
    <row r="2946" spans="3:4" x14ac:dyDescent="0.25">
      <c r="C2946" s="1" t="e">
        <f>VLOOKUP(D2946,'PRÊT A POSER 2018'!A:D,4,0)</f>
        <v>#N/A</v>
      </c>
      <c r="D2946" t="s">
        <v>467</v>
      </c>
    </row>
    <row r="2947" spans="3:4" x14ac:dyDescent="0.25">
      <c r="C2947" s="1" t="e">
        <f>VLOOKUP(D2947,'PRÊT A POSER 2018'!A:D,4,0)</f>
        <v>#N/A</v>
      </c>
      <c r="D2947" t="s">
        <v>468</v>
      </c>
    </row>
    <row r="2948" spans="3:4" x14ac:dyDescent="0.25">
      <c r="C2948" s="1" t="e">
        <f>VLOOKUP(D2948,'PRÊT A POSER 2018'!A:D,4,0)</f>
        <v>#N/A</v>
      </c>
      <c r="D2948" t="s">
        <v>469</v>
      </c>
    </row>
    <row r="2949" spans="3:4" x14ac:dyDescent="0.25">
      <c r="C2949" s="1" t="e">
        <f>VLOOKUP(D2949,'PRÊT A POSER 2018'!A:D,4,0)</f>
        <v>#N/A</v>
      </c>
      <c r="D2949" t="s">
        <v>470</v>
      </c>
    </row>
    <row r="2950" spans="3:4" x14ac:dyDescent="0.25">
      <c r="C2950" s="1" t="e">
        <f>VLOOKUP(D2950,'PRÊT A POSER 2018'!A:D,4,0)</f>
        <v>#N/A</v>
      </c>
      <c r="D2950" t="s">
        <v>471</v>
      </c>
    </row>
    <row r="2951" spans="3:4" x14ac:dyDescent="0.25">
      <c r="C2951" s="1" t="e">
        <f>VLOOKUP(D2951,'PRÊT A POSER 2018'!A:D,4,0)</f>
        <v>#N/A</v>
      </c>
      <c r="D2951" t="s">
        <v>472</v>
      </c>
    </row>
    <row r="2952" spans="3:4" x14ac:dyDescent="0.25">
      <c r="C2952" s="1" t="e">
        <f>VLOOKUP(D2952,'PRÊT A POSER 2018'!A:D,4,0)</f>
        <v>#N/A</v>
      </c>
      <c r="D2952" t="s">
        <v>473</v>
      </c>
    </row>
    <row r="2953" spans="3:4" x14ac:dyDescent="0.25">
      <c r="C2953" s="1" t="e">
        <f>VLOOKUP(D2953,'PRÊT A POSER 2018'!A:D,4,0)</f>
        <v>#N/A</v>
      </c>
      <c r="D2953" t="s">
        <v>474</v>
      </c>
    </row>
    <row r="2954" spans="3:4" x14ac:dyDescent="0.25">
      <c r="C2954" s="1" t="e">
        <f>VLOOKUP(D2954,'PRÊT A POSER 2018'!A:D,4,0)</f>
        <v>#N/A</v>
      </c>
      <c r="D2954" t="s">
        <v>475</v>
      </c>
    </row>
    <row r="2955" spans="3:4" x14ac:dyDescent="0.25">
      <c r="C2955" s="1" t="e">
        <f>VLOOKUP(D2955,'PRÊT A POSER 2018'!A:D,4,0)</f>
        <v>#N/A</v>
      </c>
      <c r="D2955" t="s">
        <v>476</v>
      </c>
    </row>
    <row r="2956" spans="3:4" x14ac:dyDescent="0.25">
      <c r="C2956" s="1" t="e">
        <f>VLOOKUP(D2956,'PRÊT A POSER 2018'!A:D,4,0)</f>
        <v>#N/A</v>
      </c>
      <c r="D2956" t="s">
        <v>477</v>
      </c>
    </row>
    <row r="2957" spans="3:4" x14ac:dyDescent="0.25">
      <c r="C2957" s="1" t="e">
        <f>VLOOKUP(D2957,'PRÊT A POSER 2018'!A:D,4,0)</f>
        <v>#N/A</v>
      </c>
      <c r="D2957" t="s">
        <v>478</v>
      </c>
    </row>
    <row r="2958" spans="3:4" x14ac:dyDescent="0.25">
      <c r="C2958" s="1" t="e">
        <f>VLOOKUP(D2958,'PRÊT A POSER 2018'!A:D,4,0)</f>
        <v>#N/A</v>
      </c>
      <c r="D2958" t="s">
        <v>479</v>
      </c>
    </row>
    <row r="2959" spans="3:4" x14ac:dyDescent="0.25">
      <c r="C2959" s="1" t="e">
        <f>VLOOKUP(D2959,'PRÊT A POSER 2018'!A:D,4,0)</f>
        <v>#N/A</v>
      </c>
      <c r="D2959" t="s">
        <v>480</v>
      </c>
    </row>
    <row r="2960" spans="3:4" x14ac:dyDescent="0.25">
      <c r="C2960" s="1" t="e">
        <f>VLOOKUP(D2960,'PRÊT A POSER 2018'!A:D,4,0)</f>
        <v>#N/A</v>
      </c>
      <c r="D2960" t="s">
        <v>481</v>
      </c>
    </row>
    <row r="2961" spans="3:4" x14ac:dyDescent="0.25">
      <c r="C2961" s="1" t="e">
        <f>VLOOKUP(D2961,'PRÊT A POSER 2018'!A:D,4,0)</f>
        <v>#N/A</v>
      </c>
      <c r="D2961" t="s">
        <v>482</v>
      </c>
    </row>
    <row r="2962" spans="3:4" x14ac:dyDescent="0.25">
      <c r="C2962" s="1" t="e">
        <f>VLOOKUP(D2962,'PRÊT A POSER 2018'!A:D,4,0)</f>
        <v>#N/A</v>
      </c>
      <c r="D2962" t="s">
        <v>483</v>
      </c>
    </row>
    <row r="2963" spans="3:4" x14ac:dyDescent="0.25">
      <c r="C2963" s="1" t="e">
        <f>VLOOKUP(D2963,'PRÊT A POSER 2018'!A:D,4,0)</f>
        <v>#N/A</v>
      </c>
      <c r="D2963" t="s">
        <v>484</v>
      </c>
    </row>
    <row r="2964" spans="3:4" x14ac:dyDescent="0.25">
      <c r="C2964" s="1" t="e">
        <f>VLOOKUP(D2964,'PRÊT A POSER 2018'!A:D,4,0)</f>
        <v>#N/A</v>
      </c>
      <c r="D2964" t="s">
        <v>485</v>
      </c>
    </row>
    <row r="2965" spans="3:4" x14ac:dyDescent="0.25">
      <c r="C2965" s="1" t="e">
        <f>VLOOKUP(D2965,'PRÊT A POSER 2018'!A:D,4,0)</f>
        <v>#N/A</v>
      </c>
      <c r="D2965" t="s">
        <v>486</v>
      </c>
    </row>
    <row r="2966" spans="3:4" x14ac:dyDescent="0.25">
      <c r="C2966" s="1" t="e">
        <f>VLOOKUP(D2966,'PRÊT A POSER 2018'!A:D,4,0)</f>
        <v>#N/A</v>
      </c>
      <c r="D2966" t="s">
        <v>487</v>
      </c>
    </row>
    <row r="2967" spans="3:4" x14ac:dyDescent="0.25">
      <c r="C2967" s="1" t="e">
        <f>VLOOKUP(D2967,'PRÊT A POSER 2018'!A:D,4,0)</f>
        <v>#N/A</v>
      </c>
      <c r="D2967" t="s">
        <v>488</v>
      </c>
    </row>
    <row r="2968" spans="3:4" x14ac:dyDescent="0.25">
      <c r="C2968" s="1" t="e">
        <f>VLOOKUP(D2968,'PRÊT A POSER 2018'!A:D,4,0)</f>
        <v>#N/A</v>
      </c>
      <c r="D2968" t="s">
        <v>489</v>
      </c>
    </row>
    <row r="2969" spans="3:4" x14ac:dyDescent="0.25">
      <c r="C2969" s="1" t="e">
        <f>VLOOKUP(D2969,'PRÊT A POSER 2018'!A:D,4,0)</f>
        <v>#N/A</v>
      </c>
      <c r="D2969" t="s">
        <v>490</v>
      </c>
    </row>
    <row r="2970" spans="3:4" x14ac:dyDescent="0.25">
      <c r="C2970" s="1" t="e">
        <f>VLOOKUP(D2970,'PRÊT A POSER 2018'!A:D,4,0)</f>
        <v>#N/A</v>
      </c>
      <c r="D2970" t="s">
        <v>491</v>
      </c>
    </row>
    <row r="2971" spans="3:4" x14ac:dyDescent="0.25">
      <c r="C2971" s="1" t="e">
        <f>VLOOKUP(D2971,'PRÊT A POSER 2018'!A:D,4,0)</f>
        <v>#N/A</v>
      </c>
      <c r="D2971" t="s">
        <v>492</v>
      </c>
    </row>
    <row r="2972" spans="3:4" x14ac:dyDescent="0.25">
      <c r="C2972" s="1" t="e">
        <f>VLOOKUP(D2972,'PRÊT A POSER 2018'!A:D,4,0)</f>
        <v>#N/A</v>
      </c>
      <c r="D2972" t="s">
        <v>493</v>
      </c>
    </row>
    <row r="2973" spans="3:4" x14ac:dyDescent="0.25">
      <c r="C2973" s="1" t="e">
        <f>VLOOKUP(D2973,'PRÊT A POSER 2018'!A:D,4,0)</f>
        <v>#N/A</v>
      </c>
      <c r="D2973" t="s">
        <v>494</v>
      </c>
    </row>
    <row r="2974" spans="3:4" x14ac:dyDescent="0.25">
      <c r="C2974" s="1" t="e">
        <f>VLOOKUP(D2974,'PRÊT A POSER 2018'!A:D,4,0)</f>
        <v>#N/A</v>
      </c>
      <c r="D2974" t="s">
        <v>495</v>
      </c>
    </row>
    <row r="2975" spans="3:4" x14ac:dyDescent="0.25">
      <c r="C2975" s="1" t="e">
        <f>VLOOKUP(D2975,'PRÊT A POSER 2018'!A:D,4,0)</f>
        <v>#N/A</v>
      </c>
      <c r="D2975" t="s">
        <v>496</v>
      </c>
    </row>
    <row r="2976" spans="3:4" x14ac:dyDescent="0.25">
      <c r="C2976" s="1" t="e">
        <f>VLOOKUP(D2976,'PRÊT A POSER 2018'!A:D,4,0)</f>
        <v>#N/A</v>
      </c>
      <c r="D2976" t="s">
        <v>497</v>
      </c>
    </row>
    <row r="2977" spans="3:4" x14ac:dyDescent="0.25">
      <c r="C2977" s="1" t="e">
        <f>VLOOKUP(D2977,'PRÊT A POSER 2018'!A:D,4,0)</f>
        <v>#N/A</v>
      </c>
      <c r="D2977" t="s">
        <v>498</v>
      </c>
    </row>
    <row r="2978" spans="3:4" x14ac:dyDescent="0.25">
      <c r="C2978" s="1" t="e">
        <f>VLOOKUP(D2978,'PRÊT A POSER 2018'!A:D,4,0)</f>
        <v>#N/A</v>
      </c>
      <c r="D2978" t="s">
        <v>499</v>
      </c>
    </row>
    <row r="2979" spans="3:4" x14ac:dyDescent="0.25">
      <c r="C2979" s="1" t="e">
        <f>VLOOKUP(D2979,'PRÊT A POSER 2018'!A:D,4,0)</f>
        <v>#N/A</v>
      </c>
      <c r="D2979" t="s">
        <v>500</v>
      </c>
    </row>
    <row r="2980" spans="3:4" x14ac:dyDescent="0.25">
      <c r="C2980" s="1" t="e">
        <f>VLOOKUP(D2980,'PRÊT A POSER 2018'!A:D,4,0)</f>
        <v>#N/A</v>
      </c>
      <c r="D2980" t="s">
        <v>501</v>
      </c>
    </row>
    <row r="2981" spans="3:4" x14ac:dyDescent="0.25">
      <c r="C2981" s="1" t="e">
        <f>VLOOKUP(D2981,'PRÊT A POSER 2018'!A:D,4,0)</f>
        <v>#N/A</v>
      </c>
      <c r="D2981" t="s">
        <v>502</v>
      </c>
    </row>
    <row r="2982" spans="3:4" x14ac:dyDescent="0.25">
      <c r="C2982" s="1" t="e">
        <f>VLOOKUP(D2982,'PRÊT A POSER 2018'!A:D,4,0)</f>
        <v>#N/A</v>
      </c>
      <c r="D2982" t="s">
        <v>503</v>
      </c>
    </row>
    <row r="2983" spans="3:4" x14ac:dyDescent="0.25">
      <c r="C2983" s="1" t="e">
        <f>VLOOKUP(D2983,'PRÊT A POSER 2018'!A:D,4,0)</f>
        <v>#N/A</v>
      </c>
      <c r="D2983" t="s">
        <v>504</v>
      </c>
    </row>
    <row r="2984" spans="3:4" x14ac:dyDescent="0.25">
      <c r="C2984" s="1" t="e">
        <f>VLOOKUP(D2984,'PRÊT A POSER 2018'!A:D,4,0)</f>
        <v>#N/A</v>
      </c>
      <c r="D2984" t="s">
        <v>505</v>
      </c>
    </row>
    <row r="2985" spans="3:4" x14ac:dyDescent="0.25">
      <c r="C2985" s="1" t="e">
        <f>VLOOKUP(D2985,'PRÊT A POSER 2018'!A:D,4,0)</f>
        <v>#N/A</v>
      </c>
      <c r="D2985" t="s">
        <v>506</v>
      </c>
    </row>
    <row r="2986" spans="3:4" x14ac:dyDescent="0.25">
      <c r="C2986" s="1" t="e">
        <f>VLOOKUP(D2986,'PRÊT A POSER 2018'!A:D,4,0)</f>
        <v>#N/A</v>
      </c>
      <c r="D2986" t="s">
        <v>507</v>
      </c>
    </row>
    <row r="2987" spans="3:4" x14ac:dyDescent="0.25">
      <c r="C2987" s="1" t="e">
        <f>VLOOKUP(D2987,'PRÊT A POSER 2018'!A:D,4,0)</f>
        <v>#N/A</v>
      </c>
      <c r="D2987" t="s">
        <v>508</v>
      </c>
    </row>
    <row r="2988" spans="3:4" x14ac:dyDescent="0.25">
      <c r="C2988" s="1" t="e">
        <f>VLOOKUP(D2988,'PRÊT A POSER 2018'!A:D,4,0)</f>
        <v>#N/A</v>
      </c>
      <c r="D2988" t="s">
        <v>509</v>
      </c>
    </row>
    <row r="2989" spans="3:4" x14ac:dyDescent="0.25">
      <c r="C2989" s="1" t="e">
        <f>VLOOKUP(D2989,'PRÊT A POSER 2018'!A:D,4,0)</f>
        <v>#N/A</v>
      </c>
      <c r="D2989" t="s">
        <v>510</v>
      </c>
    </row>
    <row r="2990" spans="3:4" x14ac:dyDescent="0.25">
      <c r="C2990" s="1" t="e">
        <f>VLOOKUP(D2990,'PRÊT A POSER 2018'!A:D,4,0)</f>
        <v>#N/A</v>
      </c>
      <c r="D2990" t="s">
        <v>511</v>
      </c>
    </row>
    <row r="2991" spans="3:4" x14ac:dyDescent="0.25">
      <c r="C2991" s="1" t="e">
        <f>VLOOKUP(D2991,'PRÊT A POSER 2018'!A:D,4,0)</f>
        <v>#N/A</v>
      </c>
      <c r="D2991" t="s">
        <v>512</v>
      </c>
    </row>
    <row r="2992" spans="3:4" x14ac:dyDescent="0.25">
      <c r="C2992" s="1" t="e">
        <f>VLOOKUP(D2992,'PRÊT A POSER 2018'!A:D,4,0)</f>
        <v>#N/A</v>
      </c>
      <c r="D2992" t="s">
        <v>513</v>
      </c>
    </row>
    <row r="2993" spans="3:4" x14ac:dyDescent="0.25">
      <c r="C2993" s="1" t="e">
        <f>VLOOKUP(D2993,'PRÊT A POSER 2018'!A:D,4,0)</f>
        <v>#N/A</v>
      </c>
      <c r="D2993" t="s">
        <v>514</v>
      </c>
    </row>
    <row r="2994" spans="3:4" x14ac:dyDescent="0.25">
      <c r="C2994" s="1" t="e">
        <f>VLOOKUP(D2994,'PRÊT A POSER 2018'!A:D,4,0)</f>
        <v>#N/A</v>
      </c>
      <c r="D2994" t="s">
        <v>515</v>
      </c>
    </row>
    <row r="2995" spans="3:4" x14ac:dyDescent="0.25">
      <c r="C2995" s="1" t="e">
        <f>VLOOKUP(D2995,'PRÊT A POSER 2018'!A:D,4,0)</f>
        <v>#N/A</v>
      </c>
      <c r="D2995" t="s">
        <v>516</v>
      </c>
    </row>
    <row r="2996" spans="3:4" x14ac:dyDescent="0.25">
      <c r="C2996" s="1" t="e">
        <f>VLOOKUP(D2996,'PRÊT A POSER 2018'!A:D,4,0)</f>
        <v>#N/A</v>
      </c>
      <c r="D2996" t="s">
        <v>517</v>
      </c>
    </row>
    <row r="2997" spans="3:4" x14ac:dyDescent="0.25">
      <c r="C2997" s="1" t="e">
        <f>VLOOKUP(D2997,'PRÊT A POSER 2018'!A:D,4,0)</f>
        <v>#N/A</v>
      </c>
      <c r="D2997" t="s">
        <v>518</v>
      </c>
    </row>
    <row r="2998" spans="3:4" x14ac:dyDescent="0.25">
      <c r="C2998" s="1" t="e">
        <f>VLOOKUP(D2998,'PRÊT A POSER 2018'!A:D,4,0)</f>
        <v>#N/A</v>
      </c>
      <c r="D2998" t="s">
        <v>519</v>
      </c>
    </row>
    <row r="2999" spans="3:4" x14ac:dyDescent="0.25">
      <c r="C2999" s="1" t="e">
        <f>VLOOKUP(D2999,'PRÊT A POSER 2018'!A:D,4,0)</f>
        <v>#N/A</v>
      </c>
      <c r="D2999" t="s">
        <v>520</v>
      </c>
    </row>
    <row r="3000" spans="3:4" x14ac:dyDescent="0.25">
      <c r="C3000" s="1" t="e">
        <f>VLOOKUP(D3000,'PRÊT A POSER 2018'!A:D,4,0)</f>
        <v>#N/A</v>
      </c>
      <c r="D3000" t="s">
        <v>521</v>
      </c>
    </row>
    <row r="3001" spans="3:4" x14ac:dyDescent="0.25">
      <c r="C3001" s="1" t="e">
        <f>VLOOKUP(D3001,'PRÊT A POSER 2018'!A:D,4,0)</f>
        <v>#N/A</v>
      </c>
      <c r="D3001" t="s">
        <v>522</v>
      </c>
    </row>
    <row r="3002" spans="3:4" x14ac:dyDescent="0.25">
      <c r="C3002" s="1" t="e">
        <f>VLOOKUP(D3002,'PRÊT A POSER 2018'!A:D,4,0)</f>
        <v>#N/A</v>
      </c>
      <c r="D3002" t="s">
        <v>523</v>
      </c>
    </row>
    <row r="3003" spans="3:4" x14ac:dyDescent="0.25">
      <c r="C3003" s="1" t="e">
        <f>VLOOKUP(D3003,'PRÊT A POSER 2018'!A:D,4,0)</f>
        <v>#N/A</v>
      </c>
      <c r="D3003" t="s">
        <v>524</v>
      </c>
    </row>
    <row r="3004" spans="3:4" x14ac:dyDescent="0.25">
      <c r="C3004" s="1" t="e">
        <f>VLOOKUP(D3004,'PRÊT A POSER 2018'!A:D,4,0)</f>
        <v>#N/A</v>
      </c>
      <c r="D3004" t="s">
        <v>525</v>
      </c>
    </row>
    <row r="3005" spans="3:4" x14ac:dyDescent="0.25">
      <c r="C3005" s="1" t="e">
        <f>VLOOKUP(D3005,'PRÊT A POSER 2018'!A:D,4,0)</f>
        <v>#N/A</v>
      </c>
      <c r="D3005" t="s">
        <v>526</v>
      </c>
    </row>
    <row r="3006" spans="3:4" x14ac:dyDescent="0.25">
      <c r="C3006" s="1" t="e">
        <f>VLOOKUP(D3006,'PRÊT A POSER 2018'!A:D,4,0)</f>
        <v>#N/A</v>
      </c>
      <c r="D3006" t="s">
        <v>527</v>
      </c>
    </row>
    <row r="3007" spans="3:4" x14ac:dyDescent="0.25">
      <c r="C3007" s="1" t="e">
        <f>VLOOKUP(D3007,'PRÊT A POSER 2018'!A:D,4,0)</f>
        <v>#N/A</v>
      </c>
      <c r="D3007" t="s">
        <v>528</v>
      </c>
    </row>
    <row r="3008" spans="3:4" x14ac:dyDescent="0.25">
      <c r="C3008" s="1" t="e">
        <f>VLOOKUP(D3008,'PRÊT A POSER 2018'!A:D,4,0)</f>
        <v>#N/A</v>
      </c>
      <c r="D3008" t="s">
        <v>529</v>
      </c>
    </row>
    <row r="3009" spans="3:4" x14ac:dyDescent="0.25">
      <c r="C3009" s="1" t="e">
        <f>VLOOKUP(D3009,'PRÊT A POSER 2018'!A:D,4,0)</f>
        <v>#N/A</v>
      </c>
      <c r="D3009" t="s">
        <v>530</v>
      </c>
    </row>
    <row r="3010" spans="3:4" x14ac:dyDescent="0.25">
      <c r="C3010" s="1" t="e">
        <f>VLOOKUP(D3010,'PRÊT A POSER 2018'!A:D,4,0)</f>
        <v>#N/A</v>
      </c>
      <c r="D3010" t="s">
        <v>531</v>
      </c>
    </row>
    <row r="3011" spans="3:4" x14ac:dyDescent="0.25">
      <c r="C3011" s="1" t="e">
        <f>VLOOKUP(D3011,'PRÊT A POSER 2018'!A:D,4,0)</f>
        <v>#N/A</v>
      </c>
      <c r="D3011" t="s">
        <v>532</v>
      </c>
    </row>
    <row r="3012" spans="3:4" x14ac:dyDescent="0.25">
      <c r="C3012" s="1" t="e">
        <f>VLOOKUP(D3012,'PRÊT A POSER 2018'!A:D,4,0)</f>
        <v>#N/A</v>
      </c>
      <c r="D3012" t="s">
        <v>533</v>
      </c>
    </row>
    <row r="3013" spans="3:4" x14ac:dyDescent="0.25">
      <c r="C3013" s="1" t="e">
        <f>VLOOKUP(D3013,'PRÊT A POSER 2018'!A:D,4,0)</f>
        <v>#N/A</v>
      </c>
      <c r="D3013" t="s">
        <v>534</v>
      </c>
    </row>
    <row r="3014" spans="3:4" x14ac:dyDescent="0.25">
      <c r="C3014" s="1" t="e">
        <f>VLOOKUP(D3014,'PRÊT A POSER 2018'!A:D,4,0)</f>
        <v>#N/A</v>
      </c>
      <c r="D3014" t="s">
        <v>535</v>
      </c>
    </row>
    <row r="3015" spans="3:4" x14ac:dyDescent="0.25">
      <c r="C3015" s="1" t="e">
        <f>VLOOKUP(D3015,'PRÊT A POSER 2018'!A:D,4,0)</f>
        <v>#N/A</v>
      </c>
      <c r="D3015" t="s">
        <v>536</v>
      </c>
    </row>
    <row r="3016" spans="3:4" x14ac:dyDescent="0.25">
      <c r="C3016" s="1" t="e">
        <f>VLOOKUP(D3016,'PRÊT A POSER 2018'!A:D,4,0)</f>
        <v>#N/A</v>
      </c>
      <c r="D3016" t="s">
        <v>537</v>
      </c>
    </row>
    <row r="3017" spans="3:4" x14ac:dyDescent="0.25">
      <c r="C3017" s="1" t="e">
        <f>VLOOKUP(D3017,'PRÊT A POSER 2018'!A:D,4,0)</f>
        <v>#N/A</v>
      </c>
      <c r="D3017" t="s">
        <v>538</v>
      </c>
    </row>
    <row r="3018" spans="3:4" x14ac:dyDescent="0.25">
      <c r="C3018" s="1" t="e">
        <f>VLOOKUP(D3018,'PRÊT A POSER 2018'!A:D,4,0)</f>
        <v>#N/A</v>
      </c>
      <c r="D3018" t="s">
        <v>539</v>
      </c>
    </row>
    <row r="3019" spans="3:4" x14ac:dyDescent="0.25">
      <c r="C3019" s="1" t="e">
        <f>VLOOKUP(D3019,'PRÊT A POSER 2018'!A:D,4,0)</f>
        <v>#N/A</v>
      </c>
      <c r="D3019" t="s">
        <v>540</v>
      </c>
    </row>
    <row r="3020" spans="3:4" x14ac:dyDescent="0.25">
      <c r="C3020" s="1" t="e">
        <f>VLOOKUP(D3020,'PRÊT A POSER 2018'!A:D,4,0)</f>
        <v>#N/A</v>
      </c>
      <c r="D3020" t="s">
        <v>541</v>
      </c>
    </row>
    <row r="3021" spans="3:4" x14ac:dyDescent="0.25">
      <c r="C3021" s="1" t="e">
        <f>VLOOKUP(D3021,'PRÊT A POSER 2018'!A:D,4,0)</f>
        <v>#N/A</v>
      </c>
      <c r="D3021" t="s">
        <v>542</v>
      </c>
    </row>
    <row r="3022" spans="3:4" x14ac:dyDescent="0.25">
      <c r="C3022" s="1" t="e">
        <f>VLOOKUP(D3022,'PRÊT A POSER 2018'!A:D,4,0)</f>
        <v>#N/A</v>
      </c>
      <c r="D3022" t="s">
        <v>543</v>
      </c>
    </row>
    <row r="3023" spans="3:4" x14ac:dyDescent="0.25">
      <c r="C3023" s="1" t="e">
        <f>VLOOKUP(D3023,'PRÊT A POSER 2018'!A:D,4,0)</f>
        <v>#N/A</v>
      </c>
      <c r="D3023" t="s">
        <v>544</v>
      </c>
    </row>
    <row r="3024" spans="3:4" x14ac:dyDescent="0.25">
      <c r="C3024" s="1" t="e">
        <f>VLOOKUP(D3024,'PRÊT A POSER 2018'!A:D,4,0)</f>
        <v>#N/A</v>
      </c>
      <c r="D3024" t="s">
        <v>545</v>
      </c>
    </row>
    <row r="3025" spans="3:4" x14ac:dyDescent="0.25">
      <c r="C3025" s="1" t="e">
        <f>VLOOKUP(D3025,'PRÊT A POSER 2018'!A:D,4,0)</f>
        <v>#N/A</v>
      </c>
      <c r="D3025" t="s">
        <v>546</v>
      </c>
    </row>
    <row r="3026" spans="3:4" x14ac:dyDescent="0.25">
      <c r="C3026" s="1" t="e">
        <f>VLOOKUP(D3026,'PRÊT A POSER 2018'!A:D,4,0)</f>
        <v>#N/A</v>
      </c>
      <c r="D3026" t="s">
        <v>547</v>
      </c>
    </row>
    <row r="3027" spans="3:4" x14ac:dyDescent="0.25">
      <c r="C3027" s="1" t="e">
        <f>VLOOKUP(D3027,'PRÊT A POSER 2018'!A:D,4,0)</f>
        <v>#N/A</v>
      </c>
      <c r="D3027" t="s">
        <v>548</v>
      </c>
    </row>
    <row r="3028" spans="3:4" x14ac:dyDescent="0.25">
      <c r="C3028" s="1" t="e">
        <f>VLOOKUP(D3028,'PRÊT A POSER 2018'!A:D,4,0)</f>
        <v>#N/A</v>
      </c>
      <c r="D3028" t="s">
        <v>549</v>
      </c>
    </row>
    <row r="3029" spans="3:4" x14ac:dyDescent="0.25">
      <c r="C3029" s="1" t="e">
        <f>VLOOKUP(D3029,'PRÊT A POSER 2018'!A:D,4,0)</f>
        <v>#N/A</v>
      </c>
      <c r="D3029" t="s">
        <v>550</v>
      </c>
    </row>
    <row r="3030" spans="3:4" x14ac:dyDescent="0.25">
      <c r="C3030" s="1" t="e">
        <f>VLOOKUP(D3030,'PRÊT A POSER 2018'!A:D,4,0)</f>
        <v>#N/A</v>
      </c>
      <c r="D3030" t="s">
        <v>551</v>
      </c>
    </row>
    <row r="3031" spans="3:4" x14ac:dyDescent="0.25">
      <c r="C3031" s="1" t="e">
        <f>VLOOKUP(D3031,'PRÊT A POSER 2018'!A:D,4,0)</f>
        <v>#N/A</v>
      </c>
      <c r="D3031" t="s">
        <v>552</v>
      </c>
    </row>
    <row r="3032" spans="3:4" x14ac:dyDescent="0.25">
      <c r="C3032" s="1" t="e">
        <f>VLOOKUP(D3032,'PRÊT A POSER 2018'!A:D,4,0)</f>
        <v>#N/A</v>
      </c>
      <c r="D3032" t="s">
        <v>553</v>
      </c>
    </row>
    <row r="3033" spans="3:4" x14ac:dyDescent="0.25">
      <c r="C3033" s="1" t="e">
        <f>VLOOKUP(D3033,'PRÊT A POSER 2018'!A:D,4,0)</f>
        <v>#N/A</v>
      </c>
      <c r="D3033" t="s">
        <v>554</v>
      </c>
    </row>
    <row r="3034" spans="3:4" x14ac:dyDescent="0.25">
      <c r="C3034" s="1" t="e">
        <f>VLOOKUP(D3034,'PRÊT A POSER 2018'!A:D,4,0)</f>
        <v>#N/A</v>
      </c>
      <c r="D3034" t="s">
        <v>555</v>
      </c>
    </row>
    <row r="3035" spans="3:4" x14ac:dyDescent="0.25">
      <c r="C3035" s="1" t="e">
        <f>VLOOKUP(D3035,'PRÊT A POSER 2018'!A:D,4,0)</f>
        <v>#N/A</v>
      </c>
      <c r="D3035" t="s">
        <v>556</v>
      </c>
    </row>
    <row r="3036" spans="3:4" x14ac:dyDescent="0.25">
      <c r="C3036" s="1" t="e">
        <f>VLOOKUP(D3036,'PRÊT A POSER 2018'!A:D,4,0)</f>
        <v>#N/A</v>
      </c>
      <c r="D3036" t="s">
        <v>557</v>
      </c>
    </row>
    <row r="3037" spans="3:4" x14ac:dyDescent="0.25">
      <c r="C3037" s="1" t="e">
        <f>VLOOKUP(D3037,'PRÊT A POSER 2018'!A:D,4,0)</f>
        <v>#N/A</v>
      </c>
      <c r="D3037" t="s">
        <v>558</v>
      </c>
    </row>
    <row r="3038" spans="3:4" x14ac:dyDescent="0.25">
      <c r="C3038" s="1" t="e">
        <f>VLOOKUP(D3038,'PRÊT A POSER 2018'!A:D,4,0)</f>
        <v>#N/A</v>
      </c>
      <c r="D3038" t="s">
        <v>559</v>
      </c>
    </row>
    <row r="3039" spans="3:4" x14ac:dyDescent="0.25">
      <c r="C3039" s="1" t="e">
        <f>VLOOKUP(D3039,'PRÊT A POSER 2018'!A:D,4,0)</f>
        <v>#N/A</v>
      </c>
      <c r="D3039" t="s">
        <v>560</v>
      </c>
    </row>
    <row r="3040" spans="3:4" x14ac:dyDescent="0.25">
      <c r="C3040" s="1" t="e">
        <f>VLOOKUP(D3040,'PRÊT A POSER 2018'!A:D,4,0)</f>
        <v>#N/A</v>
      </c>
      <c r="D3040" t="s">
        <v>561</v>
      </c>
    </row>
    <row r="3041" spans="3:4" x14ac:dyDescent="0.25">
      <c r="C3041" s="1" t="e">
        <f>VLOOKUP(D3041,'PRÊT A POSER 2018'!A:D,4,0)</f>
        <v>#N/A</v>
      </c>
      <c r="D3041" t="s">
        <v>562</v>
      </c>
    </row>
    <row r="3042" spans="3:4" x14ac:dyDescent="0.25">
      <c r="C3042" s="1" t="e">
        <f>VLOOKUP(D3042,'PRÊT A POSER 2018'!A:D,4,0)</f>
        <v>#N/A</v>
      </c>
      <c r="D3042" t="s">
        <v>563</v>
      </c>
    </row>
    <row r="3043" spans="3:4" x14ac:dyDescent="0.25">
      <c r="C3043" s="1" t="e">
        <f>VLOOKUP(D3043,'PRÊT A POSER 2018'!A:D,4,0)</f>
        <v>#N/A</v>
      </c>
      <c r="D3043" t="s">
        <v>564</v>
      </c>
    </row>
    <row r="3044" spans="3:4" x14ac:dyDescent="0.25">
      <c r="C3044" s="1" t="e">
        <f>VLOOKUP(D3044,'PRÊT A POSER 2018'!A:D,4,0)</f>
        <v>#N/A</v>
      </c>
      <c r="D3044" t="s">
        <v>565</v>
      </c>
    </row>
    <row r="3045" spans="3:4" x14ac:dyDescent="0.25">
      <c r="C3045" s="1" t="e">
        <f>VLOOKUP(D3045,'PRÊT A POSER 2018'!A:D,4,0)</f>
        <v>#N/A</v>
      </c>
      <c r="D3045" t="s">
        <v>566</v>
      </c>
    </row>
    <row r="3046" spans="3:4" x14ac:dyDescent="0.25">
      <c r="C3046" s="1" t="e">
        <f>VLOOKUP(D3046,'PRÊT A POSER 2018'!A:D,4,0)</f>
        <v>#N/A</v>
      </c>
      <c r="D3046" t="s">
        <v>567</v>
      </c>
    </row>
    <row r="3047" spans="3:4" x14ac:dyDescent="0.25">
      <c r="C3047" s="1" t="e">
        <f>VLOOKUP(D3047,'PRÊT A POSER 2018'!A:D,4,0)</f>
        <v>#N/A</v>
      </c>
      <c r="D3047" t="s">
        <v>568</v>
      </c>
    </row>
    <row r="3048" spans="3:4" x14ac:dyDescent="0.25">
      <c r="C3048" s="1" t="e">
        <f>VLOOKUP(D3048,'PRÊT A POSER 2018'!A:D,4,0)</f>
        <v>#N/A</v>
      </c>
      <c r="D3048" t="s">
        <v>569</v>
      </c>
    </row>
    <row r="3049" spans="3:4" x14ac:dyDescent="0.25">
      <c r="C3049" s="1" t="e">
        <f>VLOOKUP(D3049,'PRÊT A POSER 2018'!A:D,4,0)</f>
        <v>#N/A</v>
      </c>
      <c r="D3049" t="s">
        <v>570</v>
      </c>
    </row>
    <row r="3050" spans="3:4" x14ac:dyDescent="0.25">
      <c r="C3050" s="1" t="e">
        <f>VLOOKUP(D3050,'PRÊT A POSER 2018'!A:D,4,0)</f>
        <v>#N/A</v>
      </c>
      <c r="D3050" t="s">
        <v>571</v>
      </c>
    </row>
    <row r="3051" spans="3:4" x14ac:dyDescent="0.25">
      <c r="C3051" s="1" t="e">
        <f>VLOOKUP(D3051,'PRÊT A POSER 2018'!A:D,4,0)</f>
        <v>#N/A</v>
      </c>
      <c r="D3051" t="s">
        <v>572</v>
      </c>
    </row>
    <row r="3052" spans="3:4" x14ac:dyDescent="0.25">
      <c r="C3052" s="1" t="e">
        <f>VLOOKUP(D3052,'PRÊT A POSER 2018'!A:D,4,0)</f>
        <v>#N/A</v>
      </c>
      <c r="D3052" t="s">
        <v>573</v>
      </c>
    </row>
    <row r="3053" spans="3:4" x14ac:dyDescent="0.25">
      <c r="C3053" s="1" t="e">
        <f>VLOOKUP(D3053,'PRÊT A POSER 2018'!A:D,4,0)</f>
        <v>#N/A</v>
      </c>
      <c r="D3053" t="s">
        <v>574</v>
      </c>
    </row>
    <row r="3054" spans="3:4" x14ac:dyDescent="0.25">
      <c r="C3054" s="1" t="e">
        <f>VLOOKUP(D3054,'PRÊT A POSER 2018'!A:D,4,0)</f>
        <v>#N/A</v>
      </c>
      <c r="D3054" t="s">
        <v>575</v>
      </c>
    </row>
    <row r="3055" spans="3:4" x14ac:dyDescent="0.25">
      <c r="C3055" s="1" t="e">
        <f>VLOOKUP(D3055,'PRÊT A POSER 2018'!A:D,4,0)</f>
        <v>#N/A</v>
      </c>
      <c r="D3055" t="s">
        <v>576</v>
      </c>
    </row>
    <row r="3056" spans="3:4" x14ac:dyDescent="0.25">
      <c r="C3056" s="1" t="e">
        <f>VLOOKUP(D3056,'PRÊT A POSER 2018'!A:D,4,0)</f>
        <v>#N/A</v>
      </c>
      <c r="D3056" t="s">
        <v>577</v>
      </c>
    </row>
    <row r="3057" spans="3:4" x14ac:dyDescent="0.25">
      <c r="C3057" s="1" t="e">
        <f>VLOOKUP(D3057,'PRÊT A POSER 2018'!A:D,4,0)</f>
        <v>#N/A</v>
      </c>
      <c r="D3057" t="s">
        <v>578</v>
      </c>
    </row>
    <row r="3058" spans="3:4" x14ac:dyDescent="0.25">
      <c r="C3058" s="1" t="e">
        <f>VLOOKUP(D3058,'PRÊT A POSER 2018'!A:D,4,0)</f>
        <v>#N/A</v>
      </c>
      <c r="D3058" t="s">
        <v>579</v>
      </c>
    </row>
    <row r="3059" spans="3:4" x14ac:dyDescent="0.25">
      <c r="C3059" s="1" t="e">
        <f>VLOOKUP(D3059,'PRÊT A POSER 2018'!A:D,4,0)</f>
        <v>#N/A</v>
      </c>
      <c r="D3059" t="s">
        <v>580</v>
      </c>
    </row>
    <row r="3060" spans="3:4" x14ac:dyDescent="0.25">
      <c r="C3060" s="1" t="e">
        <f>VLOOKUP(D3060,'PRÊT A POSER 2018'!A:D,4,0)</f>
        <v>#N/A</v>
      </c>
      <c r="D3060" t="s">
        <v>581</v>
      </c>
    </row>
    <row r="3061" spans="3:4" x14ac:dyDescent="0.25">
      <c r="C3061" s="1" t="e">
        <f>VLOOKUP(D3061,'PRÊT A POSER 2018'!A:D,4,0)</f>
        <v>#N/A</v>
      </c>
      <c r="D3061" t="s">
        <v>582</v>
      </c>
    </row>
    <row r="3062" spans="3:4" x14ac:dyDescent="0.25">
      <c r="C3062" s="1" t="e">
        <f>VLOOKUP(D3062,'PRÊT A POSER 2018'!A:D,4,0)</f>
        <v>#N/A</v>
      </c>
      <c r="D3062" t="s">
        <v>583</v>
      </c>
    </row>
    <row r="3063" spans="3:4" x14ac:dyDescent="0.25">
      <c r="C3063" s="1" t="e">
        <f>VLOOKUP(D3063,'PRÊT A POSER 2018'!A:D,4,0)</f>
        <v>#N/A</v>
      </c>
      <c r="D3063" t="s">
        <v>584</v>
      </c>
    </row>
    <row r="3064" spans="3:4" x14ac:dyDescent="0.25">
      <c r="C3064" s="1" t="e">
        <f>VLOOKUP(D3064,'PRÊT A POSER 2018'!A:D,4,0)</f>
        <v>#N/A</v>
      </c>
      <c r="D3064" t="s">
        <v>585</v>
      </c>
    </row>
    <row r="3065" spans="3:4" x14ac:dyDescent="0.25">
      <c r="C3065" s="1" t="e">
        <f>VLOOKUP(D3065,'PRÊT A POSER 2018'!A:D,4,0)</f>
        <v>#N/A</v>
      </c>
      <c r="D3065" t="s">
        <v>586</v>
      </c>
    </row>
    <row r="3066" spans="3:4" x14ac:dyDescent="0.25">
      <c r="C3066" s="1" t="e">
        <f>VLOOKUP(D3066,'PRÊT A POSER 2018'!A:D,4,0)</f>
        <v>#N/A</v>
      </c>
      <c r="D3066" t="s">
        <v>587</v>
      </c>
    </row>
    <row r="3067" spans="3:4" x14ac:dyDescent="0.25">
      <c r="C3067" s="1" t="e">
        <f>VLOOKUP(D3067,'PRÊT A POSER 2018'!A:D,4,0)</f>
        <v>#N/A</v>
      </c>
      <c r="D3067" t="s">
        <v>588</v>
      </c>
    </row>
    <row r="3068" spans="3:4" x14ac:dyDescent="0.25">
      <c r="C3068" s="1" t="e">
        <f>VLOOKUP(D3068,'PRÊT A POSER 2018'!A:D,4,0)</f>
        <v>#N/A</v>
      </c>
      <c r="D3068" t="s">
        <v>589</v>
      </c>
    </row>
    <row r="3069" spans="3:4" x14ac:dyDescent="0.25">
      <c r="C3069" s="1" t="e">
        <f>VLOOKUP(D3069,'PRÊT A POSER 2018'!A:D,4,0)</f>
        <v>#N/A</v>
      </c>
      <c r="D3069" t="s">
        <v>590</v>
      </c>
    </row>
    <row r="3070" spans="3:4" x14ac:dyDescent="0.25">
      <c r="C3070" s="1" t="e">
        <f>VLOOKUP(D3070,'PRÊT A POSER 2018'!A:D,4,0)</f>
        <v>#N/A</v>
      </c>
      <c r="D3070" t="s">
        <v>591</v>
      </c>
    </row>
    <row r="3071" spans="3:4" x14ac:dyDescent="0.25">
      <c r="C3071" s="1" t="e">
        <f>VLOOKUP(D3071,'PRÊT A POSER 2018'!A:D,4,0)</f>
        <v>#N/A</v>
      </c>
      <c r="D3071" t="s">
        <v>592</v>
      </c>
    </row>
    <row r="3072" spans="3:4" x14ac:dyDescent="0.25">
      <c r="C3072" s="1" t="e">
        <f>VLOOKUP(D3072,'PRÊT A POSER 2018'!A:D,4,0)</f>
        <v>#N/A</v>
      </c>
      <c r="D3072" t="s">
        <v>593</v>
      </c>
    </row>
    <row r="3073" spans="3:4" x14ac:dyDescent="0.25">
      <c r="C3073" s="1" t="e">
        <f>VLOOKUP(D3073,'PRÊT A POSER 2018'!A:D,4,0)</f>
        <v>#N/A</v>
      </c>
      <c r="D3073" t="s">
        <v>594</v>
      </c>
    </row>
    <row r="3074" spans="3:4" x14ac:dyDescent="0.25">
      <c r="C3074" s="1" t="e">
        <f>VLOOKUP(D3074,'PRÊT A POSER 2018'!A:D,4,0)</f>
        <v>#N/A</v>
      </c>
      <c r="D3074" t="s">
        <v>595</v>
      </c>
    </row>
    <row r="3075" spans="3:4" x14ac:dyDescent="0.25">
      <c r="C3075" s="1" t="e">
        <f>VLOOKUP(D3075,'PRÊT A POSER 2018'!A:D,4,0)</f>
        <v>#N/A</v>
      </c>
      <c r="D3075" t="s">
        <v>596</v>
      </c>
    </row>
    <row r="3076" spans="3:4" x14ac:dyDescent="0.25">
      <c r="C3076" s="1" t="e">
        <f>VLOOKUP(D3076,'PRÊT A POSER 2018'!A:D,4,0)</f>
        <v>#N/A</v>
      </c>
      <c r="D3076" t="s">
        <v>597</v>
      </c>
    </row>
    <row r="3077" spans="3:4" x14ac:dyDescent="0.25">
      <c r="C3077" s="1" t="e">
        <f>VLOOKUP(D3077,'PRÊT A POSER 2018'!A:D,4,0)</f>
        <v>#N/A</v>
      </c>
      <c r="D3077" t="s">
        <v>598</v>
      </c>
    </row>
    <row r="3078" spans="3:4" x14ac:dyDescent="0.25">
      <c r="C3078" s="1" t="e">
        <f>VLOOKUP(D3078,'PRÊT A POSER 2018'!A:D,4,0)</f>
        <v>#N/A</v>
      </c>
      <c r="D3078" t="s">
        <v>599</v>
      </c>
    </row>
    <row r="3079" spans="3:4" x14ac:dyDescent="0.25">
      <c r="C3079" s="1" t="e">
        <f>VLOOKUP(D3079,'PRÊT A POSER 2018'!A:D,4,0)</f>
        <v>#N/A</v>
      </c>
      <c r="D3079" t="s">
        <v>600</v>
      </c>
    </row>
    <row r="3080" spans="3:4" x14ac:dyDescent="0.25">
      <c r="C3080" s="1" t="e">
        <f>VLOOKUP(D3080,'PRÊT A POSER 2018'!A:D,4,0)</f>
        <v>#N/A</v>
      </c>
      <c r="D3080" t="s">
        <v>601</v>
      </c>
    </row>
    <row r="3081" spans="3:4" x14ac:dyDescent="0.25">
      <c r="C3081" s="1" t="e">
        <f>VLOOKUP(D3081,'PRÊT A POSER 2018'!A:D,4,0)</f>
        <v>#N/A</v>
      </c>
      <c r="D3081" t="s">
        <v>602</v>
      </c>
    </row>
    <row r="3082" spans="3:4" x14ac:dyDescent="0.25">
      <c r="C3082" s="1" t="e">
        <f>VLOOKUP(D3082,'PRÊT A POSER 2018'!A:D,4,0)</f>
        <v>#N/A</v>
      </c>
      <c r="D3082" t="s">
        <v>603</v>
      </c>
    </row>
    <row r="3083" spans="3:4" x14ac:dyDescent="0.25">
      <c r="C3083" s="1" t="e">
        <f>VLOOKUP(D3083,'PRÊT A POSER 2018'!A:D,4,0)</f>
        <v>#N/A</v>
      </c>
      <c r="D3083" t="s">
        <v>604</v>
      </c>
    </row>
    <row r="3084" spans="3:4" x14ac:dyDescent="0.25">
      <c r="C3084" s="1" t="e">
        <f>VLOOKUP(D3084,'PRÊT A POSER 2018'!A:D,4,0)</f>
        <v>#N/A</v>
      </c>
      <c r="D3084" t="s">
        <v>605</v>
      </c>
    </row>
    <row r="3085" spans="3:4" x14ac:dyDescent="0.25">
      <c r="C3085" s="1" t="e">
        <f>VLOOKUP(D3085,'PRÊT A POSER 2018'!A:D,4,0)</f>
        <v>#N/A</v>
      </c>
      <c r="D3085" t="s">
        <v>606</v>
      </c>
    </row>
    <row r="3086" spans="3:4" x14ac:dyDescent="0.25">
      <c r="C3086" s="1" t="e">
        <f>VLOOKUP(D3086,'PRÊT A POSER 2018'!A:D,4,0)</f>
        <v>#N/A</v>
      </c>
      <c r="D3086" t="s">
        <v>607</v>
      </c>
    </row>
    <row r="3087" spans="3:4" x14ac:dyDescent="0.25">
      <c r="C3087" s="1" t="e">
        <f>VLOOKUP(D3087,'PRÊT A POSER 2018'!A:D,4,0)</f>
        <v>#N/A</v>
      </c>
      <c r="D3087" t="s">
        <v>608</v>
      </c>
    </row>
    <row r="3088" spans="3:4" x14ac:dyDescent="0.25">
      <c r="C3088" s="1" t="e">
        <f>VLOOKUP(D3088,'PRÊT A POSER 2018'!A:D,4,0)</f>
        <v>#N/A</v>
      </c>
      <c r="D3088" t="s">
        <v>609</v>
      </c>
    </row>
    <row r="3089" spans="3:4" x14ac:dyDescent="0.25">
      <c r="C3089" s="1" t="e">
        <f>VLOOKUP(D3089,'PRÊT A POSER 2018'!A:D,4,0)</f>
        <v>#N/A</v>
      </c>
      <c r="D3089" t="s">
        <v>610</v>
      </c>
    </row>
    <row r="3090" spans="3:4" x14ac:dyDescent="0.25">
      <c r="C3090" s="1" t="e">
        <f>VLOOKUP(D3090,'PRÊT A POSER 2018'!A:D,4,0)</f>
        <v>#N/A</v>
      </c>
      <c r="D3090" t="s">
        <v>611</v>
      </c>
    </row>
    <row r="3091" spans="3:4" x14ac:dyDescent="0.25">
      <c r="C3091" s="1" t="e">
        <f>VLOOKUP(D3091,'PRÊT A POSER 2018'!A:D,4,0)</f>
        <v>#N/A</v>
      </c>
      <c r="D3091" t="s">
        <v>612</v>
      </c>
    </row>
    <row r="3092" spans="3:4" x14ac:dyDescent="0.25">
      <c r="C3092" s="1" t="e">
        <f>VLOOKUP(D3092,'PRÊT A POSER 2018'!A:D,4,0)</f>
        <v>#N/A</v>
      </c>
      <c r="D3092" t="s">
        <v>613</v>
      </c>
    </row>
    <row r="3093" spans="3:4" x14ac:dyDescent="0.25">
      <c r="C3093" s="1" t="e">
        <f>VLOOKUP(D3093,'PRÊT A POSER 2018'!A:D,4,0)</f>
        <v>#N/A</v>
      </c>
      <c r="D3093" t="s">
        <v>614</v>
      </c>
    </row>
    <row r="3094" spans="3:4" x14ac:dyDescent="0.25">
      <c r="C3094" s="1" t="e">
        <f>VLOOKUP(D3094,'PRÊT A POSER 2018'!A:D,4,0)</f>
        <v>#N/A</v>
      </c>
      <c r="D3094" t="s">
        <v>615</v>
      </c>
    </row>
    <row r="3095" spans="3:4" x14ac:dyDescent="0.25">
      <c r="C3095" s="1" t="e">
        <f>VLOOKUP(D3095,'PRÊT A POSER 2018'!A:D,4,0)</f>
        <v>#N/A</v>
      </c>
      <c r="D3095" t="s">
        <v>616</v>
      </c>
    </row>
    <row r="3096" spans="3:4" x14ac:dyDescent="0.25">
      <c r="C3096" s="1" t="e">
        <f>VLOOKUP(D3096,'PRÊT A POSER 2018'!A:D,4,0)</f>
        <v>#N/A</v>
      </c>
      <c r="D3096" t="s">
        <v>617</v>
      </c>
    </row>
    <row r="3097" spans="3:4" x14ac:dyDescent="0.25">
      <c r="C3097" s="1" t="e">
        <f>VLOOKUP(D3097,'PRÊT A POSER 2018'!A:D,4,0)</f>
        <v>#N/A</v>
      </c>
      <c r="D3097" t="s">
        <v>618</v>
      </c>
    </row>
    <row r="3098" spans="3:4" x14ac:dyDescent="0.25">
      <c r="C3098" s="1" t="e">
        <f>VLOOKUP(D3098,'PRÊT A POSER 2018'!A:D,4,0)</f>
        <v>#N/A</v>
      </c>
      <c r="D3098" t="s">
        <v>619</v>
      </c>
    </row>
    <row r="3099" spans="3:4" x14ac:dyDescent="0.25">
      <c r="C3099" s="1" t="e">
        <f>VLOOKUP(D3099,'PRÊT A POSER 2018'!A:D,4,0)</f>
        <v>#N/A</v>
      </c>
      <c r="D3099" t="s">
        <v>620</v>
      </c>
    </row>
    <row r="3100" spans="3:4" x14ac:dyDescent="0.25">
      <c r="C3100" s="1" t="e">
        <f>VLOOKUP(D3100,'PRÊT A POSER 2018'!A:D,4,0)</f>
        <v>#N/A</v>
      </c>
      <c r="D3100" t="s">
        <v>621</v>
      </c>
    </row>
    <row r="3101" spans="3:4" x14ac:dyDescent="0.25">
      <c r="C3101" s="1" t="e">
        <f>VLOOKUP(D3101,'PRÊT A POSER 2018'!A:D,4,0)</f>
        <v>#N/A</v>
      </c>
      <c r="D3101" t="s">
        <v>622</v>
      </c>
    </row>
    <row r="3102" spans="3:4" x14ac:dyDescent="0.25">
      <c r="C3102" s="1" t="e">
        <f>VLOOKUP(D3102,'PRÊT A POSER 2018'!A:D,4,0)</f>
        <v>#N/A</v>
      </c>
      <c r="D3102" t="s">
        <v>623</v>
      </c>
    </row>
    <row r="3103" spans="3:4" x14ac:dyDescent="0.25">
      <c r="C3103" s="1" t="e">
        <f>VLOOKUP(D3103,'PRÊT A POSER 2018'!A:D,4,0)</f>
        <v>#N/A</v>
      </c>
      <c r="D3103" t="s">
        <v>624</v>
      </c>
    </row>
    <row r="3104" spans="3:4" x14ac:dyDescent="0.25">
      <c r="C3104" s="1" t="e">
        <f>VLOOKUP(D3104,'PRÊT A POSER 2018'!A:D,4,0)</f>
        <v>#N/A</v>
      </c>
      <c r="D3104" t="s">
        <v>625</v>
      </c>
    </row>
    <row r="3105" spans="3:4" x14ac:dyDescent="0.25">
      <c r="C3105" s="1" t="e">
        <f>VLOOKUP(D3105,'PRÊT A POSER 2018'!A:D,4,0)</f>
        <v>#N/A</v>
      </c>
      <c r="D3105" t="s">
        <v>626</v>
      </c>
    </row>
    <row r="3106" spans="3:4" x14ac:dyDescent="0.25">
      <c r="C3106" s="1" t="e">
        <f>VLOOKUP(D3106,'PRÊT A POSER 2018'!A:D,4,0)</f>
        <v>#N/A</v>
      </c>
      <c r="D3106" t="s">
        <v>627</v>
      </c>
    </row>
    <row r="3107" spans="3:4" x14ac:dyDescent="0.25">
      <c r="C3107" s="1" t="e">
        <f>VLOOKUP(D3107,'PRÊT A POSER 2018'!A:D,4,0)</f>
        <v>#N/A</v>
      </c>
      <c r="D3107" t="s">
        <v>628</v>
      </c>
    </row>
    <row r="3108" spans="3:4" x14ac:dyDescent="0.25">
      <c r="C3108" s="1" t="e">
        <f>VLOOKUP(D3108,'PRÊT A POSER 2018'!A:D,4,0)</f>
        <v>#N/A</v>
      </c>
      <c r="D3108" t="s">
        <v>629</v>
      </c>
    </row>
    <row r="3109" spans="3:4" x14ac:dyDescent="0.25">
      <c r="C3109" s="1" t="e">
        <f>VLOOKUP(D3109,'PRÊT A POSER 2018'!A:D,4,0)</f>
        <v>#N/A</v>
      </c>
      <c r="D3109" t="s">
        <v>630</v>
      </c>
    </row>
    <row r="3110" spans="3:4" x14ac:dyDescent="0.25">
      <c r="C3110" s="1" t="e">
        <f>VLOOKUP(D3110,'PRÊT A POSER 2018'!A:D,4,0)</f>
        <v>#N/A</v>
      </c>
      <c r="D3110" t="s">
        <v>631</v>
      </c>
    </row>
    <row r="3111" spans="3:4" x14ac:dyDescent="0.25">
      <c r="C3111" s="1" t="e">
        <f>VLOOKUP(D3111,'PRÊT A POSER 2018'!A:D,4,0)</f>
        <v>#N/A</v>
      </c>
      <c r="D3111" t="s">
        <v>632</v>
      </c>
    </row>
    <row r="3112" spans="3:4" x14ac:dyDescent="0.25">
      <c r="C3112" s="1" t="e">
        <f>VLOOKUP(D3112,'PRÊT A POSER 2018'!A:D,4,0)</f>
        <v>#N/A</v>
      </c>
      <c r="D3112" t="s">
        <v>633</v>
      </c>
    </row>
    <row r="3113" spans="3:4" x14ac:dyDescent="0.25">
      <c r="C3113" s="1" t="e">
        <f>VLOOKUP(D3113,'PRÊT A POSER 2018'!A:D,4,0)</f>
        <v>#N/A</v>
      </c>
      <c r="D3113" t="s">
        <v>634</v>
      </c>
    </row>
    <row r="3114" spans="3:4" x14ac:dyDescent="0.25">
      <c r="C3114" s="1" t="e">
        <f>VLOOKUP(D3114,'PRÊT A POSER 2018'!A:D,4,0)</f>
        <v>#N/A</v>
      </c>
      <c r="D3114" t="s">
        <v>635</v>
      </c>
    </row>
    <row r="3115" spans="3:4" x14ac:dyDescent="0.25">
      <c r="C3115" s="1" t="e">
        <f>VLOOKUP(D3115,'PRÊT A POSER 2018'!A:D,4,0)</f>
        <v>#N/A</v>
      </c>
      <c r="D3115" t="s">
        <v>636</v>
      </c>
    </row>
    <row r="3116" spans="3:4" x14ac:dyDescent="0.25">
      <c r="C3116" s="1" t="e">
        <f>VLOOKUP(D3116,'PRÊT A POSER 2018'!A:D,4,0)</f>
        <v>#N/A</v>
      </c>
      <c r="D3116" t="s">
        <v>637</v>
      </c>
    </row>
    <row r="3117" spans="3:4" x14ac:dyDescent="0.25">
      <c r="C3117" s="1" t="e">
        <f>VLOOKUP(D3117,'PRÊT A POSER 2018'!A:D,4,0)</f>
        <v>#N/A</v>
      </c>
      <c r="D3117" t="s">
        <v>638</v>
      </c>
    </row>
    <row r="3118" spans="3:4" x14ac:dyDescent="0.25">
      <c r="C3118" s="1" t="e">
        <f>VLOOKUP(D3118,'PRÊT A POSER 2018'!A:D,4,0)</f>
        <v>#N/A</v>
      </c>
      <c r="D3118" t="s">
        <v>639</v>
      </c>
    </row>
    <row r="3119" spans="3:4" x14ac:dyDescent="0.25">
      <c r="C3119" s="1" t="e">
        <f>VLOOKUP(D3119,'PRÊT A POSER 2018'!A:D,4,0)</f>
        <v>#N/A</v>
      </c>
      <c r="D3119" t="s">
        <v>640</v>
      </c>
    </row>
    <row r="3120" spans="3:4" x14ac:dyDescent="0.25">
      <c r="C3120" s="1" t="e">
        <f>VLOOKUP(D3120,'PRÊT A POSER 2018'!A:D,4,0)</f>
        <v>#N/A</v>
      </c>
      <c r="D3120" t="s">
        <v>641</v>
      </c>
    </row>
    <row r="3121" spans="3:4" x14ac:dyDescent="0.25">
      <c r="C3121" s="1" t="e">
        <f>VLOOKUP(D3121,'PRÊT A POSER 2018'!A:D,4,0)</f>
        <v>#N/A</v>
      </c>
      <c r="D3121" t="s">
        <v>642</v>
      </c>
    </row>
    <row r="3122" spans="3:4" x14ac:dyDescent="0.25">
      <c r="C3122" s="1" t="e">
        <f>VLOOKUP(D3122,'PRÊT A POSER 2018'!A:D,4,0)</f>
        <v>#N/A</v>
      </c>
      <c r="D3122" t="s">
        <v>643</v>
      </c>
    </row>
    <row r="3123" spans="3:4" x14ac:dyDescent="0.25">
      <c r="C3123" s="1" t="e">
        <f>VLOOKUP(D3123,'PRÊT A POSER 2018'!A:D,4,0)</f>
        <v>#N/A</v>
      </c>
      <c r="D3123" t="s">
        <v>644</v>
      </c>
    </row>
    <row r="3124" spans="3:4" x14ac:dyDescent="0.25">
      <c r="C3124" s="1" t="e">
        <f>VLOOKUP(D3124,'PRÊT A POSER 2018'!A:D,4,0)</f>
        <v>#N/A</v>
      </c>
      <c r="D3124" t="s">
        <v>645</v>
      </c>
    </row>
    <row r="3125" spans="3:4" x14ac:dyDescent="0.25">
      <c r="C3125" s="1" t="e">
        <f>VLOOKUP(D3125,'PRÊT A POSER 2018'!A:D,4,0)</f>
        <v>#N/A</v>
      </c>
      <c r="D3125" t="s">
        <v>646</v>
      </c>
    </row>
    <row r="3126" spans="3:4" x14ac:dyDescent="0.25">
      <c r="C3126" s="1" t="e">
        <f>VLOOKUP(D3126,'PRÊT A POSER 2018'!A:D,4,0)</f>
        <v>#N/A</v>
      </c>
      <c r="D3126" t="s">
        <v>647</v>
      </c>
    </row>
    <row r="3127" spans="3:4" x14ac:dyDescent="0.25">
      <c r="C3127" s="1" t="e">
        <f>VLOOKUP(D3127,'PRÊT A POSER 2018'!A:D,4,0)</f>
        <v>#N/A</v>
      </c>
      <c r="D3127" t="s">
        <v>648</v>
      </c>
    </row>
    <row r="3128" spans="3:4" x14ac:dyDescent="0.25">
      <c r="C3128" s="1" t="e">
        <f>VLOOKUP(D3128,'PRÊT A POSER 2018'!A:D,4,0)</f>
        <v>#N/A</v>
      </c>
      <c r="D3128" t="s">
        <v>649</v>
      </c>
    </row>
    <row r="3129" spans="3:4" x14ac:dyDescent="0.25">
      <c r="C3129" s="1" t="e">
        <f>VLOOKUP(D3129,'PRÊT A POSER 2018'!A:D,4,0)</f>
        <v>#N/A</v>
      </c>
      <c r="D3129" t="s">
        <v>650</v>
      </c>
    </row>
    <row r="3130" spans="3:4" x14ac:dyDescent="0.25">
      <c r="C3130" s="1" t="e">
        <f>VLOOKUP(D3130,'PRÊT A POSER 2018'!A:D,4,0)</f>
        <v>#N/A</v>
      </c>
      <c r="D3130" t="s">
        <v>651</v>
      </c>
    </row>
    <row r="3131" spans="3:4" x14ac:dyDescent="0.25">
      <c r="C3131" s="1" t="e">
        <f>VLOOKUP(D3131,'PRÊT A POSER 2018'!A:D,4,0)</f>
        <v>#N/A</v>
      </c>
      <c r="D3131" t="s">
        <v>652</v>
      </c>
    </row>
    <row r="3132" spans="3:4" x14ac:dyDescent="0.25">
      <c r="C3132" s="1" t="e">
        <f>VLOOKUP(D3132,'PRÊT A POSER 2018'!A:D,4,0)</f>
        <v>#N/A</v>
      </c>
      <c r="D3132" t="s">
        <v>653</v>
      </c>
    </row>
    <row r="3133" spans="3:4" x14ac:dyDescent="0.25">
      <c r="C3133" s="1" t="e">
        <f>VLOOKUP(D3133,'PRÊT A POSER 2018'!A:D,4,0)</f>
        <v>#N/A</v>
      </c>
      <c r="D3133" t="s">
        <v>654</v>
      </c>
    </row>
    <row r="3134" spans="3:4" x14ac:dyDescent="0.25">
      <c r="C3134" s="1" t="e">
        <f>VLOOKUP(D3134,'PRÊT A POSER 2018'!A:D,4,0)</f>
        <v>#N/A</v>
      </c>
      <c r="D3134" t="s">
        <v>655</v>
      </c>
    </row>
    <row r="3135" spans="3:4" x14ac:dyDescent="0.25">
      <c r="C3135" s="1" t="e">
        <f>VLOOKUP(D3135,'PRÊT A POSER 2018'!A:D,4,0)</f>
        <v>#N/A</v>
      </c>
      <c r="D3135" t="s">
        <v>656</v>
      </c>
    </row>
    <row r="3136" spans="3:4" x14ac:dyDescent="0.25">
      <c r="C3136" s="1" t="e">
        <f>VLOOKUP(D3136,'PRÊT A POSER 2018'!A:D,4,0)</f>
        <v>#N/A</v>
      </c>
      <c r="D3136" t="s">
        <v>657</v>
      </c>
    </row>
    <row r="3137" spans="3:4" x14ac:dyDescent="0.25">
      <c r="C3137" s="1" t="e">
        <f>VLOOKUP(D3137,'PRÊT A POSER 2018'!A:D,4,0)</f>
        <v>#N/A</v>
      </c>
      <c r="D3137" t="s">
        <v>658</v>
      </c>
    </row>
    <row r="3138" spans="3:4" x14ac:dyDescent="0.25">
      <c r="C3138" s="1" t="e">
        <f>VLOOKUP(D3138,'PRÊT A POSER 2018'!A:D,4,0)</f>
        <v>#N/A</v>
      </c>
      <c r="D3138" t="s">
        <v>659</v>
      </c>
    </row>
    <row r="3139" spans="3:4" x14ac:dyDescent="0.25">
      <c r="C3139" s="1" t="e">
        <f>VLOOKUP(D3139,'PRÊT A POSER 2018'!A:D,4,0)</f>
        <v>#N/A</v>
      </c>
      <c r="D3139" t="s">
        <v>660</v>
      </c>
    </row>
    <row r="3140" spans="3:4" x14ac:dyDescent="0.25">
      <c r="C3140" s="1" t="e">
        <f>VLOOKUP(D3140,'PRÊT A POSER 2018'!A:D,4,0)</f>
        <v>#N/A</v>
      </c>
      <c r="D3140" t="s">
        <v>661</v>
      </c>
    </row>
    <row r="3141" spans="3:4" x14ac:dyDescent="0.25">
      <c r="C3141" s="1" t="e">
        <f>VLOOKUP(D3141,'PRÊT A POSER 2018'!A:D,4,0)</f>
        <v>#N/A</v>
      </c>
      <c r="D3141" t="s">
        <v>662</v>
      </c>
    </row>
    <row r="3142" spans="3:4" x14ac:dyDescent="0.25">
      <c r="C3142" s="1" t="e">
        <f>VLOOKUP(D3142,'PRÊT A POSER 2018'!A:D,4,0)</f>
        <v>#N/A</v>
      </c>
      <c r="D3142" t="s">
        <v>663</v>
      </c>
    </row>
    <row r="3143" spans="3:4" x14ac:dyDescent="0.25">
      <c r="C3143" s="1" t="e">
        <f>VLOOKUP(D3143,'PRÊT A POSER 2018'!A:D,4,0)</f>
        <v>#N/A</v>
      </c>
      <c r="D3143" t="s">
        <v>664</v>
      </c>
    </row>
    <row r="3144" spans="3:4" x14ac:dyDescent="0.25">
      <c r="C3144" s="1" t="e">
        <f>VLOOKUP(D3144,'PRÊT A POSER 2018'!A:D,4,0)</f>
        <v>#N/A</v>
      </c>
      <c r="D3144" t="s">
        <v>665</v>
      </c>
    </row>
    <row r="3145" spans="3:4" x14ac:dyDescent="0.25">
      <c r="C3145" s="1" t="e">
        <f>VLOOKUP(D3145,'PRÊT A POSER 2018'!A:D,4,0)</f>
        <v>#N/A</v>
      </c>
      <c r="D3145" t="s">
        <v>666</v>
      </c>
    </row>
    <row r="3146" spans="3:4" x14ac:dyDescent="0.25">
      <c r="C3146" s="1" t="e">
        <f>VLOOKUP(D3146,'PRÊT A POSER 2018'!A:D,4,0)</f>
        <v>#N/A</v>
      </c>
      <c r="D3146" t="s">
        <v>667</v>
      </c>
    </row>
    <row r="3147" spans="3:4" x14ac:dyDescent="0.25">
      <c r="C3147" s="1" t="e">
        <f>VLOOKUP(D3147,'PRÊT A POSER 2018'!A:D,4,0)</f>
        <v>#N/A</v>
      </c>
      <c r="D3147" t="s">
        <v>668</v>
      </c>
    </row>
    <row r="3148" spans="3:4" x14ac:dyDescent="0.25">
      <c r="C3148" s="1" t="e">
        <f>VLOOKUP(D3148,'PRÊT A POSER 2018'!A:D,4,0)</f>
        <v>#N/A</v>
      </c>
      <c r="D3148" t="s">
        <v>669</v>
      </c>
    </row>
    <row r="3149" spans="3:4" x14ac:dyDescent="0.25">
      <c r="C3149" s="1" t="e">
        <f>VLOOKUP(D3149,'PRÊT A POSER 2018'!A:D,4,0)</f>
        <v>#N/A</v>
      </c>
      <c r="D3149" t="s">
        <v>670</v>
      </c>
    </row>
    <row r="3150" spans="3:4" x14ac:dyDescent="0.25">
      <c r="C3150" s="1" t="e">
        <f>VLOOKUP(D3150,'PRÊT A POSER 2018'!A:D,4,0)</f>
        <v>#N/A</v>
      </c>
      <c r="D3150" t="s">
        <v>671</v>
      </c>
    </row>
    <row r="3151" spans="3:4" x14ac:dyDescent="0.25">
      <c r="C3151" s="1" t="e">
        <f>VLOOKUP(D3151,'PRÊT A POSER 2018'!A:D,4,0)</f>
        <v>#N/A</v>
      </c>
      <c r="D3151" t="s">
        <v>672</v>
      </c>
    </row>
    <row r="3152" spans="3:4" x14ac:dyDescent="0.25">
      <c r="C3152" s="1" t="e">
        <f>VLOOKUP(D3152,'PRÊT A POSER 2018'!A:D,4,0)</f>
        <v>#N/A</v>
      </c>
      <c r="D3152" t="s">
        <v>673</v>
      </c>
    </row>
    <row r="3153" spans="3:4" x14ac:dyDescent="0.25">
      <c r="C3153" s="1" t="e">
        <f>VLOOKUP(D3153,'PRÊT A POSER 2018'!A:D,4,0)</f>
        <v>#N/A</v>
      </c>
      <c r="D3153" t="s">
        <v>674</v>
      </c>
    </row>
    <row r="3154" spans="3:4" x14ac:dyDescent="0.25">
      <c r="C3154" s="1" t="e">
        <f>VLOOKUP(D3154,'PRÊT A POSER 2018'!A:D,4,0)</f>
        <v>#N/A</v>
      </c>
      <c r="D3154" t="s">
        <v>675</v>
      </c>
    </row>
    <row r="3155" spans="3:4" x14ac:dyDescent="0.25">
      <c r="C3155" s="1" t="e">
        <f>VLOOKUP(D3155,'PRÊT A POSER 2018'!A:D,4,0)</f>
        <v>#N/A</v>
      </c>
      <c r="D3155" t="s">
        <v>676</v>
      </c>
    </row>
    <row r="3156" spans="3:4" x14ac:dyDescent="0.25">
      <c r="C3156" s="1" t="e">
        <f>VLOOKUP(D3156,'PRÊT A POSER 2018'!A:D,4,0)</f>
        <v>#N/A</v>
      </c>
      <c r="D3156" t="s">
        <v>677</v>
      </c>
    </row>
    <row r="3157" spans="3:4" x14ac:dyDescent="0.25">
      <c r="C3157" s="1" t="e">
        <f>VLOOKUP(D3157,'PRÊT A POSER 2018'!A:D,4,0)</f>
        <v>#N/A</v>
      </c>
      <c r="D3157" t="s">
        <v>678</v>
      </c>
    </row>
    <row r="3158" spans="3:4" x14ac:dyDescent="0.25">
      <c r="C3158" s="1" t="e">
        <f>VLOOKUP(D3158,'PRÊT A POSER 2018'!A:D,4,0)</f>
        <v>#N/A</v>
      </c>
      <c r="D3158" t="s">
        <v>679</v>
      </c>
    </row>
    <row r="3159" spans="3:4" x14ac:dyDescent="0.25">
      <c r="C3159" s="1" t="e">
        <f>VLOOKUP(D3159,'PRÊT A POSER 2018'!A:D,4,0)</f>
        <v>#N/A</v>
      </c>
      <c r="D3159" t="s">
        <v>680</v>
      </c>
    </row>
    <row r="3160" spans="3:4" x14ac:dyDescent="0.25">
      <c r="C3160" s="1" t="e">
        <f>VLOOKUP(D3160,'PRÊT A POSER 2018'!A:D,4,0)</f>
        <v>#N/A</v>
      </c>
      <c r="D3160" t="s">
        <v>681</v>
      </c>
    </row>
    <row r="3161" spans="3:4" x14ac:dyDescent="0.25">
      <c r="C3161" s="1" t="e">
        <f>VLOOKUP(D3161,'PRÊT A POSER 2018'!A:D,4,0)</f>
        <v>#N/A</v>
      </c>
      <c r="D3161" t="s">
        <v>682</v>
      </c>
    </row>
    <row r="3162" spans="3:4" x14ac:dyDescent="0.25">
      <c r="C3162" s="1" t="e">
        <f>VLOOKUP(D3162,'PRÊT A POSER 2018'!A:D,4,0)</f>
        <v>#N/A</v>
      </c>
      <c r="D3162" t="s">
        <v>683</v>
      </c>
    </row>
    <row r="3163" spans="3:4" x14ac:dyDescent="0.25">
      <c r="C3163" s="1" t="e">
        <f>VLOOKUP(D3163,'PRÊT A POSER 2018'!A:D,4,0)</f>
        <v>#N/A</v>
      </c>
      <c r="D3163" t="s">
        <v>684</v>
      </c>
    </row>
    <row r="3164" spans="3:4" x14ac:dyDescent="0.25">
      <c r="C3164" s="1" t="e">
        <f>VLOOKUP(D3164,'PRÊT A POSER 2018'!A:D,4,0)</f>
        <v>#N/A</v>
      </c>
      <c r="D3164" t="s">
        <v>685</v>
      </c>
    </row>
    <row r="3165" spans="3:4" x14ac:dyDescent="0.25">
      <c r="C3165" s="1" t="e">
        <f>VLOOKUP(D3165,'PRÊT A POSER 2018'!A:D,4,0)</f>
        <v>#N/A</v>
      </c>
      <c r="D3165" t="s">
        <v>686</v>
      </c>
    </row>
    <row r="3166" spans="3:4" x14ac:dyDescent="0.25">
      <c r="C3166" s="1" t="e">
        <f>VLOOKUP(D3166,'PRÊT A POSER 2018'!A:D,4,0)</f>
        <v>#N/A</v>
      </c>
      <c r="D3166" t="s">
        <v>687</v>
      </c>
    </row>
    <row r="3167" spans="3:4" x14ac:dyDescent="0.25">
      <c r="C3167" s="1" t="e">
        <f>VLOOKUP(D3167,'PRÊT A POSER 2018'!A:D,4,0)</f>
        <v>#N/A</v>
      </c>
      <c r="D3167" t="s">
        <v>688</v>
      </c>
    </row>
    <row r="3168" spans="3:4" x14ac:dyDescent="0.25">
      <c r="C3168" s="1" t="e">
        <f>VLOOKUP(D3168,'PRÊT A POSER 2018'!A:D,4,0)</f>
        <v>#N/A</v>
      </c>
      <c r="D3168" t="s">
        <v>689</v>
      </c>
    </row>
    <row r="3169" spans="3:4" x14ac:dyDescent="0.25">
      <c r="C3169" s="1" t="e">
        <f>VLOOKUP(D3169,'PRÊT A POSER 2018'!A:D,4,0)</f>
        <v>#N/A</v>
      </c>
      <c r="D3169" t="s">
        <v>690</v>
      </c>
    </row>
    <row r="3170" spans="3:4" x14ac:dyDescent="0.25">
      <c r="C3170" s="1" t="e">
        <f>VLOOKUP(D3170,'PRÊT A POSER 2018'!A:D,4,0)</f>
        <v>#N/A</v>
      </c>
      <c r="D3170" t="s">
        <v>691</v>
      </c>
    </row>
    <row r="3171" spans="3:4" x14ac:dyDescent="0.25">
      <c r="C3171" s="1" t="e">
        <f>VLOOKUP(D3171,'PRÊT A POSER 2018'!A:D,4,0)</f>
        <v>#N/A</v>
      </c>
      <c r="D3171" t="s">
        <v>692</v>
      </c>
    </row>
    <row r="3172" spans="3:4" x14ac:dyDescent="0.25">
      <c r="C3172" s="1" t="e">
        <f>VLOOKUP(D3172,'PRÊT A POSER 2018'!A:D,4,0)</f>
        <v>#N/A</v>
      </c>
      <c r="D3172" t="s">
        <v>693</v>
      </c>
    </row>
    <row r="3173" spans="3:4" x14ac:dyDescent="0.25">
      <c r="C3173" s="1" t="e">
        <f>VLOOKUP(D3173,'PRÊT A POSER 2018'!A:D,4,0)</f>
        <v>#N/A</v>
      </c>
      <c r="D3173" t="s">
        <v>694</v>
      </c>
    </row>
    <row r="3174" spans="3:4" x14ac:dyDescent="0.25">
      <c r="C3174" s="1" t="e">
        <f>VLOOKUP(D3174,'PRÊT A POSER 2018'!A:D,4,0)</f>
        <v>#N/A</v>
      </c>
      <c r="D3174" t="s">
        <v>695</v>
      </c>
    </row>
    <row r="3175" spans="3:4" x14ac:dyDescent="0.25">
      <c r="C3175" s="1" t="e">
        <f>VLOOKUP(D3175,'PRÊT A POSER 2018'!A:D,4,0)</f>
        <v>#N/A</v>
      </c>
      <c r="D3175" t="s">
        <v>696</v>
      </c>
    </row>
    <row r="3176" spans="3:4" x14ac:dyDescent="0.25">
      <c r="C3176" s="1" t="e">
        <f>VLOOKUP(D3176,'PRÊT A POSER 2018'!A:D,4,0)</f>
        <v>#N/A</v>
      </c>
      <c r="D3176" t="s">
        <v>697</v>
      </c>
    </row>
    <row r="3177" spans="3:4" x14ac:dyDescent="0.25">
      <c r="C3177" s="1" t="e">
        <f>VLOOKUP(D3177,'PRÊT A POSER 2018'!A:D,4,0)</f>
        <v>#N/A</v>
      </c>
      <c r="D3177" t="s">
        <v>698</v>
      </c>
    </row>
    <row r="3178" spans="3:4" x14ac:dyDescent="0.25">
      <c r="C3178" s="1" t="e">
        <f>VLOOKUP(D3178,'PRÊT A POSER 2018'!A:D,4,0)</f>
        <v>#N/A</v>
      </c>
      <c r="D3178" t="s">
        <v>699</v>
      </c>
    </row>
    <row r="3179" spans="3:4" x14ac:dyDescent="0.25">
      <c r="C3179" s="1" t="e">
        <f>VLOOKUP(D3179,'PRÊT A POSER 2018'!A:D,4,0)</f>
        <v>#N/A</v>
      </c>
      <c r="D3179" t="s">
        <v>700</v>
      </c>
    </row>
    <row r="3180" spans="3:4" x14ac:dyDescent="0.25">
      <c r="C3180" s="1" t="e">
        <f>VLOOKUP(D3180,'PRÊT A POSER 2018'!A:D,4,0)</f>
        <v>#N/A</v>
      </c>
      <c r="D3180" t="s">
        <v>701</v>
      </c>
    </row>
    <row r="3181" spans="3:4" x14ac:dyDescent="0.25">
      <c r="C3181" s="1" t="e">
        <f>VLOOKUP(D3181,'PRÊT A POSER 2018'!A:D,4,0)</f>
        <v>#N/A</v>
      </c>
      <c r="D3181" t="s">
        <v>702</v>
      </c>
    </row>
    <row r="3182" spans="3:4" x14ac:dyDescent="0.25">
      <c r="C3182" s="1" t="e">
        <f>VLOOKUP(D3182,'PRÊT A POSER 2018'!A:D,4,0)</f>
        <v>#N/A</v>
      </c>
      <c r="D3182" t="s">
        <v>703</v>
      </c>
    </row>
    <row r="3183" spans="3:4" x14ac:dyDescent="0.25">
      <c r="C3183" s="1" t="e">
        <f>VLOOKUP(D3183,'PRÊT A POSER 2018'!A:D,4,0)</f>
        <v>#N/A</v>
      </c>
      <c r="D3183" t="s">
        <v>704</v>
      </c>
    </row>
    <row r="3184" spans="3:4" x14ac:dyDescent="0.25">
      <c r="C3184" s="1" t="e">
        <f>VLOOKUP(D3184,'PRÊT A POSER 2018'!A:D,4,0)</f>
        <v>#N/A</v>
      </c>
      <c r="D3184" t="s">
        <v>705</v>
      </c>
    </row>
    <row r="3185" spans="3:4" x14ac:dyDescent="0.25">
      <c r="C3185" s="1" t="e">
        <f>VLOOKUP(D3185,'PRÊT A POSER 2018'!A:D,4,0)</f>
        <v>#N/A</v>
      </c>
      <c r="D3185" t="s">
        <v>706</v>
      </c>
    </row>
    <row r="3186" spans="3:4" x14ac:dyDescent="0.25">
      <c r="C3186" s="1" t="e">
        <f>VLOOKUP(D3186,'PRÊT A POSER 2018'!A:D,4,0)</f>
        <v>#N/A</v>
      </c>
      <c r="D3186" t="s">
        <v>707</v>
      </c>
    </row>
    <row r="3187" spans="3:4" x14ac:dyDescent="0.25">
      <c r="C3187" s="1" t="e">
        <f>VLOOKUP(D3187,'PRÊT A POSER 2018'!A:D,4,0)</f>
        <v>#N/A</v>
      </c>
      <c r="D3187" t="s">
        <v>708</v>
      </c>
    </row>
    <row r="3188" spans="3:4" x14ac:dyDescent="0.25">
      <c r="C3188" s="1" t="e">
        <f>VLOOKUP(D3188,'PRÊT A POSER 2018'!A:D,4,0)</f>
        <v>#N/A</v>
      </c>
      <c r="D3188" t="s">
        <v>709</v>
      </c>
    </row>
    <row r="3189" spans="3:4" x14ac:dyDescent="0.25">
      <c r="C3189" s="1" t="e">
        <f>VLOOKUP(D3189,'PRÊT A POSER 2018'!A:D,4,0)</f>
        <v>#N/A</v>
      </c>
      <c r="D3189" t="s">
        <v>710</v>
      </c>
    </row>
    <row r="3190" spans="3:4" x14ac:dyDescent="0.25">
      <c r="C3190" s="1" t="e">
        <f>VLOOKUP(D3190,'PRÊT A POSER 2018'!A:D,4,0)</f>
        <v>#N/A</v>
      </c>
      <c r="D3190" t="s">
        <v>711</v>
      </c>
    </row>
    <row r="3191" spans="3:4" x14ac:dyDescent="0.25">
      <c r="C3191" s="1" t="e">
        <f>VLOOKUP(D3191,'PRÊT A POSER 2018'!A:D,4,0)</f>
        <v>#N/A</v>
      </c>
      <c r="D3191" t="s">
        <v>712</v>
      </c>
    </row>
    <row r="3192" spans="3:4" x14ac:dyDescent="0.25">
      <c r="C3192" s="1" t="e">
        <f>VLOOKUP(D3192,'PRÊT A POSER 2018'!A:D,4,0)</f>
        <v>#N/A</v>
      </c>
      <c r="D3192" t="s">
        <v>713</v>
      </c>
    </row>
    <row r="3193" spans="3:4" x14ac:dyDescent="0.25">
      <c r="C3193" s="1" t="e">
        <f>VLOOKUP(D3193,'PRÊT A POSER 2018'!A:D,4,0)</f>
        <v>#N/A</v>
      </c>
      <c r="D3193" t="s">
        <v>714</v>
      </c>
    </row>
    <row r="3194" spans="3:4" x14ac:dyDescent="0.25">
      <c r="C3194" s="1" t="e">
        <f>VLOOKUP(D3194,'PRÊT A POSER 2018'!A:D,4,0)</f>
        <v>#N/A</v>
      </c>
      <c r="D3194" t="s">
        <v>715</v>
      </c>
    </row>
    <row r="3195" spans="3:4" x14ac:dyDescent="0.25">
      <c r="C3195" s="1" t="e">
        <f>VLOOKUP(D3195,'PRÊT A POSER 2018'!A:D,4,0)</f>
        <v>#N/A</v>
      </c>
      <c r="D3195" t="s">
        <v>716</v>
      </c>
    </row>
    <row r="3196" spans="3:4" x14ac:dyDescent="0.25">
      <c r="C3196" s="1" t="e">
        <f>VLOOKUP(D3196,'PRÊT A POSER 2018'!A:D,4,0)</f>
        <v>#N/A</v>
      </c>
      <c r="D3196" t="s">
        <v>717</v>
      </c>
    </row>
    <row r="3197" spans="3:4" x14ac:dyDescent="0.25">
      <c r="C3197" s="1" t="e">
        <f>VLOOKUP(D3197,'PRÊT A POSER 2018'!A:D,4,0)</f>
        <v>#N/A</v>
      </c>
      <c r="D3197" t="s">
        <v>718</v>
      </c>
    </row>
    <row r="3198" spans="3:4" x14ac:dyDescent="0.25">
      <c r="C3198" s="1" t="e">
        <f>VLOOKUP(D3198,'PRÊT A POSER 2018'!A:D,4,0)</f>
        <v>#N/A</v>
      </c>
      <c r="D3198" t="s">
        <v>719</v>
      </c>
    </row>
    <row r="3199" spans="3:4" x14ac:dyDescent="0.25">
      <c r="C3199" s="1" t="e">
        <f>VLOOKUP(D3199,'PRÊT A POSER 2018'!A:D,4,0)</f>
        <v>#N/A</v>
      </c>
      <c r="D3199" t="s">
        <v>720</v>
      </c>
    </row>
    <row r="3200" spans="3:4" x14ac:dyDescent="0.25">
      <c r="C3200" s="1" t="e">
        <f>VLOOKUP(D3200,'PRÊT A POSER 2018'!A:D,4,0)</f>
        <v>#N/A</v>
      </c>
      <c r="D3200" t="s">
        <v>721</v>
      </c>
    </row>
    <row r="3201" spans="3:4" x14ac:dyDescent="0.25">
      <c r="C3201" s="1" t="e">
        <f>VLOOKUP(D3201,'PRÊT A POSER 2018'!A:D,4,0)</f>
        <v>#N/A</v>
      </c>
      <c r="D3201" t="s">
        <v>722</v>
      </c>
    </row>
    <row r="3202" spans="3:4" x14ac:dyDescent="0.25">
      <c r="C3202" s="1" t="e">
        <f>VLOOKUP(D3202,'PRÊT A POSER 2018'!A:D,4,0)</f>
        <v>#N/A</v>
      </c>
      <c r="D3202" t="s">
        <v>723</v>
      </c>
    </row>
    <row r="3203" spans="3:4" x14ac:dyDescent="0.25">
      <c r="C3203" s="1" t="e">
        <f>VLOOKUP(D3203,'PRÊT A POSER 2018'!A:D,4,0)</f>
        <v>#N/A</v>
      </c>
      <c r="D3203" t="s">
        <v>724</v>
      </c>
    </row>
    <row r="3204" spans="3:4" x14ac:dyDescent="0.25">
      <c r="C3204" s="1" t="e">
        <f>VLOOKUP(D3204,'PRÊT A POSER 2018'!A:D,4,0)</f>
        <v>#N/A</v>
      </c>
      <c r="D3204" t="s">
        <v>725</v>
      </c>
    </row>
    <row r="3205" spans="3:4" x14ac:dyDescent="0.25">
      <c r="C3205" s="1" t="e">
        <f>VLOOKUP(D3205,'PRÊT A POSER 2018'!A:D,4,0)</f>
        <v>#N/A</v>
      </c>
      <c r="D3205" t="s">
        <v>726</v>
      </c>
    </row>
    <row r="3206" spans="3:4" x14ac:dyDescent="0.25">
      <c r="C3206" s="1" t="e">
        <f>VLOOKUP(D3206,'PRÊT A POSER 2018'!A:D,4,0)</f>
        <v>#N/A</v>
      </c>
      <c r="D3206" t="s">
        <v>727</v>
      </c>
    </row>
    <row r="3207" spans="3:4" x14ac:dyDescent="0.25">
      <c r="C3207" s="1" t="e">
        <f>VLOOKUP(D3207,'PRÊT A POSER 2018'!A:D,4,0)</f>
        <v>#N/A</v>
      </c>
      <c r="D3207" t="s">
        <v>728</v>
      </c>
    </row>
    <row r="3208" spans="3:4" x14ac:dyDescent="0.25">
      <c r="C3208" s="1" t="e">
        <f>VLOOKUP(D3208,'PRÊT A POSER 2018'!A:D,4,0)</f>
        <v>#N/A</v>
      </c>
      <c r="D3208" t="s">
        <v>729</v>
      </c>
    </row>
    <row r="3209" spans="3:4" x14ac:dyDescent="0.25">
      <c r="C3209" s="1" t="e">
        <f>VLOOKUP(D3209,'PRÊT A POSER 2018'!A:D,4,0)</f>
        <v>#N/A</v>
      </c>
      <c r="D3209" t="s">
        <v>730</v>
      </c>
    </row>
    <row r="3210" spans="3:4" x14ac:dyDescent="0.25">
      <c r="C3210" s="1" t="e">
        <f>VLOOKUP(D3210,'PRÊT A POSER 2018'!A:D,4,0)</f>
        <v>#N/A</v>
      </c>
      <c r="D3210" t="s">
        <v>731</v>
      </c>
    </row>
    <row r="3211" spans="3:4" x14ac:dyDescent="0.25">
      <c r="C3211" s="1" t="e">
        <f>VLOOKUP(D3211,'PRÊT A POSER 2018'!A:D,4,0)</f>
        <v>#N/A</v>
      </c>
      <c r="D3211" t="s">
        <v>732</v>
      </c>
    </row>
    <row r="3212" spans="3:4" x14ac:dyDescent="0.25">
      <c r="C3212" s="1" t="e">
        <f>VLOOKUP(D3212,'PRÊT A POSER 2018'!A:D,4,0)</f>
        <v>#N/A</v>
      </c>
      <c r="D3212" t="s">
        <v>733</v>
      </c>
    </row>
    <row r="3213" spans="3:4" x14ac:dyDescent="0.25">
      <c r="C3213" s="1" t="e">
        <f>VLOOKUP(D3213,'PRÊT A POSER 2018'!A:D,4,0)</f>
        <v>#N/A</v>
      </c>
      <c r="D3213" t="s">
        <v>734</v>
      </c>
    </row>
    <row r="3214" spans="3:4" x14ac:dyDescent="0.25">
      <c r="C3214" s="1" t="e">
        <f>VLOOKUP(D3214,'PRÊT A POSER 2018'!A:D,4,0)</f>
        <v>#N/A</v>
      </c>
      <c r="D3214" t="s">
        <v>735</v>
      </c>
    </row>
    <row r="3215" spans="3:4" x14ac:dyDescent="0.25">
      <c r="C3215" s="1" t="e">
        <f>VLOOKUP(D3215,'PRÊT A POSER 2018'!A:D,4,0)</f>
        <v>#N/A</v>
      </c>
      <c r="D3215" t="s">
        <v>736</v>
      </c>
    </row>
    <row r="3216" spans="3:4" x14ac:dyDescent="0.25">
      <c r="C3216" s="1" t="e">
        <f>VLOOKUP(D3216,'PRÊT A POSER 2018'!A:D,4,0)</f>
        <v>#N/A</v>
      </c>
      <c r="D3216" t="s">
        <v>737</v>
      </c>
    </row>
    <row r="3217" spans="3:4" x14ac:dyDescent="0.25">
      <c r="C3217" s="1" t="e">
        <f>VLOOKUP(D3217,'PRÊT A POSER 2018'!A:D,4,0)</f>
        <v>#N/A</v>
      </c>
      <c r="D3217" t="s">
        <v>738</v>
      </c>
    </row>
    <row r="3218" spans="3:4" x14ac:dyDescent="0.25">
      <c r="C3218" s="1" t="e">
        <f>VLOOKUP(D3218,'PRÊT A POSER 2018'!A:D,4,0)</f>
        <v>#N/A</v>
      </c>
      <c r="D3218" t="s">
        <v>739</v>
      </c>
    </row>
    <row r="3219" spans="3:4" x14ac:dyDescent="0.25">
      <c r="C3219" s="1" t="e">
        <f>VLOOKUP(D3219,'PRÊT A POSER 2018'!A:D,4,0)</f>
        <v>#N/A</v>
      </c>
      <c r="D3219" t="s">
        <v>740</v>
      </c>
    </row>
    <row r="3220" spans="3:4" x14ac:dyDescent="0.25">
      <c r="C3220" s="1" t="e">
        <f>VLOOKUP(D3220,'PRÊT A POSER 2018'!A:D,4,0)</f>
        <v>#N/A</v>
      </c>
      <c r="D3220" t="s">
        <v>741</v>
      </c>
    </row>
    <row r="3221" spans="3:4" x14ac:dyDescent="0.25">
      <c r="C3221" s="1" t="e">
        <f>VLOOKUP(D3221,'PRÊT A POSER 2018'!A:D,4,0)</f>
        <v>#N/A</v>
      </c>
      <c r="D3221" t="s">
        <v>742</v>
      </c>
    </row>
    <row r="3222" spans="3:4" x14ac:dyDescent="0.25">
      <c r="C3222" s="1" t="e">
        <f>VLOOKUP(D3222,'PRÊT A POSER 2018'!A:D,4,0)</f>
        <v>#N/A</v>
      </c>
      <c r="D3222" t="s">
        <v>743</v>
      </c>
    </row>
    <row r="3223" spans="3:4" x14ac:dyDescent="0.25">
      <c r="C3223" s="1" t="e">
        <f>VLOOKUP(D3223,'PRÊT A POSER 2018'!A:D,4,0)</f>
        <v>#N/A</v>
      </c>
      <c r="D3223" t="s">
        <v>744</v>
      </c>
    </row>
    <row r="3224" spans="3:4" x14ac:dyDescent="0.25">
      <c r="C3224" s="1" t="e">
        <f>VLOOKUP(D3224,'PRÊT A POSER 2018'!A:D,4,0)</f>
        <v>#N/A</v>
      </c>
      <c r="D3224" t="s">
        <v>745</v>
      </c>
    </row>
    <row r="3225" spans="3:4" x14ac:dyDescent="0.25">
      <c r="C3225" s="1" t="e">
        <f>VLOOKUP(D3225,'PRÊT A POSER 2018'!A:D,4,0)</f>
        <v>#N/A</v>
      </c>
      <c r="D3225" t="s">
        <v>746</v>
      </c>
    </row>
    <row r="3226" spans="3:4" x14ac:dyDescent="0.25">
      <c r="C3226" s="1" t="e">
        <f>VLOOKUP(D3226,'PRÊT A POSER 2018'!A:D,4,0)</f>
        <v>#N/A</v>
      </c>
      <c r="D3226" t="s">
        <v>747</v>
      </c>
    </row>
    <row r="3227" spans="3:4" x14ac:dyDescent="0.25">
      <c r="C3227" s="1" t="e">
        <f>VLOOKUP(D3227,'PRÊT A POSER 2018'!A:D,4,0)</f>
        <v>#N/A</v>
      </c>
      <c r="D3227" t="s">
        <v>748</v>
      </c>
    </row>
    <row r="3228" spans="3:4" x14ac:dyDescent="0.25">
      <c r="C3228" s="1" t="e">
        <f>VLOOKUP(D3228,'PRÊT A POSER 2018'!A:D,4,0)</f>
        <v>#N/A</v>
      </c>
      <c r="D3228" t="s">
        <v>749</v>
      </c>
    </row>
    <row r="3229" spans="3:4" x14ac:dyDescent="0.25">
      <c r="C3229" s="1" t="e">
        <f>VLOOKUP(D3229,'PRÊT A POSER 2018'!A:D,4,0)</f>
        <v>#N/A</v>
      </c>
      <c r="D3229" t="s">
        <v>750</v>
      </c>
    </row>
    <row r="3230" spans="3:4" x14ac:dyDescent="0.25">
      <c r="C3230" s="1" t="e">
        <f>VLOOKUP(D3230,'PRÊT A POSER 2018'!A:D,4,0)</f>
        <v>#N/A</v>
      </c>
      <c r="D3230" t="s">
        <v>751</v>
      </c>
    </row>
    <row r="3231" spans="3:4" x14ac:dyDescent="0.25">
      <c r="C3231" s="1" t="e">
        <f>VLOOKUP(D3231,'PRÊT A POSER 2018'!A:D,4,0)</f>
        <v>#N/A</v>
      </c>
      <c r="D3231" t="s">
        <v>752</v>
      </c>
    </row>
    <row r="3232" spans="3:4" x14ac:dyDescent="0.25">
      <c r="C3232" s="1" t="e">
        <f>VLOOKUP(D3232,'PRÊT A POSER 2018'!A:D,4,0)</f>
        <v>#N/A</v>
      </c>
      <c r="D3232" t="s">
        <v>753</v>
      </c>
    </row>
    <row r="3233" spans="3:4" x14ac:dyDescent="0.25">
      <c r="C3233" s="1" t="e">
        <f>VLOOKUP(D3233,'PRÊT A POSER 2018'!A:D,4,0)</f>
        <v>#N/A</v>
      </c>
      <c r="D3233" t="s">
        <v>754</v>
      </c>
    </row>
    <row r="3234" spans="3:4" x14ac:dyDescent="0.25">
      <c r="C3234" s="1" t="e">
        <f>VLOOKUP(D3234,'PRÊT A POSER 2018'!A:D,4,0)</f>
        <v>#N/A</v>
      </c>
      <c r="D3234" t="s">
        <v>755</v>
      </c>
    </row>
    <row r="3235" spans="3:4" x14ac:dyDescent="0.25">
      <c r="C3235" s="1" t="e">
        <f>VLOOKUP(D3235,'PRÊT A POSER 2018'!A:D,4,0)</f>
        <v>#N/A</v>
      </c>
      <c r="D3235" t="s">
        <v>756</v>
      </c>
    </row>
    <row r="3236" spans="3:4" x14ac:dyDescent="0.25">
      <c r="C3236" s="1" t="e">
        <f>VLOOKUP(D3236,'PRÊT A POSER 2018'!A:D,4,0)</f>
        <v>#N/A</v>
      </c>
      <c r="D3236" t="s">
        <v>757</v>
      </c>
    </row>
    <row r="3237" spans="3:4" x14ac:dyDescent="0.25">
      <c r="C3237" s="1" t="e">
        <f>VLOOKUP(D3237,'PRÊT A POSER 2018'!A:D,4,0)</f>
        <v>#N/A</v>
      </c>
      <c r="D3237" t="s">
        <v>758</v>
      </c>
    </row>
    <row r="3238" spans="3:4" x14ac:dyDescent="0.25">
      <c r="C3238" s="1" t="e">
        <f>VLOOKUP(D3238,'PRÊT A POSER 2018'!A:D,4,0)</f>
        <v>#N/A</v>
      </c>
      <c r="D3238" t="s">
        <v>759</v>
      </c>
    </row>
    <row r="3239" spans="3:4" x14ac:dyDescent="0.25">
      <c r="C3239" s="1" t="e">
        <f>VLOOKUP(D3239,'PRÊT A POSER 2018'!A:D,4,0)</f>
        <v>#N/A</v>
      </c>
      <c r="D3239" t="s">
        <v>760</v>
      </c>
    </row>
    <row r="3240" spans="3:4" x14ac:dyDescent="0.25">
      <c r="C3240" s="1" t="e">
        <f>VLOOKUP(D3240,'PRÊT A POSER 2018'!A:D,4,0)</f>
        <v>#N/A</v>
      </c>
      <c r="D3240" t="s">
        <v>761</v>
      </c>
    </row>
    <row r="3241" spans="3:4" x14ac:dyDescent="0.25">
      <c r="C3241" s="1" t="e">
        <f>VLOOKUP(D3241,'PRÊT A POSER 2018'!A:D,4,0)</f>
        <v>#N/A</v>
      </c>
      <c r="D3241" t="s">
        <v>762</v>
      </c>
    </row>
    <row r="3242" spans="3:4" x14ac:dyDescent="0.25">
      <c r="C3242" s="1" t="e">
        <f>VLOOKUP(D3242,'PRÊT A POSER 2018'!A:D,4,0)</f>
        <v>#N/A</v>
      </c>
      <c r="D3242" t="s">
        <v>763</v>
      </c>
    </row>
    <row r="3243" spans="3:4" x14ac:dyDescent="0.25">
      <c r="C3243" s="1" t="e">
        <f>VLOOKUP(D3243,'PRÊT A POSER 2018'!A:D,4,0)</f>
        <v>#N/A</v>
      </c>
      <c r="D3243" t="s">
        <v>764</v>
      </c>
    </row>
    <row r="3244" spans="3:4" x14ac:dyDescent="0.25">
      <c r="C3244" s="1" t="e">
        <f>VLOOKUP(D3244,'PRÊT A POSER 2018'!A:D,4,0)</f>
        <v>#N/A</v>
      </c>
      <c r="D3244" t="s">
        <v>765</v>
      </c>
    </row>
    <row r="3245" spans="3:4" x14ac:dyDescent="0.25">
      <c r="C3245" s="1" t="e">
        <f>VLOOKUP(D3245,'PRÊT A POSER 2018'!A:D,4,0)</f>
        <v>#N/A</v>
      </c>
      <c r="D3245" t="s">
        <v>766</v>
      </c>
    </row>
    <row r="3246" spans="3:4" x14ac:dyDescent="0.25">
      <c r="C3246" s="1" t="e">
        <f>VLOOKUP(D3246,'PRÊT A POSER 2018'!A:D,4,0)</f>
        <v>#N/A</v>
      </c>
      <c r="D3246" t="s">
        <v>767</v>
      </c>
    </row>
    <row r="3247" spans="3:4" x14ac:dyDescent="0.25">
      <c r="C3247" s="1" t="e">
        <f>VLOOKUP(D3247,'PRÊT A POSER 2018'!A:D,4,0)</f>
        <v>#N/A</v>
      </c>
      <c r="D3247" t="s">
        <v>768</v>
      </c>
    </row>
    <row r="3248" spans="3:4" x14ac:dyDescent="0.25">
      <c r="C3248" s="1" t="e">
        <f>VLOOKUP(D3248,'PRÊT A POSER 2018'!A:D,4,0)</f>
        <v>#N/A</v>
      </c>
      <c r="D3248" t="s">
        <v>769</v>
      </c>
    </row>
    <row r="3249" spans="3:4" x14ac:dyDescent="0.25">
      <c r="C3249" s="1" t="e">
        <f>VLOOKUP(D3249,'PRÊT A POSER 2018'!A:D,4,0)</f>
        <v>#N/A</v>
      </c>
      <c r="D3249" t="s">
        <v>770</v>
      </c>
    </row>
    <row r="3250" spans="3:4" x14ac:dyDescent="0.25">
      <c r="C3250" s="1" t="e">
        <f>VLOOKUP(D3250,'PRÊT A POSER 2018'!A:D,4,0)</f>
        <v>#N/A</v>
      </c>
      <c r="D3250" t="s">
        <v>771</v>
      </c>
    </row>
    <row r="3251" spans="3:4" x14ac:dyDescent="0.25">
      <c r="C3251" s="1" t="e">
        <f>VLOOKUP(D3251,'PRÊT A POSER 2018'!A:D,4,0)</f>
        <v>#N/A</v>
      </c>
      <c r="D3251" t="s">
        <v>772</v>
      </c>
    </row>
    <row r="3252" spans="3:4" x14ac:dyDescent="0.25">
      <c r="C3252" s="1" t="e">
        <f>VLOOKUP(D3252,'PRÊT A POSER 2018'!A:D,4,0)</f>
        <v>#N/A</v>
      </c>
      <c r="D3252" t="s">
        <v>773</v>
      </c>
    </row>
    <row r="3253" spans="3:4" x14ac:dyDescent="0.25">
      <c r="C3253" s="1" t="e">
        <f>VLOOKUP(D3253,'PRÊT A POSER 2018'!A:D,4,0)</f>
        <v>#N/A</v>
      </c>
      <c r="D3253" t="s">
        <v>774</v>
      </c>
    </row>
    <row r="3254" spans="3:4" x14ac:dyDescent="0.25">
      <c r="C3254" s="1" t="e">
        <f>VLOOKUP(D3254,'PRÊT A POSER 2018'!A:D,4,0)</f>
        <v>#N/A</v>
      </c>
      <c r="D3254" t="s">
        <v>775</v>
      </c>
    </row>
    <row r="3255" spans="3:4" x14ac:dyDescent="0.25">
      <c r="C3255" s="1" t="e">
        <f>VLOOKUP(D3255,'PRÊT A POSER 2018'!A:D,4,0)</f>
        <v>#N/A</v>
      </c>
      <c r="D3255" t="s">
        <v>776</v>
      </c>
    </row>
    <row r="3256" spans="3:4" x14ac:dyDescent="0.25">
      <c r="C3256" s="1" t="e">
        <f>VLOOKUP(D3256,'PRÊT A POSER 2018'!A:D,4,0)</f>
        <v>#N/A</v>
      </c>
      <c r="D3256" t="s">
        <v>777</v>
      </c>
    </row>
    <row r="3257" spans="3:4" x14ac:dyDescent="0.25">
      <c r="C3257" s="1" t="e">
        <f>VLOOKUP(D3257,'PRÊT A POSER 2018'!A:D,4,0)</f>
        <v>#N/A</v>
      </c>
      <c r="D3257" t="s">
        <v>778</v>
      </c>
    </row>
    <row r="3258" spans="3:4" x14ac:dyDescent="0.25">
      <c r="C3258" s="1" t="e">
        <f>VLOOKUP(D3258,'PRÊT A POSER 2018'!A:D,4,0)</f>
        <v>#N/A</v>
      </c>
      <c r="D3258" t="s">
        <v>779</v>
      </c>
    </row>
    <row r="3259" spans="3:4" x14ac:dyDescent="0.25">
      <c r="C3259" s="1" t="e">
        <f>VLOOKUP(D3259,'PRÊT A POSER 2018'!A:D,4,0)</f>
        <v>#N/A</v>
      </c>
      <c r="D3259" t="s">
        <v>780</v>
      </c>
    </row>
    <row r="3260" spans="3:4" x14ac:dyDescent="0.25">
      <c r="C3260" s="1" t="e">
        <f>VLOOKUP(D3260,'PRÊT A POSER 2018'!A:D,4,0)</f>
        <v>#N/A</v>
      </c>
      <c r="D3260" t="s">
        <v>781</v>
      </c>
    </row>
    <row r="3261" spans="3:4" x14ac:dyDescent="0.25">
      <c r="C3261" s="1" t="e">
        <f>VLOOKUP(D3261,'PRÊT A POSER 2018'!A:D,4,0)</f>
        <v>#N/A</v>
      </c>
      <c r="D3261" t="s">
        <v>782</v>
      </c>
    </row>
    <row r="3262" spans="3:4" x14ac:dyDescent="0.25">
      <c r="C3262" s="1" t="e">
        <f>VLOOKUP(D3262,'PRÊT A POSER 2018'!A:D,4,0)</f>
        <v>#N/A</v>
      </c>
      <c r="D3262" t="s">
        <v>783</v>
      </c>
    </row>
    <row r="3263" spans="3:4" x14ac:dyDescent="0.25">
      <c r="C3263" s="1" t="e">
        <f>VLOOKUP(D3263,'PRÊT A POSER 2018'!A:D,4,0)</f>
        <v>#N/A</v>
      </c>
      <c r="D3263" t="s">
        <v>784</v>
      </c>
    </row>
    <row r="3264" spans="3:4" x14ac:dyDescent="0.25">
      <c r="C3264" s="1" t="e">
        <f>VLOOKUP(D3264,'PRÊT A POSER 2018'!A:D,4,0)</f>
        <v>#N/A</v>
      </c>
      <c r="D3264" t="s">
        <v>785</v>
      </c>
    </row>
    <row r="3265" spans="3:4" x14ac:dyDescent="0.25">
      <c r="C3265" s="1" t="e">
        <f>VLOOKUP(D3265,'PRÊT A POSER 2018'!A:D,4,0)</f>
        <v>#N/A</v>
      </c>
      <c r="D3265" t="s">
        <v>786</v>
      </c>
    </row>
    <row r="3266" spans="3:4" x14ac:dyDescent="0.25">
      <c r="C3266" s="1" t="e">
        <f>VLOOKUP(D3266,'PRÊT A POSER 2018'!A:D,4,0)</f>
        <v>#N/A</v>
      </c>
      <c r="D3266" t="s">
        <v>787</v>
      </c>
    </row>
    <row r="3267" spans="3:4" x14ac:dyDescent="0.25">
      <c r="C3267" s="1" t="e">
        <f>VLOOKUP(D3267,'PRÊT A POSER 2018'!A:D,4,0)</f>
        <v>#N/A</v>
      </c>
      <c r="D3267" t="s">
        <v>788</v>
      </c>
    </row>
    <row r="3268" spans="3:4" x14ac:dyDescent="0.25">
      <c r="C3268" s="1" t="e">
        <f>VLOOKUP(D3268,'PRÊT A POSER 2018'!A:D,4,0)</f>
        <v>#N/A</v>
      </c>
      <c r="D3268" t="s">
        <v>789</v>
      </c>
    </row>
    <row r="3269" spans="3:4" x14ac:dyDescent="0.25">
      <c r="C3269" s="1" t="e">
        <f>VLOOKUP(D3269,'PRÊT A POSER 2018'!A:D,4,0)</f>
        <v>#N/A</v>
      </c>
      <c r="D3269" t="s">
        <v>790</v>
      </c>
    </row>
    <row r="3270" spans="3:4" x14ac:dyDescent="0.25">
      <c r="C3270" s="1" t="e">
        <f>VLOOKUP(D3270,'PRÊT A POSER 2018'!A:D,4,0)</f>
        <v>#N/A</v>
      </c>
      <c r="D3270" t="s">
        <v>791</v>
      </c>
    </row>
    <row r="3271" spans="3:4" x14ac:dyDescent="0.25">
      <c r="C3271" s="1" t="e">
        <f>VLOOKUP(D3271,'PRÊT A POSER 2018'!A:D,4,0)</f>
        <v>#N/A</v>
      </c>
      <c r="D3271" t="s">
        <v>792</v>
      </c>
    </row>
    <row r="3272" spans="3:4" x14ac:dyDescent="0.25">
      <c r="C3272" s="1" t="e">
        <f>VLOOKUP(D3272,'PRÊT A POSER 2018'!A:D,4,0)</f>
        <v>#N/A</v>
      </c>
      <c r="D3272" t="s">
        <v>793</v>
      </c>
    </row>
    <row r="3273" spans="3:4" x14ac:dyDescent="0.25">
      <c r="C3273" s="1" t="e">
        <f>VLOOKUP(D3273,'PRÊT A POSER 2018'!A:D,4,0)</f>
        <v>#N/A</v>
      </c>
      <c r="D3273" t="s">
        <v>794</v>
      </c>
    </row>
    <row r="3274" spans="3:4" x14ac:dyDescent="0.25">
      <c r="C3274" s="1" t="e">
        <f>VLOOKUP(D3274,'PRÊT A POSER 2018'!A:D,4,0)</f>
        <v>#N/A</v>
      </c>
      <c r="D3274" t="s">
        <v>795</v>
      </c>
    </row>
    <row r="3275" spans="3:4" x14ac:dyDescent="0.25">
      <c r="C3275" s="1" t="e">
        <f>VLOOKUP(D3275,'PRÊT A POSER 2018'!A:D,4,0)</f>
        <v>#N/A</v>
      </c>
      <c r="D3275" t="s">
        <v>796</v>
      </c>
    </row>
    <row r="3276" spans="3:4" x14ac:dyDescent="0.25">
      <c r="C3276" s="1" t="e">
        <f>VLOOKUP(D3276,'PRÊT A POSER 2018'!A:D,4,0)</f>
        <v>#N/A</v>
      </c>
      <c r="D3276" t="s">
        <v>797</v>
      </c>
    </row>
    <row r="3277" spans="3:4" x14ac:dyDescent="0.25">
      <c r="C3277" s="1" t="e">
        <f>VLOOKUP(D3277,'PRÊT A POSER 2018'!A:D,4,0)</f>
        <v>#N/A</v>
      </c>
      <c r="D3277" t="s">
        <v>798</v>
      </c>
    </row>
    <row r="3278" spans="3:4" x14ac:dyDescent="0.25">
      <c r="C3278" s="1" t="e">
        <f>VLOOKUP(D3278,'PRÊT A POSER 2018'!A:D,4,0)</f>
        <v>#N/A</v>
      </c>
      <c r="D3278" t="s">
        <v>799</v>
      </c>
    </row>
    <row r="3279" spans="3:4" x14ac:dyDescent="0.25">
      <c r="C3279" s="1" t="e">
        <f>VLOOKUP(D3279,'PRÊT A POSER 2018'!A:D,4,0)</f>
        <v>#N/A</v>
      </c>
      <c r="D3279" t="s">
        <v>800</v>
      </c>
    </row>
    <row r="3280" spans="3:4" x14ac:dyDescent="0.25">
      <c r="C3280" s="1" t="e">
        <f>VLOOKUP(D3280,'PRÊT A POSER 2018'!A:D,4,0)</f>
        <v>#N/A</v>
      </c>
      <c r="D3280" t="s">
        <v>801</v>
      </c>
    </row>
    <row r="3281" spans="3:4" x14ac:dyDescent="0.25">
      <c r="C3281" s="1" t="e">
        <f>VLOOKUP(D3281,'PRÊT A POSER 2018'!A:D,4,0)</f>
        <v>#N/A</v>
      </c>
      <c r="D3281" t="s">
        <v>802</v>
      </c>
    </row>
    <row r="3282" spans="3:4" x14ac:dyDescent="0.25">
      <c r="C3282" s="1" t="e">
        <f>VLOOKUP(D3282,'PRÊT A POSER 2018'!A:D,4,0)</f>
        <v>#N/A</v>
      </c>
      <c r="D3282" t="s">
        <v>803</v>
      </c>
    </row>
    <row r="3283" spans="3:4" x14ac:dyDescent="0.25">
      <c r="C3283" s="1" t="e">
        <f>VLOOKUP(D3283,'PRÊT A POSER 2018'!A:D,4,0)</f>
        <v>#N/A</v>
      </c>
      <c r="D3283" t="s">
        <v>804</v>
      </c>
    </row>
    <row r="3284" spans="3:4" x14ac:dyDescent="0.25">
      <c r="C3284" s="1" t="e">
        <f>VLOOKUP(D3284,'PRÊT A POSER 2018'!A:D,4,0)</f>
        <v>#N/A</v>
      </c>
      <c r="D3284" t="s">
        <v>805</v>
      </c>
    </row>
    <row r="3285" spans="3:4" x14ac:dyDescent="0.25">
      <c r="C3285" s="1" t="e">
        <f>VLOOKUP(D3285,'PRÊT A POSER 2018'!A:D,4,0)</f>
        <v>#N/A</v>
      </c>
      <c r="D3285" t="s">
        <v>806</v>
      </c>
    </row>
    <row r="3286" spans="3:4" x14ac:dyDescent="0.25">
      <c r="C3286" s="1" t="e">
        <f>VLOOKUP(D3286,'PRÊT A POSER 2018'!A:D,4,0)</f>
        <v>#N/A</v>
      </c>
      <c r="D3286" t="s">
        <v>807</v>
      </c>
    </row>
    <row r="3287" spans="3:4" x14ac:dyDescent="0.25">
      <c r="C3287" s="1" t="e">
        <f>VLOOKUP(D3287,'PRÊT A POSER 2018'!A:D,4,0)</f>
        <v>#N/A</v>
      </c>
      <c r="D3287" t="s">
        <v>808</v>
      </c>
    </row>
    <row r="3288" spans="3:4" x14ac:dyDescent="0.25">
      <c r="C3288" s="1" t="e">
        <f>VLOOKUP(D3288,'PRÊT A POSER 2018'!A:D,4,0)</f>
        <v>#N/A</v>
      </c>
      <c r="D3288" t="s">
        <v>809</v>
      </c>
    </row>
    <row r="3289" spans="3:4" x14ac:dyDescent="0.25">
      <c r="C3289" s="1" t="e">
        <f>VLOOKUP(D3289,'PRÊT A POSER 2018'!A:D,4,0)</f>
        <v>#N/A</v>
      </c>
      <c r="D3289" t="s">
        <v>810</v>
      </c>
    </row>
    <row r="3290" spans="3:4" x14ac:dyDescent="0.25">
      <c r="C3290" s="1" t="e">
        <f>VLOOKUP(D3290,'PRÊT A POSER 2018'!A:D,4,0)</f>
        <v>#N/A</v>
      </c>
      <c r="D3290" t="s">
        <v>811</v>
      </c>
    </row>
    <row r="3291" spans="3:4" x14ac:dyDescent="0.25">
      <c r="C3291" s="1" t="e">
        <f>VLOOKUP(D3291,'PRÊT A POSER 2018'!A:D,4,0)</f>
        <v>#N/A</v>
      </c>
      <c r="D3291" t="s">
        <v>812</v>
      </c>
    </row>
    <row r="3292" spans="3:4" x14ac:dyDescent="0.25">
      <c r="C3292" s="1" t="e">
        <f>VLOOKUP(D3292,'PRÊT A POSER 2018'!A:D,4,0)</f>
        <v>#N/A</v>
      </c>
      <c r="D3292" t="s">
        <v>813</v>
      </c>
    </row>
    <row r="3293" spans="3:4" x14ac:dyDescent="0.25">
      <c r="C3293" s="1" t="e">
        <f>VLOOKUP(D3293,'PRÊT A POSER 2018'!A:D,4,0)</f>
        <v>#N/A</v>
      </c>
      <c r="D3293" t="s">
        <v>814</v>
      </c>
    </row>
    <row r="3294" spans="3:4" x14ac:dyDescent="0.25">
      <c r="C3294" s="1" t="e">
        <f>VLOOKUP(D3294,'PRÊT A POSER 2018'!A:D,4,0)</f>
        <v>#N/A</v>
      </c>
      <c r="D3294" t="s">
        <v>815</v>
      </c>
    </row>
    <row r="3295" spans="3:4" x14ac:dyDescent="0.25">
      <c r="C3295" s="1" t="e">
        <f>VLOOKUP(D3295,'PRÊT A POSER 2018'!A:D,4,0)</f>
        <v>#N/A</v>
      </c>
      <c r="D3295" t="s">
        <v>816</v>
      </c>
    </row>
    <row r="3296" spans="3:4" x14ac:dyDescent="0.25">
      <c r="C3296" s="1" t="e">
        <f>VLOOKUP(D3296,'PRÊT A POSER 2018'!A:D,4,0)</f>
        <v>#N/A</v>
      </c>
      <c r="D3296" t="s">
        <v>817</v>
      </c>
    </row>
    <row r="3297" spans="3:4" x14ac:dyDescent="0.25">
      <c r="C3297" s="1" t="e">
        <f>VLOOKUP(D3297,'PRÊT A POSER 2018'!A:D,4,0)</f>
        <v>#N/A</v>
      </c>
      <c r="D3297" t="s">
        <v>818</v>
      </c>
    </row>
    <row r="3298" spans="3:4" x14ac:dyDescent="0.25">
      <c r="C3298" s="1" t="e">
        <f>VLOOKUP(D3298,'PRÊT A POSER 2018'!A:D,4,0)</f>
        <v>#N/A</v>
      </c>
      <c r="D3298" t="s">
        <v>819</v>
      </c>
    </row>
    <row r="3299" spans="3:4" x14ac:dyDescent="0.25">
      <c r="C3299" s="1" t="e">
        <f>VLOOKUP(D3299,'PRÊT A POSER 2018'!A:D,4,0)</f>
        <v>#N/A</v>
      </c>
      <c r="D3299" t="s">
        <v>820</v>
      </c>
    </row>
    <row r="3300" spans="3:4" x14ac:dyDescent="0.25">
      <c r="C3300" s="1" t="e">
        <f>VLOOKUP(D3300,'PRÊT A POSER 2018'!A:D,4,0)</f>
        <v>#N/A</v>
      </c>
      <c r="D3300" t="s">
        <v>821</v>
      </c>
    </row>
    <row r="3301" spans="3:4" x14ac:dyDescent="0.25">
      <c r="C3301" s="1" t="e">
        <f>VLOOKUP(D3301,'PRÊT A POSER 2018'!A:D,4,0)</f>
        <v>#N/A</v>
      </c>
      <c r="D3301" t="s">
        <v>822</v>
      </c>
    </row>
    <row r="3302" spans="3:4" x14ac:dyDescent="0.25">
      <c r="C3302" s="1" t="e">
        <f>VLOOKUP(D3302,'PRÊT A POSER 2018'!A:D,4,0)</f>
        <v>#N/A</v>
      </c>
      <c r="D3302" t="s">
        <v>823</v>
      </c>
    </row>
    <row r="3303" spans="3:4" x14ac:dyDescent="0.25">
      <c r="C3303" s="1" t="e">
        <f>VLOOKUP(D3303,'PRÊT A POSER 2018'!A:D,4,0)</f>
        <v>#N/A</v>
      </c>
      <c r="D3303" t="s">
        <v>824</v>
      </c>
    </row>
    <row r="3304" spans="3:4" x14ac:dyDescent="0.25">
      <c r="C3304" s="1" t="e">
        <f>VLOOKUP(D3304,'PRÊT A POSER 2018'!A:D,4,0)</f>
        <v>#N/A</v>
      </c>
      <c r="D3304" t="s">
        <v>825</v>
      </c>
    </row>
    <row r="3305" spans="3:4" x14ac:dyDescent="0.25">
      <c r="C3305" s="1" t="e">
        <f>VLOOKUP(D3305,'PRÊT A POSER 2018'!A:D,4,0)</f>
        <v>#N/A</v>
      </c>
      <c r="D3305" t="s">
        <v>826</v>
      </c>
    </row>
    <row r="3306" spans="3:4" x14ac:dyDescent="0.25">
      <c r="C3306" s="1" t="e">
        <f>VLOOKUP(D3306,'PRÊT A POSER 2018'!A:D,4,0)</f>
        <v>#N/A</v>
      </c>
      <c r="D3306" t="s">
        <v>827</v>
      </c>
    </row>
    <row r="3307" spans="3:4" x14ac:dyDescent="0.25">
      <c r="C3307" s="1" t="e">
        <f>VLOOKUP(D3307,'PRÊT A POSER 2018'!A:D,4,0)</f>
        <v>#N/A</v>
      </c>
      <c r="D3307" t="s">
        <v>828</v>
      </c>
    </row>
    <row r="3308" spans="3:4" x14ac:dyDescent="0.25">
      <c r="C3308" s="1" t="e">
        <f>VLOOKUP(D3308,'PRÊT A POSER 2018'!A:D,4,0)</f>
        <v>#N/A</v>
      </c>
      <c r="D3308" t="s">
        <v>829</v>
      </c>
    </row>
    <row r="3309" spans="3:4" x14ac:dyDescent="0.25">
      <c r="C3309" s="1" t="e">
        <f>VLOOKUP(D3309,'PRÊT A POSER 2018'!A:D,4,0)</f>
        <v>#N/A</v>
      </c>
      <c r="D3309" t="s">
        <v>830</v>
      </c>
    </row>
    <row r="3310" spans="3:4" x14ac:dyDescent="0.25">
      <c r="C3310" s="1" t="e">
        <f>VLOOKUP(D3310,'PRÊT A POSER 2018'!A:D,4,0)</f>
        <v>#N/A</v>
      </c>
      <c r="D3310" t="s">
        <v>831</v>
      </c>
    </row>
    <row r="3311" spans="3:4" x14ac:dyDescent="0.25">
      <c r="C3311" s="1" t="e">
        <f>VLOOKUP(D3311,'PRÊT A POSER 2018'!A:D,4,0)</f>
        <v>#N/A</v>
      </c>
      <c r="D3311" t="s">
        <v>832</v>
      </c>
    </row>
    <row r="3312" spans="3:4" x14ac:dyDescent="0.25">
      <c r="C3312" s="1" t="e">
        <f>VLOOKUP(D3312,'PRÊT A POSER 2018'!A:D,4,0)</f>
        <v>#N/A</v>
      </c>
      <c r="D3312" t="s">
        <v>833</v>
      </c>
    </row>
    <row r="3313" spans="3:4" x14ac:dyDescent="0.25">
      <c r="C3313" s="1" t="e">
        <f>VLOOKUP(D3313,'PRÊT A POSER 2018'!A:D,4,0)</f>
        <v>#N/A</v>
      </c>
      <c r="D3313" t="s">
        <v>834</v>
      </c>
    </row>
    <row r="3314" spans="3:4" x14ac:dyDescent="0.25">
      <c r="C3314" s="1" t="e">
        <f>VLOOKUP(D3314,'PRÊT A POSER 2018'!A:D,4,0)</f>
        <v>#N/A</v>
      </c>
      <c r="D3314" t="s">
        <v>835</v>
      </c>
    </row>
    <row r="3315" spans="3:4" x14ac:dyDescent="0.25">
      <c r="C3315" s="1" t="e">
        <f>VLOOKUP(D3315,'PRÊT A POSER 2018'!A:D,4,0)</f>
        <v>#N/A</v>
      </c>
      <c r="D3315" t="s">
        <v>836</v>
      </c>
    </row>
    <row r="3316" spans="3:4" x14ac:dyDescent="0.25">
      <c r="C3316" s="1" t="e">
        <f>VLOOKUP(D3316,'PRÊT A POSER 2018'!A:D,4,0)</f>
        <v>#N/A</v>
      </c>
      <c r="D3316" t="s">
        <v>837</v>
      </c>
    </row>
    <row r="3317" spans="3:4" x14ac:dyDescent="0.25">
      <c r="C3317" s="1" t="e">
        <f>VLOOKUP(D3317,'PRÊT A POSER 2018'!A:D,4,0)</f>
        <v>#N/A</v>
      </c>
      <c r="D3317" t="s">
        <v>838</v>
      </c>
    </row>
    <row r="3318" spans="3:4" x14ac:dyDescent="0.25">
      <c r="C3318" s="1" t="e">
        <f>VLOOKUP(D3318,'PRÊT A POSER 2018'!A:D,4,0)</f>
        <v>#N/A</v>
      </c>
      <c r="D3318" t="s">
        <v>839</v>
      </c>
    </row>
    <row r="3319" spans="3:4" x14ac:dyDescent="0.25">
      <c r="C3319" s="1" t="e">
        <f>VLOOKUP(D3319,'PRÊT A POSER 2018'!A:D,4,0)</f>
        <v>#N/A</v>
      </c>
      <c r="D3319" t="s">
        <v>840</v>
      </c>
    </row>
    <row r="3320" spans="3:4" x14ac:dyDescent="0.25">
      <c r="C3320" s="1" t="e">
        <f>VLOOKUP(D3320,'PRÊT A POSER 2018'!A:D,4,0)</f>
        <v>#N/A</v>
      </c>
      <c r="D3320" t="s">
        <v>841</v>
      </c>
    </row>
    <row r="3321" spans="3:4" x14ac:dyDescent="0.25">
      <c r="C3321" s="1" t="e">
        <f>VLOOKUP(D3321,'PRÊT A POSER 2018'!A:D,4,0)</f>
        <v>#N/A</v>
      </c>
      <c r="D3321" t="s">
        <v>842</v>
      </c>
    </row>
    <row r="3322" spans="3:4" x14ac:dyDescent="0.25">
      <c r="C3322" s="1" t="e">
        <f>VLOOKUP(D3322,'PRÊT A POSER 2018'!A:D,4,0)</f>
        <v>#N/A</v>
      </c>
      <c r="D3322" t="s">
        <v>843</v>
      </c>
    </row>
    <row r="3323" spans="3:4" x14ac:dyDescent="0.25">
      <c r="C3323" s="1" t="e">
        <f>VLOOKUP(D3323,'PRÊT A POSER 2018'!A:D,4,0)</f>
        <v>#N/A</v>
      </c>
      <c r="D3323" t="s">
        <v>844</v>
      </c>
    </row>
    <row r="3324" spans="3:4" x14ac:dyDescent="0.25">
      <c r="C3324" s="1" t="e">
        <f>VLOOKUP(D3324,'PRÊT A POSER 2018'!A:D,4,0)</f>
        <v>#N/A</v>
      </c>
      <c r="D3324" t="s">
        <v>845</v>
      </c>
    </row>
    <row r="3325" spans="3:4" x14ac:dyDescent="0.25">
      <c r="C3325" s="1" t="e">
        <f>VLOOKUP(D3325,'PRÊT A POSER 2018'!A:D,4,0)</f>
        <v>#N/A</v>
      </c>
      <c r="D3325" t="s">
        <v>846</v>
      </c>
    </row>
    <row r="3326" spans="3:4" x14ac:dyDescent="0.25">
      <c r="C3326" s="1" t="e">
        <f>VLOOKUP(D3326,'PRÊT A POSER 2018'!A:D,4,0)</f>
        <v>#N/A</v>
      </c>
      <c r="D3326" t="s">
        <v>847</v>
      </c>
    </row>
    <row r="3327" spans="3:4" x14ac:dyDescent="0.25">
      <c r="C3327" s="1" t="e">
        <f>VLOOKUP(D3327,'PRÊT A POSER 2018'!A:D,4,0)</f>
        <v>#N/A</v>
      </c>
      <c r="D3327" t="s">
        <v>848</v>
      </c>
    </row>
    <row r="3328" spans="3:4" x14ac:dyDescent="0.25">
      <c r="C3328" s="1" t="e">
        <f>VLOOKUP(D3328,'PRÊT A POSER 2018'!A:D,4,0)</f>
        <v>#N/A</v>
      </c>
      <c r="D3328" t="s">
        <v>849</v>
      </c>
    </row>
    <row r="3329" spans="3:4" x14ac:dyDescent="0.25">
      <c r="C3329" s="1" t="e">
        <f>VLOOKUP(D3329,'PRÊT A POSER 2018'!A:D,4,0)</f>
        <v>#N/A</v>
      </c>
      <c r="D3329" t="s">
        <v>850</v>
      </c>
    </row>
    <row r="3330" spans="3:4" x14ac:dyDescent="0.25">
      <c r="C3330" s="1" t="e">
        <f>VLOOKUP(D3330,'PRÊT A POSER 2018'!A:D,4,0)</f>
        <v>#N/A</v>
      </c>
      <c r="D3330" t="s">
        <v>851</v>
      </c>
    </row>
    <row r="3331" spans="3:4" x14ac:dyDescent="0.25">
      <c r="C3331" s="1" t="e">
        <f>VLOOKUP(D3331,'PRÊT A POSER 2018'!A:D,4,0)</f>
        <v>#N/A</v>
      </c>
      <c r="D3331" t="s">
        <v>852</v>
      </c>
    </row>
    <row r="3332" spans="3:4" x14ac:dyDescent="0.25">
      <c r="C3332" s="1" t="e">
        <f>VLOOKUP(D3332,'PRÊT A POSER 2018'!A:D,4,0)</f>
        <v>#N/A</v>
      </c>
      <c r="D3332" t="s">
        <v>853</v>
      </c>
    </row>
    <row r="3333" spans="3:4" x14ac:dyDescent="0.25">
      <c r="C3333" s="1" t="e">
        <f>VLOOKUP(D3333,'PRÊT A POSER 2018'!A:D,4,0)</f>
        <v>#N/A</v>
      </c>
      <c r="D3333" t="s">
        <v>854</v>
      </c>
    </row>
    <row r="3334" spans="3:4" x14ac:dyDescent="0.25">
      <c r="C3334" s="1" t="e">
        <f>VLOOKUP(D3334,'PRÊT A POSER 2018'!A:D,4,0)</f>
        <v>#N/A</v>
      </c>
      <c r="D3334" t="s">
        <v>855</v>
      </c>
    </row>
    <row r="3335" spans="3:4" x14ac:dyDescent="0.25">
      <c r="C3335" s="1" t="e">
        <f>VLOOKUP(D3335,'PRÊT A POSER 2018'!A:D,4,0)</f>
        <v>#N/A</v>
      </c>
      <c r="D3335" t="s">
        <v>856</v>
      </c>
    </row>
    <row r="3336" spans="3:4" x14ac:dyDescent="0.25">
      <c r="C3336" s="1" t="e">
        <f>VLOOKUP(D3336,'PRÊT A POSER 2018'!A:D,4,0)</f>
        <v>#N/A</v>
      </c>
      <c r="D3336" t="s">
        <v>857</v>
      </c>
    </row>
    <row r="3337" spans="3:4" x14ac:dyDescent="0.25">
      <c r="C3337" s="1" t="e">
        <f>VLOOKUP(D3337,'PRÊT A POSER 2018'!A:D,4,0)</f>
        <v>#N/A</v>
      </c>
      <c r="D3337" t="s">
        <v>858</v>
      </c>
    </row>
    <row r="3338" spans="3:4" x14ac:dyDescent="0.25">
      <c r="C3338" s="1" t="e">
        <f>VLOOKUP(D3338,'PRÊT A POSER 2018'!A:D,4,0)</f>
        <v>#N/A</v>
      </c>
      <c r="D3338" t="s">
        <v>859</v>
      </c>
    </row>
    <row r="3339" spans="3:4" x14ac:dyDescent="0.25">
      <c r="C3339" s="1" t="e">
        <f>VLOOKUP(D3339,'PRÊT A POSER 2018'!A:D,4,0)</f>
        <v>#N/A</v>
      </c>
      <c r="D3339" t="s">
        <v>860</v>
      </c>
    </row>
    <row r="3340" spans="3:4" x14ac:dyDescent="0.25">
      <c r="C3340" s="1" t="e">
        <f>VLOOKUP(D3340,'PRÊT A POSER 2018'!A:D,4,0)</f>
        <v>#N/A</v>
      </c>
      <c r="D3340" t="s">
        <v>861</v>
      </c>
    </row>
    <row r="3341" spans="3:4" x14ac:dyDescent="0.25">
      <c r="C3341" s="1" t="e">
        <f>VLOOKUP(D3341,'PRÊT A POSER 2018'!A:D,4,0)</f>
        <v>#N/A</v>
      </c>
      <c r="D3341" t="s">
        <v>862</v>
      </c>
    </row>
    <row r="3342" spans="3:4" x14ac:dyDescent="0.25">
      <c r="C3342" s="1" t="e">
        <f>VLOOKUP(D3342,'PRÊT A POSER 2018'!A:D,4,0)</f>
        <v>#N/A</v>
      </c>
      <c r="D3342" t="s">
        <v>863</v>
      </c>
    </row>
    <row r="3343" spans="3:4" x14ac:dyDescent="0.25">
      <c r="C3343" s="1" t="e">
        <f>VLOOKUP(D3343,'PRÊT A POSER 2018'!A:D,4,0)</f>
        <v>#N/A</v>
      </c>
      <c r="D3343" t="s">
        <v>864</v>
      </c>
    </row>
    <row r="3344" spans="3:4" x14ac:dyDescent="0.25">
      <c r="C3344" s="1" t="e">
        <f>VLOOKUP(D3344,'PRÊT A POSER 2018'!A:D,4,0)</f>
        <v>#N/A</v>
      </c>
      <c r="D3344" t="s">
        <v>865</v>
      </c>
    </row>
    <row r="3345" spans="3:4" x14ac:dyDescent="0.25">
      <c r="C3345" s="1" t="e">
        <f>VLOOKUP(D3345,'PRÊT A POSER 2018'!A:D,4,0)</f>
        <v>#N/A</v>
      </c>
      <c r="D3345" t="s">
        <v>866</v>
      </c>
    </row>
    <row r="3346" spans="3:4" x14ac:dyDescent="0.25">
      <c r="C3346" s="1" t="e">
        <f>VLOOKUP(D3346,'PRÊT A POSER 2018'!A:D,4,0)</f>
        <v>#N/A</v>
      </c>
      <c r="D3346" t="s">
        <v>867</v>
      </c>
    </row>
    <row r="3347" spans="3:4" x14ac:dyDescent="0.25">
      <c r="C3347" s="1" t="e">
        <f>VLOOKUP(D3347,'PRÊT A POSER 2018'!A:D,4,0)</f>
        <v>#N/A</v>
      </c>
      <c r="D3347" t="s">
        <v>868</v>
      </c>
    </row>
    <row r="3348" spans="3:4" x14ac:dyDescent="0.25">
      <c r="C3348" s="1" t="e">
        <f>VLOOKUP(D3348,'PRÊT A POSER 2018'!A:D,4,0)</f>
        <v>#N/A</v>
      </c>
      <c r="D3348" t="s">
        <v>869</v>
      </c>
    </row>
    <row r="3349" spans="3:4" x14ac:dyDescent="0.25">
      <c r="C3349" s="1" t="e">
        <f>VLOOKUP(D3349,'PRÊT A POSER 2018'!A:D,4,0)</f>
        <v>#N/A</v>
      </c>
      <c r="D3349" t="s">
        <v>870</v>
      </c>
    </row>
    <row r="3350" spans="3:4" x14ac:dyDescent="0.25">
      <c r="C3350" s="1" t="e">
        <f>VLOOKUP(D3350,'PRÊT A POSER 2018'!A:D,4,0)</f>
        <v>#N/A</v>
      </c>
      <c r="D3350" t="s">
        <v>871</v>
      </c>
    </row>
    <row r="3351" spans="3:4" x14ac:dyDescent="0.25">
      <c r="C3351" s="1" t="e">
        <f>VLOOKUP(D3351,'PRÊT A POSER 2018'!A:D,4,0)</f>
        <v>#N/A</v>
      </c>
      <c r="D3351" t="s">
        <v>872</v>
      </c>
    </row>
    <row r="3352" spans="3:4" x14ac:dyDescent="0.25">
      <c r="C3352" s="1" t="e">
        <f>VLOOKUP(D3352,'PRÊT A POSER 2018'!A:D,4,0)</f>
        <v>#N/A</v>
      </c>
      <c r="D3352" t="s">
        <v>873</v>
      </c>
    </row>
    <row r="3353" spans="3:4" x14ac:dyDescent="0.25">
      <c r="C3353" s="1" t="e">
        <f>VLOOKUP(D3353,'PRÊT A POSER 2018'!A:D,4,0)</f>
        <v>#N/A</v>
      </c>
      <c r="D3353" t="s">
        <v>874</v>
      </c>
    </row>
    <row r="3354" spans="3:4" x14ac:dyDescent="0.25">
      <c r="C3354" s="1" t="e">
        <f>VLOOKUP(D3354,'PRÊT A POSER 2018'!A:D,4,0)</f>
        <v>#N/A</v>
      </c>
      <c r="D3354" t="s">
        <v>875</v>
      </c>
    </row>
    <row r="3355" spans="3:4" x14ac:dyDescent="0.25">
      <c r="C3355" s="1" t="e">
        <f>VLOOKUP(D3355,'PRÊT A POSER 2018'!A:D,4,0)</f>
        <v>#N/A</v>
      </c>
      <c r="D3355" t="s">
        <v>876</v>
      </c>
    </row>
    <row r="3356" spans="3:4" x14ac:dyDescent="0.25">
      <c r="C3356" s="1" t="e">
        <f>VLOOKUP(D3356,'PRÊT A POSER 2018'!A:D,4,0)</f>
        <v>#N/A</v>
      </c>
      <c r="D3356" t="s">
        <v>877</v>
      </c>
    </row>
    <row r="3357" spans="3:4" x14ac:dyDescent="0.25">
      <c r="C3357" s="1" t="e">
        <f>VLOOKUP(D3357,'PRÊT A POSER 2018'!A:D,4,0)</f>
        <v>#N/A</v>
      </c>
      <c r="D3357" t="s">
        <v>878</v>
      </c>
    </row>
    <row r="3358" spans="3:4" x14ac:dyDescent="0.25">
      <c r="C3358" s="1" t="e">
        <f>VLOOKUP(D3358,'PRÊT A POSER 2018'!A:D,4,0)</f>
        <v>#N/A</v>
      </c>
      <c r="D3358" t="s">
        <v>879</v>
      </c>
    </row>
    <row r="3359" spans="3:4" x14ac:dyDescent="0.25">
      <c r="C3359" s="1" t="e">
        <f>VLOOKUP(D3359,'PRÊT A POSER 2018'!A:D,4,0)</f>
        <v>#N/A</v>
      </c>
      <c r="D3359" t="s">
        <v>880</v>
      </c>
    </row>
    <row r="3360" spans="3:4" x14ac:dyDescent="0.25">
      <c r="C3360" s="1" t="e">
        <f>VLOOKUP(D3360,'PRÊT A POSER 2018'!A:D,4,0)</f>
        <v>#N/A</v>
      </c>
      <c r="D3360" t="s">
        <v>881</v>
      </c>
    </row>
    <row r="3361" spans="3:4" x14ac:dyDescent="0.25">
      <c r="C3361" s="1" t="e">
        <f>VLOOKUP(D3361,'PRÊT A POSER 2018'!A:D,4,0)</f>
        <v>#N/A</v>
      </c>
      <c r="D3361" t="s">
        <v>882</v>
      </c>
    </row>
    <row r="3362" spans="3:4" x14ac:dyDescent="0.25">
      <c r="C3362" s="1" t="e">
        <f>VLOOKUP(D3362,'PRÊT A POSER 2018'!A:D,4,0)</f>
        <v>#N/A</v>
      </c>
      <c r="D3362" t="s">
        <v>883</v>
      </c>
    </row>
    <row r="3363" spans="3:4" x14ac:dyDescent="0.25">
      <c r="C3363" s="1" t="e">
        <f>VLOOKUP(D3363,'PRÊT A POSER 2018'!A:D,4,0)</f>
        <v>#N/A</v>
      </c>
      <c r="D3363" t="s">
        <v>884</v>
      </c>
    </row>
    <row r="3364" spans="3:4" x14ac:dyDescent="0.25">
      <c r="C3364" s="1" t="e">
        <f>VLOOKUP(D3364,'PRÊT A POSER 2018'!A:D,4,0)</f>
        <v>#N/A</v>
      </c>
      <c r="D3364" t="s">
        <v>885</v>
      </c>
    </row>
    <row r="3365" spans="3:4" x14ac:dyDescent="0.25">
      <c r="C3365" s="1" t="e">
        <f>VLOOKUP(D3365,'PRÊT A POSER 2018'!A:D,4,0)</f>
        <v>#N/A</v>
      </c>
      <c r="D3365" t="s">
        <v>886</v>
      </c>
    </row>
    <row r="3366" spans="3:4" x14ac:dyDescent="0.25">
      <c r="C3366" s="1" t="e">
        <f>VLOOKUP(D3366,'PRÊT A POSER 2018'!A:D,4,0)</f>
        <v>#N/A</v>
      </c>
      <c r="D3366" t="s">
        <v>887</v>
      </c>
    </row>
    <row r="3367" spans="3:4" x14ac:dyDescent="0.25">
      <c r="C3367" s="1" t="e">
        <f>VLOOKUP(D3367,'PRÊT A POSER 2018'!A:D,4,0)</f>
        <v>#N/A</v>
      </c>
      <c r="D3367" t="s">
        <v>888</v>
      </c>
    </row>
    <row r="3368" spans="3:4" x14ac:dyDescent="0.25">
      <c r="C3368" s="1" t="e">
        <f>VLOOKUP(D3368,'PRÊT A POSER 2018'!A:D,4,0)</f>
        <v>#N/A</v>
      </c>
      <c r="D3368" t="s">
        <v>889</v>
      </c>
    </row>
    <row r="3369" spans="3:4" x14ac:dyDescent="0.25">
      <c r="C3369" s="1" t="e">
        <f>VLOOKUP(D3369,'PRÊT A POSER 2018'!A:D,4,0)</f>
        <v>#N/A</v>
      </c>
      <c r="D3369" t="s">
        <v>890</v>
      </c>
    </row>
    <row r="3370" spans="3:4" x14ac:dyDescent="0.25">
      <c r="C3370" s="1" t="e">
        <f>VLOOKUP(D3370,'PRÊT A POSER 2018'!A:D,4,0)</f>
        <v>#N/A</v>
      </c>
      <c r="D3370" t="s">
        <v>891</v>
      </c>
    </row>
    <row r="3371" spans="3:4" x14ac:dyDescent="0.25">
      <c r="C3371" s="1" t="e">
        <f>VLOOKUP(D3371,'PRÊT A POSER 2018'!A:D,4,0)</f>
        <v>#N/A</v>
      </c>
      <c r="D3371" t="s">
        <v>892</v>
      </c>
    </row>
    <row r="3372" spans="3:4" x14ac:dyDescent="0.25">
      <c r="C3372" s="1" t="e">
        <f>VLOOKUP(D3372,'PRÊT A POSER 2018'!A:D,4,0)</f>
        <v>#N/A</v>
      </c>
      <c r="D3372" t="s">
        <v>893</v>
      </c>
    </row>
    <row r="3373" spans="3:4" x14ac:dyDescent="0.25">
      <c r="C3373" s="1" t="e">
        <f>VLOOKUP(D3373,'PRÊT A POSER 2018'!A:D,4,0)</f>
        <v>#N/A</v>
      </c>
      <c r="D3373" t="s">
        <v>894</v>
      </c>
    </row>
    <row r="3374" spans="3:4" x14ac:dyDescent="0.25">
      <c r="C3374" s="1" t="e">
        <f>VLOOKUP(D3374,'PRÊT A POSER 2018'!A:D,4,0)</f>
        <v>#N/A</v>
      </c>
      <c r="D3374" t="s">
        <v>895</v>
      </c>
    </row>
    <row r="3375" spans="3:4" x14ac:dyDescent="0.25">
      <c r="C3375" s="1" t="e">
        <f>VLOOKUP(D3375,'PRÊT A POSER 2018'!A:D,4,0)</f>
        <v>#N/A</v>
      </c>
      <c r="D3375" t="s">
        <v>896</v>
      </c>
    </row>
    <row r="3376" spans="3:4" x14ac:dyDescent="0.25">
      <c r="C3376" s="1" t="e">
        <f>VLOOKUP(D3376,'PRÊT A POSER 2018'!A:D,4,0)</f>
        <v>#N/A</v>
      </c>
      <c r="D3376" t="s">
        <v>897</v>
      </c>
    </row>
    <row r="3377" spans="3:4" x14ac:dyDescent="0.25">
      <c r="C3377" s="1" t="e">
        <f>VLOOKUP(D3377,'PRÊT A POSER 2018'!A:D,4,0)</f>
        <v>#N/A</v>
      </c>
      <c r="D3377" t="s">
        <v>898</v>
      </c>
    </row>
    <row r="3378" spans="3:4" x14ac:dyDescent="0.25">
      <c r="C3378" s="1" t="e">
        <f>VLOOKUP(D3378,'PRÊT A POSER 2018'!A:D,4,0)</f>
        <v>#N/A</v>
      </c>
      <c r="D3378" t="s">
        <v>899</v>
      </c>
    </row>
    <row r="3379" spans="3:4" x14ac:dyDescent="0.25">
      <c r="C3379" s="1" t="e">
        <f>VLOOKUP(D3379,'PRÊT A POSER 2018'!A:D,4,0)</f>
        <v>#N/A</v>
      </c>
      <c r="D3379" t="s">
        <v>900</v>
      </c>
    </row>
    <row r="3380" spans="3:4" x14ac:dyDescent="0.25">
      <c r="C3380" s="1" t="e">
        <f>VLOOKUP(D3380,'PRÊT A POSER 2018'!A:D,4,0)</f>
        <v>#N/A</v>
      </c>
      <c r="D3380" t="s">
        <v>901</v>
      </c>
    </row>
    <row r="3381" spans="3:4" x14ac:dyDescent="0.25">
      <c r="C3381" s="1" t="e">
        <f>VLOOKUP(D3381,'PRÊT A POSER 2018'!A:D,4,0)</f>
        <v>#N/A</v>
      </c>
      <c r="D3381" t="s">
        <v>902</v>
      </c>
    </row>
    <row r="3382" spans="3:4" x14ac:dyDescent="0.25">
      <c r="C3382" s="1" t="e">
        <f>VLOOKUP(D3382,'PRÊT A POSER 2018'!A:D,4,0)</f>
        <v>#N/A</v>
      </c>
      <c r="D3382" t="s">
        <v>903</v>
      </c>
    </row>
    <row r="3383" spans="3:4" x14ac:dyDescent="0.25">
      <c r="C3383" s="1" t="e">
        <f>VLOOKUP(D3383,'PRÊT A POSER 2018'!A:D,4,0)</f>
        <v>#N/A</v>
      </c>
      <c r="D3383" t="s">
        <v>904</v>
      </c>
    </row>
    <row r="3384" spans="3:4" x14ac:dyDescent="0.25">
      <c r="C3384" s="1" t="e">
        <f>VLOOKUP(D3384,'PRÊT A POSER 2018'!A:D,4,0)</f>
        <v>#N/A</v>
      </c>
      <c r="D3384" t="s">
        <v>905</v>
      </c>
    </row>
    <row r="3385" spans="3:4" x14ac:dyDescent="0.25">
      <c r="C3385" s="1" t="e">
        <f>VLOOKUP(D3385,'PRÊT A POSER 2018'!A:D,4,0)</f>
        <v>#N/A</v>
      </c>
      <c r="D3385" t="s">
        <v>906</v>
      </c>
    </row>
    <row r="3386" spans="3:4" x14ac:dyDescent="0.25">
      <c r="C3386" s="1" t="e">
        <f>VLOOKUP(D3386,'PRÊT A POSER 2018'!A:D,4,0)</f>
        <v>#N/A</v>
      </c>
      <c r="D3386" t="s">
        <v>907</v>
      </c>
    </row>
    <row r="3387" spans="3:4" x14ac:dyDescent="0.25">
      <c r="C3387" s="1" t="e">
        <f>VLOOKUP(D3387,'PRÊT A POSER 2018'!A:D,4,0)</f>
        <v>#N/A</v>
      </c>
      <c r="D3387" t="s">
        <v>908</v>
      </c>
    </row>
    <row r="3388" spans="3:4" x14ac:dyDescent="0.25">
      <c r="C3388" s="1" t="e">
        <f>VLOOKUP(D3388,'PRÊT A POSER 2018'!A:D,4,0)</f>
        <v>#N/A</v>
      </c>
      <c r="D3388" t="s">
        <v>909</v>
      </c>
    </row>
    <row r="3389" spans="3:4" x14ac:dyDescent="0.25">
      <c r="C3389" s="1" t="e">
        <f>VLOOKUP(D3389,'PRÊT A POSER 2018'!A:D,4,0)</f>
        <v>#N/A</v>
      </c>
      <c r="D3389" t="s">
        <v>910</v>
      </c>
    </row>
    <row r="3390" spans="3:4" x14ac:dyDescent="0.25">
      <c r="C3390" s="1" t="e">
        <f>VLOOKUP(D3390,'PRÊT A POSER 2018'!A:D,4,0)</f>
        <v>#N/A</v>
      </c>
      <c r="D3390" t="s">
        <v>911</v>
      </c>
    </row>
    <row r="3391" spans="3:4" x14ac:dyDescent="0.25">
      <c r="C3391" s="1" t="e">
        <f>VLOOKUP(D3391,'PRÊT A POSER 2018'!A:D,4,0)</f>
        <v>#N/A</v>
      </c>
      <c r="D3391" t="s">
        <v>912</v>
      </c>
    </row>
    <row r="3392" spans="3:4" x14ac:dyDescent="0.25">
      <c r="C3392" s="1" t="e">
        <f>VLOOKUP(D3392,'PRÊT A POSER 2018'!A:D,4,0)</f>
        <v>#N/A</v>
      </c>
      <c r="D3392" t="s">
        <v>913</v>
      </c>
    </row>
    <row r="3393" spans="3:4" x14ac:dyDescent="0.25">
      <c r="C3393" s="1" t="e">
        <f>VLOOKUP(D3393,'PRÊT A POSER 2018'!A:D,4,0)</f>
        <v>#N/A</v>
      </c>
      <c r="D3393" t="s">
        <v>914</v>
      </c>
    </row>
    <row r="3394" spans="3:4" x14ac:dyDescent="0.25">
      <c r="C3394" s="1" t="e">
        <f>VLOOKUP(D3394,'PRÊT A POSER 2018'!A:D,4,0)</f>
        <v>#N/A</v>
      </c>
      <c r="D3394" t="s">
        <v>915</v>
      </c>
    </row>
    <row r="3395" spans="3:4" x14ac:dyDescent="0.25">
      <c r="C3395" s="1" t="e">
        <f>VLOOKUP(D3395,'PRÊT A POSER 2018'!A:D,4,0)</f>
        <v>#N/A</v>
      </c>
      <c r="D3395" t="s">
        <v>916</v>
      </c>
    </row>
    <row r="3396" spans="3:4" x14ac:dyDescent="0.25">
      <c r="C3396" s="1" t="e">
        <f>VLOOKUP(D3396,'PRÊT A POSER 2018'!A:D,4,0)</f>
        <v>#N/A</v>
      </c>
      <c r="D3396" t="s">
        <v>917</v>
      </c>
    </row>
    <row r="3397" spans="3:4" x14ac:dyDescent="0.25">
      <c r="C3397" s="1" t="e">
        <f>VLOOKUP(D3397,'PRÊT A POSER 2018'!A:D,4,0)</f>
        <v>#N/A</v>
      </c>
      <c r="D3397" t="s">
        <v>918</v>
      </c>
    </row>
    <row r="3398" spans="3:4" x14ac:dyDescent="0.25">
      <c r="C3398" s="1" t="e">
        <f>VLOOKUP(D3398,'PRÊT A POSER 2018'!A:D,4,0)</f>
        <v>#N/A</v>
      </c>
      <c r="D3398" t="s">
        <v>919</v>
      </c>
    </row>
    <row r="3399" spans="3:4" x14ac:dyDescent="0.25">
      <c r="C3399" s="1" t="e">
        <f>VLOOKUP(D3399,'PRÊT A POSER 2018'!A:D,4,0)</f>
        <v>#N/A</v>
      </c>
      <c r="D3399" t="s">
        <v>920</v>
      </c>
    </row>
    <row r="3400" spans="3:4" x14ac:dyDescent="0.25">
      <c r="C3400" s="1" t="e">
        <f>VLOOKUP(D3400,'PRÊT A POSER 2018'!A:D,4,0)</f>
        <v>#N/A</v>
      </c>
      <c r="D3400" t="s">
        <v>921</v>
      </c>
    </row>
    <row r="3401" spans="3:4" x14ac:dyDescent="0.25">
      <c r="C3401" s="1" t="e">
        <f>VLOOKUP(D3401,'PRÊT A POSER 2018'!A:D,4,0)</f>
        <v>#N/A</v>
      </c>
      <c r="D3401" t="s">
        <v>922</v>
      </c>
    </row>
    <row r="3402" spans="3:4" x14ac:dyDescent="0.25">
      <c r="C3402" s="1" t="e">
        <f>VLOOKUP(D3402,'PRÊT A POSER 2018'!A:D,4,0)</f>
        <v>#N/A</v>
      </c>
      <c r="D3402" t="s">
        <v>923</v>
      </c>
    </row>
    <row r="3403" spans="3:4" x14ac:dyDescent="0.25">
      <c r="C3403" s="1" t="e">
        <f>VLOOKUP(D3403,'PRÊT A POSER 2018'!A:D,4,0)</f>
        <v>#N/A</v>
      </c>
      <c r="D3403" t="s">
        <v>924</v>
      </c>
    </row>
    <row r="3404" spans="3:4" x14ac:dyDescent="0.25">
      <c r="C3404" s="1" t="e">
        <f>VLOOKUP(D3404,'PRÊT A POSER 2018'!A:D,4,0)</f>
        <v>#N/A</v>
      </c>
      <c r="D3404" t="s">
        <v>925</v>
      </c>
    </row>
    <row r="3405" spans="3:4" x14ac:dyDescent="0.25">
      <c r="C3405" s="1" t="e">
        <f>VLOOKUP(D3405,'PRÊT A POSER 2018'!A:D,4,0)</f>
        <v>#N/A</v>
      </c>
      <c r="D3405" t="s">
        <v>926</v>
      </c>
    </row>
    <row r="3406" spans="3:4" x14ac:dyDescent="0.25">
      <c r="C3406" s="1" t="e">
        <f>VLOOKUP(D3406,'PRÊT A POSER 2018'!A:D,4,0)</f>
        <v>#N/A</v>
      </c>
      <c r="D3406" t="s">
        <v>927</v>
      </c>
    </row>
    <row r="3407" spans="3:4" x14ac:dyDescent="0.25">
      <c r="C3407" s="1" t="e">
        <f>VLOOKUP(D3407,'PRÊT A POSER 2018'!A:D,4,0)</f>
        <v>#N/A</v>
      </c>
      <c r="D3407" t="s">
        <v>928</v>
      </c>
    </row>
    <row r="3408" spans="3:4" x14ac:dyDescent="0.25">
      <c r="C3408" s="1" t="e">
        <f>VLOOKUP(D3408,'PRÊT A POSER 2018'!A:D,4,0)</f>
        <v>#N/A</v>
      </c>
      <c r="D3408" t="s">
        <v>929</v>
      </c>
    </row>
    <row r="3409" spans="3:4" x14ac:dyDescent="0.25">
      <c r="C3409" s="1" t="e">
        <f>VLOOKUP(D3409,'PRÊT A POSER 2018'!A:D,4,0)</f>
        <v>#N/A</v>
      </c>
      <c r="D3409" t="s">
        <v>930</v>
      </c>
    </row>
    <row r="3410" spans="3:4" x14ac:dyDescent="0.25">
      <c r="C3410" s="1" t="e">
        <f>VLOOKUP(D3410,'PRÊT A POSER 2018'!A:D,4,0)</f>
        <v>#N/A</v>
      </c>
      <c r="D3410" t="s">
        <v>931</v>
      </c>
    </row>
    <row r="3411" spans="3:4" x14ac:dyDescent="0.25">
      <c r="C3411" s="1" t="e">
        <f>VLOOKUP(D3411,'PRÊT A POSER 2018'!A:D,4,0)</f>
        <v>#N/A</v>
      </c>
      <c r="D3411" t="s">
        <v>932</v>
      </c>
    </row>
    <row r="3412" spans="3:4" x14ac:dyDescent="0.25">
      <c r="C3412" s="1" t="e">
        <f>VLOOKUP(D3412,'PRÊT A POSER 2018'!A:D,4,0)</f>
        <v>#N/A</v>
      </c>
      <c r="D3412" t="s">
        <v>933</v>
      </c>
    </row>
    <row r="3413" spans="3:4" x14ac:dyDescent="0.25">
      <c r="C3413" s="1" t="e">
        <f>VLOOKUP(D3413,'PRÊT A POSER 2018'!A:D,4,0)</f>
        <v>#N/A</v>
      </c>
      <c r="D3413" t="s">
        <v>934</v>
      </c>
    </row>
    <row r="3414" spans="3:4" x14ac:dyDescent="0.25">
      <c r="C3414" s="1" t="e">
        <f>VLOOKUP(D3414,'PRÊT A POSER 2018'!A:D,4,0)</f>
        <v>#N/A</v>
      </c>
      <c r="D3414" t="s">
        <v>935</v>
      </c>
    </row>
    <row r="3415" spans="3:4" x14ac:dyDescent="0.25">
      <c r="C3415" s="1" t="e">
        <f>VLOOKUP(D3415,'PRÊT A POSER 2018'!A:D,4,0)</f>
        <v>#N/A</v>
      </c>
      <c r="D3415" t="s">
        <v>936</v>
      </c>
    </row>
    <row r="3416" spans="3:4" x14ac:dyDescent="0.25">
      <c r="C3416" s="1" t="e">
        <f>VLOOKUP(D3416,'PRÊT A POSER 2018'!A:D,4,0)</f>
        <v>#N/A</v>
      </c>
      <c r="D3416" t="s">
        <v>937</v>
      </c>
    </row>
    <row r="3417" spans="3:4" x14ac:dyDescent="0.25">
      <c r="C3417" s="1" t="e">
        <f>VLOOKUP(D3417,'PRÊT A POSER 2018'!A:D,4,0)</f>
        <v>#N/A</v>
      </c>
      <c r="D3417" t="s">
        <v>938</v>
      </c>
    </row>
    <row r="3418" spans="3:4" x14ac:dyDescent="0.25">
      <c r="C3418" s="1" t="e">
        <f>VLOOKUP(D3418,'PRÊT A POSER 2018'!A:D,4,0)</f>
        <v>#N/A</v>
      </c>
      <c r="D3418" t="s">
        <v>939</v>
      </c>
    </row>
    <row r="3419" spans="3:4" x14ac:dyDescent="0.25">
      <c r="C3419" s="1" t="e">
        <f>VLOOKUP(D3419,'PRÊT A POSER 2018'!A:D,4,0)</f>
        <v>#N/A</v>
      </c>
      <c r="D3419" t="s">
        <v>940</v>
      </c>
    </row>
    <row r="3420" spans="3:4" x14ac:dyDescent="0.25">
      <c r="C3420" s="1" t="e">
        <f>VLOOKUP(D3420,'PRÊT A POSER 2018'!A:D,4,0)</f>
        <v>#N/A</v>
      </c>
      <c r="D3420" t="s">
        <v>941</v>
      </c>
    </row>
    <row r="3421" spans="3:4" x14ac:dyDescent="0.25">
      <c r="C3421" s="1" t="e">
        <f>VLOOKUP(D3421,'PRÊT A POSER 2018'!A:D,4,0)</f>
        <v>#N/A</v>
      </c>
      <c r="D3421" t="s">
        <v>942</v>
      </c>
    </row>
    <row r="3422" spans="3:4" x14ac:dyDescent="0.25">
      <c r="C3422" s="1" t="e">
        <f>VLOOKUP(D3422,'PRÊT A POSER 2018'!A:D,4,0)</f>
        <v>#N/A</v>
      </c>
      <c r="D3422" t="s">
        <v>943</v>
      </c>
    </row>
    <row r="3423" spans="3:4" x14ac:dyDescent="0.25">
      <c r="C3423" s="1" t="e">
        <f>VLOOKUP(D3423,'PRÊT A POSER 2018'!A:D,4,0)</f>
        <v>#N/A</v>
      </c>
      <c r="D3423" t="s">
        <v>944</v>
      </c>
    </row>
    <row r="3424" spans="3:4" x14ac:dyDescent="0.25">
      <c r="C3424" s="1" t="e">
        <f>VLOOKUP(D3424,'PRÊT A POSER 2018'!A:D,4,0)</f>
        <v>#N/A</v>
      </c>
      <c r="D3424" t="s">
        <v>945</v>
      </c>
    </row>
    <row r="3425" spans="3:4" x14ac:dyDescent="0.25">
      <c r="C3425" s="1" t="e">
        <f>VLOOKUP(D3425,'PRÊT A POSER 2018'!A:D,4,0)</f>
        <v>#N/A</v>
      </c>
      <c r="D3425" t="s">
        <v>946</v>
      </c>
    </row>
    <row r="3426" spans="3:4" x14ac:dyDescent="0.25">
      <c r="C3426" s="1" t="e">
        <f>VLOOKUP(D3426,'PRÊT A POSER 2018'!A:D,4,0)</f>
        <v>#N/A</v>
      </c>
      <c r="D3426" t="s">
        <v>947</v>
      </c>
    </row>
    <row r="3427" spans="3:4" x14ac:dyDescent="0.25">
      <c r="C3427" s="1" t="e">
        <f>VLOOKUP(D3427,'PRÊT A POSER 2018'!A:D,4,0)</f>
        <v>#N/A</v>
      </c>
      <c r="D3427" t="s">
        <v>948</v>
      </c>
    </row>
    <row r="3428" spans="3:4" x14ac:dyDescent="0.25">
      <c r="C3428" s="1" t="e">
        <f>VLOOKUP(D3428,'PRÊT A POSER 2018'!A:D,4,0)</f>
        <v>#N/A</v>
      </c>
      <c r="D3428" t="s">
        <v>949</v>
      </c>
    </row>
    <row r="3429" spans="3:4" x14ac:dyDescent="0.25">
      <c r="C3429" s="1" t="e">
        <f>VLOOKUP(D3429,'PRÊT A POSER 2018'!A:D,4,0)</f>
        <v>#N/A</v>
      </c>
      <c r="D3429" t="s">
        <v>950</v>
      </c>
    </row>
    <row r="3430" spans="3:4" x14ac:dyDescent="0.25">
      <c r="C3430" s="1" t="e">
        <f>VLOOKUP(D3430,'PRÊT A POSER 2018'!A:D,4,0)</f>
        <v>#N/A</v>
      </c>
      <c r="D3430" t="s">
        <v>951</v>
      </c>
    </row>
    <row r="3431" spans="3:4" x14ac:dyDescent="0.25">
      <c r="C3431" s="1" t="e">
        <f>VLOOKUP(D3431,'PRÊT A POSER 2018'!A:D,4,0)</f>
        <v>#N/A</v>
      </c>
      <c r="D3431" t="s">
        <v>952</v>
      </c>
    </row>
    <row r="3432" spans="3:4" x14ac:dyDescent="0.25">
      <c r="C3432" s="1" t="e">
        <f>VLOOKUP(D3432,'PRÊT A POSER 2018'!A:D,4,0)</f>
        <v>#N/A</v>
      </c>
      <c r="D3432" t="s">
        <v>953</v>
      </c>
    </row>
    <row r="3433" spans="3:4" x14ac:dyDescent="0.25">
      <c r="C3433" s="1" t="e">
        <f>VLOOKUP(D3433,'PRÊT A POSER 2018'!A:D,4,0)</f>
        <v>#N/A</v>
      </c>
      <c r="D3433" t="s">
        <v>954</v>
      </c>
    </row>
    <row r="3434" spans="3:4" x14ac:dyDescent="0.25">
      <c r="C3434" s="1" t="e">
        <f>VLOOKUP(D3434,'PRÊT A POSER 2018'!A:D,4,0)</f>
        <v>#N/A</v>
      </c>
      <c r="D3434" t="s">
        <v>955</v>
      </c>
    </row>
    <row r="3435" spans="3:4" x14ac:dyDescent="0.25">
      <c r="C3435" s="1" t="e">
        <f>VLOOKUP(D3435,'PRÊT A POSER 2018'!A:D,4,0)</f>
        <v>#N/A</v>
      </c>
      <c r="D3435" t="s">
        <v>956</v>
      </c>
    </row>
    <row r="3436" spans="3:4" x14ac:dyDescent="0.25">
      <c r="C3436" s="1" t="e">
        <f>VLOOKUP(D3436,'PRÊT A POSER 2018'!A:D,4,0)</f>
        <v>#N/A</v>
      </c>
      <c r="D3436" t="s">
        <v>957</v>
      </c>
    </row>
    <row r="3437" spans="3:4" x14ac:dyDescent="0.25">
      <c r="C3437" s="1" t="e">
        <f>VLOOKUP(D3437,'PRÊT A POSER 2018'!A:D,4,0)</f>
        <v>#N/A</v>
      </c>
      <c r="D3437" t="s">
        <v>958</v>
      </c>
    </row>
    <row r="3438" spans="3:4" x14ac:dyDescent="0.25">
      <c r="C3438" s="1" t="e">
        <f>VLOOKUP(D3438,'PRÊT A POSER 2018'!A:D,4,0)</f>
        <v>#N/A</v>
      </c>
      <c r="D3438" t="s">
        <v>959</v>
      </c>
    </row>
    <row r="3439" spans="3:4" x14ac:dyDescent="0.25">
      <c r="C3439" s="1" t="e">
        <f>VLOOKUP(D3439,'PRÊT A POSER 2018'!A:D,4,0)</f>
        <v>#N/A</v>
      </c>
      <c r="D3439" t="s">
        <v>960</v>
      </c>
    </row>
    <row r="3440" spans="3:4" x14ac:dyDescent="0.25">
      <c r="C3440" s="1" t="e">
        <f>VLOOKUP(D3440,'PRÊT A POSER 2018'!A:D,4,0)</f>
        <v>#N/A</v>
      </c>
      <c r="D3440" t="s">
        <v>961</v>
      </c>
    </row>
    <row r="3441" spans="3:4" x14ac:dyDescent="0.25">
      <c r="C3441" s="1" t="e">
        <f>VLOOKUP(D3441,'PRÊT A POSER 2018'!A:D,4,0)</f>
        <v>#N/A</v>
      </c>
      <c r="D3441" t="s">
        <v>962</v>
      </c>
    </row>
    <row r="3442" spans="3:4" x14ac:dyDescent="0.25">
      <c r="C3442" s="1" t="e">
        <f>VLOOKUP(D3442,'PRÊT A POSER 2018'!A:D,4,0)</f>
        <v>#N/A</v>
      </c>
      <c r="D3442" t="s">
        <v>963</v>
      </c>
    </row>
    <row r="3443" spans="3:4" x14ac:dyDescent="0.25">
      <c r="C3443" s="1" t="e">
        <f>VLOOKUP(D3443,'PRÊT A POSER 2018'!A:D,4,0)</f>
        <v>#N/A</v>
      </c>
      <c r="D3443" t="s">
        <v>964</v>
      </c>
    </row>
    <row r="3444" spans="3:4" x14ac:dyDescent="0.25">
      <c r="C3444" s="1" t="e">
        <f>VLOOKUP(D3444,'PRÊT A POSER 2018'!A:D,4,0)</f>
        <v>#N/A</v>
      </c>
      <c r="D3444" t="s">
        <v>965</v>
      </c>
    </row>
    <row r="3445" spans="3:4" x14ac:dyDescent="0.25">
      <c r="C3445" s="1" t="e">
        <f>VLOOKUP(D3445,'PRÊT A POSER 2018'!A:D,4,0)</f>
        <v>#N/A</v>
      </c>
      <c r="D3445" t="s">
        <v>966</v>
      </c>
    </row>
    <row r="3446" spans="3:4" x14ac:dyDescent="0.25">
      <c r="C3446" s="1" t="e">
        <f>VLOOKUP(D3446,'PRÊT A POSER 2018'!A:D,4,0)</f>
        <v>#N/A</v>
      </c>
      <c r="D3446" t="s">
        <v>967</v>
      </c>
    </row>
    <row r="3447" spans="3:4" x14ac:dyDescent="0.25">
      <c r="C3447" s="1" t="e">
        <f>VLOOKUP(D3447,'PRÊT A POSER 2018'!A:D,4,0)</f>
        <v>#N/A</v>
      </c>
      <c r="D3447" t="s">
        <v>968</v>
      </c>
    </row>
    <row r="3448" spans="3:4" x14ac:dyDescent="0.25">
      <c r="C3448" s="1" t="e">
        <f>VLOOKUP(D3448,'PRÊT A POSER 2018'!A:D,4,0)</f>
        <v>#N/A</v>
      </c>
      <c r="D3448" t="s">
        <v>969</v>
      </c>
    </row>
    <row r="3449" spans="3:4" x14ac:dyDescent="0.25">
      <c r="C3449" s="1" t="e">
        <f>VLOOKUP(D3449,'PRÊT A POSER 2018'!A:D,4,0)</f>
        <v>#N/A</v>
      </c>
      <c r="D3449" t="s">
        <v>970</v>
      </c>
    </row>
    <row r="3450" spans="3:4" x14ac:dyDescent="0.25">
      <c r="C3450" s="1" t="e">
        <f>VLOOKUP(D3450,'PRÊT A POSER 2018'!A:D,4,0)</f>
        <v>#N/A</v>
      </c>
      <c r="D3450" t="s">
        <v>971</v>
      </c>
    </row>
    <row r="3451" spans="3:4" x14ac:dyDescent="0.25">
      <c r="C3451" s="1" t="e">
        <f>VLOOKUP(D3451,'PRÊT A POSER 2018'!A:D,4,0)</f>
        <v>#N/A</v>
      </c>
      <c r="D3451" t="s">
        <v>972</v>
      </c>
    </row>
    <row r="3452" spans="3:4" x14ac:dyDescent="0.25">
      <c r="C3452" s="1" t="e">
        <f>VLOOKUP(D3452,'PRÊT A POSER 2018'!A:D,4,0)</f>
        <v>#N/A</v>
      </c>
      <c r="D3452" t="s">
        <v>973</v>
      </c>
    </row>
    <row r="3453" spans="3:4" x14ac:dyDescent="0.25">
      <c r="C3453" s="1" t="e">
        <f>VLOOKUP(D3453,'PRÊT A POSER 2018'!A:D,4,0)</f>
        <v>#N/A</v>
      </c>
      <c r="D3453" t="s">
        <v>974</v>
      </c>
    </row>
    <row r="3454" spans="3:4" x14ac:dyDescent="0.25">
      <c r="C3454" s="1" t="e">
        <f>VLOOKUP(D3454,'PRÊT A POSER 2018'!A:D,4,0)</f>
        <v>#N/A</v>
      </c>
      <c r="D3454" t="s">
        <v>975</v>
      </c>
    </row>
    <row r="3455" spans="3:4" x14ac:dyDescent="0.25">
      <c r="C3455" s="1" t="e">
        <f>VLOOKUP(D3455,'PRÊT A POSER 2018'!A:D,4,0)</f>
        <v>#N/A</v>
      </c>
      <c r="D3455" t="s">
        <v>976</v>
      </c>
    </row>
    <row r="3456" spans="3:4" x14ac:dyDescent="0.25">
      <c r="C3456" s="1" t="e">
        <f>VLOOKUP(D3456,'PRÊT A POSER 2018'!A:D,4,0)</f>
        <v>#N/A</v>
      </c>
      <c r="D3456" t="s">
        <v>977</v>
      </c>
    </row>
    <row r="3457" spans="3:4" x14ac:dyDescent="0.25">
      <c r="C3457" s="1" t="e">
        <f>VLOOKUP(D3457,'PRÊT A POSER 2018'!A:D,4,0)</f>
        <v>#N/A</v>
      </c>
      <c r="D3457" t="s">
        <v>978</v>
      </c>
    </row>
    <row r="3458" spans="3:4" x14ac:dyDescent="0.25">
      <c r="C3458" s="1" t="e">
        <f>VLOOKUP(D3458,'PRÊT A POSER 2018'!A:D,4,0)</f>
        <v>#N/A</v>
      </c>
      <c r="D3458" t="s">
        <v>979</v>
      </c>
    </row>
    <row r="3459" spans="3:4" x14ac:dyDescent="0.25">
      <c r="C3459" s="1" t="e">
        <f>VLOOKUP(D3459,'PRÊT A POSER 2018'!A:D,4,0)</f>
        <v>#N/A</v>
      </c>
      <c r="D3459" t="s">
        <v>980</v>
      </c>
    </row>
    <row r="3460" spans="3:4" x14ac:dyDescent="0.25">
      <c r="C3460" s="1" t="e">
        <f>VLOOKUP(D3460,'PRÊT A POSER 2018'!A:D,4,0)</f>
        <v>#N/A</v>
      </c>
      <c r="D3460" t="s">
        <v>981</v>
      </c>
    </row>
    <row r="3461" spans="3:4" x14ac:dyDescent="0.25">
      <c r="C3461" s="1" t="e">
        <f>VLOOKUP(D3461,'PRÊT A POSER 2018'!A:D,4,0)</f>
        <v>#N/A</v>
      </c>
      <c r="D3461" t="s">
        <v>982</v>
      </c>
    </row>
    <row r="3462" spans="3:4" x14ac:dyDescent="0.25">
      <c r="C3462" s="1" t="e">
        <f>VLOOKUP(D3462,'PRÊT A POSER 2018'!A:D,4,0)</f>
        <v>#N/A</v>
      </c>
      <c r="D3462" t="s">
        <v>983</v>
      </c>
    </row>
    <row r="3463" spans="3:4" x14ac:dyDescent="0.25">
      <c r="C3463" s="1" t="e">
        <f>VLOOKUP(D3463,'PRÊT A POSER 2018'!A:D,4,0)</f>
        <v>#N/A</v>
      </c>
      <c r="D3463" t="s">
        <v>984</v>
      </c>
    </row>
    <row r="3464" spans="3:4" x14ac:dyDescent="0.25">
      <c r="C3464" s="1" t="e">
        <f>VLOOKUP(D3464,'PRÊT A POSER 2018'!A:D,4,0)</f>
        <v>#N/A</v>
      </c>
      <c r="D3464" t="s">
        <v>985</v>
      </c>
    </row>
    <row r="3465" spans="3:4" x14ac:dyDescent="0.25">
      <c r="C3465" s="1" t="e">
        <f>VLOOKUP(D3465,'PRÊT A POSER 2018'!A:D,4,0)</f>
        <v>#N/A</v>
      </c>
      <c r="D3465" t="s">
        <v>986</v>
      </c>
    </row>
    <row r="3466" spans="3:4" x14ac:dyDescent="0.25">
      <c r="C3466" s="1" t="e">
        <f>VLOOKUP(D3466,'PRÊT A POSER 2018'!A:D,4,0)</f>
        <v>#N/A</v>
      </c>
      <c r="D3466" t="s">
        <v>987</v>
      </c>
    </row>
    <row r="3467" spans="3:4" x14ac:dyDescent="0.25">
      <c r="C3467" s="1" t="e">
        <f>VLOOKUP(D3467,'PRÊT A POSER 2018'!A:D,4,0)</f>
        <v>#N/A</v>
      </c>
      <c r="D3467" t="s">
        <v>988</v>
      </c>
    </row>
    <row r="3468" spans="3:4" x14ac:dyDescent="0.25">
      <c r="C3468" s="1" t="e">
        <f>VLOOKUP(D3468,'PRÊT A POSER 2018'!A:D,4,0)</f>
        <v>#N/A</v>
      </c>
      <c r="D3468" t="s">
        <v>989</v>
      </c>
    </row>
    <row r="3469" spans="3:4" x14ac:dyDescent="0.25">
      <c r="C3469" s="1" t="e">
        <f>VLOOKUP(D3469,'PRÊT A POSER 2018'!A:D,4,0)</f>
        <v>#N/A</v>
      </c>
      <c r="D3469" t="s">
        <v>990</v>
      </c>
    </row>
    <row r="3470" spans="3:4" x14ac:dyDescent="0.25">
      <c r="C3470" s="1" t="e">
        <f>VLOOKUP(D3470,'PRÊT A POSER 2018'!A:D,4,0)</f>
        <v>#N/A</v>
      </c>
      <c r="D3470" t="s">
        <v>991</v>
      </c>
    </row>
    <row r="3471" spans="3:4" x14ac:dyDescent="0.25">
      <c r="C3471" s="1" t="e">
        <f>VLOOKUP(D3471,'PRÊT A POSER 2018'!A:D,4,0)</f>
        <v>#N/A</v>
      </c>
      <c r="D3471" t="s">
        <v>992</v>
      </c>
    </row>
    <row r="3472" spans="3:4" x14ac:dyDescent="0.25">
      <c r="C3472" s="1" t="e">
        <f>VLOOKUP(D3472,'PRÊT A POSER 2018'!A:D,4,0)</f>
        <v>#N/A</v>
      </c>
      <c r="D3472" t="s">
        <v>993</v>
      </c>
    </row>
    <row r="3473" spans="3:4" x14ac:dyDescent="0.25">
      <c r="C3473" s="1" t="e">
        <f>VLOOKUP(D3473,'PRÊT A POSER 2018'!A:D,4,0)</f>
        <v>#N/A</v>
      </c>
      <c r="D3473" t="s">
        <v>994</v>
      </c>
    </row>
    <row r="3474" spans="3:4" x14ac:dyDescent="0.25">
      <c r="C3474" s="1" t="e">
        <f>VLOOKUP(D3474,'PRÊT A POSER 2018'!A:D,4,0)</f>
        <v>#N/A</v>
      </c>
      <c r="D3474" t="s">
        <v>995</v>
      </c>
    </row>
    <row r="3475" spans="3:4" x14ac:dyDescent="0.25">
      <c r="C3475" s="1" t="e">
        <f>VLOOKUP(D3475,'PRÊT A POSER 2018'!A:D,4,0)</f>
        <v>#N/A</v>
      </c>
      <c r="D3475" t="s">
        <v>996</v>
      </c>
    </row>
    <row r="3476" spans="3:4" x14ac:dyDescent="0.25">
      <c r="C3476" s="1" t="e">
        <f>VLOOKUP(D3476,'PRÊT A POSER 2018'!A:D,4,0)</f>
        <v>#N/A</v>
      </c>
      <c r="D3476" t="s">
        <v>997</v>
      </c>
    </row>
    <row r="3477" spans="3:4" x14ac:dyDescent="0.25">
      <c r="C3477" s="1" t="e">
        <f>VLOOKUP(D3477,'PRÊT A POSER 2018'!A:D,4,0)</f>
        <v>#N/A</v>
      </c>
      <c r="D3477" t="s">
        <v>998</v>
      </c>
    </row>
    <row r="3478" spans="3:4" x14ac:dyDescent="0.25">
      <c r="C3478" s="1" t="e">
        <f>VLOOKUP(D3478,'PRÊT A POSER 2018'!A:D,4,0)</f>
        <v>#N/A</v>
      </c>
      <c r="D3478" t="s">
        <v>999</v>
      </c>
    </row>
    <row r="3479" spans="3:4" x14ac:dyDescent="0.25">
      <c r="C3479" s="1" t="e">
        <f>VLOOKUP(D3479,'PRÊT A POSER 2018'!A:D,4,0)</f>
        <v>#N/A</v>
      </c>
      <c r="D3479" t="s">
        <v>1000</v>
      </c>
    </row>
    <row r="3480" spans="3:4" x14ac:dyDescent="0.25">
      <c r="C3480" s="1" t="e">
        <f>VLOOKUP(D3480,'PRÊT A POSER 2018'!A:D,4,0)</f>
        <v>#N/A</v>
      </c>
      <c r="D3480" t="s">
        <v>1001</v>
      </c>
    </row>
    <row r="3481" spans="3:4" x14ac:dyDescent="0.25">
      <c r="C3481" s="1" t="e">
        <f>VLOOKUP(D3481,'PRÊT A POSER 2018'!A:D,4,0)</f>
        <v>#N/A</v>
      </c>
      <c r="D3481" t="s">
        <v>1002</v>
      </c>
    </row>
    <row r="3482" spans="3:4" x14ac:dyDescent="0.25">
      <c r="C3482" s="1" t="e">
        <f>VLOOKUP(D3482,'PRÊT A POSER 2018'!A:D,4,0)</f>
        <v>#N/A</v>
      </c>
      <c r="D3482" t="s">
        <v>1003</v>
      </c>
    </row>
    <row r="3483" spans="3:4" x14ac:dyDescent="0.25">
      <c r="C3483" s="1" t="e">
        <f>VLOOKUP(D3483,'PRÊT A POSER 2018'!A:D,4,0)</f>
        <v>#N/A</v>
      </c>
      <c r="D3483" t="s">
        <v>1004</v>
      </c>
    </row>
    <row r="3484" spans="3:4" x14ac:dyDescent="0.25">
      <c r="C3484" s="1" t="e">
        <f>VLOOKUP(D3484,'PRÊT A POSER 2018'!A:D,4,0)</f>
        <v>#N/A</v>
      </c>
      <c r="D3484" t="s">
        <v>1005</v>
      </c>
    </row>
    <row r="3485" spans="3:4" x14ac:dyDescent="0.25">
      <c r="C3485" s="1" t="e">
        <f>VLOOKUP(D3485,'PRÊT A POSER 2018'!A:D,4,0)</f>
        <v>#N/A</v>
      </c>
      <c r="D3485" t="s">
        <v>1006</v>
      </c>
    </row>
    <row r="3486" spans="3:4" x14ac:dyDescent="0.25">
      <c r="C3486" s="1" t="e">
        <f>VLOOKUP(D3486,'PRÊT A POSER 2018'!A:D,4,0)</f>
        <v>#N/A</v>
      </c>
      <c r="D3486" t="s">
        <v>1007</v>
      </c>
    </row>
    <row r="3487" spans="3:4" x14ac:dyDescent="0.25">
      <c r="C3487" s="1" t="e">
        <f>VLOOKUP(D3487,'PRÊT A POSER 2018'!A:D,4,0)</f>
        <v>#N/A</v>
      </c>
      <c r="D3487" t="s">
        <v>1008</v>
      </c>
    </row>
    <row r="3488" spans="3:4" x14ac:dyDescent="0.25">
      <c r="C3488" s="1" t="e">
        <f>VLOOKUP(D3488,'PRÊT A POSER 2018'!A:D,4,0)</f>
        <v>#N/A</v>
      </c>
      <c r="D3488" t="s">
        <v>1009</v>
      </c>
    </row>
    <row r="3489" spans="3:4" x14ac:dyDescent="0.25">
      <c r="C3489" s="1" t="e">
        <f>VLOOKUP(D3489,'PRÊT A POSER 2018'!A:D,4,0)</f>
        <v>#N/A</v>
      </c>
      <c r="D3489" t="s">
        <v>1010</v>
      </c>
    </row>
    <row r="3490" spans="3:4" x14ac:dyDescent="0.25">
      <c r="C3490" s="1" t="e">
        <f>VLOOKUP(D3490,'PRÊT A POSER 2018'!A:D,4,0)</f>
        <v>#N/A</v>
      </c>
      <c r="D3490" t="s">
        <v>1011</v>
      </c>
    </row>
    <row r="3491" spans="3:4" x14ac:dyDescent="0.25">
      <c r="C3491" s="1" t="e">
        <f>VLOOKUP(D3491,'PRÊT A POSER 2018'!A:D,4,0)</f>
        <v>#N/A</v>
      </c>
      <c r="D3491" t="s">
        <v>1012</v>
      </c>
    </row>
    <row r="3492" spans="3:4" x14ac:dyDescent="0.25">
      <c r="C3492" s="1" t="e">
        <f>VLOOKUP(D3492,'PRÊT A POSER 2018'!A:D,4,0)</f>
        <v>#N/A</v>
      </c>
      <c r="D3492" t="s">
        <v>1013</v>
      </c>
    </row>
    <row r="3493" spans="3:4" x14ac:dyDescent="0.25">
      <c r="C3493" s="1" t="e">
        <f>VLOOKUP(D3493,'PRÊT A POSER 2018'!A:D,4,0)</f>
        <v>#N/A</v>
      </c>
      <c r="D3493" t="s">
        <v>1014</v>
      </c>
    </row>
    <row r="3494" spans="3:4" x14ac:dyDescent="0.25">
      <c r="C3494" s="1" t="e">
        <f>VLOOKUP(D3494,'PRÊT A POSER 2018'!A:D,4,0)</f>
        <v>#N/A</v>
      </c>
      <c r="D3494" t="s">
        <v>1015</v>
      </c>
    </row>
    <row r="3495" spans="3:4" x14ac:dyDescent="0.25">
      <c r="C3495" s="1" t="e">
        <f>VLOOKUP(D3495,'PRÊT A POSER 2018'!A:D,4,0)</f>
        <v>#N/A</v>
      </c>
      <c r="D3495" t="s">
        <v>1016</v>
      </c>
    </row>
    <row r="3496" spans="3:4" x14ac:dyDescent="0.25">
      <c r="C3496" s="1" t="e">
        <f>VLOOKUP(D3496,'PRÊT A POSER 2018'!A:D,4,0)</f>
        <v>#N/A</v>
      </c>
      <c r="D3496" t="s">
        <v>1017</v>
      </c>
    </row>
    <row r="3497" spans="3:4" x14ac:dyDescent="0.25">
      <c r="C3497" s="1" t="e">
        <f>VLOOKUP(D3497,'PRÊT A POSER 2018'!A:D,4,0)</f>
        <v>#N/A</v>
      </c>
      <c r="D3497" t="s">
        <v>1018</v>
      </c>
    </row>
    <row r="3498" spans="3:4" x14ac:dyDescent="0.25">
      <c r="C3498" s="1" t="e">
        <f>VLOOKUP(D3498,'PRÊT A POSER 2018'!A:D,4,0)</f>
        <v>#N/A</v>
      </c>
      <c r="D3498" t="s">
        <v>1019</v>
      </c>
    </row>
    <row r="3499" spans="3:4" x14ac:dyDescent="0.25">
      <c r="C3499" s="1" t="e">
        <f>VLOOKUP(D3499,'PRÊT A POSER 2018'!A:D,4,0)</f>
        <v>#N/A</v>
      </c>
      <c r="D3499" t="s">
        <v>1020</v>
      </c>
    </row>
    <row r="3500" spans="3:4" x14ac:dyDescent="0.25">
      <c r="C3500" s="1" t="e">
        <f>VLOOKUP(D3500,'PRÊT A POSER 2018'!A:D,4,0)</f>
        <v>#N/A</v>
      </c>
      <c r="D3500" t="s">
        <v>1021</v>
      </c>
    </row>
    <row r="3501" spans="3:4" x14ac:dyDescent="0.25">
      <c r="C3501" s="1" t="e">
        <f>VLOOKUP(D3501,'PRÊT A POSER 2018'!A:D,4,0)</f>
        <v>#N/A</v>
      </c>
      <c r="D3501" t="s">
        <v>1022</v>
      </c>
    </row>
    <row r="3502" spans="3:4" x14ac:dyDescent="0.25">
      <c r="C3502" s="1" t="e">
        <f>VLOOKUP(D3502,'PRÊT A POSER 2018'!A:D,4,0)</f>
        <v>#N/A</v>
      </c>
      <c r="D3502" t="s">
        <v>1023</v>
      </c>
    </row>
    <row r="3503" spans="3:4" x14ac:dyDescent="0.25">
      <c r="C3503" s="1" t="e">
        <f>VLOOKUP(D3503,'PRÊT A POSER 2018'!A:D,4,0)</f>
        <v>#N/A</v>
      </c>
      <c r="D3503" t="s">
        <v>1024</v>
      </c>
    </row>
    <row r="3504" spans="3:4" x14ac:dyDescent="0.25">
      <c r="C3504" s="1" t="e">
        <f>VLOOKUP(D3504,'PRÊT A POSER 2018'!A:D,4,0)</f>
        <v>#N/A</v>
      </c>
      <c r="D3504" t="s">
        <v>1025</v>
      </c>
    </row>
    <row r="3505" spans="3:4" x14ac:dyDescent="0.25">
      <c r="C3505" s="1" t="e">
        <f>VLOOKUP(D3505,'PRÊT A POSER 2018'!A:D,4,0)</f>
        <v>#N/A</v>
      </c>
      <c r="D3505" t="s">
        <v>1026</v>
      </c>
    </row>
    <row r="3506" spans="3:4" x14ac:dyDescent="0.25">
      <c r="C3506" s="1" t="e">
        <f>VLOOKUP(D3506,'PRÊT A POSER 2018'!A:D,4,0)</f>
        <v>#N/A</v>
      </c>
      <c r="D3506" t="s">
        <v>1027</v>
      </c>
    </row>
    <row r="3507" spans="3:4" x14ac:dyDescent="0.25">
      <c r="C3507" s="1" t="e">
        <f>VLOOKUP(D3507,'PRÊT A POSER 2018'!A:D,4,0)</f>
        <v>#N/A</v>
      </c>
      <c r="D3507" t="s">
        <v>1028</v>
      </c>
    </row>
    <row r="3508" spans="3:4" x14ac:dyDescent="0.25">
      <c r="C3508" s="1" t="e">
        <f>VLOOKUP(D3508,'PRÊT A POSER 2018'!A:D,4,0)</f>
        <v>#N/A</v>
      </c>
      <c r="D3508" t="s">
        <v>1029</v>
      </c>
    </row>
    <row r="3509" spans="3:4" x14ac:dyDescent="0.25">
      <c r="C3509" s="1" t="e">
        <f>VLOOKUP(D3509,'PRÊT A POSER 2018'!A:D,4,0)</f>
        <v>#N/A</v>
      </c>
      <c r="D3509" t="s">
        <v>1030</v>
      </c>
    </row>
    <row r="3510" spans="3:4" x14ac:dyDescent="0.25">
      <c r="C3510" s="1" t="e">
        <f>VLOOKUP(D3510,'PRÊT A POSER 2018'!A:D,4,0)</f>
        <v>#N/A</v>
      </c>
      <c r="D3510" t="s">
        <v>1031</v>
      </c>
    </row>
    <row r="3511" spans="3:4" x14ac:dyDescent="0.25">
      <c r="C3511" s="1" t="e">
        <f>VLOOKUP(D3511,'PRÊT A POSER 2018'!A:D,4,0)</f>
        <v>#N/A</v>
      </c>
      <c r="D3511" t="s">
        <v>1032</v>
      </c>
    </row>
    <row r="3512" spans="3:4" x14ac:dyDescent="0.25">
      <c r="C3512" s="1" t="e">
        <f>VLOOKUP(D3512,'PRÊT A POSER 2018'!A:D,4,0)</f>
        <v>#N/A</v>
      </c>
      <c r="D3512" t="s">
        <v>1033</v>
      </c>
    </row>
    <row r="3513" spans="3:4" x14ac:dyDescent="0.25">
      <c r="C3513" s="1" t="e">
        <f>VLOOKUP(D3513,'PRÊT A POSER 2018'!A:D,4,0)</f>
        <v>#N/A</v>
      </c>
      <c r="D3513" t="s">
        <v>1034</v>
      </c>
    </row>
    <row r="3514" spans="3:4" x14ac:dyDescent="0.25">
      <c r="C3514" s="1" t="e">
        <f>VLOOKUP(D3514,'PRÊT A POSER 2018'!A:D,4,0)</f>
        <v>#N/A</v>
      </c>
      <c r="D3514" t="s">
        <v>1035</v>
      </c>
    </row>
    <row r="3515" spans="3:4" x14ac:dyDescent="0.25">
      <c r="C3515" s="1" t="e">
        <f>VLOOKUP(D3515,'PRÊT A POSER 2018'!A:D,4,0)</f>
        <v>#N/A</v>
      </c>
      <c r="D3515" t="s">
        <v>1036</v>
      </c>
    </row>
    <row r="3516" spans="3:4" x14ac:dyDescent="0.25">
      <c r="C3516" s="1" t="e">
        <f>VLOOKUP(D3516,'PRÊT A POSER 2018'!A:D,4,0)</f>
        <v>#N/A</v>
      </c>
      <c r="D3516" t="s">
        <v>1037</v>
      </c>
    </row>
    <row r="3517" spans="3:4" x14ac:dyDescent="0.25">
      <c r="C3517" s="1" t="e">
        <f>VLOOKUP(D3517,'PRÊT A POSER 2018'!A:D,4,0)</f>
        <v>#N/A</v>
      </c>
      <c r="D3517" t="s">
        <v>1038</v>
      </c>
    </row>
    <row r="3518" spans="3:4" x14ac:dyDescent="0.25">
      <c r="C3518" s="1" t="e">
        <f>VLOOKUP(D3518,'PRÊT A POSER 2018'!A:D,4,0)</f>
        <v>#N/A</v>
      </c>
      <c r="D3518" t="s">
        <v>1039</v>
      </c>
    </row>
    <row r="3519" spans="3:4" x14ac:dyDescent="0.25">
      <c r="C3519" s="1" t="e">
        <f>VLOOKUP(D3519,'PRÊT A POSER 2018'!A:D,4,0)</f>
        <v>#N/A</v>
      </c>
      <c r="D3519" t="s">
        <v>1040</v>
      </c>
    </row>
    <row r="3520" spans="3:4" x14ac:dyDescent="0.25">
      <c r="C3520" s="1" t="e">
        <f>VLOOKUP(D3520,'PRÊT A POSER 2018'!A:D,4,0)</f>
        <v>#N/A</v>
      </c>
      <c r="D3520" t="s">
        <v>1041</v>
      </c>
    </row>
    <row r="3521" spans="3:4" x14ac:dyDescent="0.25">
      <c r="C3521" s="1" t="e">
        <f>VLOOKUP(D3521,'PRÊT A POSER 2018'!A:D,4,0)</f>
        <v>#N/A</v>
      </c>
      <c r="D3521" t="s">
        <v>1042</v>
      </c>
    </row>
    <row r="3522" spans="3:4" x14ac:dyDescent="0.25">
      <c r="C3522" s="1" t="e">
        <f>VLOOKUP(D3522,'PRÊT A POSER 2018'!A:D,4,0)</f>
        <v>#N/A</v>
      </c>
      <c r="D3522" t="s">
        <v>1043</v>
      </c>
    </row>
    <row r="3523" spans="3:4" x14ac:dyDescent="0.25">
      <c r="C3523" s="1" t="e">
        <f>VLOOKUP(D3523,'PRÊT A POSER 2018'!A:D,4,0)</f>
        <v>#N/A</v>
      </c>
      <c r="D3523" t="s">
        <v>1044</v>
      </c>
    </row>
    <row r="3524" spans="3:4" x14ac:dyDescent="0.25">
      <c r="C3524" s="1" t="e">
        <f>VLOOKUP(D3524,'PRÊT A POSER 2018'!A:D,4,0)</f>
        <v>#N/A</v>
      </c>
      <c r="D3524" t="s">
        <v>1045</v>
      </c>
    </row>
    <row r="3525" spans="3:4" x14ac:dyDescent="0.25">
      <c r="C3525" s="1" t="e">
        <f>VLOOKUP(D3525,'PRÊT A POSER 2018'!A:D,4,0)</f>
        <v>#N/A</v>
      </c>
      <c r="D3525" t="s">
        <v>1046</v>
      </c>
    </row>
    <row r="3526" spans="3:4" x14ac:dyDescent="0.25">
      <c r="C3526" s="1" t="e">
        <f>VLOOKUP(D3526,'PRÊT A POSER 2018'!A:D,4,0)</f>
        <v>#N/A</v>
      </c>
      <c r="D3526" t="s">
        <v>1047</v>
      </c>
    </row>
    <row r="3527" spans="3:4" x14ac:dyDescent="0.25">
      <c r="C3527" s="1" t="e">
        <f>VLOOKUP(D3527,'PRÊT A POSER 2018'!A:D,4,0)</f>
        <v>#N/A</v>
      </c>
      <c r="D3527" t="s">
        <v>1048</v>
      </c>
    </row>
    <row r="3528" spans="3:4" x14ac:dyDescent="0.25">
      <c r="C3528" s="1" t="e">
        <f>VLOOKUP(D3528,'PRÊT A POSER 2018'!A:D,4,0)</f>
        <v>#N/A</v>
      </c>
      <c r="D3528" t="s">
        <v>1049</v>
      </c>
    </row>
    <row r="3529" spans="3:4" x14ac:dyDescent="0.25">
      <c r="C3529" s="1" t="e">
        <f>VLOOKUP(D3529,'PRÊT A POSER 2018'!A:D,4,0)</f>
        <v>#N/A</v>
      </c>
      <c r="D3529" t="s">
        <v>1050</v>
      </c>
    </row>
    <row r="3530" spans="3:4" x14ac:dyDescent="0.25">
      <c r="C3530" s="1" t="e">
        <f>VLOOKUP(D3530,'PRÊT A POSER 2018'!A:D,4,0)</f>
        <v>#N/A</v>
      </c>
      <c r="D3530" t="s">
        <v>1051</v>
      </c>
    </row>
    <row r="3531" spans="3:4" x14ac:dyDescent="0.25">
      <c r="C3531" s="1" t="e">
        <f>VLOOKUP(D3531,'PRÊT A POSER 2018'!A:D,4,0)</f>
        <v>#N/A</v>
      </c>
      <c r="D3531" t="s">
        <v>1052</v>
      </c>
    </row>
    <row r="3532" spans="3:4" x14ac:dyDescent="0.25">
      <c r="C3532" s="1" t="e">
        <f>VLOOKUP(D3532,'PRÊT A POSER 2018'!A:D,4,0)</f>
        <v>#N/A</v>
      </c>
      <c r="D3532" t="s">
        <v>1053</v>
      </c>
    </row>
    <row r="3533" spans="3:4" x14ac:dyDescent="0.25">
      <c r="C3533" s="1" t="e">
        <f>VLOOKUP(D3533,'PRÊT A POSER 2018'!A:D,4,0)</f>
        <v>#N/A</v>
      </c>
      <c r="D3533" t="s">
        <v>1054</v>
      </c>
    </row>
    <row r="3534" spans="3:4" x14ac:dyDescent="0.25">
      <c r="C3534" s="1" t="e">
        <f>VLOOKUP(D3534,'PRÊT A POSER 2018'!A:D,4,0)</f>
        <v>#N/A</v>
      </c>
      <c r="D3534" t="s">
        <v>1055</v>
      </c>
    </row>
    <row r="3535" spans="3:4" x14ac:dyDescent="0.25">
      <c r="C3535" s="1" t="e">
        <f>VLOOKUP(D3535,'PRÊT A POSER 2018'!A:D,4,0)</f>
        <v>#N/A</v>
      </c>
      <c r="D3535" t="s">
        <v>1056</v>
      </c>
    </row>
    <row r="3536" spans="3:4" x14ac:dyDescent="0.25">
      <c r="C3536" s="1" t="e">
        <f>VLOOKUP(D3536,'PRÊT A POSER 2018'!A:D,4,0)</f>
        <v>#N/A</v>
      </c>
      <c r="D3536" t="s">
        <v>1057</v>
      </c>
    </row>
    <row r="3537" spans="3:4" x14ac:dyDescent="0.25">
      <c r="C3537" s="1" t="e">
        <f>VLOOKUP(D3537,'PRÊT A POSER 2018'!A:D,4,0)</f>
        <v>#N/A</v>
      </c>
      <c r="D3537" t="s">
        <v>1058</v>
      </c>
    </row>
    <row r="3538" spans="3:4" x14ac:dyDescent="0.25">
      <c r="C3538" s="1" t="e">
        <f>VLOOKUP(D3538,'PRÊT A POSER 2018'!A:D,4,0)</f>
        <v>#N/A</v>
      </c>
      <c r="D3538" t="s">
        <v>1059</v>
      </c>
    </row>
    <row r="3539" spans="3:4" x14ac:dyDescent="0.25">
      <c r="C3539" s="1" t="e">
        <f>VLOOKUP(D3539,'PRÊT A POSER 2018'!A:D,4,0)</f>
        <v>#N/A</v>
      </c>
      <c r="D3539" t="s">
        <v>1060</v>
      </c>
    </row>
    <row r="3540" spans="3:4" x14ac:dyDescent="0.25">
      <c r="C3540" s="1" t="e">
        <f>VLOOKUP(D3540,'PRÊT A POSER 2018'!A:D,4,0)</f>
        <v>#N/A</v>
      </c>
      <c r="D3540" t="s">
        <v>1061</v>
      </c>
    </row>
    <row r="3541" spans="3:4" x14ac:dyDescent="0.25">
      <c r="C3541" s="1" t="e">
        <f>VLOOKUP(D3541,'PRÊT A POSER 2018'!A:D,4,0)</f>
        <v>#N/A</v>
      </c>
      <c r="D3541" t="s">
        <v>1062</v>
      </c>
    </row>
    <row r="3542" spans="3:4" x14ac:dyDescent="0.25">
      <c r="C3542" s="1" t="e">
        <f>VLOOKUP(D3542,'PRÊT A POSER 2018'!A:D,4,0)</f>
        <v>#N/A</v>
      </c>
      <c r="D3542" t="s">
        <v>1063</v>
      </c>
    </row>
    <row r="3543" spans="3:4" x14ac:dyDescent="0.25">
      <c r="C3543" s="1" t="e">
        <f>VLOOKUP(D3543,'PRÊT A POSER 2018'!A:D,4,0)</f>
        <v>#N/A</v>
      </c>
      <c r="D3543" t="s">
        <v>1064</v>
      </c>
    </row>
    <row r="3544" spans="3:4" x14ac:dyDescent="0.25">
      <c r="C3544" s="1" t="e">
        <f>VLOOKUP(D3544,'PRÊT A POSER 2018'!A:D,4,0)</f>
        <v>#N/A</v>
      </c>
      <c r="D3544" t="s">
        <v>1065</v>
      </c>
    </row>
    <row r="3545" spans="3:4" x14ac:dyDescent="0.25">
      <c r="C3545" s="1" t="e">
        <f>VLOOKUP(D3545,'PRÊT A POSER 2018'!A:D,4,0)</f>
        <v>#N/A</v>
      </c>
      <c r="D3545" t="s">
        <v>1066</v>
      </c>
    </row>
    <row r="3546" spans="3:4" x14ac:dyDescent="0.25">
      <c r="C3546" s="1" t="e">
        <f>VLOOKUP(D3546,'PRÊT A POSER 2018'!A:D,4,0)</f>
        <v>#N/A</v>
      </c>
      <c r="D3546" t="s">
        <v>1067</v>
      </c>
    </row>
    <row r="3547" spans="3:4" x14ac:dyDescent="0.25">
      <c r="C3547" s="1" t="e">
        <f>VLOOKUP(D3547,'PRÊT A POSER 2018'!A:D,4,0)</f>
        <v>#N/A</v>
      </c>
      <c r="D3547" t="s">
        <v>1068</v>
      </c>
    </row>
    <row r="3548" spans="3:4" x14ac:dyDescent="0.25">
      <c r="C3548" s="1" t="e">
        <f>VLOOKUP(D3548,'PRÊT A POSER 2018'!A:D,4,0)</f>
        <v>#N/A</v>
      </c>
      <c r="D3548" t="s">
        <v>1069</v>
      </c>
    </row>
    <row r="3549" spans="3:4" x14ac:dyDescent="0.25">
      <c r="C3549" s="1" t="e">
        <f>VLOOKUP(D3549,'PRÊT A POSER 2018'!A:D,4,0)</f>
        <v>#N/A</v>
      </c>
      <c r="D3549" t="s">
        <v>1070</v>
      </c>
    </row>
    <row r="3550" spans="3:4" x14ac:dyDescent="0.25">
      <c r="C3550" s="1" t="e">
        <f>VLOOKUP(D3550,'PRÊT A POSER 2018'!A:D,4,0)</f>
        <v>#N/A</v>
      </c>
      <c r="D3550" t="s">
        <v>1071</v>
      </c>
    </row>
    <row r="3551" spans="3:4" x14ac:dyDescent="0.25">
      <c r="C3551" s="1" t="e">
        <f>VLOOKUP(D3551,'PRÊT A POSER 2018'!A:D,4,0)</f>
        <v>#N/A</v>
      </c>
      <c r="D3551" t="s">
        <v>1072</v>
      </c>
    </row>
    <row r="3552" spans="3:4" x14ac:dyDescent="0.25">
      <c r="C3552" s="1" t="e">
        <f>VLOOKUP(D3552,'PRÊT A POSER 2018'!A:D,4,0)</f>
        <v>#N/A</v>
      </c>
      <c r="D3552" t="s">
        <v>1073</v>
      </c>
    </row>
    <row r="3553" spans="3:4" x14ac:dyDescent="0.25">
      <c r="C3553" s="1" t="e">
        <f>VLOOKUP(D3553,'PRÊT A POSER 2018'!A:D,4,0)</f>
        <v>#N/A</v>
      </c>
      <c r="D3553" t="s">
        <v>1074</v>
      </c>
    </row>
    <row r="3554" spans="3:4" x14ac:dyDescent="0.25">
      <c r="C3554" s="1" t="e">
        <f>VLOOKUP(D3554,'PRÊT A POSER 2018'!A:D,4,0)</f>
        <v>#N/A</v>
      </c>
      <c r="D3554" t="s">
        <v>1075</v>
      </c>
    </row>
    <row r="3555" spans="3:4" x14ac:dyDescent="0.25">
      <c r="C3555" s="1" t="e">
        <f>VLOOKUP(D3555,'PRÊT A POSER 2018'!A:D,4,0)</f>
        <v>#N/A</v>
      </c>
      <c r="D3555" t="s">
        <v>1076</v>
      </c>
    </row>
    <row r="3556" spans="3:4" x14ac:dyDescent="0.25">
      <c r="C3556" s="1" t="e">
        <f>VLOOKUP(D3556,'PRÊT A POSER 2018'!A:D,4,0)</f>
        <v>#N/A</v>
      </c>
      <c r="D3556" t="s">
        <v>1077</v>
      </c>
    </row>
    <row r="3557" spans="3:4" x14ac:dyDescent="0.25">
      <c r="C3557" s="1" t="e">
        <f>VLOOKUP(D3557,'PRÊT A POSER 2018'!A:D,4,0)</f>
        <v>#N/A</v>
      </c>
      <c r="D3557" t="s">
        <v>1078</v>
      </c>
    </row>
    <row r="3558" spans="3:4" x14ac:dyDescent="0.25">
      <c r="C3558" s="1" t="e">
        <f>VLOOKUP(D3558,'PRÊT A POSER 2018'!A:D,4,0)</f>
        <v>#N/A</v>
      </c>
      <c r="D3558" t="s">
        <v>1079</v>
      </c>
    </row>
    <row r="3559" spans="3:4" x14ac:dyDescent="0.25">
      <c r="C3559" s="1" t="e">
        <f>VLOOKUP(D3559,'PRÊT A POSER 2018'!A:D,4,0)</f>
        <v>#N/A</v>
      </c>
      <c r="D3559" t="s">
        <v>1080</v>
      </c>
    </row>
    <row r="3560" spans="3:4" x14ac:dyDescent="0.25">
      <c r="C3560" s="1" t="e">
        <f>VLOOKUP(D3560,'PRÊT A POSER 2018'!A:D,4,0)</f>
        <v>#N/A</v>
      </c>
      <c r="D3560" t="s">
        <v>1081</v>
      </c>
    </row>
    <row r="3561" spans="3:4" x14ac:dyDescent="0.25">
      <c r="C3561" s="1" t="e">
        <f>VLOOKUP(D3561,'PRÊT A POSER 2018'!A:D,4,0)</f>
        <v>#N/A</v>
      </c>
      <c r="D3561" t="s">
        <v>1082</v>
      </c>
    </row>
    <row r="3562" spans="3:4" x14ac:dyDescent="0.25">
      <c r="C3562" s="1" t="e">
        <f>VLOOKUP(D3562,'PRÊT A POSER 2018'!A:D,4,0)</f>
        <v>#N/A</v>
      </c>
      <c r="D3562" t="s">
        <v>1083</v>
      </c>
    </row>
    <row r="3563" spans="3:4" x14ac:dyDescent="0.25">
      <c r="C3563" s="1" t="e">
        <f>VLOOKUP(D3563,'PRÊT A POSER 2018'!A:D,4,0)</f>
        <v>#N/A</v>
      </c>
      <c r="D3563" t="s">
        <v>1084</v>
      </c>
    </row>
    <row r="3564" spans="3:4" x14ac:dyDescent="0.25">
      <c r="C3564" s="1" t="e">
        <f>VLOOKUP(D3564,'PRÊT A POSER 2018'!A:D,4,0)</f>
        <v>#N/A</v>
      </c>
      <c r="D3564" t="s">
        <v>1085</v>
      </c>
    </row>
    <row r="3565" spans="3:4" x14ac:dyDescent="0.25">
      <c r="C3565" s="1" t="e">
        <f>VLOOKUP(D3565,'PRÊT A POSER 2018'!A:D,4,0)</f>
        <v>#N/A</v>
      </c>
      <c r="D3565" t="s">
        <v>1086</v>
      </c>
    </row>
    <row r="3566" spans="3:4" x14ac:dyDescent="0.25">
      <c r="C3566" s="1" t="e">
        <f>VLOOKUP(D3566,'PRÊT A POSER 2018'!A:D,4,0)</f>
        <v>#N/A</v>
      </c>
      <c r="D3566" t="s">
        <v>1087</v>
      </c>
    </row>
    <row r="3567" spans="3:4" x14ac:dyDescent="0.25">
      <c r="C3567" s="1" t="e">
        <f>VLOOKUP(D3567,'PRÊT A POSER 2018'!A:D,4,0)</f>
        <v>#N/A</v>
      </c>
      <c r="D3567" t="s">
        <v>1088</v>
      </c>
    </row>
    <row r="3568" spans="3:4" x14ac:dyDescent="0.25">
      <c r="C3568" s="1" t="e">
        <f>VLOOKUP(D3568,'PRÊT A POSER 2018'!A:D,4,0)</f>
        <v>#N/A</v>
      </c>
      <c r="D3568" t="s">
        <v>1089</v>
      </c>
    </row>
    <row r="3569" spans="3:4" x14ac:dyDescent="0.25">
      <c r="C3569" s="1" t="e">
        <f>VLOOKUP(D3569,'PRÊT A POSER 2018'!A:D,4,0)</f>
        <v>#N/A</v>
      </c>
      <c r="D3569" t="s">
        <v>1090</v>
      </c>
    </row>
    <row r="3570" spans="3:4" x14ac:dyDescent="0.25">
      <c r="C3570" s="1" t="e">
        <f>VLOOKUP(D3570,'PRÊT A POSER 2018'!A:D,4,0)</f>
        <v>#N/A</v>
      </c>
      <c r="D3570" t="s">
        <v>1091</v>
      </c>
    </row>
    <row r="3571" spans="3:4" x14ac:dyDescent="0.25">
      <c r="C3571" s="1" t="e">
        <f>VLOOKUP(D3571,'PRÊT A POSER 2018'!A:D,4,0)</f>
        <v>#N/A</v>
      </c>
      <c r="D3571" t="s">
        <v>1092</v>
      </c>
    </row>
    <row r="3572" spans="3:4" x14ac:dyDescent="0.25">
      <c r="C3572" s="1" t="e">
        <f>VLOOKUP(D3572,'PRÊT A POSER 2018'!A:D,4,0)</f>
        <v>#N/A</v>
      </c>
      <c r="D3572" t="s">
        <v>1093</v>
      </c>
    </row>
    <row r="3573" spans="3:4" x14ac:dyDescent="0.25">
      <c r="C3573" s="1" t="e">
        <f>VLOOKUP(D3573,'PRÊT A POSER 2018'!A:D,4,0)</f>
        <v>#N/A</v>
      </c>
      <c r="D3573" t="s">
        <v>1094</v>
      </c>
    </row>
    <row r="3574" spans="3:4" x14ac:dyDescent="0.25">
      <c r="C3574" s="1" t="e">
        <f>VLOOKUP(D3574,'PRÊT A POSER 2018'!A:D,4,0)</f>
        <v>#N/A</v>
      </c>
      <c r="D3574" t="s">
        <v>1095</v>
      </c>
    </row>
    <row r="3575" spans="3:4" x14ac:dyDescent="0.25">
      <c r="C3575" s="1" t="e">
        <f>VLOOKUP(D3575,'PRÊT A POSER 2018'!A:D,4,0)</f>
        <v>#N/A</v>
      </c>
      <c r="D3575" t="s">
        <v>1096</v>
      </c>
    </row>
    <row r="3576" spans="3:4" x14ac:dyDescent="0.25">
      <c r="C3576" s="1" t="e">
        <f>VLOOKUP(D3576,'PRÊT A POSER 2018'!A:D,4,0)</f>
        <v>#N/A</v>
      </c>
      <c r="D3576" t="s">
        <v>1097</v>
      </c>
    </row>
    <row r="3577" spans="3:4" x14ac:dyDescent="0.25">
      <c r="C3577" s="1" t="e">
        <f>VLOOKUP(D3577,'PRÊT A POSER 2018'!A:D,4,0)</f>
        <v>#N/A</v>
      </c>
      <c r="D3577" t="s">
        <v>1098</v>
      </c>
    </row>
    <row r="3578" spans="3:4" x14ac:dyDescent="0.25">
      <c r="C3578" s="1" t="e">
        <f>VLOOKUP(D3578,'PRÊT A POSER 2018'!A:D,4,0)</f>
        <v>#N/A</v>
      </c>
      <c r="D3578" t="s">
        <v>1099</v>
      </c>
    </row>
    <row r="3579" spans="3:4" x14ac:dyDescent="0.25">
      <c r="C3579" s="1" t="e">
        <f>VLOOKUP(D3579,'PRÊT A POSER 2018'!A:D,4,0)</f>
        <v>#N/A</v>
      </c>
      <c r="D3579" t="s">
        <v>1100</v>
      </c>
    </row>
    <row r="3580" spans="3:4" x14ac:dyDescent="0.25">
      <c r="C3580" s="1" t="e">
        <f>VLOOKUP(D3580,'PRÊT A POSER 2018'!A:D,4,0)</f>
        <v>#N/A</v>
      </c>
      <c r="D3580" t="s">
        <v>1101</v>
      </c>
    </row>
    <row r="3581" spans="3:4" x14ac:dyDescent="0.25">
      <c r="C3581" s="1" t="e">
        <f>VLOOKUP(D3581,'PRÊT A POSER 2018'!A:D,4,0)</f>
        <v>#N/A</v>
      </c>
      <c r="D3581" t="s">
        <v>1102</v>
      </c>
    </row>
    <row r="3582" spans="3:4" x14ac:dyDescent="0.25">
      <c r="C3582" s="1" t="e">
        <f>VLOOKUP(D3582,'PRÊT A POSER 2018'!A:D,4,0)</f>
        <v>#N/A</v>
      </c>
      <c r="D3582" t="s">
        <v>1103</v>
      </c>
    </row>
    <row r="3583" spans="3:4" x14ac:dyDescent="0.25">
      <c r="C3583" s="1" t="e">
        <f>VLOOKUP(D3583,'PRÊT A POSER 2018'!A:D,4,0)</f>
        <v>#N/A</v>
      </c>
      <c r="D3583" t="s">
        <v>1104</v>
      </c>
    </row>
    <row r="3584" spans="3:4" x14ac:dyDescent="0.25">
      <c r="C3584" s="1" t="e">
        <f>VLOOKUP(D3584,'PRÊT A POSER 2018'!A:D,4,0)</f>
        <v>#N/A</v>
      </c>
      <c r="D3584" t="s">
        <v>1105</v>
      </c>
    </row>
    <row r="3585" spans="3:4" x14ac:dyDescent="0.25">
      <c r="C3585" s="1" t="e">
        <f>VLOOKUP(D3585,'PRÊT A POSER 2018'!A:D,4,0)</f>
        <v>#N/A</v>
      </c>
      <c r="D3585" t="s">
        <v>1106</v>
      </c>
    </row>
    <row r="3586" spans="3:4" x14ac:dyDescent="0.25">
      <c r="C3586" s="1" t="e">
        <f>VLOOKUP(D3586,'PRÊT A POSER 2018'!A:D,4,0)</f>
        <v>#N/A</v>
      </c>
      <c r="D3586" t="s">
        <v>1107</v>
      </c>
    </row>
    <row r="3587" spans="3:4" x14ac:dyDescent="0.25">
      <c r="C3587" s="1" t="e">
        <f>VLOOKUP(D3587,'PRÊT A POSER 2018'!A:D,4,0)</f>
        <v>#N/A</v>
      </c>
      <c r="D3587" t="s">
        <v>1108</v>
      </c>
    </row>
    <row r="3588" spans="3:4" x14ac:dyDescent="0.25">
      <c r="C3588" s="1" t="e">
        <f>VLOOKUP(D3588,'PRÊT A POSER 2018'!A:D,4,0)</f>
        <v>#N/A</v>
      </c>
      <c r="D3588" t="s">
        <v>1109</v>
      </c>
    </row>
    <row r="3589" spans="3:4" x14ac:dyDescent="0.25">
      <c r="C3589" s="1" t="e">
        <f>VLOOKUP(D3589,'PRÊT A POSER 2018'!A:D,4,0)</f>
        <v>#N/A</v>
      </c>
      <c r="D3589" t="s">
        <v>1110</v>
      </c>
    </row>
    <row r="3590" spans="3:4" x14ac:dyDescent="0.25">
      <c r="C3590" s="1" t="e">
        <f>VLOOKUP(D3590,'PRÊT A POSER 2018'!A:D,4,0)</f>
        <v>#N/A</v>
      </c>
      <c r="D3590" t="s">
        <v>1111</v>
      </c>
    </row>
    <row r="3591" spans="3:4" x14ac:dyDescent="0.25">
      <c r="C3591" s="1" t="e">
        <f>VLOOKUP(D3591,'PRÊT A POSER 2018'!A:D,4,0)</f>
        <v>#N/A</v>
      </c>
      <c r="D3591" t="s">
        <v>1112</v>
      </c>
    </row>
    <row r="3592" spans="3:4" x14ac:dyDescent="0.25">
      <c r="C3592" s="1" t="e">
        <f>VLOOKUP(D3592,'PRÊT A POSER 2018'!A:D,4,0)</f>
        <v>#N/A</v>
      </c>
      <c r="D3592" t="s">
        <v>1113</v>
      </c>
    </row>
    <row r="3593" spans="3:4" x14ac:dyDescent="0.25">
      <c r="C3593" s="1" t="e">
        <f>VLOOKUP(D3593,'PRÊT A POSER 2018'!A:D,4,0)</f>
        <v>#N/A</v>
      </c>
      <c r="D3593" t="s">
        <v>1114</v>
      </c>
    </row>
    <row r="3594" spans="3:4" x14ac:dyDescent="0.25">
      <c r="C3594" s="1" t="e">
        <f>VLOOKUP(D3594,'PRÊT A POSER 2018'!A:D,4,0)</f>
        <v>#N/A</v>
      </c>
      <c r="D3594" t="s">
        <v>1115</v>
      </c>
    </row>
    <row r="3595" spans="3:4" x14ac:dyDescent="0.25">
      <c r="C3595" s="1" t="e">
        <f>VLOOKUP(D3595,'PRÊT A POSER 2018'!A:D,4,0)</f>
        <v>#N/A</v>
      </c>
      <c r="D3595" t="s">
        <v>1116</v>
      </c>
    </row>
    <row r="3596" spans="3:4" x14ac:dyDescent="0.25">
      <c r="C3596" s="1" t="e">
        <f>VLOOKUP(D3596,'PRÊT A POSER 2018'!A:D,4,0)</f>
        <v>#N/A</v>
      </c>
      <c r="D3596" t="s">
        <v>1117</v>
      </c>
    </row>
    <row r="3597" spans="3:4" x14ac:dyDescent="0.25">
      <c r="C3597" s="1" t="e">
        <f>VLOOKUP(D3597,'PRÊT A POSER 2018'!A:D,4,0)</f>
        <v>#N/A</v>
      </c>
      <c r="D3597" t="s">
        <v>1118</v>
      </c>
    </row>
    <row r="3598" spans="3:4" x14ac:dyDescent="0.25">
      <c r="C3598" s="1" t="e">
        <f>VLOOKUP(D3598,'PRÊT A POSER 2018'!A:D,4,0)</f>
        <v>#N/A</v>
      </c>
      <c r="D3598" t="s">
        <v>1119</v>
      </c>
    </row>
    <row r="3599" spans="3:4" x14ac:dyDescent="0.25">
      <c r="C3599" s="1" t="e">
        <f>VLOOKUP(D3599,'PRÊT A POSER 2018'!A:D,4,0)</f>
        <v>#N/A</v>
      </c>
      <c r="D3599" t="s">
        <v>1120</v>
      </c>
    </row>
    <row r="3600" spans="3:4" x14ac:dyDescent="0.25">
      <c r="C3600" s="1" t="e">
        <f>VLOOKUP(D3600,'PRÊT A POSER 2018'!A:D,4,0)</f>
        <v>#N/A</v>
      </c>
      <c r="D3600" t="s">
        <v>1121</v>
      </c>
    </row>
    <row r="3601" spans="3:4" x14ac:dyDescent="0.25">
      <c r="C3601" s="1" t="e">
        <f>VLOOKUP(D3601,'PRÊT A POSER 2018'!A:D,4,0)</f>
        <v>#N/A</v>
      </c>
      <c r="D3601" t="s">
        <v>1122</v>
      </c>
    </row>
    <row r="3602" spans="3:4" x14ac:dyDescent="0.25">
      <c r="C3602" s="1" t="e">
        <f>VLOOKUP(D3602,'PRÊT A POSER 2018'!A:D,4,0)</f>
        <v>#N/A</v>
      </c>
      <c r="D3602" t="s">
        <v>1123</v>
      </c>
    </row>
    <row r="3603" spans="3:4" x14ac:dyDescent="0.25">
      <c r="C3603" s="1" t="e">
        <f>VLOOKUP(D3603,'PRÊT A POSER 2018'!A:D,4,0)</f>
        <v>#N/A</v>
      </c>
      <c r="D3603" t="s">
        <v>1124</v>
      </c>
    </row>
    <row r="3604" spans="3:4" x14ac:dyDescent="0.25">
      <c r="C3604" s="1" t="e">
        <f>VLOOKUP(D3604,'PRÊT A POSER 2018'!A:D,4,0)</f>
        <v>#N/A</v>
      </c>
      <c r="D3604" t="s">
        <v>1125</v>
      </c>
    </row>
    <row r="3605" spans="3:4" x14ac:dyDescent="0.25">
      <c r="C3605" s="1" t="e">
        <f>VLOOKUP(D3605,'PRÊT A POSER 2018'!A:D,4,0)</f>
        <v>#N/A</v>
      </c>
      <c r="D3605" t="s">
        <v>1126</v>
      </c>
    </row>
    <row r="3606" spans="3:4" x14ac:dyDescent="0.25">
      <c r="C3606" s="1" t="e">
        <f>VLOOKUP(D3606,'PRÊT A POSER 2018'!A:D,4,0)</f>
        <v>#N/A</v>
      </c>
      <c r="D3606" t="s">
        <v>1127</v>
      </c>
    </row>
    <row r="3607" spans="3:4" x14ac:dyDescent="0.25">
      <c r="C3607" s="1" t="e">
        <f>VLOOKUP(D3607,'PRÊT A POSER 2018'!A:D,4,0)</f>
        <v>#N/A</v>
      </c>
      <c r="D3607" t="s">
        <v>1128</v>
      </c>
    </row>
    <row r="3608" spans="3:4" x14ac:dyDescent="0.25">
      <c r="C3608" s="1" t="e">
        <f>VLOOKUP(D3608,'PRÊT A POSER 2018'!A:D,4,0)</f>
        <v>#N/A</v>
      </c>
      <c r="D3608" t="s">
        <v>1129</v>
      </c>
    </row>
    <row r="3609" spans="3:4" x14ac:dyDescent="0.25">
      <c r="C3609" s="1" t="e">
        <f>VLOOKUP(D3609,'PRÊT A POSER 2018'!A:D,4,0)</f>
        <v>#N/A</v>
      </c>
      <c r="D3609" t="s">
        <v>1130</v>
      </c>
    </row>
    <row r="3610" spans="3:4" x14ac:dyDescent="0.25">
      <c r="C3610" s="1" t="e">
        <f>VLOOKUP(D3610,'PRÊT A POSER 2018'!A:D,4,0)</f>
        <v>#N/A</v>
      </c>
      <c r="D3610" t="s">
        <v>1131</v>
      </c>
    </row>
    <row r="3611" spans="3:4" x14ac:dyDescent="0.25">
      <c r="C3611" s="1" t="e">
        <f>VLOOKUP(D3611,'PRÊT A POSER 2018'!A:D,4,0)</f>
        <v>#N/A</v>
      </c>
      <c r="D3611" t="s">
        <v>1132</v>
      </c>
    </row>
    <row r="3612" spans="3:4" x14ac:dyDescent="0.25">
      <c r="C3612" s="1" t="e">
        <f>VLOOKUP(D3612,'PRÊT A POSER 2018'!A:D,4,0)</f>
        <v>#N/A</v>
      </c>
      <c r="D3612" t="s">
        <v>1133</v>
      </c>
    </row>
    <row r="3613" spans="3:4" x14ac:dyDescent="0.25">
      <c r="C3613" s="1" t="e">
        <f>VLOOKUP(D3613,'PRÊT A POSER 2018'!A:D,4,0)</f>
        <v>#N/A</v>
      </c>
      <c r="D3613" t="s">
        <v>1134</v>
      </c>
    </row>
    <row r="3614" spans="3:4" x14ac:dyDescent="0.25">
      <c r="C3614" s="1" t="e">
        <f>VLOOKUP(D3614,'PRÊT A POSER 2018'!A:D,4,0)</f>
        <v>#N/A</v>
      </c>
      <c r="D3614" t="s">
        <v>1135</v>
      </c>
    </row>
    <row r="3615" spans="3:4" x14ac:dyDescent="0.25">
      <c r="C3615" s="1" t="e">
        <f>VLOOKUP(D3615,'PRÊT A POSER 2018'!A:D,4,0)</f>
        <v>#N/A</v>
      </c>
      <c r="D3615" t="s">
        <v>1136</v>
      </c>
    </row>
    <row r="3616" spans="3:4" x14ac:dyDescent="0.25">
      <c r="C3616" s="1" t="e">
        <f>VLOOKUP(D3616,'PRÊT A POSER 2018'!A:D,4,0)</f>
        <v>#N/A</v>
      </c>
      <c r="D3616" t="s">
        <v>1137</v>
      </c>
    </row>
    <row r="3617" spans="3:4" x14ac:dyDescent="0.25">
      <c r="C3617" s="1" t="e">
        <f>VLOOKUP(D3617,'PRÊT A POSER 2018'!A:D,4,0)</f>
        <v>#N/A</v>
      </c>
      <c r="D3617" t="s">
        <v>1138</v>
      </c>
    </row>
    <row r="3618" spans="3:4" x14ac:dyDescent="0.25">
      <c r="C3618" s="1" t="e">
        <f>VLOOKUP(D3618,'PRÊT A POSER 2018'!A:D,4,0)</f>
        <v>#N/A</v>
      </c>
      <c r="D3618" t="s">
        <v>1139</v>
      </c>
    </row>
    <row r="3619" spans="3:4" x14ac:dyDescent="0.25">
      <c r="C3619" s="1" t="e">
        <f>VLOOKUP(D3619,'PRÊT A POSER 2018'!A:D,4,0)</f>
        <v>#N/A</v>
      </c>
      <c r="D3619" t="s">
        <v>1140</v>
      </c>
    </row>
    <row r="3620" spans="3:4" x14ac:dyDescent="0.25">
      <c r="C3620" s="1" t="e">
        <f>VLOOKUP(D3620,'PRÊT A POSER 2018'!A:D,4,0)</f>
        <v>#N/A</v>
      </c>
      <c r="D3620" t="s">
        <v>1141</v>
      </c>
    </row>
    <row r="3621" spans="3:4" x14ac:dyDescent="0.25">
      <c r="C3621" s="1" t="e">
        <f>VLOOKUP(D3621,'PRÊT A POSER 2018'!A:D,4,0)</f>
        <v>#N/A</v>
      </c>
      <c r="D3621" t="s">
        <v>1142</v>
      </c>
    </row>
    <row r="3622" spans="3:4" x14ac:dyDescent="0.25">
      <c r="C3622" s="1" t="e">
        <f>VLOOKUP(D3622,'PRÊT A POSER 2018'!A:D,4,0)</f>
        <v>#N/A</v>
      </c>
      <c r="D3622" t="s">
        <v>1143</v>
      </c>
    </row>
    <row r="3623" spans="3:4" x14ac:dyDescent="0.25">
      <c r="C3623" s="1" t="e">
        <f>VLOOKUP(D3623,'PRÊT A POSER 2018'!A:D,4,0)</f>
        <v>#N/A</v>
      </c>
      <c r="D3623" t="s">
        <v>1144</v>
      </c>
    </row>
    <row r="3624" spans="3:4" x14ac:dyDescent="0.25">
      <c r="C3624" s="1" t="e">
        <f>VLOOKUP(D3624,'PRÊT A POSER 2018'!A:D,4,0)</f>
        <v>#N/A</v>
      </c>
      <c r="D3624" t="s">
        <v>1145</v>
      </c>
    </row>
    <row r="3625" spans="3:4" x14ac:dyDescent="0.25">
      <c r="C3625" s="1" t="e">
        <f>VLOOKUP(D3625,'PRÊT A POSER 2018'!A:D,4,0)</f>
        <v>#N/A</v>
      </c>
      <c r="D3625" t="s">
        <v>1146</v>
      </c>
    </row>
    <row r="3626" spans="3:4" x14ac:dyDescent="0.25">
      <c r="C3626" s="1" t="e">
        <f>VLOOKUP(D3626,'PRÊT A POSER 2018'!A:D,4,0)</f>
        <v>#N/A</v>
      </c>
      <c r="D3626" t="s">
        <v>1147</v>
      </c>
    </row>
    <row r="3627" spans="3:4" x14ac:dyDescent="0.25">
      <c r="C3627" s="1" t="e">
        <f>VLOOKUP(D3627,'PRÊT A POSER 2018'!A:D,4,0)</f>
        <v>#N/A</v>
      </c>
      <c r="D3627" t="s">
        <v>1148</v>
      </c>
    </row>
    <row r="3628" spans="3:4" x14ac:dyDescent="0.25">
      <c r="C3628" s="1" t="e">
        <f>VLOOKUP(D3628,'PRÊT A POSER 2018'!A:D,4,0)</f>
        <v>#N/A</v>
      </c>
      <c r="D3628" t="s">
        <v>1149</v>
      </c>
    </row>
    <row r="3629" spans="3:4" x14ac:dyDescent="0.25">
      <c r="C3629" s="1" t="e">
        <f>VLOOKUP(D3629,'PRÊT A POSER 2018'!A:D,4,0)</f>
        <v>#N/A</v>
      </c>
      <c r="D3629" t="s">
        <v>1150</v>
      </c>
    </row>
    <row r="3630" spans="3:4" x14ac:dyDescent="0.25">
      <c r="C3630" s="1" t="e">
        <f>VLOOKUP(D3630,'PRÊT A POSER 2018'!A:D,4,0)</f>
        <v>#N/A</v>
      </c>
      <c r="D3630" t="s">
        <v>1151</v>
      </c>
    </row>
    <row r="3631" spans="3:4" x14ac:dyDescent="0.25">
      <c r="C3631" s="1" t="e">
        <f>VLOOKUP(D3631,'PRÊT A POSER 2018'!A:D,4,0)</f>
        <v>#N/A</v>
      </c>
      <c r="D3631" t="s">
        <v>1152</v>
      </c>
    </row>
    <row r="3632" spans="3:4" x14ac:dyDescent="0.25">
      <c r="C3632" s="1" t="e">
        <f>VLOOKUP(D3632,'PRÊT A POSER 2018'!A:D,4,0)</f>
        <v>#N/A</v>
      </c>
      <c r="D3632" t="s">
        <v>1153</v>
      </c>
    </row>
    <row r="3633" spans="3:4" x14ac:dyDescent="0.25">
      <c r="C3633" s="1" t="e">
        <f>VLOOKUP(D3633,'PRÊT A POSER 2018'!A:D,4,0)</f>
        <v>#N/A</v>
      </c>
      <c r="D3633" t="s">
        <v>1154</v>
      </c>
    </row>
    <row r="3634" spans="3:4" x14ac:dyDescent="0.25">
      <c r="C3634" s="1" t="e">
        <f>VLOOKUP(D3634,'PRÊT A POSER 2018'!A:D,4,0)</f>
        <v>#N/A</v>
      </c>
      <c r="D3634" t="s">
        <v>1155</v>
      </c>
    </row>
    <row r="3635" spans="3:4" x14ac:dyDescent="0.25">
      <c r="C3635" s="1" t="e">
        <f>VLOOKUP(D3635,'PRÊT A POSER 2018'!A:D,4,0)</f>
        <v>#N/A</v>
      </c>
      <c r="D3635" t="s">
        <v>1156</v>
      </c>
    </row>
    <row r="3636" spans="3:4" x14ac:dyDescent="0.25">
      <c r="C3636" s="1" t="e">
        <f>VLOOKUP(D3636,'PRÊT A POSER 2018'!A:D,4,0)</f>
        <v>#N/A</v>
      </c>
      <c r="D3636" t="s">
        <v>1157</v>
      </c>
    </row>
    <row r="3637" spans="3:4" x14ac:dyDescent="0.25">
      <c r="C3637" s="1" t="e">
        <f>VLOOKUP(D3637,'PRÊT A POSER 2018'!A:D,4,0)</f>
        <v>#N/A</v>
      </c>
      <c r="D3637" t="s">
        <v>1158</v>
      </c>
    </row>
    <row r="3638" spans="3:4" x14ac:dyDescent="0.25">
      <c r="C3638" s="1" t="e">
        <f>VLOOKUP(D3638,'PRÊT A POSER 2018'!A:D,4,0)</f>
        <v>#N/A</v>
      </c>
      <c r="D3638" t="s">
        <v>1159</v>
      </c>
    </row>
    <row r="3639" spans="3:4" x14ac:dyDescent="0.25">
      <c r="C3639" s="1" t="e">
        <f>VLOOKUP(D3639,'PRÊT A POSER 2018'!A:D,4,0)</f>
        <v>#N/A</v>
      </c>
      <c r="D3639" t="s">
        <v>1160</v>
      </c>
    </row>
    <row r="3640" spans="3:4" x14ac:dyDescent="0.25">
      <c r="C3640" s="1" t="e">
        <f>VLOOKUP(D3640,'PRÊT A POSER 2018'!A:D,4,0)</f>
        <v>#N/A</v>
      </c>
      <c r="D3640" t="s">
        <v>1161</v>
      </c>
    </row>
    <row r="3641" spans="3:4" x14ac:dyDescent="0.25">
      <c r="C3641" s="1" t="e">
        <f>VLOOKUP(D3641,'PRÊT A POSER 2018'!A:D,4,0)</f>
        <v>#N/A</v>
      </c>
      <c r="D3641" t="s">
        <v>1162</v>
      </c>
    </row>
    <row r="3642" spans="3:4" x14ac:dyDescent="0.25">
      <c r="C3642" s="1" t="e">
        <f>VLOOKUP(D3642,'PRÊT A POSER 2018'!A:D,4,0)</f>
        <v>#N/A</v>
      </c>
      <c r="D3642" t="s">
        <v>1163</v>
      </c>
    </row>
    <row r="3643" spans="3:4" x14ac:dyDescent="0.25">
      <c r="C3643" s="1" t="e">
        <f>VLOOKUP(D3643,'PRÊT A POSER 2018'!A:D,4,0)</f>
        <v>#N/A</v>
      </c>
      <c r="D3643" t="s">
        <v>1164</v>
      </c>
    </row>
    <row r="3644" spans="3:4" x14ac:dyDescent="0.25">
      <c r="C3644" s="1" t="e">
        <f>VLOOKUP(D3644,'PRÊT A POSER 2018'!A:D,4,0)</f>
        <v>#N/A</v>
      </c>
      <c r="D3644" t="s">
        <v>1165</v>
      </c>
    </row>
    <row r="3645" spans="3:4" x14ac:dyDescent="0.25">
      <c r="C3645" s="1" t="e">
        <f>VLOOKUP(D3645,'PRÊT A POSER 2018'!A:D,4,0)</f>
        <v>#N/A</v>
      </c>
      <c r="D3645" t="s">
        <v>1166</v>
      </c>
    </row>
    <row r="3646" spans="3:4" x14ac:dyDescent="0.25">
      <c r="C3646" s="1" t="e">
        <f>VLOOKUP(D3646,'PRÊT A POSER 2018'!A:D,4,0)</f>
        <v>#N/A</v>
      </c>
      <c r="D3646" t="s">
        <v>1167</v>
      </c>
    </row>
    <row r="3647" spans="3:4" x14ac:dyDescent="0.25">
      <c r="C3647" s="1" t="e">
        <f>VLOOKUP(D3647,'PRÊT A POSER 2018'!A:D,4,0)</f>
        <v>#N/A</v>
      </c>
      <c r="D3647" t="s">
        <v>1168</v>
      </c>
    </row>
    <row r="3648" spans="3:4" x14ac:dyDescent="0.25">
      <c r="C3648" s="1" t="e">
        <f>VLOOKUP(D3648,'PRÊT A POSER 2018'!A:D,4,0)</f>
        <v>#N/A</v>
      </c>
      <c r="D3648" t="s">
        <v>1169</v>
      </c>
    </row>
    <row r="3649" spans="3:4" x14ac:dyDescent="0.25">
      <c r="C3649" s="1" t="e">
        <f>VLOOKUP(D3649,'PRÊT A POSER 2018'!A:D,4,0)</f>
        <v>#N/A</v>
      </c>
      <c r="D3649" t="s">
        <v>1170</v>
      </c>
    </row>
    <row r="3650" spans="3:4" x14ac:dyDescent="0.25">
      <c r="C3650" s="1" t="e">
        <f>VLOOKUP(D3650,'PRÊT A POSER 2018'!A:D,4,0)</f>
        <v>#N/A</v>
      </c>
      <c r="D3650" t="s">
        <v>1171</v>
      </c>
    </row>
    <row r="3651" spans="3:4" x14ac:dyDescent="0.25">
      <c r="C3651" s="1" t="e">
        <f>VLOOKUP(D3651,'PRÊT A POSER 2018'!A:D,4,0)</f>
        <v>#N/A</v>
      </c>
      <c r="D3651" t="s">
        <v>1172</v>
      </c>
    </row>
    <row r="3652" spans="3:4" x14ac:dyDescent="0.25">
      <c r="C3652" s="1" t="e">
        <f>VLOOKUP(D3652,'PRÊT A POSER 2018'!A:D,4,0)</f>
        <v>#N/A</v>
      </c>
      <c r="D3652" t="s">
        <v>1173</v>
      </c>
    </row>
    <row r="3653" spans="3:4" x14ac:dyDescent="0.25">
      <c r="C3653" s="1" t="e">
        <f>VLOOKUP(D3653,'PRÊT A POSER 2018'!A:D,4,0)</f>
        <v>#N/A</v>
      </c>
      <c r="D3653" t="s">
        <v>1174</v>
      </c>
    </row>
    <row r="3654" spans="3:4" x14ac:dyDescent="0.25">
      <c r="C3654" s="1" t="e">
        <f>VLOOKUP(D3654,'PRÊT A POSER 2018'!A:D,4,0)</f>
        <v>#N/A</v>
      </c>
      <c r="D3654" t="s">
        <v>1175</v>
      </c>
    </row>
    <row r="3655" spans="3:4" x14ac:dyDescent="0.25">
      <c r="C3655" s="1" t="e">
        <f>VLOOKUP(D3655,'PRÊT A POSER 2018'!A:D,4,0)</f>
        <v>#N/A</v>
      </c>
      <c r="D3655" t="s">
        <v>1176</v>
      </c>
    </row>
    <row r="3656" spans="3:4" x14ac:dyDescent="0.25">
      <c r="C3656" s="1" t="e">
        <f>VLOOKUP(D3656,'PRÊT A POSER 2018'!A:D,4,0)</f>
        <v>#N/A</v>
      </c>
      <c r="D3656" t="s">
        <v>1177</v>
      </c>
    </row>
    <row r="3657" spans="3:4" x14ac:dyDescent="0.25">
      <c r="C3657" s="1" t="e">
        <f>VLOOKUP(D3657,'PRÊT A POSER 2018'!A:D,4,0)</f>
        <v>#N/A</v>
      </c>
      <c r="D3657" t="s">
        <v>1178</v>
      </c>
    </row>
    <row r="3658" spans="3:4" x14ac:dyDescent="0.25">
      <c r="C3658" s="1" t="e">
        <f>VLOOKUP(D3658,'PRÊT A POSER 2018'!A:D,4,0)</f>
        <v>#N/A</v>
      </c>
      <c r="D3658" t="s">
        <v>1179</v>
      </c>
    </row>
    <row r="3659" spans="3:4" x14ac:dyDescent="0.25">
      <c r="C3659" s="1" t="e">
        <f>VLOOKUP(D3659,'PRÊT A POSER 2018'!A:D,4,0)</f>
        <v>#N/A</v>
      </c>
      <c r="D3659" t="s">
        <v>1180</v>
      </c>
    </row>
    <row r="3660" spans="3:4" x14ac:dyDescent="0.25">
      <c r="C3660" s="1" t="e">
        <f>VLOOKUP(D3660,'PRÊT A POSER 2018'!A:D,4,0)</f>
        <v>#N/A</v>
      </c>
      <c r="D3660" t="s">
        <v>1181</v>
      </c>
    </row>
    <row r="3661" spans="3:4" x14ac:dyDescent="0.25">
      <c r="C3661" s="1" t="e">
        <f>VLOOKUP(D3661,'PRÊT A POSER 2018'!A:D,4,0)</f>
        <v>#N/A</v>
      </c>
      <c r="D3661" t="s">
        <v>1182</v>
      </c>
    </row>
    <row r="3662" spans="3:4" x14ac:dyDescent="0.25">
      <c r="C3662" s="1" t="e">
        <f>VLOOKUP(D3662,'PRÊT A POSER 2018'!A:D,4,0)</f>
        <v>#N/A</v>
      </c>
      <c r="D3662" t="s">
        <v>1183</v>
      </c>
    </row>
    <row r="3663" spans="3:4" x14ac:dyDescent="0.25">
      <c r="C3663" s="1" t="e">
        <f>VLOOKUP(D3663,'PRÊT A POSER 2018'!A:D,4,0)</f>
        <v>#N/A</v>
      </c>
      <c r="D3663" t="s">
        <v>1184</v>
      </c>
    </row>
    <row r="3664" spans="3:4" x14ac:dyDescent="0.25">
      <c r="C3664" s="1" t="e">
        <f>VLOOKUP(D3664,'PRÊT A POSER 2018'!A:D,4,0)</f>
        <v>#N/A</v>
      </c>
      <c r="D3664" t="s">
        <v>1185</v>
      </c>
    </row>
    <row r="3665" spans="3:4" x14ac:dyDescent="0.25">
      <c r="C3665" s="1" t="e">
        <f>VLOOKUP(D3665,'PRÊT A POSER 2018'!A:D,4,0)</f>
        <v>#N/A</v>
      </c>
      <c r="D3665" t="s">
        <v>1186</v>
      </c>
    </row>
    <row r="3666" spans="3:4" x14ac:dyDescent="0.25">
      <c r="C3666" s="1" t="e">
        <f>VLOOKUP(D3666,'PRÊT A POSER 2018'!A:D,4,0)</f>
        <v>#N/A</v>
      </c>
      <c r="D3666" t="s">
        <v>1187</v>
      </c>
    </row>
    <row r="3667" spans="3:4" x14ac:dyDescent="0.25">
      <c r="C3667" s="1" t="e">
        <f>VLOOKUP(D3667,'PRÊT A POSER 2018'!A:D,4,0)</f>
        <v>#N/A</v>
      </c>
      <c r="D3667" t="s">
        <v>1188</v>
      </c>
    </row>
    <row r="3668" spans="3:4" x14ac:dyDescent="0.25">
      <c r="C3668" s="1" t="e">
        <f>VLOOKUP(D3668,'PRÊT A POSER 2018'!A:D,4,0)</f>
        <v>#N/A</v>
      </c>
      <c r="D3668" t="s">
        <v>1189</v>
      </c>
    </row>
    <row r="3669" spans="3:4" x14ac:dyDescent="0.25">
      <c r="C3669" s="1" t="e">
        <f>VLOOKUP(D3669,'PRÊT A POSER 2018'!A:D,4,0)</f>
        <v>#N/A</v>
      </c>
      <c r="D3669" t="s">
        <v>1190</v>
      </c>
    </row>
    <row r="3670" spans="3:4" x14ac:dyDescent="0.25">
      <c r="C3670" s="1" t="e">
        <f>VLOOKUP(D3670,'PRÊT A POSER 2018'!A:D,4,0)</f>
        <v>#N/A</v>
      </c>
      <c r="D3670" t="s">
        <v>1191</v>
      </c>
    </row>
    <row r="3671" spans="3:4" x14ac:dyDescent="0.25">
      <c r="C3671" s="1" t="e">
        <f>VLOOKUP(D3671,'PRÊT A POSER 2018'!A:D,4,0)</f>
        <v>#N/A</v>
      </c>
      <c r="D3671" t="s">
        <v>1192</v>
      </c>
    </row>
    <row r="3672" spans="3:4" x14ac:dyDescent="0.25">
      <c r="C3672" s="1" t="e">
        <f>VLOOKUP(D3672,'PRÊT A POSER 2018'!A:D,4,0)</f>
        <v>#N/A</v>
      </c>
      <c r="D3672" t="s">
        <v>1193</v>
      </c>
    </row>
    <row r="3673" spans="3:4" x14ac:dyDescent="0.25">
      <c r="C3673" s="1" t="e">
        <f>VLOOKUP(D3673,'PRÊT A POSER 2018'!A:D,4,0)</f>
        <v>#N/A</v>
      </c>
      <c r="D3673" t="s">
        <v>1194</v>
      </c>
    </row>
    <row r="3674" spans="3:4" x14ac:dyDescent="0.25">
      <c r="C3674" s="1" t="e">
        <f>VLOOKUP(D3674,'PRÊT A POSER 2018'!A:D,4,0)</f>
        <v>#N/A</v>
      </c>
      <c r="D3674" t="s">
        <v>1195</v>
      </c>
    </row>
    <row r="3675" spans="3:4" x14ac:dyDescent="0.25">
      <c r="C3675" s="1" t="e">
        <f>VLOOKUP(D3675,'PRÊT A POSER 2018'!A:D,4,0)</f>
        <v>#N/A</v>
      </c>
      <c r="D3675" t="s">
        <v>1196</v>
      </c>
    </row>
    <row r="3676" spans="3:4" x14ac:dyDescent="0.25">
      <c r="C3676" s="1" t="e">
        <f>VLOOKUP(D3676,'PRÊT A POSER 2018'!A:D,4,0)</f>
        <v>#N/A</v>
      </c>
      <c r="D3676" t="s">
        <v>1197</v>
      </c>
    </row>
    <row r="3677" spans="3:4" x14ac:dyDescent="0.25">
      <c r="C3677" s="1" t="e">
        <f>VLOOKUP(D3677,'PRÊT A POSER 2018'!A:D,4,0)</f>
        <v>#N/A</v>
      </c>
      <c r="D3677" t="s">
        <v>1198</v>
      </c>
    </row>
    <row r="3678" spans="3:4" x14ac:dyDescent="0.25">
      <c r="C3678" s="1" t="e">
        <f>VLOOKUP(D3678,'PRÊT A POSER 2018'!A:D,4,0)</f>
        <v>#N/A</v>
      </c>
      <c r="D3678" t="s">
        <v>1199</v>
      </c>
    </row>
    <row r="3679" spans="3:4" x14ac:dyDescent="0.25">
      <c r="C3679" s="1" t="e">
        <f>VLOOKUP(D3679,'PRÊT A POSER 2018'!A:D,4,0)</f>
        <v>#N/A</v>
      </c>
      <c r="D3679" t="s">
        <v>1200</v>
      </c>
    </row>
    <row r="3680" spans="3:4" x14ac:dyDescent="0.25">
      <c r="C3680" s="1" t="e">
        <f>VLOOKUP(D3680,'PRÊT A POSER 2018'!A:D,4,0)</f>
        <v>#N/A</v>
      </c>
      <c r="D3680" t="s">
        <v>1201</v>
      </c>
    </row>
    <row r="3681" spans="3:4" x14ac:dyDescent="0.25">
      <c r="C3681" s="1" t="e">
        <f>VLOOKUP(D3681,'PRÊT A POSER 2018'!A:D,4,0)</f>
        <v>#N/A</v>
      </c>
      <c r="D3681" t="s">
        <v>1202</v>
      </c>
    </row>
    <row r="3682" spans="3:4" x14ac:dyDescent="0.25">
      <c r="C3682" s="1" t="e">
        <f>VLOOKUP(D3682,'PRÊT A POSER 2018'!A:D,4,0)</f>
        <v>#N/A</v>
      </c>
      <c r="D3682" t="s">
        <v>1203</v>
      </c>
    </row>
    <row r="3683" spans="3:4" x14ac:dyDescent="0.25">
      <c r="C3683" s="1" t="e">
        <f>VLOOKUP(D3683,'PRÊT A POSER 2018'!A:D,4,0)</f>
        <v>#N/A</v>
      </c>
      <c r="D3683" t="s">
        <v>1204</v>
      </c>
    </row>
    <row r="3684" spans="3:4" x14ac:dyDescent="0.25">
      <c r="C3684" s="1" t="e">
        <f>VLOOKUP(D3684,'PRÊT A POSER 2018'!A:D,4,0)</f>
        <v>#N/A</v>
      </c>
      <c r="D3684" t="s">
        <v>1205</v>
      </c>
    </row>
    <row r="3685" spans="3:4" x14ac:dyDescent="0.25">
      <c r="C3685" s="1" t="e">
        <f>VLOOKUP(D3685,'PRÊT A POSER 2018'!A:D,4,0)</f>
        <v>#N/A</v>
      </c>
      <c r="D3685" t="s">
        <v>1206</v>
      </c>
    </row>
    <row r="3686" spans="3:4" x14ac:dyDescent="0.25">
      <c r="C3686" s="1" t="e">
        <f>VLOOKUP(D3686,'PRÊT A POSER 2018'!A:D,4,0)</f>
        <v>#N/A</v>
      </c>
      <c r="D3686" t="s">
        <v>1207</v>
      </c>
    </row>
    <row r="3687" spans="3:4" x14ac:dyDescent="0.25">
      <c r="C3687" s="1" t="e">
        <f>VLOOKUP(D3687,'PRÊT A POSER 2018'!A:D,4,0)</f>
        <v>#N/A</v>
      </c>
      <c r="D3687" t="s">
        <v>1208</v>
      </c>
    </row>
    <row r="3688" spans="3:4" x14ac:dyDescent="0.25">
      <c r="C3688" s="1" t="e">
        <f>VLOOKUP(D3688,'PRÊT A POSER 2018'!A:D,4,0)</f>
        <v>#N/A</v>
      </c>
      <c r="D3688" t="s">
        <v>1209</v>
      </c>
    </row>
    <row r="3689" spans="3:4" x14ac:dyDescent="0.25">
      <c r="C3689" s="1" t="e">
        <f>VLOOKUP(D3689,'PRÊT A POSER 2018'!A:D,4,0)</f>
        <v>#N/A</v>
      </c>
      <c r="D3689" t="s">
        <v>1210</v>
      </c>
    </row>
    <row r="3690" spans="3:4" x14ac:dyDescent="0.25">
      <c r="C3690" s="1" t="e">
        <f>VLOOKUP(D3690,'PRÊT A POSER 2018'!A:D,4,0)</f>
        <v>#N/A</v>
      </c>
      <c r="D3690" t="s">
        <v>1211</v>
      </c>
    </row>
    <row r="3691" spans="3:4" x14ac:dyDescent="0.25">
      <c r="C3691" s="1" t="e">
        <f>VLOOKUP(D3691,'PRÊT A POSER 2018'!A:D,4,0)</f>
        <v>#N/A</v>
      </c>
      <c r="D3691" t="s">
        <v>1212</v>
      </c>
    </row>
    <row r="3692" spans="3:4" x14ac:dyDescent="0.25">
      <c r="C3692" s="1" t="e">
        <f>VLOOKUP(D3692,'PRÊT A POSER 2018'!A:D,4,0)</f>
        <v>#N/A</v>
      </c>
      <c r="D3692" t="s">
        <v>1213</v>
      </c>
    </row>
    <row r="3693" spans="3:4" x14ac:dyDescent="0.25">
      <c r="C3693" s="1" t="e">
        <f>VLOOKUP(D3693,'PRÊT A POSER 2018'!A:D,4,0)</f>
        <v>#N/A</v>
      </c>
      <c r="D3693" t="s">
        <v>1214</v>
      </c>
    </row>
    <row r="3694" spans="3:4" x14ac:dyDescent="0.25">
      <c r="C3694" s="1" t="e">
        <f>VLOOKUP(D3694,'PRÊT A POSER 2018'!A:D,4,0)</f>
        <v>#N/A</v>
      </c>
      <c r="D3694" t="s">
        <v>1215</v>
      </c>
    </row>
    <row r="3695" spans="3:4" x14ac:dyDescent="0.25">
      <c r="C3695" s="1" t="e">
        <f>VLOOKUP(D3695,'PRÊT A POSER 2018'!A:D,4,0)</f>
        <v>#N/A</v>
      </c>
      <c r="D3695" t="s">
        <v>1216</v>
      </c>
    </row>
    <row r="3696" spans="3:4" x14ac:dyDescent="0.25">
      <c r="C3696" s="1" t="e">
        <f>VLOOKUP(D3696,'PRÊT A POSER 2018'!A:D,4,0)</f>
        <v>#N/A</v>
      </c>
      <c r="D3696" t="s">
        <v>1217</v>
      </c>
    </row>
    <row r="3697" spans="3:4" x14ac:dyDescent="0.25">
      <c r="C3697" s="1" t="e">
        <f>VLOOKUP(D3697,'PRÊT A POSER 2018'!A:D,4,0)</f>
        <v>#N/A</v>
      </c>
      <c r="D3697" t="s">
        <v>1218</v>
      </c>
    </row>
    <row r="3698" spans="3:4" x14ac:dyDescent="0.25">
      <c r="C3698" s="1" t="e">
        <f>VLOOKUP(D3698,'PRÊT A POSER 2018'!A:D,4,0)</f>
        <v>#N/A</v>
      </c>
      <c r="D3698" t="s">
        <v>1219</v>
      </c>
    </row>
    <row r="3699" spans="3:4" x14ac:dyDescent="0.25">
      <c r="C3699" s="1" t="e">
        <f>VLOOKUP(D3699,'PRÊT A POSER 2018'!A:D,4,0)</f>
        <v>#N/A</v>
      </c>
      <c r="D3699" t="s">
        <v>1220</v>
      </c>
    </row>
    <row r="3700" spans="3:4" x14ac:dyDescent="0.25">
      <c r="C3700" s="1" t="e">
        <f>VLOOKUP(D3700,'PRÊT A POSER 2018'!A:D,4,0)</f>
        <v>#N/A</v>
      </c>
      <c r="D3700" t="s">
        <v>1221</v>
      </c>
    </row>
    <row r="3701" spans="3:4" x14ac:dyDescent="0.25">
      <c r="C3701" s="1" t="e">
        <f>VLOOKUP(D3701,'PRÊT A POSER 2018'!A:D,4,0)</f>
        <v>#N/A</v>
      </c>
      <c r="D3701" t="s">
        <v>1222</v>
      </c>
    </row>
    <row r="3702" spans="3:4" x14ac:dyDescent="0.25">
      <c r="C3702" s="1" t="e">
        <f>VLOOKUP(D3702,'PRÊT A POSER 2018'!A:D,4,0)</f>
        <v>#N/A</v>
      </c>
      <c r="D3702" t="s">
        <v>1223</v>
      </c>
    </row>
    <row r="3703" spans="3:4" x14ac:dyDescent="0.25">
      <c r="C3703" s="1" t="e">
        <f>VLOOKUP(D3703,'PRÊT A POSER 2018'!A:D,4,0)</f>
        <v>#N/A</v>
      </c>
      <c r="D3703" t="s">
        <v>1224</v>
      </c>
    </row>
    <row r="3704" spans="3:4" x14ac:dyDescent="0.25">
      <c r="C3704" s="1" t="e">
        <f>VLOOKUP(D3704,'PRÊT A POSER 2018'!A:D,4,0)</f>
        <v>#N/A</v>
      </c>
      <c r="D3704" t="s">
        <v>1225</v>
      </c>
    </row>
    <row r="3705" spans="3:4" x14ac:dyDescent="0.25">
      <c r="C3705" s="1" t="e">
        <f>VLOOKUP(D3705,'PRÊT A POSER 2018'!A:D,4,0)</f>
        <v>#N/A</v>
      </c>
      <c r="D3705" t="s">
        <v>1226</v>
      </c>
    </row>
    <row r="3706" spans="3:4" x14ac:dyDescent="0.25">
      <c r="C3706" s="1" t="e">
        <f>VLOOKUP(D3706,'PRÊT A POSER 2018'!A:D,4,0)</f>
        <v>#N/A</v>
      </c>
      <c r="D3706" t="s">
        <v>1227</v>
      </c>
    </row>
    <row r="3707" spans="3:4" x14ac:dyDescent="0.25">
      <c r="C3707" s="1" t="e">
        <f>VLOOKUP(D3707,'PRÊT A POSER 2018'!A:D,4,0)</f>
        <v>#N/A</v>
      </c>
      <c r="D3707" t="s">
        <v>1228</v>
      </c>
    </row>
    <row r="3708" spans="3:4" x14ac:dyDescent="0.25">
      <c r="C3708" s="1" t="e">
        <f>VLOOKUP(D3708,'PRÊT A POSER 2018'!A:D,4,0)</f>
        <v>#N/A</v>
      </c>
      <c r="D3708" t="s">
        <v>1229</v>
      </c>
    </row>
    <row r="3709" spans="3:4" x14ac:dyDescent="0.25">
      <c r="C3709" s="1" t="e">
        <f>VLOOKUP(D3709,'PRÊT A POSER 2018'!A:D,4,0)</f>
        <v>#N/A</v>
      </c>
      <c r="D3709" t="s">
        <v>1230</v>
      </c>
    </row>
    <row r="3710" spans="3:4" x14ac:dyDescent="0.25">
      <c r="C3710" s="1" t="e">
        <f>VLOOKUP(D3710,'PRÊT A POSER 2018'!A:D,4,0)</f>
        <v>#N/A</v>
      </c>
      <c r="D3710" t="s">
        <v>1231</v>
      </c>
    </row>
    <row r="3711" spans="3:4" x14ac:dyDescent="0.25">
      <c r="C3711" s="1" t="e">
        <f>VLOOKUP(D3711,'PRÊT A POSER 2018'!A:D,4,0)</f>
        <v>#N/A</v>
      </c>
      <c r="D3711" t="s">
        <v>1232</v>
      </c>
    </row>
    <row r="3712" spans="3:4" x14ac:dyDescent="0.25">
      <c r="C3712" s="1" t="e">
        <f>VLOOKUP(D3712,'PRÊT A POSER 2018'!A:D,4,0)</f>
        <v>#N/A</v>
      </c>
      <c r="D3712" t="s">
        <v>1233</v>
      </c>
    </row>
    <row r="3713" spans="3:4" x14ac:dyDescent="0.25">
      <c r="C3713" s="1" t="e">
        <f>VLOOKUP(D3713,'PRÊT A POSER 2018'!A:D,4,0)</f>
        <v>#N/A</v>
      </c>
      <c r="D3713" t="s">
        <v>1234</v>
      </c>
    </row>
    <row r="3714" spans="3:4" x14ac:dyDescent="0.25">
      <c r="C3714" s="1" t="e">
        <f>VLOOKUP(D3714,'PRÊT A POSER 2018'!A:D,4,0)</f>
        <v>#N/A</v>
      </c>
      <c r="D3714" t="s">
        <v>1235</v>
      </c>
    </row>
    <row r="3715" spans="3:4" x14ac:dyDescent="0.25">
      <c r="C3715" s="1" t="e">
        <f>VLOOKUP(D3715,'PRÊT A POSER 2018'!A:D,4,0)</f>
        <v>#N/A</v>
      </c>
      <c r="D3715" t="s">
        <v>1236</v>
      </c>
    </row>
    <row r="3716" spans="3:4" x14ac:dyDescent="0.25">
      <c r="C3716" s="1" t="e">
        <f>VLOOKUP(D3716,'PRÊT A POSER 2018'!A:D,4,0)</f>
        <v>#N/A</v>
      </c>
      <c r="D3716" t="s">
        <v>1237</v>
      </c>
    </row>
    <row r="3717" spans="3:4" x14ac:dyDescent="0.25">
      <c r="C3717" s="1" t="e">
        <f>VLOOKUP(D3717,'PRÊT A POSER 2018'!A:D,4,0)</f>
        <v>#N/A</v>
      </c>
      <c r="D3717" t="s">
        <v>1238</v>
      </c>
    </row>
    <row r="3718" spans="3:4" x14ac:dyDescent="0.25">
      <c r="C3718" s="1" t="e">
        <f>VLOOKUP(D3718,'PRÊT A POSER 2018'!A:D,4,0)</f>
        <v>#N/A</v>
      </c>
      <c r="D3718" t="s">
        <v>1239</v>
      </c>
    </row>
    <row r="3719" spans="3:4" x14ac:dyDescent="0.25">
      <c r="C3719" s="1" t="e">
        <f>VLOOKUP(D3719,'PRÊT A POSER 2018'!A:D,4,0)</f>
        <v>#N/A</v>
      </c>
      <c r="D3719" t="s">
        <v>1240</v>
      </c>
    </row>
    <row r="3720" spans="3:4" x14ac:dyDescent="0.25">
      <c r="C3720" s="1" t="e">
        <f>VLOOKUP(D3720,'PRÊT A POSER 2018'!A:D,4,0)</f>
        <v>#N/A</v>
      </c>
      <c r="D3720" t="s">
        <v>1241</v>
      </c>
    </row>
    <row r="3721" spans="3:4" x14ac:dyDescent="0.25">
      <c r="C3721" s="1" t="e">
        <f>VLOOKUP(D3721,'PRÊT A POSER 2018'!A:D,4,0)</f>
        <v>#N/A</v>
      </c>
      <c r="D3721" t="s">
        <v>1242</v>
      </c>
    </row>
    <row r="3722" spans="3:4" x14ac:dyDescent="0.25">
      <c r="C3722" s="1" t="e">
        <f>VLOOKUP(D3722,'PRÊT A POSER 2018'!A:D,4,0)</f>
        <v>#N/A</v>
      </c>
      <c r="D3722" t="s">
        <v>1243</v>
      </c>
    </row>
    <row r="3723" spans="3:4" x14ac:dyDescent="0.25">
      <c r="C3723" s="1" t="e">
        <f>VLOOKUP(D3723,'PRÊT A POSER 2018'!A:D,4,0)</f>
        <v>#N/A</v>
      </c>
      <c r="D3723" t="s">
        <v>1244</v>
      </c>
    </row>
    <row r="3724" spans="3:4" x14ac:dyDescent="0.25">
      <c r="C3724" s="1" t="e">
        <f>VLOOKUP(D3724,'PRÊT A POSER 2018'!A:D,4,0)</f>
        <v>#N/A</v>
      </c>
      <c r="D3724" t="s">
        <v>1245</v>
      </c>
    </row>
    <row r="3725" spans="3:4" x14ac:dyDescent="0.25">
      <c r="C3725" s="1" t="e">
        <f>VLOOKUP(D3725,'PRÊT A POSER 2018'!A:D,4,0)</f>
        <v>#N/A</v>
      </c>
      <c r="D3725" t="s">
        <v>1246</v>
      </c>
    </row>
    <row r="3726" spans="3:4" x14ac:dyDescent="0.25">
      <c r="C3726" s="1" t="e">
        <f>VLOOKUP(D3726,'PRÊT A POSER 2018'!A:D,4,0)</f>
        <v>#N/A</v>
      </c>
      <c r="D3726" t="s">
        <v>1247</v>
      </c>
    </row>
    <row r="3727" spans="3:4" x14ac:dyDescent="0.25">
      <c r="C3727" s="1" t="e">
        <f>VLOOKUP(D3727,'PRÊT A POSER 2018'!A:D,4,0)</f>
        <v>#N/A</v>
      </c>
      <c r="D3727" t="s">
        <v>1248</v>
      </c>
    </row>
    <row r="3728" spans="3:4" x14ac:dyDescent="0.25">
      <c r="C3728" s="1" t="e">
        <f>VLOOKUP(D3728,'PRÊT A POSER 2018'!A:D,4,0)</f>
        <v>#N/A</v>
      </c>
      <c r="D3728" t="s">
        <v>1249</v>
      </c>
    </row>
    <row r="3729" spans="3:4" x14ac:dyDescent="0.25">
      <c r="C3729" s="1" t="e">
        <f>VLOOKUP(D3729,'PRÊT A POSER 2018'!A:D,4,0)</f>
        <v>#N/A</v>
      </c>
      <c r="D3729" t="s">
        <v>1250</v>
      </c>
    </row>
    <row r="3730" spans="3:4" x14ac:dyDescent="0.25">
      <c r="C3730" s="1" t="e">
        <f>VLOOKUP(D3730,'PRÊT A POSER 2018'!A:D,4,0)</f>
        <v>#N/A</v>
      </c>
      <c r="D3730" t="s">
        <v>1251</v>
      </c>
    </row>
    <row r="3731" spans="3:4" x14ac:dyDescent="0.25">
      <c r="C3731" s="1" t="e">
        <f>VLOOKUP(D3731,'PRÊT A POSER 2018'!A:D,4,0)</f>
        <v>#N/A</v>
      </c>
      <c r="D3731" t="s">
        <v>1252</v>
      </c>
    </row>
    <row r="3732" spans="3:4" x14ac:dyDescent="0.25">
      <c r="C3732" s="1" t="e">
        <f>VLOOKUP(D3732,'PRÊT A POSER 2018'!A:D,4,0)</f>
        <v>#N/A</v>
      </c>
      <c r="D3732" t="s">
        <v>1253</v>
      </c>
    </row>
    <row r="3733" spans="3:4" x14ac:dyDescent="0.25">
      <c r="C3733" s="1" t="e">
        <f>VLOOKUP(D3733,'PRÊT A POSER 2018'!A:D,4,0)</f>
        <v>#N/A</v>
      </c>
      <c r="D3733" t="s">
        <v>1254</v>
      </c>
    </row>
    <row r="3734" spans="3:4" x14ac:dyDescent="0.25">
      <c r="C3734" s="1" t="e">
        <f>VLOOKUP(D3734,'PRÊT A POSER 2018'!A:D,4,0)</f>
        <v>#N/A</v>
      </c>
      <c r="D3734" t="s">
        <v>1255</v>
      </c>
    </row>
    <row r="3735" spans="3:4" x14ac:dyDescent="0.25">
      <c r="C3735" s="1" t="e">
        <f>VLOOKUP(D3735,'PRÊT A POSER 2018'!A:D,4,0)</f>
        <v>#N/A</v>
      </c>
      <c r="D3735" t="s">
        <v>1256</v>
      </c>
    </row>
    <row r="3736" spans="3:4" x14ac:dyDescent="0.25">
      <c r="C3736" s="1" t="e">
        <f>VLOOKUP(D3736,'PRÊT A POSER 2018'!A:D,4,0)</f>
        <v>#N/A</v>
      </c>
      <c r="D3736" t="s">
        <v>1257</v>
      </c>
    </row>
    <row r="3737" spans="3:4" x14ac:dyDescent="0.25">
      <c r="C3737" s="1" t="e">
        <f>VLOOKUP(D3737,'PRÊT A POSER 2018'!A:D,4,0)</f>
        <v>#N/A</v>
      </c>
      <c r="D3737" t="s">
        <v>1258</v>
      </c>
    </row>
    <row r="3738" spans="3:4" x14ac:dyDescent="0.25">
      <c r="C3738" s="1" t="e">
        <f>VLOOKUP(D3738,'PRÊT A POSER 2018'!A:D,4,0)</f>
        <v>#N/A</v>
      </c>
      <c r="D3738" t="s">
        <v>1259</v>
      </c>
    </row>
    <row r="3739" spans="3:4" x14ac:dyDescent="0.25">
      <c r="C3739" s="1" t="e">
        <f>VLOOKUP(D3739,'PRÊT A POSER 2018'!A:D,4,0)</f>
        <v>#N/A</v>
      </c>
      <c r="D3739" t="s">
        <v>1260</v>
      </c>
    </row>
    <row r="3740" spans="3:4" x14ac:dyDescent="0.25">
      <c r="C3740" s="1" t="e">
        <f>VLOOKUP(D3740,'PRÊT A POSER 2018'!A:D,4,0)</f>
        <v>#N/A</v>
      </c>
      <c r="D3740" t="s">
        <v>1261</v>
      </c>
    </row>
    <row r="3741" spans="3:4" x14ac:dyDescent="0.25">
      <c r="C3741" s="1" t="e">
        <f>VLOOKUP(D3741,'PRÊT A POSER 2018'!A:D,4,0)</f>
        <v>#N/A</v>
      </c>
      <c r="D3741" t="s">
        <v>1262</v>
      </c>
    </row>
    <row r="3742" spans="3:4" x14ac:dyDescent="0.25">
      <c r="C3742" s="1" t="e">
        <f>VLOOKUP(D3742,'PRÊT A POSER 2018'!A:D,4,0)</f>
        <v>#N/A</v>
      </c>
      <c r="D3742" t="s">
        <v>1263</v>
      </c>
    </row>
    <row r="3743" spans="3:4" x14ac:dyDescent="0.25">
      <c r="C3743" s="1" t="e">
        <f>VLOOKUP(D3743,'PRÊT A POSER 2018'!A:D,4,0)</f>
        <v>#N/A</v>
      </c>
      <c r="D3743" t="s">
        <v>1264</v>
      </c>
    </row>
    <row r="3744" spans="3:4" x14ac:dyDescent="0.25">
      <c r="C3744" s="1" t="e">
        <f>VLOOKUP(D3744,'PRÊT A POSER 2018'!A:D,4,0)</f>
        <v>#N/A</v>
      </c>
      <c r="D3744" t="s">
        <v>1265</v>
      </c>
    </row>
    <row r="3745" spans="3:4" x14ac:dyDescent="0.25">
      <c r="C3745" s="1" t="e">
        <f>VLOOKUP(D3745,'PRÊT A POSER 2018'!A:D,4,0)</f>
        <v>#N/A</v>
      </c>
      <c r="D3745" t="s">
        <v>1266</v>
      </c>
    </row>
    <row r="3746" spans="3:4" x14ac:dyDescent="0.25">
      <c r="C3746" s="1" t="e">
        <f>VLOOKUP(D3746,'PRÊT A POSER 2018'!A:D,4,0)</f>
        <v>#N/A</v>
      </c>
      <c r="D3746" t="s">
        <v>1267</v>
      </c>
    </row>
    <row r="3747" spans="3:4" x14ac:dyDescent="0.25">
      <c r="C3747" s="1" t="e">
        <f>VLOOKUP(D3747,'PRÊT A POSER 2018'!A:D,4,0)</f>
        <v>#N/A</v>
      </c>
      <c r="D3747" t="s">
        <v>1268</v>
      </c>
    </row>
    <row r="3748" spans="3:4" x14ac:dyDescent="0.25">
      <c r="C3748" s="1" t="e">
        <f>VLOOKUP(D3748,'PRÊT A POSER 2018'!A:D,4,0)</f>
        <v>#N/A</v>
      </c>
      <c r="D3748" t="s">
        <v>1269</v>
      </c>
    </row>
    <row r="3749" spans="3:4" x14ac:dyDescent="0.25">
      <c r="C3749" s="1" t="e">
        <f>VLOOKUP(D3749,'PRÊT A POSER 2018'!A:D,4,0)</f>
        <v>#N/A</v>
      </c>
      <c r="D3749" t="s">
        <v>1270</v>
      </c>
    </row>
    <row r="3750" spans="3:4" x14ac:dyDescent="0.25">
      <c r="C3750" s="1" t="e">
        <f>VLOOKUP(D3750,'PRÊT A POSER 2018'!A:D,4,0)</f>
        <v>#N/A</v>
      </c>
      <c r="D3750" t="s">
        <v>1271</v>
      </c>
    </row>
    <row r="3751" spans="3:4" x14ac:dyDescent="0.25">
      <c r="C3751" s="1" t="e">
        <f>VLOOKUP(D3751,'PRÊT A POSER 2018'!A:D,4,0)</f>
        <v>#N/A</v>
      </c>
      <c r="D3751" t="s">
        <v>1272</v>
      </c>
    </row>
    <row r="3752" spans="3:4" x14ac:dyDescent="0.25">
      <c r="C3752" s="1" t="e">
        <f>VLOOKUP(D3752,'PRÊT A POSER 2018'!A:D,4,0)</f>
        <v>#N/A</v>
      </c>
      <c r="D3752" t="s">
        <v>1273</v>
      </c>
    </row>
    <row r="3753" spans="3:4" x14ac:dyDescent="0.25">
      <c r="C3753" s="1" t="e">
        <f>VLOOKUP(D3753,'PRÊT A POSER 2018'!A:D,4,0)</f>
        <v>#N/A</v>
      </c>
      <c r="D3753" t="s">
        <v>1274</v>
      </c>
    </row>
    <row r="3754" spans="3:4" x14ac:dyDescent="0.25">
      <c r="C3754" s="1" t="e">
        <f>VLOOKUP(D3754,'PRÊT A POSER 2018'!A:D,4,0)</f>
        <v>#N/A</v>
      </c>
      <c r="D3754" t="s">
        <v>1275</v>
      </c>
    </row>
    <row r="3755" spans="3:4" x14ac:dyDescent="0.25">
      <c r="C3755" s="1" t="e">
        <f>VLOOKUP(D3755,'PRÊT A POSER 2018'!A:D,4,0)</f>
        <v>#N/A</v>
      </c>
      <c r="D3755" t="s">
        <v>1276</v>
      </c>
    </row>
    <row r="3756" spans="3:4" x14ac:dyDescent="0.25">
      <c r="C3756" s="1" t="e">
        <f>VLOOKUP(D3756,'PRÊT A POSER 2018'!A:D,4,0)</f>
        <v>#N/A</v>
      </c>
      <c r="D3756" t="s">
        <v>1277</v>
      </c>
    </row>
    <row r="3757" spans="3:4" x14ac:dyDescent="0.25">
      <c r="C3757" s="1" t="e">
        <f>VLOOKUP(D3757,'PRÊT A POSER 2018'!A:D,4,0)</f>
        <v>#N/A</v>
      </c>
      <c r="D3757" t="s">
        <v>1278</v>
      </c>
    </row>
    <row r="3758" spans="3:4" x14ac:dyDescent="0.25">
      <c r="C3758" s="1" t="e">
        <f>VLOOKUP(D3758,'PRÊT A POSER 2018'!A:D,4,0)</f>
        <v>#N/A</v>
      </c>
      <c r="D3758" t="s">
        <v>1279</v>
      </c>
    </row>
    <row r="3759" spans="3:4" x14ac:dyDescent="0.25">
      <c r="C3759" s="1" t="e">
        <f>VLOOKUP(D3759,'PRÊT A POSER 2018'!A:D,4,0)</f>
        <v>#N/A</v>
      </c>
      <c r="D3759" t="s">
        <v>1280</v>
      </c>
    </row>
    <row r="3760" spans="3:4" x14ac:dyDescent="0.25">
      <c r="C3760" s="1" t="e">
        <f>VLOOKUP(D3760,'PRÊT A POSER 2018'!A:D,4,0)</f>
        <v>#N/A</v>
      </c>
      <c r="D3760" t="s">
        <v>1281</v>
      </c>
    </row>
    <row r="3761" spans="3:4" x14ac:dyDescent="0.25">
      <c r="C3761" s="1" t="e">
        <f>VLOOKUP(D3761,'PRÊT A POSER 2018'!A:D,4,0)</f>
        <v>#N/A</v>
      </c>
      <c r="D3761" t="s">
        <v>1282</v>
      </c>
    </row>
    <row r="3762" spans="3:4" x14ac:dyDescent="0.25">
      <c r="C3762" s="1" t="e">
        <f>VLOOKUP(D3762,'PRÊT A POSER 2018'!A:D,4,0)</f>
        <v>#N/A</v>
      </c>
      <c r="D3762" t="s">
        <v>1283</v>
      </c>
    </row>
    <row r="3763" spans="3:4" x14ac:dyDescent="0.25">
      <c r="C3763" s="1" t="e">
        <f>VLOOKUP(D3763,'PRÊT A POSER 2018'!A:D,4,0)</f>
        <v>#N/A</v>
      </c>
      <c r="D3763" t="s">
        <v>1284</v>
      </c>
    </row>
    <row r="3764" spans="3:4" x14ac:dyDescent="0.25">
      <c r="C3764" s="1" t="e">
        <f>VLOOKUP(D3764,'PRÊT A POSER 2018'!A:D,4,0)</f>
        <v>#N/A</v>
      </c>
      <c r="D3764" t="s">
        <v>1285</v>
      </c>
    </row>
    <row r="3765" spans="3:4" x14ac:dyDescent="0.25">
      <c r="C3765" s="1" t="e">
        <f>VLOOKUP(D3765,'PRÊT A POSER 2018'!A:D,4,0)</f>
        <v>#N/A</v>
      </c>
      <c r="D3765" t="s">
        <v>1286</v>
      </c>
    </row>
    <row r="3766" spans="3:4" x14ac:dyDescent="0.25">
      <c r="C3766" s="1" t="e">
        <f>VLOOKUP(D3766,'PRÊT A POSER 2018'!A:D,4,0)</f>
        <v>#N/A</v>
      </c>
      <c r="D3766" t="s">
        <v>1287</v>
      </c>
    </row>
    <row r="3767" spans="3:4" x14ac:dyDescent="0.25">
      <c r="C3767" s="1" t="e">
        <f>VLOOKUP(D3767,'PRÊT A POSER 2018'!A:D,4,0)</f>
        <v>#N/A</v>
      </c>
      <c r="D3767" t="s">
        <v>1288</v>
      </c>
    </row>
    <row r="3768" spans="3:4" x14ac:dyDescent="0.25">
      <c r="C3768" s="1" t="e">
        <f>VLOOKUP(D3768,'PRÊT A POSER 2018'!A:D,4,0)</f>
        <v>#N/A</v>
      </c>
      <c r="D3768" t="s">
        <v>1289</v>
      </c>
    </row>
    <row r="3769" spans="3:4" x14ac:dyDescent="0.25">
      <c r="C3769" s="1" t="e">
        <f>VLOOKUP(D3769,'PRÊT A POSER 2018'!A:D,4,0)</f>
        <v>#N/A</v>
      </c>
      <c r="D3769" t="s">
        <v>1290</v>
      </c>
    </row>
    <row r="3770" spans="3:4" x14ac:dyDescent="0.25">
      <c r="C3770" s="1" t="e">
        <f>VLOOKUP(D3770,'PRÊT A POSER 2018'!A:D,4,0)</f>
        <v>#N/A</v>
      </c>
      <c r="D3770" t="s">
        <v>1291</v>
      </c>
    </row>
    <row r="3771" spans="3:4" x14ac:dyDescent="0.25">
      <c r="C3771" s="1" t="e">
        <f>VLOOKUP(D3771,'PRÊT A POSER 2018'!A:D,4,0)</f>
        <v>#N/A</v>
      </c>
      <c r="D3771" t="s">
        <v>1292</v>
      </c>
    </row>
    <row r="3772" spans="3:4" x14ac:dyDescent="0.25">
      <c r="C3772" s="1" t="e">
        <f>VLOOKUP(D3772,'PRÊT A POSER 2018'!A:D,4,0)</f>
        <v>#N/A</v>
      </c>
      <c r="D3772" t="s">
        <v>1293</v>
      </c>
    </row>
    <row r="3773" spans="3:4" x14ac:dyDescent="0.25">
      <c r="C3773" s="1" t="e">
        <f>VLOOKUP(D3773,'PRÊT A POSER 2018'!A:D,4,0)</f>
        <v>#N/A</v>
      </c>
      <c r="D3773" t="s">
        <v>1294</v>
      </c>
    </row>
    <row r="3774" spans="3:4" x14ac:dyDescent="0.25">
      <c r="C3774" s="1" t="e">
        <f>VLOOKUP(D3774,'PRÊT A POSER 2018'!A:D,4,0)</f>
        <v>#N/A</v>
      </c>
      <c r="D3774" t="s">
        <v>1295</v>
      </c>
    </row>
    <row r="3775" spans="3:4" x14ac:dyDescent="0.25">
      <c r="C3775" s="1" t="e">
        <f>VLOOKUP(D3775,'PRÊT A POSER 2018'!A:D,4,0)</f>
        <v>#N/A</v>
      </c>
      <c r="D3775" t="s">
        <v>1296</v>
      </c>
    </row>
    <row r="3776" spans="3:4" x14ac:dyDescent="0.25">
      <c r="C3776" s="1" t="e">
        <f>VLOOKUP(D3776,'PRÊT A POSER 2018'!A:D,4,0)</f>
        <v>#N/A</v>
      </c>
      <c r="D3776" t="s">
        <v>1297</v>
      </c>
    </row>
    <row r="3777" spans="3:4" x14ac:dyDescent="0.25">
      <c r="C3777" s="1" t="e">
        <f>VLOOKUP(D3777,'PRÊT A POSER 2018'!A:D,4,0)</f>
        <v>#N/A</v>
      </c>
      <c r="D3777" t="s">
        <v>1298</v>
      </c>
    </row>
    <row r="3778" spans="3:4" x14ac:dyDescent="0.25">
      <c r="C3778" s="1" t="e">
        <f>VLOOKUP(D3778,'PRÊT A POSER 2018'!A:D,4,0)</f>
        <v>#N/A</v>
      </c>
      <c r="D3778" t="s">
        <v>1299</v>
      </c>
    </row>
    <row r="3779" spans="3:4" x14ac:dyDescent="0.25">
      <c r="C3779" s="1" t="e">
        <f>VLOOKUP(D3779,'PRÊT A POSER 2018'!A:D,4,0)</f>
        <v>#N/A</v>
      </c>
      <c r="D3779" t="s">
        <v>1300</v>
      </c>
    </row>
    <row r="3780" spans="3:4" x14ac:dyDescent="0.25">
      <c r="C3780" s="1" t="e">
        <f>VLOOKUP(D3780,'PRÊT A POSER 2018'!A:D,4,0)</f>
        <v>#N/A</v>
      </c>
      <c r="D3780" t="s">
        <v>1301</v>
      </c>
    </row>
    <row r="3781" spans="3:4" x14ac:dyDescent="0.25">
      <c r="C3781" s="1" t="e">
        <f>VLOOKUP(D3781,'PRÊT A POSER 2018'!A:D,4,0)</f>
        <v>#N/A</v>
      </c>
      <c r="D3781" t="s">
        <v>1302</v>
      </c>
    </row>
    <row r="3782" spans="3:4" x14ac:dyDescent="0.25">
      <c r="C3782" s="1" t="e">
        <f>VLOOKUP(D3782,'PRÊT A POSER 2018'!A:D,4,0)</f>
        <v>#N/A</v>
      </c>
      <c r="D3782" t="s">
        <v>1303</v>
      </c>
    </row>
    <row r="3783" spans="3:4" x14ac:dyDescent="0.25">
      <c r="C3783" s="1" t="e">
        <f>VLOOKUP(D3783,'PRÊT A POSER 2018'!A:D,4,0)</f>
        <v>#N/A</v>
      </c>
      <c r="D3783" t="s">
        <v>1304</v>
      </c>
    </row>
    <row r="3784" spans="3:4" x14ac:dyDescent="0.25">
      <c r="C3784" s="1" t="e">
        <f>VLOOKUP(D3784,'PRÊT A POSER 2018'!A:D,4,0)</f>
        <v>#N/A</v>
      </c>
      <c r="D3784" t="s">
        <v>1305</v>
      </c>
    </row>
    <row r="3785" spans="3:4" x14ac:dyDescent="0.25">
      <c r="C3785" s="1" t="e">
        <f>VLOOKUP(D3785,'PRÊT A POSER 2018'!A:D,4,0)</f>
        <v>#N/A</v>
      </c>
      <c r="D3785" t="s">
        <v>1306</v>
      </c>
    </row>
    <row r="3786" spans="3:4" x14ac:dyDescent="0.25">
      <c r="C3786" s="1" t="e">
        <f>VLOOKUP(D3786,'PRÊT A POSER 2018'!A:D,4,0)</f>
        <v>#N/A</v>
      </c>
      <c r="D3786" t="s">
        <v>1307</v>
      </c>
    </row>
    <row r="3787" spans="3:4" x14ac:dyDescent="0.25">
      <c r="C3787" s="1" t="e">
        <f>VLOOKUP(D3787,'PRÊT A POSER 2018'!A:D,4,0)</f>
        <v>#N/A</v>
      </c>
      <c r="D3787" t="s">
        <v>1308</v>
      </c>
    </row>
    <row r="3788" spans="3:4" x14ac:dyDescent="0.25">
      <c r="C3788" s="1" t="e">
        <f>VLOOKUP(D3788,'PRÊT A POSER 2018'!A:D,4,0)</f>
        <v>#N/A</v>
      </c>
      <c r="D3788" t="s">
        <v>1309</v>
      </c>
    </row>
    <row r="3789" spans="3:4" x14ac:dyDescent="0.25">
      <c r="C3789" s="1" t="e">
        <f>VLOOKUP(D3789,'PRÊT A POSER 2018'!A:D,4,0)</f>
        <v>#N/A</v>
      </c>
      <c r="D3789" t="s">
        <v>1310</v>
      </c>
    </row>
    <row r="3790" spans="3:4" x14ac:dyDescent="0.25">
      <c r="C3790" s="1" t="e">
        <f>VLOOKUP(D3790,'PRÊT A POSER 2018'!A:D,4,0)</f>
        <v>#N/A</v>
      </c>
      <c r="D3790" t="s">
        <v>1311</v>
      </c>
    </row>
    <row r="3791" spans="3:4" x14ac:dyDescent="0.25">
      <c r="C3791" s="1" t="e">
        <f>VLOOKUP(D3791,'PRÊT A POSER 2018'!A:D,4,0)</f>
        <v>#N/A</v>
      </c>
      <c r="D3791" t="s">
        <v>1312</v>
      </c>
    </row>
    <row r="3792" spans="3:4" x14ac:dyDescent="0.25">
      <c r="C3792" s="1" t="e">
        <f>VLOOKUP(D3792,'PRÊT A POSER 2018'!A:D,4,0)</f>
        <v>#N/A</v>
      </c>
      <c r="D3792" t="s">
        <v>1313</v>
      </c>
    </row>
    <row r="3793" spans="3:4" x14ac:dyDescent="0.25">
      <c r="C3793" s="1" t="e">
        <f>VLOOKUP(D3793,'PRÊT A POSER 2018'!A:D,4,0)</f>
        <v>#N/A</v>
      </c>
      <c r="D3793" t="s">
        <v>1314</v>
      </c>
    </row>
    <row r="3794" spans="3:4" x14ac:dyDescent="0.25">
      <c r="C3794" s="1" t="e">
        <f>VLOOKUP(D3794,'PRÊT A POSER 2018'!A:D,4,0)</f>
        <v>#N/A</v>
      </c>
      <c r="D3794" t="s">
        <v>1315</v>
      </c>
    </row>
    <row r="3795" spans="3:4" x14ac:dyDescent="0.25">
      <c r="C3795" s="1" t="e">
        <f>VLOOKUP(D3795,'PRÊT A POSER 2018'!A:D,4,0)</f>
        <v>#N/A</v>
      </c>
      <c r="D3795" t="s">
        <v>1316</v>
      </c>
    </row>
    <row r="3796" spans="3:4" x14ac:dyDescent="0.25">
      <c r="C3796" s="1" t="e">
        <f>VLOOKUP(D3796,'PRÊT A POSER 2018'!A:D,4,0)</f>
        <v>#N/A</v>
      </c>
      <c r="D3796" t="s">
        <v>1317</v>
      </c>
    </row>
    <row r="3797" spans="3:4" x14ac:dyDescent="0.25">
      <c r="C3797" s="1" t="e">
        <f>VLOOKUP(D3797,'PRÊT A POSER 2018'!A:D,4,0)</f>
        <v>#N/A</v>
      </c>
      <c r="D3797" t="s">
        <v>1318</v>
      </c>
    </row>
    <row r="3798" spans="3:4" x14ac:dyDescent="0.25">
      <c r="C3798" s="1" t="e">
        <f>VLOOKUP(D3798,'PRÊT A POSER 2018'!A:D,4,0)</f>
        <v>#N/A</v>
      </c>
      <c r="D3798" t="s">
        <v>1319</v>
      </c>
    </row>
    <row r="3799" spans="3:4" x14ac:dyDescent="0.25">
      <c r="C3799" s="1" t="e">
        <f>VLOOKUP(D3799,'PRÊT A POSER 2018'!A:D,4,0)</f>
        <v>#N/A</v>
      </c>
      <c r="D3799" t="s">
        <v>1320</v>
      </c>
    </row>
    <row r="3800" spans="3:4" x14ac:dyDescent="0.25">
      <c r="C3800" s="1" t="e">
        <f>VLOOKUP(D3800,'PRÊT A POSER 2018'!A:D,4,0)</f>
        <v>#N/A</v>
      </c>
      <c r="D3800" t="s">
        <v>1321</v>
      </c>
    </row>
    <row r="3801" spans="3:4" x14ac:dyDescent="0.25">
      <c r="C3801" s="1" t="e">
        <f>VLOOKUP(D3801,'PRÊT A POSER 2018'!A:D,4,0)</f>
        <v>#N/A</v>
      </c>
      <c r="D3801" t="s">
        <v>1322</v>
      </c>
    </row>
    <row r="3802" spans="3:4" x14ac:dyDescent="0.25">
      <c r="C3802" s="1" t="e">
        <f>VLOOKUP(D3802,'PRÊT A POSER 2018'!A:D,4,0)</f>
        <v>#N/A</v>
      </c>
      <c r="D3802" t="s">
        <v>1323</v>
      </c>
    </row>
    <row r="3803" spans="3:4" x14ac:dyDescent="0.25">
      <c r="C3803" s="1" t="e">
        <f>VLOOKUP(D3803,'PRÊT A POSER 2018'!A:D,4,0)</f>
        <v>#N/A</v>
      </c>
      <c r="D3803" t="s">
        <v>1324</v>
      </c>
    </row>
    <row r="3804" spans="3:4" x14ac:dyDescent="0.25">
      <c r="C3804" s="1" t="e">
        <f>VLOOKUP(D3804,'PRÊT A POSER 2018'!A:D,4,0)</f>
        <v>#N/A</v>
      </c>
      <c r="D3804" t="s">
        <v>1325</v>
      </c>
    </row>
    <row r="3805" spans="3:4" x14ac:dyDescent="0.25">
      <c r="C3805" s="1" t="e">
        <f>VLOOKUP(D3805,'PRÊT A POSER 2018'!A:D,4,0)</f>
        <v>#N/A</v>
      </c>
      <c r="D3805" t="s">
        <v>1326</v>
      </c>
    </row>
    <row r="3806" spans="3:4" x14ac:dyDescent="0.25">
      <c r="C3806" s="1" t="e">
        <f>VLOOKUP(D3806,'PRÊT A POSER 2018'!A:D,4,0)</f>
        <v>#N/A</v>
      </c>
      <c r="D3806" t="s">
        <v>1327</v>
      </c>
    </row>
    <row r="3807" spans="3:4" x14ac:dyDescent="0.25">
      <c r="C3807" s="1" t="e">
        <f>VLOOKUP(D3807,'PRÊT A POSER 2018'!A:D,4,0)</f>
        <v>#N/A</v>
      </c>
      <c r="D3807" t="s">
        <v>1328</v>
      </c>
    </row>
    <row r="3808" spans="3:4" x14ac:dyDescent="0.25">
      <c r="C3808" s="1" t="e">
        <f>VLOOKUP(D3808,'PRÊT A POSER 2018'!A:D,4,0)</f>
        <v>#N/A</v>
      </c>
      <c r="D3808" t="s">
        <v>1329</v>
      </c>
    </row>
    <row r="3809" spans="3:4" x14ac:dyDescent="0.25">
      <c r="C3809" s="1" t="e">
        <f>VLOOKUP(D3809,'PRÊT A POSER 2018'!A:D,4,0)</f>
        <v>#N/A</v>
      </c>
      <c r="D3809" t="s">
        <v>1330</v>
      </c>
    </row>
    <row r="3810" spans="3:4" x14ac:dyDescent="0.25">
      <c r="C3810" s="1" t="e">
        <f>VLOOKUP(D3810,'PRÊT A POSER 2018'!A:D,4,0)</f>
        <v>#N/A</v>
      </c>
      <c r="D3810" t="s">
        <v>1331</v>
      </c>
    </row>
    <row r="3811" spans="3:4" x14ac:dyDescent="0.25">
      <c r="C3811" s="1" t="e">
        <f>VLOOKUP(D3811,'PRÊT A POSER 2018'!A:D,4,0)</f>
        <v>#N/A</v>
      </c>
      <c r="D3811" t="s">
        <v>1332</v>
      </c>
    </row>
    <row r="3812" spans="3:4" x14ac:dyDescent="0.25">
      <c r="C3812" s="1" t="e">
        <f>VLOOKUP(D3812,'PRÊT A POSER 2018'!A:D,4,0)</f>
        <v>#N/A</v>
      </c>
      <c r="D3812" t="s">
        <v>1333</v>
      </c>
    </row>
    <row r="3813" spans="3:4" x14ac:dyDescent="0.25">
      <c r="C3813" s="1" t="e">
        <f>VLOOKUP(D3813,'PRÊT A POSER 2018'!A:D,4,0)</f>
        <v>#N/A</v>
      </c>
      <c r="D3813" t="s">
        <v>1334</v>
      </c>
    </row>
    <row r="3814" spans="3:4" x14ac:dyDescent="0.25">
      <c r="C3814" s="1" t="e">
        <f>VLOOKUP(D3814,'PRÊT A POSER 2018'!A:D,4,0)</f>
        <v>#N/A</v>
      </c>
      <c r="D3814" t="s">
        <v>1335</v>
      </c>
    </row>
    <row r="3815" spans="3:4" x14ac:dyDescent="0.25">
      <c r="C3815" s="1" t="e">
        <f>VLOOKUP(D3815,'PRÊT A POSER 2018'!A:D,4,0)</f>
        <v>#N/A</v>
      </c>
      <c r="D3815" t="s">
        <v>1336</v>
      </c>
    </row>
    <row r="3816" spans="3:4" x14ac:dyDescent="0.25">
      <c r="C3816" s="1" t="e">
        <f>VLOOKUP(D3816,'PRÊT A POSER 2018'!A:D,4,0)</f>
        <v>#N/A</v>
      </c>
      <c r="D3816" t="s">
        <v>1337</v>
      </c>
    </row>
    <row r="3817" spans="3:4" x14ac:dyDescent="0.25">
      <c r="C3817" s="1" t="e">
        <f>VLOOKUP(D3817,'PRÊT A POSER 2018'!A:D,4,0)</f>
        <v>#N/A</v>
      </c>
      <c r="D3817" t="s">
        <v>1338</v>
      </c>
    </row>
    <row r="3818" spans="3:4" x14ac:dyDescent="0.25">
      <c r="C3818" s="1" t="e">
        <f>VLOOKUP(D3818,'PRÊT A POSER 2018'!A:D,4,0)</f>
        <v>#N/A</v>
      </c>
      <c r="D3818" t="s">
        <v>1339</v>
      </c>
    </row>
    <row r="3819" spans="3:4" x14ac:dyDescent="0.25">
      <c r="C3819" s="1" t="e">
        <f>VLOOKUP(D3819,'PRÊT A POSER 2018'!A:D,4,0)</f>
        <v>#N/A</v>
      </c>
      <c r="D3819" t="s">
        <v>1340</v>
      </c>
    </row>
    <row r="3820" spans="3:4" x14ac:dyDescent="0.25">
      <c r="C3820" s="1" t="e">
        <f>VLOOKUP(D3820,'PRÊT A POSER 2018'!A:D,4,0)</f>
        <v>#N/A</v>
      </c>
      <c r="D3820" t="s">
        <v>1341</v>
      </c>
    </row>
    <row r="3821" spans="3:4" x14ac:dyDescent="0.25">
      <c r="C3821" s="1" t="e">
        <f>VLOOKUP(D3821,'PRÊT A POSER 2018'!A:D,4,0)</f>
        <v>#N/A</v>
      </c>
      <c r="D3821" t="s">
        <v>1342</v>
      </c>
    </row>
    <row r="3822" spans="3:4" x14ac:dyDescent="0.25">
      <c r="C3822" s="1" t="e">
        <f>VLOOKUP(D3822,'PRÊT A POSER 2018'!A:D,4,0)</f>
        <v>#N/A</v>
      </c>
      <c r="D3822" t="s">
        <v>1343</v>
      </c>
    </row>
    <row r="3823" spans="3:4" x14ac:dyDescent="0.25">
      <c r="C3823" s="1" t="e">
        <f>VLOOKUP(D3823,'PRÊT A POSER 2018'!A:D,4,0)</f>
        <v>#N/A</v>
      </c>
      <c r="D3823" t="s">
        <v>1344</v>
      </c>
    </row>
    <row r="3824" spans="3:4" x14ac:dyDescent="0.25">
      <c r="C3824" s="1" t="e">
        <f>VLOOKUP(D3824,'PRÊT A POSER 2018'!A:D,4,0)</f>
        <v>#N/A</v>
      </c>
      <c r="D3824" t="s">
        <v>1345</v>
      </c>
    </row>
    <row r="3825" spans="3:4" x14ac:dyDescent="0.25">
      <c r="C3825" s="1" t="e">
        <f>VLOOKUP(D3825,'PRÊT A POSER 2018'!A:D,4,0)</f>
        <v>#N/A</v>
      </c>
      <c r="D3825" t="s">
        <v>1346</v>
      </c>
    </row>
    <row r="3826" spans="3:4" x14ac:dyDescent="0.25">
      <c r="C3826" s="1" t="e">
        <f>VLOOKUP(D3826,'PRÊT A POSER 2018'!A:D,4,0)</f>
        <v>#N/A</v>
      </c>
      <c r="D3826" t="s">
        <v>1347</v>
      </c>
    </row>
    <row r="3827" spans="3:4" x14ac:dyDescent="0.25">
      <c r="C3827" s="1" t="e">
        <f>VLOOKUP(D3827,'PRÊT A POSER 2018'!A:D,4,0)</f>
        <v>#N/A</v>
      </c>
      <c r="D3827" t="s">
        <v>1348</v>
      </c>
    </row>
    <row r="3828" spans="3:4" x14ac:dyDescent="0.25">
      <c r="C3828" s="1" t="e">
        <f>VLOOKUP(D3828,'PRÊT A POSER 2018'!A:D,4,0)</f>
        <v>#N/A</v>
      </c>
      <c r="D3828" t="s">
        <v>1349</v>
      </c>
    </row>
    <row r="3829" spans="3:4" x14ac:dyDescent="0.25">
      <c r="C3829" s="1" t="e">
        <f>VLOOKUP(D3829,'PRÊT A POSER 2018'!A:D,4,0)</f>
        <v>#N/A</v>
      </c>
      <c r="D3829" t="s">
        <v>1350</v>
      </c>
    </row>
    <row r="3830" spans="3:4" x14ac:dyDescent="0.25">
      <c r="C3830" s="1" t="e">
        <f>VLOOKUP(D3830,'PRÊT A POSER 2018'!A:D,4,0)</f>
        <v>#N/A</v>
      </c>
      <c r="D3830" t="s">
        <v>1351</v>
      </c>
    </row>
    <row r="3831" spans="3:4" x14ac:dyDescent="0.25">
      <c r="C3831" s="1" t="e">
        <f>VLOOKUP(D3831,'PRÊT A POSER 2018'!A:D,4,0)</f>
        <v>#N/A</v>
      </c>
      <c r="D3831" t="s">
        <v>1352</v>
      </c>
    </row>
    <row r="3832" spans="3:4" x14ac:dyDescent="0.25">
      <c r="C3832" s="1" t="e">
        <f>VLOOKUP(D3832,'PRÊT A POSER 2018'!A:D,4,0)</f>
        <v>#N/A</v>
      </c>
      <c r="D3832" t="s">
        <v>1353</v>
      </c>
    </row>
    <row r="3833" spans="3:4" x14ac:dyDescent="0.25">
      <c r="C3833" s="1" t="e">
        <f>VLOOKUP(D3833,'PRÊT A POSER 2018'!A:D,4,0)</f>
        <v>#N/A</v>
      </c>
      <c r="D3833" t="s">
        <v>1354</v>
      </c>
    </row>
    <row r="3834" spans="3:4" x14ac:dyDescent="0.25">
      <c r="C3834" s="1" t="e">
        <f>VLOOKUP(D3834,'PRÊT A POSER 2018'!A:D,4,0)</f>
        <v>#N/A</v>
      </c>
      <c r="D3834" t="s">
        <v>1355</v>
      </c>
    </row>
    <row r="3835" spans="3:4" x14ac:dyDescent="0.25">
      <c r="C3835" s="1" t="e">
        <f>VLOOKUP(D3835,'PRÊT A POSER 2018'!A:D,4,0)</f>
        <v>#N/A</v>
      </c>
      <c r="D3835" t="s">
        <v>1356</v>
      </c>
    </row>
    <row r="3836" spans="3:4" x14ac:dyDescent="0.25">
      <c r="C3836" s="1" t="e">
        <f>VLOOKUP(D3836,'PRÊT A POSER 2018'!A:D,4,0)</f>
        <v>#N/A</v>
      </c>
      <c r="D3836" t="s">
        <v>1357</v>
      </c>
    </row>
    <row r="3837" spans="3:4" x14ac:dyDescent="0.25">
      <c r="C3837" s="1" t="e">
        <f>VLOOKUP(D3837,'PRÊT A POSER 2018'!A:D,4,0)</f>
        <v>#N/A</v>
      </c>
      <c r="D3837" t="s">
        <v>1358</v>
      </c>
    </row>
    <row r="3838" spans="3:4" x14ac:dyDescent="0.25">
      <c r="C3838" s="1" t="e">
        <f>VLOOKUP(D3838,'PRÊT A POSER 2018'!A:D,4,0)</f>
        <v>#N/A</v>
      </c>
      <c r="D3838" t="s">
        <v>1359</v>
      </c>
    </row>
    <row r="3839" spans="3:4" x14ac:dyDescent="0.25">
      <c r="C3839" s="1" t="e">
        <f>VLOOKUP(D3839,'PRÊT A POSER 2018'!A:D,4,0)</f>
        <v>#N/A</v>
      </c>
      <c r="D3839" t="s">
        <v>1360</v>
      </c>
    </row>
    <row r="3840" spans="3:4" x14ac:dyDescent="0.25">
      <c r="C3840" s="1" t="e">
        <f>VLOOKUP(D3840,'PRÊT A POSER 2018'!A:D,4,0)</f>
        <v>#N/A</v>
      </c>
      <c r="D3840" t="s">
        <v>1361</v>
      </c>
    </row>
    <row r="3841" spans="3:4" x14ac:dyDescent="0.25">
      <c r="C3841" s="1" t="e">
        <f>VLOOKUP(D3841,'PRÊT A POSER 2018'!A:D,4,0)</f>
        <v>#N/A</v>
      </c>
      <c r="D3841" t="s">
        <v>1362</v>
      </c>
    </row>
    <row r="3842" spans="3:4" x14ac:dyDescent="0.25">
      <c r="C3842" s="1" t="e">
        <f>VLOOKUP(D3842,'PRÊT A POSER 2018'!A:D,4,0)</f>
        <v>#N/A</v>
      </c>
      <c r="D3842" t="s">
        <v>1363</v>
      </c>
    </row>
    <row r="3843" spans="3:4" x14ac:dyDescent="0.25">
      <c r="C3843" s="1" t="e">
        <f>VLOOKUP(D3843,'PRÊT A POSER 2018'!A:D,4,0)</f>
        <v>#N/A</v>
      </c>
      <c r="D3843" t="s">
        <v>1364</v>
      </c>
    </row>
    <row r="3844" spans="3:4" x14ac:dyDescent="0.25">
      <c r="C3844" s="1" t="e">
        <f>VLOOKUP(D3844,'PRÊT A POSER 2018'!A:D,4,0)</f>
        <v>#N/A</v>
      </c>
      <c r="D3844" t="s">
        <v>1365</v>
      </c>
    </row>
    <row r="3845" spans="3:4" x14ac:dyDescent="0.25">
      <c r="C3845" s="1" t="e">
        <f>VLOOKUP(D3845,'PRÊT A POSER 2018'!A:D,4,0)</f>
        <v>#N/A</v>
      </c>
      <c r="D3845" t="s">
        <v>1366</v>
      </c>
    </row>
    <row r="3846" spans="3:4" x14ac:dyDescent="0.25">
      <c r="C3846" s="1" t="e">
        <f>VLOOKUP(D3846,'PRÊT A POSER 2018'!A:D,4,0)</f>
        <v>#N/A</v>
      </c>
      <c r="D3846" t="s">
        <v>1367</v>
      </c>
    </row>
    <row r="3847" spans="3:4" x14ac:dyDescent="0.25">
      <c r="C3847" s="1" t="e">
        <f>VLOOKUP(D3847,'PRÊT A POSER 2018'!A:D,4,0)</f>
        <v>#N/A</v>
      </c>
      <c r="D3847" t="s">
        <v>1368</v>
      </c>
    </row>
    <row r="3848" spans="3:4" x14ac:dyDescent="0.25">
      <c r="C3848" s="1" t="e">
        <f>VLOOKUP(D3848,'PRÊT A POSER 2018'!A:D,4,0)</f>
        <v>#N/A</v>
      </c>
      <c r="D3848" t="s">
        <v>1369</v>
      </c>
    </row>
    <row r="3849" spans="3:4" x14ac:dyDescent="0.25">
      <c r="C3849" s="1" t="e">
        <f>VLOOKUP(D3849,'PRÊT A POSER 2018'!A:D,4,0)</f>
        <v>#N/A</v>
      </c>
      <c r="D3849" t="s">
        <v>1370</v>
      </c>
    </row>
    <row r="3850" spans="3:4" x14ac:dyDescent="0.25">
      <c r="C3850" s="1" t="e">
        <f>VLOOKUP(D3850,'PRÊT A POSER 2018'!A:D,4,0)</f>
        <v>#N/A</v>
      </c>
      <c r="D3850" t="s">
        <v>1371</v>
      </c>
    </row>
    <row r="3851" spans="3:4" x14ac:dyDescent="0.25">
      <c r="C3851" s="1" t="e">
        <f>VLOOKUP(D3851,'PRÊT A POSER 2018'!A:D,4,0)</f>
        <v>#N/A</v>
      </c>
      <c r="D3851" t="s">
        <v>1372</v>
      </c>
    </row>
    <row r="3852" spans="3:4" x14ac:dyDescent="0.25">
      <c r="C3852" s="1" t="e">
        <f>VLOOKUP(D3852,'PRÊT A POSER 2018'!A:D,4,0)</f>
        <v>#N/A</v>
      </c>
      <c r="D3852" t="s">
        <v>1373</v>
      </c>
    </row>
    <row r="3853" spans="3:4" x14ac:dyDescent="0.25">
      <c r="C3853" s="1" t="e">
        <f>VLOOKUP(D3853,'PRÊT A POSER 2018'!A:D,4,0)</f>
        <v>#N/A</v>
      </c>
      <c r="D3853" t="s">
        <v>1374</v>
      </c>
    </row>
    <row r="3854" spans="3:4" x14ac:dyDescent="0.25">
      <c r="C3854" s="1" t="e">
        <f>VLOOKUP(D3854,'PRÊT A POSER 2018'!A:D,4,0)</f>
        <v>#N/A</v>
      </c>
      <c r="D3854" t="s">
        <v>1375</v>
      </c>
    </row>
    <row r="3855" spans="3:4" x14ac:dyDescent="0.25">
      <c r="C3855" s="1" t="e">
        <f>VLOOKUP(D3855,'PRÊT A POSER 2018'!A:D,4,0)</f>
        <v>#N/A</v>
      </c>
      <c r="D3855" t="s">
        <v>1376</v>
      </c>
    </row>
    <row r="3856" spans="3:4" x14ac:dyDescent="0.25">
      <c r="C3856" s="1" t="e">
        <f>VLOOKUP(D3856,'PRÊT A POSER 2018'!A:D,4,0)</f>
        <v>#N/A</v>
      </c>
      <c r="D3856" t="s">
        <v>1377</v>
      </c>
    </row>
    <row r="3857" spans="3:4" x14ac:dyDescent="0.25">
      <c r="C3857" s="1" t="e">
        <f>VLOOKUP(D3857,'PRÊT A POSER 2018'!A:D,4,0)</f>
        <v>#N/A</v>
      </c>
      <c r="D3857" t="s">
        <v>1378</v>
      </c>
    </row>
    <row r="3858" spans="3:4" x14ac:dyDescent="0.25">
      <c r="C3858" s="1" t="e">
        <f>VLOOKUP(D3858,'PRÊT A POSER 2018'!A:D,4,0)</f>
        <v>#N/A</v>
      </c>
      <c r="D3858" t="s">
        <v>1379</v>
      </c>
    </row>
    <row r="3859" spans="3:4" x14ac:dyDescent="0.25">
      <c r="C3859" s="1" t="e">
        <f>VLOOKUP(D3859,'PRÊT A POSER 2018'!A:D,4,0)</f>
        <v>#N/A</v>
      </c>
      <c r="D3859" t="s">
        <v>1380</v>
      </c>
    </row>
    <row r="3860" spans="3:4" x14ac:dyDescent="0.25">
      <c r="C3860" s="1" t="e">
        <f>VLOOKUP(D3860,'PRÊT A POSER 2018'!A:D,4,0)</f>
        <v>#N/A</v>
      </c>
      <c r="D3860" t="s">
        <v>1381</v>
      </c>
    </row>
    <row r="3861" spans="3:4" x14ac:dyDescent="0.25">
      <c r="C3861" s="1" t="e">
        <f>VLOOKUP(D3861,'PRÊT A POSER 2018'!A:D,4,0)</f>
        <v>#N/A</v>
      </c>
      <c r="D3861" t="s">
        <v>1382</v>
      </c>
    </row>
    <row r="3862" spans="3:4" x14ac:dyDescent="0.25">
      <c r="C3862" s="1" t="e">
        <f>VLOOKUP(D3862,'PRÊT A POSER 2018'!A:D,4,0)</f>
        <v>#N/A</v>
      </c>
      <c r="D3862" t="s">
        <v>1383</v>
      </c>
    </row>
    <row r="3863" spans="3:4" x14ac:dyDescent="0.25">
      <c r="C3863" s="1" t="e">
        <f>VLOOKUP(D3863,'PRÊT A POSER 2018'!A:D,4,0)</f>
        <v>#N/A</v>
      </c>
      <c r="D3863" t="s">
        <v>1384</v>
      </c>
    </row>
    <row r="3864" spans="3:4" x14ac:dyDescent="0.25">
      <c r="C3864" s="1" t="e">
        <f>VLOOKUP(D3864,'PRÊT A POSER 2018'!A:D,4,0)</f>
        <v>#N/A</v>
      </c>
      <c r="D3864" t="s">
        <v>1385</v>
      </c>
    </row>
    <row r="3865" spans="3:4" x14ac:dyDescent="0.25">
      <c r="C3865" s="1" t="e">
        <f>VLOOKUP(D3865,'PRÊT A POSER 2018'!A:D,4,0)</f>
        <v>#N/A</v>
      </c>
      <c r="D3865" t="s">
        <v>1386</v>
      </c>
    </row>
    <row r="3866" spans="3:4" x14ac:dyDescent="0.25">
      <c r="C3866" s="1" t="e">
        <f>VLOOKUP(D3866,'PRÊT A POSER 2018'!A:D,4,0)</f>
        <v>#N/A</v>
      </c>
      <c r="D3866" t="s">
        <v>1387</v>
      </c>
    </row>
    <row r="3867" spans="3:4" x14ac:dyDescent="0.25">
      <c r="C3867" s="1" t="e">
        <f>VLOOKUP(D3867,'PRÊT A POSER 2018'!A:D,4,0)</f>
        <v>#N/A</v>
      </c>
      <c r="D3867" t="s">
        <v>1388</v>
      </c>
    </row>
    <row r="3868" spans="3:4" x14ac:dyDescent="0.25">
      <c r="C3868" s="1" t="e">
        <f>VLOOKUP(D3868,'PRÊT A POSER 2018'!A:D,4,0)</f>
        <v>#N/A</v>
      </c>
      <c r="D3868" t="s">
        <v>1389</v>
      </c>
    </row>
    <row r="3869" spans="3:4" x14ac:dyDescent="0.25">
      <c r="C3869" s="1" t="e">
        <f>VLOOKUP(D3869,'PRÊT A POSER 2018'!A:D,4,0)</f>
        <v>#N/A</v>
      </c>
      <c r="D3869" t="s">
        <v>1390</v>
      </c>
    </row>
    <row r="3870" spans="3:4" x14ac:dyDescent="0.25">
      <c r="C3870" s="1" t="e">
        <f>VLOOKUP(D3870,'PRÊT A POSER 2018'!A:D,4,0)</f>
        <v>#N/A</v>
      </c>
      <c r="D3870" t="s">
        <v>1391</v>
      </c>
    </row>
    <row r="3871" spans="3:4" x14ac:dyDescent="0.25">
      <c r="C3871" s="1" t="e">
        <f>VLOOKUP(D3871,'PRÊT A POSER 2018'!A:D,4,0)</f>
        <v>#N/A</v>
      </c>
      <c r="D3871" t="s">
        <v>1392</v>
      </c>
    </row>
    <row r="3872" spans="3:4" x14ac:dyDescent="0.25">
      <c r="C3872" s="1" t="e">
        <f>VLOOKUP(D3872,'PRÊT A POSER 2018'!A:D,4,0)</f>
        <v>#N/A</v>
      </c>
      <c r="D3872" t="s">
        <v>1393</v>
      </c>
    </row>
    <row r="3873" spans="3:4" x14ac:dyDescent="0.25">
      <c r="C3873" s="1" t="e">
        <f>VLOOKUP(D3873,'PRÊT A POSER 2018'!A:D,4,0)</f>
        <v>#N/A</v>
      </c>
      <c r="D3873" t="s">
        <v>1394</v>
      </c>
    </row>
    <row r="3874" spans="3:4" x14ac:dyDescent="0.25">
      <c r="C3874" s="1" t="e">
        <f>VLOOKUP(D3874,'PRÊT A POSER 2018'!A:D,4,0)</f>
        <v>#N/A</v>
      </c>
      <c r="D3874" t="s">
        <v>1395</v>
      </c>
    </row>
    <row r="3875" spans="3:4" x14ac:dyDescent="0.25">
      <c r="C3875" s="1" t="e">
        <f>VLOOKUP(D3875,'PRÊT A POSER 2018'!A:D,4,0)</f>
        <v>#N/A</v>
      </c>
      <c r="D3875" t="s">
        <v>1396</v>
      </c>
    </row>
    <row r="3876" spans="3:4" x14ac:dyDescent="0.25">
      <c r="C3876" s="1" t="e">
        <f>VLOOKUP(D3876,'PRÊT A POSER 2018'!A:D,4,0)</f>
        <v>#N/A</v>
      </c>
      <c r="D3876" t="s">
        <v>1397</v>
      </c>
    </row>
    <row r="3877" spans="3:4" x14ac:dyDescent="0.25">
      <c r="C3877" s="1" t="e">
        <f>VLOOKUP(D3877,'PRÊT A POSER 2018'!A:D,4,0)</f>
        <v>#N/A</v>
      </c>
      <c r="D3877" t="s">
        <v>1398</v>
      </c>
    </row>
    <row r="3878" spans="3:4" x14ac:dyDescent="0.25">
      <c r="C3878" s="1" t="e">
        <f>VLOOKUP(D3878,'PRÊT A POSER 2018'!A:D,4,0)</f>
        <v>#N/A</v>
      </c>
      <c r="D3878" t="s">
        <v>1399</v>
      </c>
    </row>
    <row r="3879" spans="3:4" x14ac:dyDescent="0.25">
      <c r="C3879" s="1" t="e">
        <f>VLOOKUP(D3879,'PRÊT A POSER 2018'!A:D,4,0)</f>
        <v>#N/A</v>
      </c>
      <c r="D3879" t="s">
        <v>1400</v>
      </c>
    </row>
    <row r="3880" spans="3:4" x14ac:dyDescent="0.25">
      <c r="C3880" s="1" t="e">
        <f>VLOOKUP(D3880,'PRÊT A POSER 2018'!A:D,4,0)</f>
        <v>#N/A</v>
      </c>
      <c r="D3880" t="s">
        <v>1401</v>
      </c>
    </row>
    <row r="3881" spans="3:4" x14ac:dyDescent="0.25">
      <c r="C3881" s="1" t="e">
        <f>VLOOKUP(D3881,'PRÊT A POSER 2018'!A:D,4,0)</f>
        <v>#N/A</v>
      </c>
      <c r="D3881" t="s">
        <v>1402</v>
      </c>
    </row>
    <row r="3882" spans="3:4" x14ac:dyDescent="0.25">
      <c r="C3882" s="1" t="e">
        <f>VLOOKUP(D3882,'PRÊT A POSER 2018'!A:D,4,0)</f>
        <v>#N/A</v>
      </c>
      <c r="D3882" t="s">
        <v>1403</v>
      </c>
    </row>
    <row r="3883" spans="3:4" x14ac:dyDescent="0.25">
      <c r="C3883" s="1" t="e">
        <f>VLOOKUP(D3883,'PRÊT A POSER 2018'!A:D,4,0)</f>
        <v>#N/A</v>
      </c>
      <c r="D3883" t="s">
        <v>1404</v>
      </c>
    </row>
    <row r="3884" spans="3:4" x14ac:dyDescent="0.25">
      <c r="C3884" s="1" t="e">
        <f>VLOOKUP(D3884,'PRÊT A POSER 2018'!A:D,4,0)</f>
        <v>#N/A</v>
      </c>
      <c r="D3884" t="s">
        <v>1405</v>
      </c>
    </row>
    <row r="3885" spans="3:4" x14ac:dyDescent="0.25">
      <c r="C3885" s="1" t="e">
        <f>VLOOKUP(D3885,'PRÊT A POSER 2018'!A:D,4,0)</f>
        <v>#N/A</v>
      </c>
      <c r="D3885" t="s">
        <v>1406</v>
      </c>
    </row>
    <row r="3886" spans="3:4" x14ac:dyDescent="0.25">
      <c r="C3886" s="1" t="e">
        <f>VLOOKUP(D3886,'PRÊT A POSER 2018'!A:D,4,0)</f>
        <v>#N/A</v>
      </c>
      <c r="D3886" t="s">
        <v>1407</v>
      </c>
    </row>
    <row r="3887" spans="3:4" x14ac:dyDescent="0.25">
      <c r="C3887" s="1" t="e">
        <f>VLOOKUP(D3887,'PRÊT A POSER 2018'!A:D,4,0)</f>
        <v>#N/A</v>
      </c>
      <c r="D3887" t="s">
        <v>1408</v>
      </c>
    </row>
    <row r="3888" spans="3:4" x14ac:dyDescent="0.25">
      <c r="C3888" s="1" t="e">
        <f>VLOOKUP(D3888,'PRÊT A POSER 2018'!A:D,4,0)</f>
        <v>#N/A</v>
      </c>
      <c r="D3888" t="s">
        <v>1409</v>
      </c>
    </row>
    <row r="3889" spans="3:4" x14ac:dyDescent="0.25">
      <c r="C3889" s="1" t="e">
        <f>VLOOKUP(D3889,'PRÊT A POSER 2018'!A:D,4,0)</f>
        <v>#N/A</v>
      </c>
      <c r="D3889" t="s">
        <v>1410</v>
      </c>
    </row>
    <row r="3890" spans="3:4" x14ac:dyDescent="0.25">
      <c r="C3890" s="1" t="e">
        <f>VLOOKUP(D3890,'PRÊT A POSER 2018'!A:D,4,0)</f>
        <v>#N/A</v>
      </c>
      <c r="D3890" t="s">
        <v>1411</v>
      </c>
    </row>
    <row r="3891" spans="3:4" x14ac:dyDescent="0.25">
      <c r="C3891" s="1" t="e">
        <f>VLOOKUP(D3891,'PRÊT A POSER 2018'!A:D,4,0)</f>
        <v>#N/A</v>
      </c>
      <c r="D3891" t="s">
        <v>1412</v>
      </c>
    </row>
    <row r="3892" spans="3:4" x14ac:dyDescent="0.25">
      <c r="C3892" s="1" t="e">
        <f>VLOOKUP(D3892,'PRÊT A POSER 2018'!A:D,4,0)</f>
        <v>#N/A</v>
      </c>
      <c r="D3892" t="s">
        <v>1413</v>
      </c>
    </row>
    <row r="3893" spans="3:4" x14ac:dyDescent="0.25">
      <c r="C3893" s="1" t="e">
        <f>VLOOKUP(D3893,'PRÊT A POSER 2018'!A:D,4,0)</f>
        <v>#N/A</v>
      </c>
      <c r="D3893" t="s">
        <v>1414</v>
      </c>
    </row>
    <row r="3894" spans="3:4" x14ac:dyDescent="0.25">
      <c r="C3894" s="1" t="e">
        <f>VLOOKUP(D3894,'PRÊT A POSER 2018'!A:D,4,0)</f>
        <v>#N/A</v>
      </c>
      <c r="D3894" t="s">
        <v>1415</v>
      </c>
    </row>
    <row r="3895" spans="3:4" x14ac:dyDescent="0.25">
      <c r="C3895" s="1" t="e">
        <f>VLOOKUP(D3895,'PRÊT A POSER 2018'!A:D,4,0)</f>
        <v>#N/A</v>
      </c>
      <c r="D3895" t="s">
        <v>1416</v>
      </c>
    </row>
    <row r="3896" spans="3:4" x14ac:dyDescent="0.25">
      <c r="C3896" s="1" t="e">
        <f>VLOOKUP(D3896,'PRÊT A POSER 2018'!A:D,4,0)</f>
        <v>#N/A</v>
      </c>
      <c r="D3896" t="s">
        <v>1417</v>
      </c>
    </row>
    <row r="3897" spans="3:4" x14ac:dyDescent="0.25">
      <c r="C3897" s="1" t="e">
        <f>VLOOKUP(D3897,'PRÊT A POSER 2018'!A:D,4,0)</f>
        <v>#N/A</v>
      </c>
      <c r="D3897" t="s">
        <v>1418</v>
      </c>
    </row>
    <row r="3898" spans="3:4" x14ac:dyDescent="0.25">
      <c r="C3898" s="1" t="e">
        <f>VLOOKUP(D3898,'PRÊT A POSER 2018'!A:D,4,0)</f>
        <v>#N/A</v>
      </c>
      <c r="D3898" t="s">
        <v>1419</v>
      </c>
    </row>
    <row r="3899" spans="3:4" x14ac:dyDescent="0.25">
      <c r="C3899" s="1" t="e">
        <f>VLOOKUP(D3899,'PRÊT A POSER 2018'!A:D,4,0)</f>
        <v>#N/A</v>
      </c>
      <c r="D3899" t="s">
        <v>1420</v>
      </c>
    </row>
    <row r="3900" spans="3:4" x14ac:dyDescent="0.25">
      <c r="C3900" s="1" t="e">
        <f>VLOOKUP(D3900,'PRÊT A POSER 2018'!A:D,4,0)</f>
        <v>#N/A</v>
      </c>
      <c r="D3900" t="s">
        <v>1421</v>
      </c>
    </row>
    <row r="3901" spans="3:4" x14ac:dyDescent="0.25">
      <c r="C3901" s="1" t="e">
        <f>VLOOKUP(D3901,'PRÊT A POSER 2018'!A:D,4,0)</f>
        <v>#N/A</v>
      </c>
      <c r="D3901" t="s">
        <v>1422</v>
      </c>
    </row>
    <row r="3902" spans="3:4" x14ac:dyDescent="0.25">
      <c r="C3902" s="1" t="e">
        <f>VLOOKUP(D3902,'PRÊT A POSER 2018'!A:D,4,0)</f>
        <v>#N/A</v>
      </c>
      <c r="D3902" t="s">
        <v>1423</v>
      </c>
    </row>
    <row r="3903" spans="3:4" x14ac:dyDescent="0.25">
      <c r="C3903" s="1" t="e">
        <f>VLOOKUP(D3903,'PRÊT A POSER 2018'!A:D,4,0)</f>
        <v>#N/A</v>
      </c>
      <c r="D3903" t="s">
        <v>1424</v>
      </c>
    </row>
    <row r="3904" spans="3:4" x14ac:dyDescent="0.25">
      <c r="C3904" s="1" t="e">
        <f>VLOOKUP(D3904,'PRÊT A POSER 2018'!A:D,4,0)</f>
        <v>#N/A</v>
      </c>
      <c r="D3904" t="s">
        <v>1425</v>
      </c>
    </row>
    <row r="3905" spans="3:4" x14ac:dyDescent="0.25">
      <c r="C3905" s="1" t="e">
        <f>VLOOKUP(D3905,'PRÊT A POSER 2018'!A:D,4,0)</f>
        <v>#N/A</v>
      </c>
      <c r="D3905" t="s">
        <v>1426</v>
      </c>
    </row>
    <row r="3906" spans="3:4" x14ac:dyDescent="0.25">
      <c r="C3906" s="1" t="e">
        <f>VLOOKUP(D3906,'PRÊT A POSER 2018'!A:D,4,0)</f>
        <v>#N/A</v>
      </c>
      <c r="D3906" t="s">
        <v>1427</v>
      </c>
    </row>
    <row r="3907" spans="3:4" x14ac:dyDescent="0.25">
      <c r="C3907" s="1" t="e">
        <f>VLOOKUP(D3907,'PRÊT A POSER 2018'!A:D,4,0)</f>
        <v>#N/A</v>
      </c>
      <c r="D3907" t="s">
        <v>1428</v>
      </c>
    </row>
    <row r="3908" spans="3:4" x14ac:dyDescent="0.25">
      <c r="C3908" s="1" t="e">
        <f>VLOOKUP(D3908,'PRÊT A POSER 2018'!A:D,4,0)</f>
        <v>#N/A</v>
      </c>
      <c r="D3908" t="s">
        <v>1429</v>
      </c>
    </row>
    <row r="3909" spans="3:4" x14ac:dyDescent="0.25">
      <c r="C3909" s="1" t="e">
        <f>VLOOKUP(D3909,'PRÊT A POSER 2018'!A:D,4,0)</f>
        <v>#N/A</v>
      </c>
      <c r="D3909" t="s">
        <v>1430</v>
      </c>
    </row>
    <row r="3910" spans="3:4" x14ac:dyDescent="0.25">
      <c r="C3910" s="1" t="e">
        <f>VLOOKUP(D3910,'PRÊT A POSER 2018'!A:D,4,0)</f>
        <v>#N/A</v>
      </c>
      <c r="D3910" t="s">
        <v>1431</v>
      </c>
    </row>
    <row r="3911" spans="3:4" x14ac:dyDescent="0.25">
      <c r="C3911" s="1" t="e">
        <f>VLOOKUP(D3911,'PRÊT A POSER 2018'!A:D,4,0)</f>
        <v>#N/A</v>
      </c>
      <c r="D3911" t="s">
        <v>1432</v>
      </c>
    </row>
    <row r="3912" spans="3:4" x14ac:dyDescent="0.25">
      <c r="C3912" s="1" t="e">
        <f>VLOOKUP(D3912,'PRÊT A POSER 2018'!A:D,4,0)</f>
        <v>#N/A</v>
      </c>
      <c r="D3912" t="s">
        <v>1433</v>
      </c>
    </row>
    <row r="3913" spans="3:4" x14ac:dyDescent="0.25">
      <c r="C3913" s="1" t="e">
        <f>VLOOKUP(D3913,'PRÊT A POSER 2018'!A:D,4,0)</f>
        <v>#N/A</v>
      </c>
      <c r="D3913" t="s">
        <v>1434</v>
      </c>
    </row>
    <row r="3914" spans="3:4" x14ac:dyDescent="0.25">
      <c r="C3914" s="1" t="e">
        <f>VLOOKUP(D3914,'PRÊT A POSER 2018'!A:D,4,0)</f>
        <v>#N/A</v>
      </c>
      <c r="D3914" t="s">
        <v>1435</v>
      </c>
    </row>
    <row r="3915" spans="3:4" x14ac:dyDescent="0.25">
      <c r="C3915" s="1" t="e">
        <f>VLOOKUP(D3915,'PRÊT A POSER 2018'!A:D,4,0)</f>
        <v>#N/A</v>
      </c>
      <c r="D3915" t="s">
        <v>1436</v>
      </c>
    </row>
    <row r="3916" spans="3:4" x14ac:dyDescent="0.25">
      <c r="C3916" s="1" t="e">
        <f>VLOOKUP(D3916,'PRÊT A POSER 2018'!A:D,4,0)</f>
        <v>#N/A</v>
      </c>
      <c r="D3916" t="s">
        <v>1437</v>
      </c>
    </row>
    <row r="3917" spans="3:4" x14ac:dyDescent="0.25">
      <c r="C3917" s="1" t="e">
        <f>VLOOKUP(D3917,'PRÊT A POSER 2018'!A:D,4,0)</f>
        <v>#N/A</v>
      </c>
      <c r="D3917" t="s">
        <v>1438</v>
      </c>
    </row>
    <row r="3918" spans="3:4" x14ac:dyDescent="0.25">
      <c r="C3918" s="1" t="e">
        <f>VLOOKUP(D3918,'PRÊT A POSER 2018'!A:D,4,0)</f>
        <v>#N/A</v>
      </c>
      <c r="D3918" t="s">
        <v>1439</v>
      </c>
    </row>
    <row r="3919" spans="3:4" x14ac:dyDescent="0.25">
      <c r="C3919" s="1" t="e">
        <f>VLOOKUP(D3919,'PRÊT A POSER 2018'!A:D,4,0)</f>
        <v>#N/A</v>
      </c>
      <c r="D3919" t="s">
        <v>1440</v>
      </c>
    </row>
    <row r="3920" spans="3:4" x14ac:dyDescent="0.25">
      <c r="C3920" s="1" t="e">
        <f>VLOOKUP(D3920,'PRÊT A POSER 2018'!A:D,4,0)</f>
        <v>#N/A</v>
      </c>
      <c r="D3920" t="s">
        <v>1441</v>
      </c>
    </row>
    <row r="3921" spans="3:4" x14ac:dyDescent="0.25">
      <c r="C3921" s="1" t="e">
        <f>VLOOKUP(D3921,'PRÊT A POSER 2018'!A:D,4,0)</f>
        <v>#N/A</v>
      </c>
      <c r="D3921" t="s">
        <v>1442</v>
      </c>
    </row>
    <row r="3922" spans="3:4" x14ac:dyDescent="0.25">
      <c r="C3922" s="1" t="e">
        <f>VLOOKUP(D3922,'PRÊT A POSER 2018'!A:D,4,0)</f>
        <v>#N/A</v>
      </c>
      <c r="D3922" t="s">
        <v>1443</v>
      </c>
    </row>
    <row r="3923" spans="3:4" x14ac:dyDescent="0.25">
      <c r="C3923" s="1" t="e">
        <f>VLOOKUP(D3923,'PRÊT A POSER 2018'!A:D,4,0)</f>
        <v>#N/A</v>
      </c>
      <c r="D3923" t="s">
        <v>1444</v>
      </c>
    </row>
    <row r="3924" spans="3:4" x14ac:dyDescent="0.25">
      <c r="C3924" s="1" t="e">
        <f>VLOOKUP(D3924,'PRÊT A POSER 2018'!A:D,4,0)</f>
        <v>#N/A</v>
      </c>
      <c r="D3924" t="s">
        <v>1445</v>
      </c>
    </row>
    <row r="3925" spans="3:4" x14ac:dyDescent="0.25">
      <c r="C3925" s="1" t="e">
        <f>VLOOKUP(D3925,'PRÊT A POSER 2018'!A:D,4,0)</f>
        <v>#N/A</v>
      </c>
      <c r="D3925" t="s">
        <v>1446</v>
      </c>
    </row>
    <row r="3926" spans="3:4" x14ac:dyDescent="0.25">
      <c r="C3926" s="1" t="e">
        <f>VLOOKUP(D3926,'PRÊT A POSER 2018'!A:D,4,0)</f>
        <v>#N/A</v>
      </c>
      <c r="D3926" t="s">
        <v>1447</v>
      </c>
    </row>
    <row r="3927" spans="3:4" x14ac:dyDescent="0.25">
      <c r="C3927" s="1" t="e">
        <f>VLOOKUP(D3927,'PRÊT A POSER 2018'!A:D,4,0)</f>
        <v>#N/A</v>
      </c>
      <c r="D3927" t="s">
        <v>1448</v>
      </c>
    </row>
    <row r="3928" spans="3:4" x14ac:dyDescent="0.25">
      <c r="C3928" s="1" t="e">
        <f>VLOOKUP(D3928,'PRÊT A POSER 2018'!A:D,4,0)</f>
        <v>#N/A</v>
      </c>
      <c r="D3928" t="s">
        <v>1449</v>
      </c>
    </row>
    <row r="3929" spans="3:4" x14ac:dyDescent="0.25">
      <c r="C3929" s="1" t="e">
        <f>VLOOKUP(D3929,'PRÊT A POSER 2018'!A:D,4,0)</f>
        <v>#N/A</v>
      </c>
      <c r="D3929" t="s">
        <v>1450</v>
      </c>
    </row>
    <row r="3930" spans="3:4" x14ac:dyDescent="0.25">
      <c r="C3930" s="1" t="e">
        <f>VLOOKUP(D3930,'PRÊT A POSER 2018'!A:D,4,0)</f>
        <v>#N/A</v>
      </c>
      <c r="D3930" t="s">
        <v>1451</v>
      </c>
    </row>
    <row r="3931" spans="3:4" x14ac:dyDescent="0.25">
      <c r="C3931" s="1" t="e">
        <f>VLOOKUP(D3931,'PRÊT A POSER 2018'!A:D,4,0)</f>
        <v>#N/A</v>
      </c>
      <c r="D3931" t="s">
        <v>1452</v>
      </c>
    </row>
    <row r="3932" spans="3:4" x14ac:dyDescent="0.25">
      <c r="C3932" s="1" t="e">
        <f>VLOOKUP(D3932,'PRÊT A POSER 2018'!A:D,4,0)</f>
        <v>#N/A</v>
      </c>
      <c r="D3932" t="s">
        <v>1453</v>
      </c>
    </row>
    <row r="3933" spans="3:4" x14ac:dyDescent="0.25">
      <c r="C3933" s="1" t="e">
        <f>VLOOKUP(D3933,'PRÊT A POSER 2018'!A:D,4,0)</f>
        <v>#N/A</v>
      </c>
      <c r="D3933" t="s">
        <v>1454</v>
      </c>
    </row>
    <row r="3934" spans="3:4" x14ac:dyDescent="0.25">
      <c r="C3934" s="1" t="e">
        <f>VLOOKUP(D3934,'PRÊT A POSER 2018'!A:D,4,0)</f>
        <v>#N/A</v>
      </c>
      <c r="D3934" t="s">
        <v>1455</v>
      </c>
    </row>
    <row r="3935" spans="3:4" x14ac:dyDescent="0.25">
      <c r="C3935" s="1" t="e">
        <f>VLOOKUP(D3935,'PRÊT A POSER 2018'!A:D,4,0)</f>
        <v>#N/A</v>
      </c>
      <c r="D3935" t="s">
        <v>1456</v>
      </c>
    </row>
    <row r="3936" spans="3:4" x14ac:dyDescent="0.25">
      <c r="C3936" s="1" t="e">
        <f>VLOOKUP(D3936,'PRÊT A POSER 2018'!A:D,4,0)</f>
        <v>#N/A</v>
      </c>
      <c r="D3936" t="s">
        <v>1457</v>
      </c>
    </row>
    <row r="3937" spans="3:4" x14ac:dyDescent="0.25">
      <c r="C3937" s="1" t="e">
        <f>VLOOKUP(D3937,'PRÊT A POSER 2018'!A:D,4,0)</f>
        <v>#N/A</v>
      </c>
      <c r="D3937" t="s">
        <v>1458</v>
      </c>
    </row>
    <row r="3938" spans="3:4" x14ac:dyDescent="0.25">
      <c r="C3938" s="1" t="e">
        <f>VLOOKUP(D3938,'PRÊT A POSER 2018'!A:D,4,0)</f>
        <v>#N/A</v>
      </c>
      <c r="D3938" t="s">
        <v>1459</v>
      </c>
    </row>
    <row r="3939" spans="3:4" x14ac:dyDescent="0.25">
      <c r="C3939" s="1" t="e">
        <f>VLOOKUP(D3939,'PRÊT A POSER 2018'!A:D,4,0)</f>
        <v>#N/A</v>
      </c>
      <c r="D3939" t="s">
        <v>1460</v>
      </c>
    </row>
    <row r="3940" spans="3:4" x14ac:dyDescent="0.25">
      <c r="C3940" s="1" t="e">
        <f>VLOOKUP(D3940,'PRÊT A POSER 2018'!A:D,4,0)</f>
        <v>#N/A</v>
      </c>
      <c r="D3940" t="s">
        <v>1461</v>
      </c>
    </row>
    <row r="3941" spans="3:4" x14ac:dyDescent="0.25">
      <c r="C3941" s="1" t="e">
        <f>VLOOKUP(D3941,'PRÊT A POSER 2018'!A:D,4,0)</f>
        <v>#N/A</v>
      </c>
      <c r="D3941" t="s">
        <v>1462</v>
      </c>
    </row>
    <row r="3942" spans="3:4" x14ac:dyDescent="0.25">
      <c r="C3942" s="1" t="e">
        <f>VLOOKUP(D3942,'PRÊT A POSER 2018'!A:D,4,0)</f>
        <v>#N/A</v>
      </c>
      <c r="D3942" t="s">
        <v>1463</v>
      </c>
    </row>
    <row r="3943" spans="3:4" x14ac:dyDescent="0.25">
      <c r="C3943" s="1" t="e">
        <f>VLOOKUP(D3943,'PRÊT A POSER 2018'!A:D,4,0)</f>
        <v>#N/A</v>
      </c>
      <c r="D3943" t="s">
        <v>1464</v>
      </c>
    </row>
    <row r="3944" spans="3:4" x14ac:dyDescent="0.25">
      <c r="C3944" s="1" t="e">
        <f>VLOOKUP(D3944,'PRÊT A POSER 2018'!A:D,4,0)</f>
        <v>#N/A</v>
      </c>
      <c r="D3944" t="s">
        <v>1465</v>
      </c>
    </row>
    <row r="3945" spans="3:4" x14ac:dyDescent="0.25">
      <c r="C3945" s="1" t="e">
        <f>VLOOKUP(D3945,'PRÊT A POSER 2018'!A:D,4,0)</f>
        <v>#N/A</v>
      </c>
      <c r="D3945" t="s">
        <v>1466</v>
      </c>
    </row>
    <row r="3946" spans="3:4" x14ac:dyDescent="0.25">
      <c r="C3946" s="1" t="e">
        <f>VLOOKUP(D3946,'PRÊT A POSER 2018'!A:D,4,0)</f>
        <v>#N/A</v>
      </c>
      <c r="D3946" t="s">
        <v>1467</v>
      </c>
    </row>
    <row r="3947" spans="3:4" x14ac:dyDescent="0.25">
      <c r="C3947" s="1" t="e">
        <f>VLOOKUP(D3947,'PRÊT A POSER 2018'!A:D,4,0)</f>
        <v>#N/A</v>
      </c>
      <c r="D3947" t="s">
        <v>1468</v>
      </c>
    </row>
    <row r="3948" spans="3:4" x14ac:dyDescent="0.25">
      <c r="C3948" s="1" t="e">
        <f>VLOOKUP(D3948,'PRÊT A POSER 2018'!A:D,4,0)</f>
        <v>#N/A</v>
      </c>
      <c r="D3948" t="s">
        <v>1469</v>
      </c>
    </row>
    <row r="3949" spans="3:4" x14ac:dyDescent="0.25">
      <c r="C3949" s="1" t="e">
        <f>VLOOKUP(D3949,'PRÊT A POSER 2018'!A:D,4,0)</f>
        <v>#N/A</v>
      </c>
      <c r="D3949" t="s">
        <v>1470</v>
      </c>
    </row>
    <row r="3950" spans="3:4" x14ac:dyDescent="0.25">
      <c r="C3950" s="1" t="e">
        <f>VLOOKUP(D3950,'PRÊT A POSER 2018'!A:D,4,0)</f>
        <v>#N/A</v>
      </c>
      <c r="D3950" t="s">
        <v>1471</v>
      </c>
    </row>
    <row r="3951" spans="3:4" x14ac:dyDescent="0.25">
      <c r="C3951" s="1" t="e">
        <f>VLOOKUP(D3951,'PRÊT A POSER 2018'!A:D,4,0)</f>
        <v>#N/A</v>
      </c>
      <c r="D3951" t="s">
        <v>1472</v>
      </c>
    </row>
    <row r="3952" spans="3:4" x14ac:dyDescent="0.25">
      <c r="C3952" s="1" t="e">
        <f>VLOOKUP(D3952,'PRÊT A POSER 2018'!A:D,4,0)</f>
        <v>#N/A</v>
      </c>
      <c r="D3952" t="s">
        <v>1473</v>
      </c>
    </row>
    <row r="3953" spans="3:4" x14ac:dyDescent="0.25">
      <c r="C3953" s="1" t="e">
        <f>VLOOKUP(D3953,'PRÊT A POSER 2018'!A:D,4,0)</f>
        <v>#N/A</v>
      </c>
      <c r="D3953" t="s">
        <v>1474</v>
      </c>
    </row>
    <row r="3954" spans="3:4" x14ac:dyDescent="0.25">
      <c r="C3954" s="1" t="e">
        <f>VLOOKUP(D3954,'PRÊT A POSER 2018'!A:D,4,0)</f>
        <v>#N/A</v>
      </c>
      <c r="D3954" t="s">
        <v>1475</v>
      </c>
    </row>
    <row r="3955" spans="3:4" x14ac:dyDescent="0.25">
      <c r="C3955" s="1" t="e">
        <f>VLOOKUP(D3955,'PRÊT A POSER 2018'!A:D,4,0)</f>
        <v>#N/A</v>
      </c>
      <c r="D3955" t="s">
        <v>1476</v>
      </c>
    </row>
    <row r="3956" spans="3:4" x14ac:dyDescent="0.25">
      <c r="C3956" s="1" t="e">
        <f>VLOOKUP(D3956,'PRÊT A POSER 2018'!A:D,4,0)</f>
        <v>#N/A</v>
      </c>
      <c r="D3956" t="s">
        <v>1477</v>
      </c>
    </row>
    <row r="3957" spans="3:4" x14ac:dyDescent="0.25">
      <c r="C3957" s="1" t="e">
        <f>VLOOKUP(D3957,'PRÊT A POSER 2018'!A:D,4,0)</f>
        <v>#N/A</v>
      </c>
      <c r="D3957" t="s">
        <v>1478</v>
      </c>
    </row>
    <row r="3958" spans="3:4" x14ac:dyDescent="0.25">
      <c r="C3958" s="1" t="e">
        <f>VLOOKUP(D3958,'PRÊT A POSER 2018'!A:D,4,0)</f>
        <v>#N/A</v>
      </c>
      <c r="D3958" t="s">
        <v>1479</v>
      </c>
    </row>
    <row r="3959" spans="3:4" x14ac:dyDescent="0.25">
      <c r="C3959" s="1" t="e">
        <f>VLOOKUP(D3959,'PRÊT A POSER 2018'!A:D,4,0)</f>
        <v>#N/A</v>
      </c>
      <c r="D3959" t="s">
        <v>1480</v>
      </c>
    </row>
    <row r="3960" spans="3:4" x14ac:dyDescent="0.25">
      <c r="C3960" s="1" t="e">
        <f>VLOOKUP(D3960,'PRÊT A POSER 2018'!A:D,4,0)</f>
        <v>#N/A</v>
      </c>
      <c r="D3960" t="s">
        <v>1481</v>
      </c>
    </row>
    <row r="3961" spans="3:4" x14ac:dyDescent="0.25">
      <c r="C3961" s="1" t="e">
        <f>VLOOKUP(D3961,'PRÊT A POSER 2018'!A:D,4,0)</f>
        <v>#N/A</v>
      </c>
      <c r="D3961" t="s">
        <v>1482</v>
      </c>
    </row>
    <row r="3962" spans="3:4" x14ac:dyDescent="0.25">
      <c r="C3962" s="1" t="e">
        <f>VLOOKUP(D3962,'PRÊT A POSER 2018'!A:D,4,0)</f>
        <v>#N/A</v>
      </c>
      <c r="D3962" t="s">
        <v>1483</v>
      </c>
    </row>
    <row r="3963" spans="3:4" x14ac:dyDescent="0.25">
      <c r="C3963" s="1" t="e">
        <f>VLOOKUP(D3963,'PRÊT A POSER 2018'!A:D,4,0)</f>
        <v>#N/A</v>
      </c>
      <c r="D3963" t="s">
        <v>1484</v>
      </c>
    </row>
    <row r="3964" spans="3:4" x14ac:dyDescent="0.25">
      <c r="C3964" s="1" t="e">
        <f>VLOOKUP(D3964,'PRÊT A POSER 2018'!A:D,4,0)</f>
        <v>#N/A</v>
      </c>
      <c r="D3964" t="s">
        <v>1485</v>
      </c>
    </row>
    <row r="3965" spans="3:4" x14ac:dyDescent="0.25">
      <c r="C3965" s="1" t="e">
        <f>VLOOKUP(D3965,'PRÊT A POSER 2018'!A:D,4,0)</f>
        <v>#N/A</v>
      </c>
      <c r="D3965" t="s">
        <v>1486</v>
      </c>
    </row>
    <row r="3966" spans="3:4" x14ac:dyDescent="0.25">
      <c r="C3966" s="1" t="e">
        <f>VLOOKUP(D3966,'PRÊT A POSER 2018'!A:D,4,0)</f>
        <v>#N/A</v>
      </c>
      <c r="D3966" t="s">
        <v>1487</v>
      </c>
    </row>
    <row r="3967" spans="3:4" x14ac:dyDescent="0.25">
      <c r="C3967" s="1" t="e">
        <f>VLOOKUP(D3967,'PRÊT A POSER 2018'!A:D,4,0)</f>
        <v>#N/A</v>
      </c>
      <c r="D3967" t="s">
        <v>1488</v>
      </c>
    </row>
    <row r="3968" spans="3:4" x14ac:dyDescent="0.25">
      <c r="C3968" s="1" t="e">
        <f>VLOOKUP(D3968,'PRÊT A POSER 2018'!A:D,4,0)</f>
        <v>#N/A</v>
      </c>
      <c r="D3968" t="s">
        <v>1489</v>
      </c>
    </row>
    <row r="3969" spans="3:4" x14ac:dyDescent="0.25">
      <c r="C3969" s="1" t="e">
        <f>VLOOKUP(D3969,'PRÊT A POSER 2018'!A:D,4,0)</f>
        <v>#N/A</v>
      </c>
      <c r="D3969" t="s">
        <v>1490</v>
      </c>
    </row>
    <row r="3970" spans="3:4" x14ac:dyDescent="0.25">
      <c r="C3970" s="1" t="e">
        <f>VLOOKUP(D3970,'PRÊT A POSER 2018'!A:D,4,0)</f>
        <v>#N/A</v>
      </c>
      <c r="D3970" t="s">
        <v>1491</v>
      </c>
    </row>
    <row r="3971" spans="3:4" x14ac:dyDescent="0.25">
      <c r="C3971" s="1" t="e">
        <f>VLOOKUP(D3971,'PRÊT A POSER 2018'!A:D,4,0)</f>
        <v>#N/A</v>
      </c>
      <c r="D3971" t="s">
        <v>1492</v>
      </c>
    </row>
    <row r="3972" spans="3:4" x14ac:dyDescent="0.25">
      <c r="C3972" s="1" t="e">
        <f>VLOOKUP(D3972,'PRÊT A POSER 2018'!A:D,4,0)</f>
        <v>#N/A</v>
      </c>
      <c r="D3972" t="s">
        <v>1493</v>
      </c>
    </row>
    <row r="3973" spans="3:4" x14ac:dyDescent="0.25">
      <c r="C3973" s="1" t="e">
        <f>VLOOKUP(D3973,'PRÊT A POSER 2018'!A:D,4,0)</f>
        <v>#N/A</v>
      </c>
      <c r="D3973" t="s">
        <v>1494</v>
      </c>
    </row>
    <row r="3974" spans="3:4" x14ac:dyDescent="0.25">
      <c r="C3974" s="1" t="e">
        <f>VLOOKUP(D3974,'PRÊT A POSER 2018'!A:D,4,0)</f>
        <v>#N/A</v>
      </c>
      <c r="D3974" t="s">
        <v>1495</v>
      </c>
    </row>
    <row r="3975" spans="3:4" x14ac:dyDescent="0.25">
      <c r="C3975" s="1" t="e">
        <f>VLOOKUP(D3975,'PRÊT A POSER 2018'!A:D,4,0)</f>
        <v>#N/A</v>
      </c>
      <c r="D3975" t="s">
        <v>1496</v>
      </c>
    </row>
    <row r="3976" spans="3:4" x14ac:dyDescent="0.25">
      <c r="C3976" s="1" t="e">
        <f>VLOOKUP(D3976,'PRÊT A POSER 2018'!A:D,4,0)</f>
        <v>#N/A</v>
      </c>
      <c r="D3976" t="s">
        <v>1497</v>
      </c>
    </row>
    <row r="3977" spans="3:4" x14ac:dyDescent="0.25">
      <c r="C3977" s="1" t="e">
        <f>VLOOKUP(D3977,'PRÊT A POSER 2018'!A:D,4,0)</f>
        <v>#N/A</v>
      </c>
      <c r="D3977" t="s">
        <v>1498</v>
      </c>
    </row>
    <row r="3978" spans="3:4" x14ac:dyDescent="0.25">
      <c r="C3978" s="1" t="e">
        <f>VLOOKUP(D3978,'PRÊT A POSER 2018'!A:D,4,0)</f>
        <v>#N/A</v>
      </c>
      <c r="D3978" t="s">
        <v>1499</v>
      </c>
    </row>
    <row r="3979" spans="3:4" x14ac:dyDescent="0.25">
      <c r="C3979" s="1" t="e">
        <f>VLOOKUP(D3979,'PRÊT A POSER 2018'!A:D,4,0)</f>
        <v>#N/A</v>
      </c>
      <c r="D3979" t="s">
        <v>1500</v>
      </c>
    </row>
    <row r="3980" spans="3:4" x14ac:dyDescent="0.25">
      <c r="C3980" s="1" t="e">
        <f>VLOOKUP(D3980,'PRÊT A POSER 2018'!A:D,4,0)</f>
        <v>#N/A</v>
      </c>
      <c r="D3980" t="s">
        <v>1501</v>
      </c>
    </row>
    <row r="3981" spans="3:4" x14ac:dyDescent="0.25">
      <c r="C3981" s="1" t="e">
        <f>VLOOKUP(D3981,'PRÊT A POSER 2018'!A:D,4,0)</f>
        <v>#N/A</v>
      </c>
      <c r="D3981" t="s">
        <v>1502</v>
      </c>
    </row>
    <row r="3982" spans="3:4" x14ac:dyDescent="0.25">
      <c r="C3982" s="1" t="e">
        <f>VLOOKUP(D3982,'PRÊT A POSER 2018'!A:D,4,0)</f>
        <v>#N/A</v>
      </c>
      <c r="D3982" t="s">
        <v>1503</v>
      </c>
    </row>
    <row r="3983" spans="3:4" x14ac:dyDescent="0.25">
      <c r="C3983" s="1" t="e">
        <f>VLOOKUP(D3983,'PRÊT A POSER 2018'!A:D,4,0)</f>
        <v>#N/A</v>
      </c>
      <c r="D3983" t="s">
        <v>1504</v>
      </c>
    </row>
    <row r="3984" spans="3:4" x14ac:dyDescent="0.25">
      <c r="C3984" s="1" t="e">
        <f>VLOOKUP(D3984,'PRÊT A POSER 2018'!A:D,4,0)</f>
        <v>#N/A</v>
      </c>
      <c r="D3984" t="s">
        <v>1505</v>
      </c>
    </row>
    <row r="3985" spans="3:4" x14ac:dyDescent="0.25">
      <c r="C3985" s="1" t="e">
        <f>VLOOKUP(D3985,'PRÊT A POSER 2018'!A:D,4,0)</f>
        <v>#N/A</v>
      </c>
      <c r="D3985" t="s">
        <v>1506</v>
      </c>
    </row>
    <row r="3986" spans="3:4" x14ac:dyDescent="0.25">
      <c r="C3986" s="1" t="e">
        <f>VLOOKUP(D3986,'PRÊT A POSER 2018'!A:D,4,0)</f>
        <v>#N/A</v>
      </c>
      <c r="D3986" t="s">
        <v>1507</v>
      </c>
    </row>
    <row r="3987" spans="3:4" x14ac:dyDescent="0.25">
      <c r="C3987" s="1" t="e">
        <f>VLOOKUP(D3987,'PRÊT A POSER 2018'!A:D,4,0)</f>
        <v>#N/A</v>
      </c>
      <c r="D3987" t="s">
        <v>1508</v>
      </c>
    </row>
    <row r="3988" spans="3:4" x14ac:dyDescent="0.25">
      <c r="C3988" s="1" t="e">
        <f>VLOOKUP(D3988,'PRÊT A POSER 2018'!A:D,4,0)</f>
        <v>#N/A</v>
      </c>
      <c r="D3988" t="s">
        <v>1509</v>
      </c>
    </row>
    <row r="3989" spans="3:4" x14ac:dyDescent="0.25">
      <c r="C3989" s="1" t="e">
        <f>VLOOKUP(D3989,'PRÊT A POSER 2018'!A:D,4,0)</f>
        <v>#N/A</v>
      </c>
      <c r="D3989" t="s">
        <v>1510</v>
      </c>
    </row>
    <row r="3990" spans="3:4" x14ac:dyDescent="0.25">
      <c r="C3990" s="1" t="e">
        <f>VLOOKUP(D3990,'PRÊT A POSER 2018'!A:D,4,0)</f>
        <v>#N/A</v>
      </c>
      <c r="D3990" t="s">
        <v>1511</v>
      </c>
    </row>
    <row r="3991" spans="3:4" x14ac:dyDescent="0.25">
      <c r="C3991" s="1" t="e">
        <f>VLOOKUP(D3991,'PRÊT A POSER 2018'!A:D,4,0)</f>
        <v>#N/A</v>
      </c>
      <c r="D3991" t="s">
        <v>1512</v>
      </c>
    </row>
    <row r="3992" spans="3:4" x14ac:dyDescent="0.25">
      <c r="C3992" s="1" t="e">
        <f>VLOOKUP(D3992,'PRÊT A POSER 2018'!A:D,4,0)</f>
        <v>#N/A</v>
      </c>
      <c r="D3992" t="s">
        <v>1513</v>
      </c>
    </row>
    <row r="3993" spans="3:4" x14ac:dyDescent="0.25">
      <c r="C3993" s="1" t="e">
        <f>VLOOKUP(D3993,'PRÊT A POSER 2018'!A:D,4,0)</f>
        <v>#N/A</v>
      </c>
      <c r="D3993" t="s">
        <v>1514</v>
      </c>
    </row>
    <row r="3994" spans="3:4" x14ac:dyDescent="0.25">
      <c r="C3994" s="1" t="e">
        <f>VLOOKUP(D3994,'PRÊT A POSER 2018'!A:D,4,0)</f>
        <v>#N/A</v>
      </c>
      <c r="D3994" t="s">
        <v>1515</v>
      </c>
    </row>
    <row r="3995" spans="3:4" x14ac:dyDescent="0.25">
      <c r="C3995" s="1" t="e">
        <f>VLOOKUP(D3995,'PRÊT A POSER 2018'!A:D,4,0)</f>
        <v>#N/A</v>
      </c>
      <c r="D3995" t="s">
        <v>1516</v>
      </c>
    </row>
    <row r="3996" spans="3:4" x14ac:dyDescent="0.25">
      <c r="C3996" s="1" t="e">
        <f>VLOOKUP(D3996,'PRÊT A POSER 2018'!A:D,4,0)</f>
        <v>#N/A</v>
      </c>
      <c r="D3996" t="s">
        <v>1517</v>
      </c>
    </row>
    <row r="3997" spans="3:4" x14ac:dyDescent="0.25">
      <c r="C3997" s="1" t="e">
        <f>VLOOKUP(D3997,'PRÊT A POSER 2018'!A:D,4,0)</f>
        <v>#N/A</v>
      </c>
      <c r="D3997" t="s">
        <v>1518</v>
      </c>
    </row>
    <row r="3998" spans="3:4" x14ac:dyDescent="0.25">
      <c r="C3998" s="1" t="e">
        <f>VLOOKUP(D3998,'PRÊT A POSER 2018'!A:D,4,0)</f>
        <v>#N/A</v>
      </c>
      <c r="D3998" t="s">
        <v>1519</v>
      </c>
    </row>
    <row r="3999" spans="3:4" x14ac:dyDescent="0.25">
      <c r="C3999" s="1" t="e">
        <f>VLOOKUP(D3999,'PRÊT A POSER 2018'!A:D,4,0)</f>
        <v>#N/A</v>
      </c>
      <c r="D3999" t="s">
        <v>1520</v>
      </c>
    </row>
    <row r="4000" spans="3:4" x14ac:dyDescent="0.25">
      <c r="C4000" s="1" t="e">
        <f>VLOOKUP(D4000,'PRÊT A POSER 2018'!A:D,4,0)</f>
        <v>#N/A</v>
      </c>
      <c r="D4000" t="s">
        <v>1521</v>
      </c>
    </row>
    <row r="4001" spans="3:4" x14ac:dyDescent="0.25">
      <c r="C4001" s="1" t="e">
        <f>VLOOKUP(D4001,'PRÊT A POSER 2018'!A:D,4,0)</f>
        <v>#N/A</v>
      </c>
      <c r="D4001" t="s">
        <v>1522</v>
      </c>
    </row>
    <row r="4002" spans="3:4" x14ac:dyDescent="0.25">
      <c r="C4002" s="1" t="e">
        <f>VLOOKUP(D4002,'PRÊT A POSER 2018'!A:D,4,0)</f>
        <v>#N/A</v>
      </c>
      <c r="D4002" t="s">
        <v>1523</v>
      </c>
    </row>
    <row r="4003" spans="3:4" x14ac:dyDescent="0.25">
      <c r="C4003" s="1" t="e">
        <f>VLOOKUP(D4003,'PRÊT A POSER 2018'!A:D,4,0)</f>
        <v>#N/A</v>
      </c>
      <c r="D4003" t="s">
        <v>1524</v>
      </c>
    </row>
    <row r="4004" spans="3:4" x14ac:dyDescent="0.25">
      <c r="C4004" s="1" t="e">
        <f>VLOOKUP(D4004,'PRÊT A POSER 2018'!A:D,4,0)</f>
        <v>#N/A</v>
      </c>
      <c r="D4004" t="s">
        <v>1525</v>
      </c>
    </row>
    <row r="4005" spans="3:4" x14ac:dyDescent="0.25">
      <c r="C4005" s="1" t="e">
        <f>VLOOKUP(D4005,'PRÊT A POSER 2018'!A:D,4,0)</f>
        <v>#N/A</v>
      </c>
      <c r="D4005" t="s">
        <v>1526</v>
      </c>
    </row>
    <row r="4006" spans="3:4" x14ac:dyDescent="0.25">
      <c r="C4006" s="1" t="e">
        <f>VLOOKUP(D4006,'PRÊT A POSER 2018'!A:D,4,0)</f>
        <v>#N/A</v>
      </c>
      <c r="D4006" t="s">
        <v>1527</v>
      </c>
    </row>
    <row r="4007" spans="3:4" x14ac:dyDescent="0.25">
      <c r="C4007" s="1" t="e">
        <f>VLOOKUP(D4007,'PRÊT A POSER 2018'!A:D,4,0)</f>
        <v>#N/A</v>
      </c>
      <c r="D4007" t="s">
        <v>1528</v>
      </c>
    </row>
    <row r="4008" spans="3:4" x14ac:dyDescent="0.25">
      <c r="C4008" s="1" t="e">
        <f>VLOOKUP(D4008,'PRÊT A POSER 2018'!A:D,4,0)</f>
        <v>#N/A</v>
      </c>
      <c r="D4008" t="s">
        <v>1529</v>
      </c>
    </row>
    <row r="4009" spans="3:4" x14ac:dyDescent="0.25">
      <c r="C4009" s="1" t="e">
        <f>VLOOKUP(D4009,'PRÊT A POSER 2018'!A:D,4,0)</f>
        <v>#N/A</v>
      </c>
      <c r="D4009" t="s">
        <v>1530</v>
      </c>
    </row>
    <row r="4010" spans="3:4" x14ac:dyDescent="0.25">
      <c r="C4010" s="1" t="e">
        <f>VLOOKUP(D4010,'PRÊT A POSER 2018'!A:D,4,0)</f>
        <v>#N/A</v>
      </c>
      <c r="D4010" t="s">
        <v>1531</v>
      </c>
    </row>
    <row r="4011" spans="3:4" x14ac:dyDescent="0.25">
      <c r="C4011" s="1" t="e">
        <f>VLOOKUP(D4011,'PRÊT A POSER 2018'!A:D,4,0)</f>
        <v>#N/A</v>
      </c>
      <c r="D4011" t="s">
        <v>1532</v>
      </c>
    </row>
    <row r="4012" spans="3:4" x14ac:dyDescent="0.25">
      <c r="C4012" s="1" t="e">
        <f>VLOOKUP(D4012,'PRÊT A POSER 2018'!A:D,4,0)</f>
        <v>#N/A</v>
      </c>
      <c r="D4012" t="s">
        <v>1533</v>
      </c>
    </row>
    <row r="4013" spans="3:4" x14ac:dyDescent="0.25">
      <c r="C4013" s="1" t="e">
        <f>VLOOKUP(D4013,'PRÊT A POSER 2018'!A:D,4,0)</f>
        <v>#N/A</v>
      </c>
      <c r="D4013" t="s">
        <v>1534</v>
      </c>
    </row>
    <row r="4014" spans="3:4" x14ac:dyDescent="0.25">
      <c r="C4014" s="1" t="e">
        <f>VLOOKUP(D4014,'PRÊT A POSER 2018'!A:D,4,0)</f>
        <v>#N/A</v>
      </c>
      <c r="D4014" t="s">
        <v>1535</v>
      </c>
    </row>
    <row r="4015" spans="3:4" x14ac:dyDescent="0.25">
      <c r="C4015" s="1" t="e">
        <f>VLOOKUP(D4015,'PRÊT A POSER 2018'!A:D,4,0)</f>
        <v>#N/A</v>
      </c>
      <c r="D4015" t="s">
        <v>1536</v>
      </c>
    </row>
    <row r="4016" spans="3:4" x14ac:dyDescent="0.25">
      <c r="C4016" s="1" t="e">
        <f>VLOOKUP(D4016,'PRÊT A POSER 2018'!A:D,4,0)</f>
        <v>#N/A</v>
      </c>
      <c r="D4016" t="s">
        <v>1537</v>
      </c>
    </row>
    <row r="4017" spans="3:4" x14ac:dyDescent="0.25">
      <c r="C4017" s="1" t="e">
        <f>VLOOKUP(D4017,'PRÊT A POSER 2018'!A:D,4,0)</f>
        <v>#N/A</v>
      </c>
      <c r="D4017" t="s">
        <v>1538</v>
      </c>
    </row>
    <row r="4018" spans="3:4" x14ac:dyDescent="0.25">
      <c r="C4018" s="1" t="e">
        <f>VLOOKUP(D4018,'PRÊT A POSER 2018'!A:D,4,0)</f>
        <v>#N/A</v>
      </c>
      <c r="D4018" t="s">
        <v>1539</v>
      </c>
    </row>
    <row r="4019" spans="3:4" x14ac:dyDescent="0.25">
      <c r="C4019" s="1" t="e">
        <f>VLOOKUP(D4019,'PRÊT A POSER 2018'!A:D,4,0)</f>
        <v>#N/A</v>
      </c>
      <c r="D4019" t="s">
        <v>1540</v>
      </c>
    </row>
    <row r="4020" spans="3:4" x14ac:dyDescent="0.25">
      <c r="C4020" s="1" t="e">
        <f>VLOOKUP(D4020,'PRÊT A POSER 2018'!A:D,4,0)</f>
        <v>#N/A</v>
      </c>
      <c r="D4020" t="s">
        <v>1541</v>
      </c>
    </row>
    <row r="4021" spans="3:4" x14ac:dyDescent="0.25">
      <c r="C4021" s="1" t="e">
        <f>VLOOKUP(D4021,'PRÊT A POSER 2018'!A:D,4,0)</f>
        <v>#N/A</v>
      </c>
      <c r="D4021" t="s">
        <v>1542</v>
      </c>
    </row>
    <row r="4022" spans="3:4" x14ac:dyDescent="0.25">
      <c r="C4022" s="1" t="e">
        <f>VLOOKUP(D4022,'PRÊT A POSER 2018'!A:D,4,0)</f>
        <v>#N/A</v>
      </c>
      <c r="D4022" t="s">
        <v>1543</v>
      </c>
    </row>
    <row r="4023" spans="3:4" x14ac:dyDescent="0.25">
      <c r="C4023" s="1" t="e">
        <f>VLOOKUP(D4023,'PRÊT A POSER 2018'!A:D,4,0)</f>
        <v>#N/A</v>
      </c>
      <c r="D4023" t="s">
        <v>1544</v>
      </c>
    </row>
    <row r="4024" spans="3:4" x14ac:dyDescent="0.25">
      <c r="C4024" s="1" t="e">
        <f>VLOOKUP(D4024,'PRÊT A POSER 2018'!A:D,4,0)</f>
        <v>#N/A</v>
      </c>
      <c r="D4024" t="s">
        <v>1545</v>
      </c>
    </row>
    <row r="4025" spans="3:4" x14ac:dyDescent="0.25">
      <c r="C4025" s="1" t="e">
        <f>VLOOKUP(D4025,'PRÊT A POSER 2018'!A:D,4,0)</f>
        <v>#N/A</v>
      </c>
      <c r="D4025" t="s">
        <v>1546</v>
      </c>
    </row>
    <row r="4026" spans="3:4" x14ac:dyDescent="0.25">
      <c r="C4026" s="1" t="e">
        <f>VLOOKUP(D4026,'PRÊT A POSER 2018'!A:D,4,0)</f>
        <v>#N/A</v>
      </c>
      <c r="D4026" t="s">
        <v>1547</v>
      </c>
    </row>
    <row r="4027" spans="3:4" x14ac:dyDescent="0.25">
      <c r="C4027" s="1" t="e">
        <f>VLOOKUP(D4027,'PRÊT A POSER 2018'!A:D,4,0)</f>
        <v>#N/A</v>
      </c>
      <c r="D4027" t="s">
        <v>1548</v>
      </c>
    </row>
    <row r="4028" spans="3:4" x14ac:dyDescent="0.25">
      <c r="C4028" s="1" t="e">
        <f>VLOOKUP(D4028,'PRÊT A POSER 2018'!A:D,4,0)</f>
        <v>#N/A</v>
      </c>
      <c r="D4028" t="s">
        <v>1549</v>
      </c>
    </row>
    <row r="4029" spans="3:4" x14ac:dyDescent="0.25">
      <c r="C4029" s="1" t="e">
        <f>VLOOKUP(D4029,'PRÊT A POSER 2018'!A:D,4,0)</f>
        <v>#N/A</v>
      </c>
      <c r="D4029" t="s">
        <v>1550</v>
      </c>
    </row>
    <row r="4030" spans="3:4" x14ac:dyDescent="0.25">
      <c r="C4030" s="1" t="e">
        <f>VLOOKUP(D4030,'PRÊT A POSER 2018'!A:D,4,0)</f>
        <v>#N/A</v>
      </c>
      <c r="D4030" t="s">
        <v>1551</v>
      </c>
    </row>
    <row r="4031" spans="3:4" x14ac:dyDescent="0.25">
      <c r="C4031" s="1" t="e">
        <f>VLOOKUP(D4031,'PRÊT A POSER 2018'!A:D,4,0)</f>
        <v>#N/A</v>
      </c>
      <c r="D4031" t="s">
        <v>1552</v>
      </c>
    </row>
    <row r="4032" spans="3:4" x14ac:dyDescent="0.25">
      <c r="C4032" s="1" t="e">
        <f>VLOOKUP(D4032,'PRÊT A POSER 2018'!A:D,4,0)</f>
        <v>#N/A</v>
      </c>
      <c r="D4032" t="s">
        <v>1553</v>
      </c>
    </row>
    <row r="4033" spans="3:4" x14ac:dyDescent="0.25">
      <c r="C4033" s="1" t="e">
        <f>VLOOKUP(D4033,'PRÊT A POSER 2018'!A:D,4,0)</f>
        <v>#N/A</v>
      </c>
      <c r="D4033" t="s">
        <v>1554</v>
      </c>
    </row>
    <row r="4034" spans="3:4" x14ac:dyDescent="0.25">
      <c r="C4034" s="1" t="e">
        <f>VLOOKUP(D4034,'PRÊT A POSER 2018'!A:D,4,0)</f>
        <v>#N/A</v>
      </c>
      <c r="D4034" t="s">
        <v>1555</v>
      </c>
    </row>
    <row r="4035" spans="3:4" x14ac:dyDescent="0.25">
      <c r="C4035" s="1" t="e">
        <f>VLOOKUP(D4035,'PRÊT A POSER 2018'!A:D,4,0)</f>
        <v>#N/A</v>
      </c>
      <c r="D4035" t="s">
        <v>1556</v>
      </c>
    </row>
    <row r="4036" spans="3:4" x14ac:dyDescent="0.25">
      <c r="C4036" s="1" t="e">
        <f>VLOOKUP(D4036,'PRÊT A POSER 2018'!A:D,4,0)</f>
        <v>#N/A</v>
      </c>
      <c r="D4036" t="s">
        <v>1557</v>
      </c>
    </row>
    <row r="4037" spans="3:4" x14ac:dyDescent="0.25">
      <c r="C4037" s="1" t="e">
        <f>VLOOKUP(D4037,'PRÊT A POSER 2018'!A:D,4,0)</f>
        <v>#N/A</v>
      </c>
      <c r="D4037" t="s">
        <v>1558</v>
      </c>
    </row>
    <row r="4038" spans="3:4" x14ac:dyDescent="0.25">
      <c r="C4038" s="1" t="e">
        <f>VLOOKUP(D4038,'PRÊT A POSER 2018'!A:D,4,0)</f>
        <v>#N/A</v>
      </c>
      <c r="D4038" t="s">
        <v>1559</v>
      </c>
    </row>
    <row r="4039" spans="3:4" x14ac:dyDescent="0.25">
      <c r="C4039" s="1" t="e">
        <f>VLOOKUP(D4039,'PRÊT A POSER 2018'!A:D,4,0)</f>
        <v>#N/A</v>
      </c>
      <c r="D4039" t="s">
        <v>1560</v>
      </c>
    </row>
    <row r="4040" spans="3:4" x14ac:dyDescent="0.25">
      <c r="C4040" s="1" t="e">
        <f>VLOOKUP(D4040,'PRÊT A POSER 2018'!A:D,4,0)</f>
        <v>#N/A</v>
      </c>
      <c r="D4040" t="s">
        <v>1561</v>
      </c>
    </row>
    <row r="4041" spans="3:4" x14ac:dyDescent="0.25">
      <c r="C4041" s="1" t="e">
        <f>VLOOKUP(D4041,'PRÊT A POSER 2018'!A:D,4,0)</f>
        <v>#N/A</v>
      </c>
      <c r="D4041" t="s">
        <v>1562</v>
      </c>
    </row>
    <row r="4042" spans="3:4" x14ac:dyDescent="0.25">
      <c r="C4042" s="1" t="e">
        <f>VLOOKUP(D4042,'PRÊT A POSER 2018'!A:D,4,0)</f>
        <v>#N/A</v>
      </c>
      <c r="D4042" t="s">
        <v>1563</v>
      </c>
    </row>
    <row r="4043" spans="3:4" x14ac:dyDescent="0.25">
      <c r="C4043" s="1" t="e">
        <f>VLOOKUP(D4043,'PRÊT A POSER 2018'!A:D,4,0)</f>
        <v>#N/A</v>
      </c>
      <c r="D4043" t="s">
        <v>1564</v>
      </c>
    </row>
    <row r="4044" spans="3:4" x14ac:dyDescent="0.25">
      <c r="C4044" s="1" t="e">
        <f>VLOOKUP(D4044,'PRÊT A POSER 2018'!A:D,4,0)</f>
        <v>#N/A</v>
      </c>
      <c r="D4044" t="s">
        <v>1565</v>
      </c>
    </row>
    <row r="4045" spans="3:4" x14ac:dyDescent="0.25">
      <c r="C4045" s="1" t="e">
        <f>VLOOKUP(D4045,'PRÊT A POSER 2018'!A:D,4,0)</f>
        <v>#N/A</v>
      </c>
      <c r="D4045" t="s">
        <v>1566</v>
      </c>
    </row>
    <row r="4046" spans="3:4" x14ac:dyDescent="0.25">
      <c r="C4046" s="1" t="e">
        <f>VLOOKUP(D4046,'PRÊT A POSER 2018'!A:D,4,0)</f>
        <v>#N/A</v>
      </c>
      <c r="D4046" t="s">
        <v>1567</v>
      </c>
    </row>
    <row r="4047" spans="3:4" x14ac:dyDescent="0.25">
      <c r="C4047" s="1" t="e">
        <f>VLOOKUP(D4047,'PRÊT A POSER 2018'!A:D,4,0)</f>
        <v>#N/A</v>
      </c>
      <c r="D4047" t="s">
        <v>1568</v>
      </c>
    </row>
    <row r="4048" spans="3:4" x14ac:dyDescent="0.25">
      <c r="C4048" s="1" t="e">
        <f>VLOOKUP(D4048,'PRÊT A POSER 2018'!A:D,4,0)</f>
        <v>#N/A</v>
      </c>
      <c r="D4048" t="s">
        <v>1569</v>
      </c>
    </row>
    <row r="4049" spans="3:4" x14ac:dyDescent="0.25">
      <c r="C4049" s="1" t="e">
        <f>VLOOKUP(D4049,'PRÊT A POSER 2018'!A:D,4,0)</f>
        <v>#N/A</v>
      </c>
      <c r="D4049" t="s">
        <v>1570</v>
      </c>
    </row>
    <row r="4050" spans="3:4" x14ac:dyDescent="0.25">
      <c r="C4050" s="1" t="e">
        <f>VLOOKUP(D4050,'PRÊT A POSER 2018'!A:D,4,0)</f>
        <v>#N/A</v>
      </c>
      <c r="D4050" t="s">
        <v>1571</v>
      </c>
    </row>
    <row r="4051" spans="3:4" x14ac:dyDescent="0.25">
      <c r="C4051" s="1" t="e">
        <f>VLOOKUP(D4051,'PRÊT A POSER 2018'!A:D,4,0)</f>
        <v>#N/A</v>
      </c>
      <c r="D4051" t="s">
        <v>1572</v>
      </c>
    </row>
    <row r="4052" spans="3:4" x14ac:dyDescent="0.25">
      <c r="C4052" s="1" t="e">
        <f>VLOOKUP(D4052,'PRÊT A POSER 2018'!A:D,4,0)</f>
        <v>#N/A</v>
      </c>
      <c r="D4052" t="s">
        <v>1573</v>
      </c>
    </row>
    <row r="4053" spans="3:4" x14ac:dyDescent="0.25">
      <c r="C4053" s="1" t="e">
        <f>VLOOKUP(D4053,'PRÊT A POSER 2018'!A:D,4,0)</f>
        <v>#N/A</v>
      </c>
      <c r="D4053" t="s">
        <v>1574</v>
      </c>
    </row>
    <row r="4054" spans="3:4" x14ac:dyDescent="0.25">
      <c r="C4054" s="1" t="e">
        <f>VLOOKUP(D4054,'PRÊT A POSER 2018'!A:D,4,0)</f>
        <v>#N/A</v>
      </c>
      <c r="D4054" t="s">
        <v>1575</v>
      </c>
    </row>
    <row r="4055" spans="3:4" x14ac:dyDescent="0.25">
      <c r="C4055" s="1" t="e">
        <f>VLOOKUP(D4055,'PRÊT A POSER 2018'!A:D,4,0)</f>
        <v>#N/A</v>
      </c>
      <c r="D4055" t="s">
        <v>1576</v>
      </c>
    </row>
    <row r="4056" spans="3:4" x14ac:dyDescent="0.25">
      <c r="C4056" s="1" t="e">
        <f>VLOOKUP(D4056,'PRÊT A POSER 2018'!A:D,4,0)</f>
        <v>#N/A</v>
      </c>
      <c r="D4056" t="s">
        <v>1577</v>
      </c>
    </row>
    <row r="4057" spans="3:4" x14ac:dyDescent="0.25">
      <c r="C4057" s="1" t="e">
        <f>VLOOKUP(D4057,'PRÊT A POSER 2018'!A:D,4,0)</f>
        <v>#N/A</v>
      </c>
      <c r="D4057" t="s">
        <v>1578</v>
      </c>
    </row>
    <row r="4058" spans="3:4" x14ac:dyDescent="0.25">
      <c r="C4058" s="1" t="e">
        <f>VLOOKUP(D4058,'PRÊT A POSER 2018'!A:D,4,0)</f>
        <v>#N/A</v>
      </c>
      <c r="D4058" t="s">
        <v>1579</v>
      </c>
    </row>
    <row r="4059" spans="3:4" x14ac:dyDescent="0.25">
      <c r="C4059" s="1" t="e">
        <f>VLOOKUP(D4059,'PRÊT A POSER 2018'!A:D,4,0)</f>
        <v>#N/A</v>
      </c>
      <c r="D4059" t="s">
        <v>1580</v>
      </c>
    </row>
    <row r="4060" spans="3:4" x14ac:dyDescent="0.25">
      <c r="C4060" s="1" t="e">
        <f>VLOOKUP(D4060,'PRÊT A POSER 2018'!A:D,4,0)</f>
        <v>#N/A</v>
      </c>
      <c r="D4060" t="s">
        <v>1581</v>
      </c>
    </row>
    <row r="4061" spans="3:4" x14ac:dyDescent="0.25">
      <c r="C4061" s="1" t="e">
        <f>VLOOKUP(D4061,'PRÊT A POSER 2018'!A:D,4,0)</f>
        <v>#N/A</v>
      </c>
      <c r="D4061" t="s">
        <v>1582</v>
      </c>
    </row>
    <row r="4062" spans="3:4" x14ac:dyDescent="0.25">
      <c r="C4062" s="1" t="e">
        <f>VLOOKUP(D4062,'PRÊT A POSER 2018'!A:D,4,0)</f>
        <v>#N/A</v>
      </c>
      <c r="D4062" t="s">
        <v>1583</v>
      </c>
    </row>
    <row r="4063" spans="3:4" x14ac:dyDescent="0.25">
      <c r="C4063" s="1" t="e">
        <f>VLOOKUP(D4063,'PRÊT A POSER 2018'!A:D,4,0)</f>
        <v>#N/A</v>
      </c>
      <c r="D4063" t="s">
        <v>1584</v>
      </c>
    </row>
    <row r="4064" spans="3:4" x14ac:dyDescent="0.25">
      <c r="C4064" s="1" t="e">
        <f>VLOOKUP(D4064,'PRÊT A POSER 2018'!A:D,4,0)</f>
        <v>#N/A</v>
      </c>
      <c r="D4064" t="s">
        <v>1585</v>
      </c>
    </row>
    <row r="4065" spans="3:4" x14ac:dyDescent="0.25">
      <c r="C4065" s="1" t="e">
        <f>VLOOKUP(D4065,'PRÊT A POSER 2018'!A:D,4,0)</f>
        <v>#N/A</v>
      </c>
      <c r="D4065" t="s">
        <v>1586</v>
      </c>
    </row>
    <row r="4066" spans="3:4" x14ac:dyDescent="0.25">
      <c r="C4066" s="1" t="e">
        <f>VLOOKUP(D4066,'PRÊT A POSER 2018'!A:D,4,0)</f>
        <v>#N/A</v>
      </c>
      <c r="D4066" t="s">
        <v>1587</v>
      </c>
    </row>
    <row r="4067" spans="3:4" x14ac:dyDescent="0.25">
      <c r="C4067" s="1" t="e">
        <f>VLOOKUP(D4067,'PRÊT A POSER 2018'!A:D,4,0)</f>
        <v>#N/A</v>
      </c>
      <c r="D4067" t="s">
        <v>1588</v>
      </c>
    </row>
    <row r="4068" spans="3:4" x14ac:dyDescent="0.25">
      <c r="C4068" s="1" t="e">
        <f>VLOOKUP(D4068,'PRÊT A POSER 2018'!A:D,4,0)</f>
        <v>#N/A</v>
      </c>
      <c r="D4068" t="s">
        <v>1589</v>
      </c>
    </row>
    <row r="4069" spans="3:4" x14ac:dyDescent="0.25">
      <c r="C4069" s="1" t="e">
        <f>VLOOKUP(D4069,'PRÊT A POSER 2018'!A:D,4,0)</f>
        <v>#N/A</v>
      </c>
      <c r="D4069" t="s">
        <v>1590</v>
      </c>
    </row>
    <row r="4070" spans="3:4" x14ac:dyDescent="0.25">
      <c r="C4070" s="1" t="e">
        <f>VLOOKUP(D4070,'PRÊT A POSER 2018'!A:D,4,0)</f>
        <v>#N/A</v>
      </c>
      <c r="D4070" t="s">
        <v>1591</v>
      </c>
    </row>
    <row r="4071" spans="3:4" x14ac:dyDescent="0.25">
      <c r="C4071" s="1" t="e">
        <f>VLOOKUP(D4071,'PRÊT A POSER 2018'!A:D,4,0)</f>
        <v>#N/A</v>
      </c>
      <c r="D4071" t="s">
        <v>1592</v>
      </c>
    </row>
    <row r="4072" spans="3:4" x14ac:dyDescent="0.25">
      <c r="C4072" s="1" t="e">
        <f>VLOOKUP(D4072,'PRÊT A POSER 2018'!A:D,4,0)</f>
        <v>#N/A</v>
      </c>
      <c r="D4072" t="s">
        <v>1593</v>
      </c>
    </row>
    <row r="4073" spans="3:4" x14ac:dyDescent="0.25">
      <c r="C4073" s="1" t="e">
        <f>VLOOKUP(D4073,'PRÊT A POSER 2018'!A:D,4,0)</f>
        <v>#N/A</v>
      </c>
      <c r="D4073" t="s">
        <v>1594</v>
      </c>
    </row>
    <row r="4074" spans="3:4" x14ac:dyDescent="0.25">
      <c r="C4074" s="1" t="e">
        <f>VLOOKUP(D4074,'PRÊT A POSER 2018'!A:D,4,0)</f>
        <v>#N/A</v>
      </c>
      <c r="D4074" t="s">
        <v>1595</v>
      </c>
    </row>
    <row r="4075" spans="3:4" x14ac:dyDescent="0.25">
      <c r="C4075" s="1" t="e">
        <f>VLOOKUP(D4075,'PRÊT A POSER 2018'!A:D,4,0)</f>
        <v>#N/A</v>
      </c>
      <c r="D4075" t="s">
        <v>1596</v>
      </c>
    </row>
    <row r="4076" spans="3:4" x14ac:dyDescent="0.25">
      <c r="C4076" s="1" t="e">
        <f>VLOOKUP(D4076,'PRÊT A POSER 2018'!A:D,4,0)</f>
        <v>#N/A</v>
      </c>
      <c r="D4076" t="s">
        <v>1597</v>
      </c>
    </row>
    <row r="4077" spans="3:4" x14ac:dyDescent="0.25">
      <c r="C4077" s="1" t="e">
        <f>VLOOKUP(D4077,'PRÊT A POSER 2018'!A:D,4,0)</f>
        <v>#N/A</v>
      </c>
      <c r="D4077" t="s">
        <v>1598</v>
      </c>
    </row>
    <row r="4078" spans="3:4" x14ac:dyDescent="0.25">
      <c r="C4078" s="1" t="e">
        <f>VLOOKUP(D4078,'PRÊT A POSER 2018'!A:D,4,0)</f>
        <v>#N/A</v>
      </c>
      <c r="D4078" t="s">
        <v>1599</v>
      </c>
    </row>
    <row r="4079" spans="3:4" x14ac:dyDescent="0.25">
      <c r="C4079" s="1" t="e">
        <f>VLOOKUP(D4079,'PRÊT A POSER 2018'!A:D,4,0)</f>
        <v>#N/A</v>
      </c>
      <c r="D4079" t="s">
        <v>1600</v>
      </c>
    </row>
    <row r="4080" spans="3:4" x14ac:dyDescent="0.25">
      <c r="C4080" s="1" t="e">
        <f>VLOOKUP(D4080,'PRÊT A POSER 2018'!A:D,4,0)</f>
        <v>#N/A</v>
      </c>
      <c r="D4080" t="s">
        <v>1601</v>
      </c>
    </row>
    <row r="4081" spans="3:4" x14ac:dyDescent="0.25">
      <c r="C4081" s="1" t="e">
        <f>VLOOKUP(D4081,'PRÊT A POSER 2018'!A:D,4,0)</f>
        <v>#N/A</v>
      </c>
      <c r="D4081" t="s">
        <v>1602</v>
      </c>
    </row>
    <row r="4082" spans="3:4" x14ac:dyDescent="0.25">
      <c r="C4082" s="1" t="e">
        <f>VLOOKUP(D4082,'PRÊT A POSER 2018'!A:D,4,0)</f>
        <v>#N/A</v>
      </c>
      <c r="D4082" t="s">
        <v>1603</v>
      </c>
    </row>
    <row r="4083" spans="3:4" x14ac:dyDescent="0.25">
      <c r="C4083" s="1" t="e">
        <f>VLOOKUP(D4083,'PRÊT A POSER 2018'!A:D,4,0)</f>
        <v>#N/A</v>
      </c>
      <c r="D4083" t="s">
        <v>1604</v>
      </c>
    </row>
    <row r="4084" spans="3:4" x14ac:dyDescent="0.25">
      <c r="C4084" s="1" t="e">
        <f>VLOOKUP(D4084,'PRÊT A POSER 2018'!A:D,4,0)</f>
        <v>#N/A</v>
      </c>
      <c r="D4084" t="s">
        <v>1605</v>
      </c>
    </row>
    <row r="4085" spans="3:4" x14ac:dyDescent="0.25">
      <c r="C4085" s="1" t="e">
        <f>VLOOKUP(D4085,'PRÊT A POSER 2018'!A:D,4,0)</f>
        <v>#N/A</v>
      </c>
      <c r="D4085" t="s">
        <v>1606</v>
      </c>
    </row>
    <row r="4086" spans="3:4" x14ac:dyDescent="0.25">
      <c r="C4086" s="1" t="e">
        <f>VLOOKUP(D4086,'PRÊT A POSER 2018'!A:D,4,0)</f>
        <v>#N/A</v>
      </c>
      <c r="D4086" t="s">
        <v>1607</v>
      </c>
    </row>
    <row r="4087" spans="3:4" x14ac:dyDescent="0.25">
      <c r="C4087" s="1" t="e">
        <f>VLOOKUP(D4087,'PRÊT A POSER 2018'!A:D,4,0)</f>
        <v>#N/A</v>
      </c>
      <c r="D4087" t="s">
        <v>1608</v>
      </c>
    </row>
    <row r="4088" spans="3:4" x14ac:dyDescent="0.25">
      <c r="C4088" s="1" t="e">
        <f>VLOOKUP(D4088,'PRÊT A POSER 2018'!A:D,4,0)</f>
        <v>#N/A</v>
      </c>
      <c r="D4088" t="s">
        <v>1609</v>
      </c>
    </row>
    <row r="4089" spans="3:4" x14ac:dyDescent="0.25">
      <c r="C4089" s="1" t="e">
        <f>VLOOKUP(D4089,'PRÊT A POSER 2018'!A:D,4,0)</f>
        <v>#N/A</v>
      </c>
      <c r="D4089" t="s">
        <v>1610</v>
      </c>
    </row>
    <row r="4090" spans="3:4" x14ac:dyDescent="0.25">
      <c r="C4090" s="1" t="e">
        <f>VLOOKUP(D4090,'PRÊT A POSER 2018'!A:D,4,0)</f>
        <v>#N/A</v>
      </c>
      <c r="D4090" t="s">
        <v>1611</v>
      </c>
    </row>
    <row r="4091" spans="3:4" x14ac:dyDescent="0.25">
      <c r="C4091" s="1" t="e">
        <f>VLOOKUP(D4091,'PRÊT A POSER 2018'!A:D,4,0)</f>
        <v>#N/A</v>
      </c>
      <c r="D4091" t="s">
        <v>1612</v>
      </c>
    </row>
    <row r="4092" spans="3:4" x14ac:dyDescent="0.25">
      <c r="C4092" s="1" t="e">
        <f>VLOOKUP(D4092,'PRÊT A POSER 2018'!A:D,4,0)</f>
        <v>#N/A</v>
      </c>
      <c r="D4092" t="s">
        <v>1613</v>
      </c>
    </row>
    <row r="4093" spans="3:4" x14ac:dyDescent="0.25">
      <c r="C4093" s="1" t="e">
        <f>VLOOKUP(D4093,'PRÊT A POSER 2018'!A:D,4,0)</f>
        <v>#N/A</v>
      </c>
      <c r="D4093" t="s">
        <v>1614</v>
      </c>
    </row>
    <row r="4094" spans="3:4" x14ac:dyDescent="0.25">
      <c r="C4094" s="1" t="e">
        <f>VLOOKUP(D4094,'PRÊT A POSER 2018'!A:D,4,0)</f>
        <v>#N/A</v>
      </c>
      <c r="D4094" t="s">
        <v>1615</v>
      </c>
    </row>
    <row r="4095" spans="3:4" x14ac:dyDescent="0.25">
      <c r="C4095" s="1" t="e">
        <f>VLOOKUP(D4095,'PRÊT A POSER 2018'!A:D,4,0)</f>
        <v>#N/A</v>
      </c>
      <c r="D4095" t="s">
        <v>1616</v>
      </c>
    </row>
    <row r="4096" spans="3:4" x14ac:dyDescent="0.25">
      <c r="C4096" s="1" t="e">
        <f>VLOOKUP(D4096,'PRÊT A POSER 2018'!A:D,4,0)</f>
        <v>#N/A</v>
      </c>
      <c r="D4096" t="s">
        <v>1617</v>
      </c>
    </row>
    <row r="4097" spans="3:4" x14ac:dyDescent="0.25">
      <c r="C4097" s="1" t="e">
        <f>VLOOKUP(D4097,'PRÊT A POSER 2018'!A:D,4,0)</f>
        <v>#N/A</v>
      </c>
      <c r="D4097" t="s">
        <v>1618</v>
      </c>
    </row>
    <row r="4098" spans="3:4" x14ac:dyDescent="0.25">
      <c r="C4098" s="1" t="e">
        <f>VLOOKUP(D4098,'PRÊT A POSER 2018'!A:D,4,0)</f>
        <v>#N/A</v>
      </c>
      <c r="D4098" t="s">
        <v>1619</v>
      </c>
    </row>
    <row r="4099" spans="3:4" x14ac:dyDescent="0.25">
      <c r="C4099" s="1" t="e">
        <f>VLOOKUP(D4099,'PRÊT A POSER 2018'!A:D,4,0)</f>
        <v>#N/A</v>
      </c>
      <c r="D4099" t="s">
        <v>1620</v>
      </c>
    </row>
    <row r="4100" spans="3:4" x14ac:dyDescent="0.25">
      <c r="C4100" s="1" t="e">
        <f>VLOOKUP(D4100,'PRÊT A POSER 2018'!A:D,4,0)</f>
        <v>#N/A</v>
      </c>
      <c r="D4100" t="s">
        <v>1621</v>
      </c>
    </row>
    <row r="4101" spans="3:4" x14ac:dyDescent="0.25">
      <c r="C4101" s="1" t="e">
        <f>VLOOKUP(D4101,'PRÊT A POSER 2018'!A:D,4,0)</f>
        <v>#N/A</v>
      </c>
      <c r="D4101" t="s">
        <v>1622</v>
      </c>
    </row>
    <row r="4102" spans="3:4" x14ac:dyDescent="0.25">
      <c r="C4102" s="1" t="e">
        <f>VLOOKUP(D4102,'PRÊT A POSER 2018'!A:D,4,0)</f>
        <v>#N/A</v>
      </c>
      <c r="D4102" t="s">
        <v>1623</v>
      </c>
    </row>
    <row r="4103" spans="3:4" x14ac:dyDescent="0.25">
      <c r="C4103" s="1" t="e">
        <f>VLOOKUP(D4103,'PRÊT A POSER 2018'!A:D,4,0)</f>
        <v>#N/A</v>
      </c>
      <c r="D4103" t="s">
        <v>1624</v>
      </c>
    </row>
    <row r="4104" spans="3:4" x14ac:dyDescent="0.25">
      <c r="C4104" s="1" t="e">
        <f>VLOOKUP(D4104,'PRÊT A POSER 2018'!A:D,4,0)</f>
        <v>#N/A</v>
      </c>
      <c r="D4104" t="s">
        <v>1625</v>
      </c>
    </row>
    <row r="4105" spans="3:4" x14ac:dyDescent="0.25">
      <c r="C4105" s="1" t="e">
        <f>VLOOKUP(D4105,'PRÊT A POSER 2018'!A:D,4,0)</f>
        <v>#N/A</v>
      </c>
      <c r="D4105" t="s">
        <v>1626</v>
      </c>
    </row>
    <row r="4106" spans="3:4" x14ac:dyDescent="0.25">
      <c r="C4106" s="1" t="e">
        <f>VLOOKUP(D4106,'PRÊT A POSER 2018'!A:D,4,0)</f>
        <v>#N/A</v>
      </c>
      <c r="D4106" t="s">
        <v>1627</v>
      </c>
    </row>
    <row r="4107" spans="3:4" x14ac:dyDescent="0.25">
      <c r="C4107" s="1" t="e">
        <f>VLOOKUP(D4107,'PRÊT A POSER 2018'!A:D,4,0)</f>
        <v>#N/A</v>
      </c>
      <c r="D4107" t="s">
        <v>1628</v>
      </c>
    </row>
    <row r="4108" spans="3:4" x14ac:dyDescent="0.25">
      <c r="C4108" s="1" t="e">
        <f>VLOOKUP(D4108,'PRÊT A POSER 2018'!A:D,4,0)</f>
        <v>#N/A</v>
      </c>
      <c r="D4108" t="s">
        <v>1629</v>
      </c>
    </row>
    <row r="4109" spans="3:4" x14ac:dyDescent="0.25">
      <c r="C4109" s="1" t="e">
        <f>VLOOKUP(D4109,'PRÊT A POSER 2018'!A:D,4,0)</f>
        <v>#N/A</v>
      </c>
      <c r="D4109" t="s">
        <v>1630</v>
      </c>
    </row>
    <row r="4110" spans="3:4" x14ac:dyDescent="0.25">
      <c r="C4110" s="1" t="e">
        <f>VLOOKUP(D4110,'PRÊT A POSER 2018'!A:D,4,0)</f>
        <v>#N/A</v>
      </c>
      <c r="D4110" t="s">
        <v>1631</v>
      </c>
    </row>
    <row r="4111" spans="3:4" x14ac:dyDescent="0.25">
      <c r="C4111" s="1" t="e">
        <f>VLOOKUP(D4111,'PRÊT A POSER 2018'!A:D,4,0)</f>
        <v>#N/A</v>
      </c>
      <c r="D4111" t="s">
        <v>1632</v>
      </c>
    </row>
    <row r="4112" spans="3:4" x14ac:dyDescent="0.25">
      <c r="C4112" s="1" t="e">
        <f>VLOOKUP(D4112,'PRÊT A POSER 2018'!A:D,4,0)</f>
        <v>#N/A</v>
      </c>
      <c r="D4112" t="s">
        <v>1633</v>
      </c>
    </row>
    <row r="4113" spans="3:4" x14ac:dyDescent="0.25">
      <c r="C4113" s="1" t="e">
        <f>VLOOKUP(D4113,'PRÊT A POSER 2018'!A:D,4,0)</f>
        <v>#N/A</v>
      </c>
      <c r="D4113" t="s">
        <v>1634</v>
      </c>
    </row>
    <row r="4114" spans="3:4" x14ac:dyDescent="0.25">
      <c r="C4114" s="1" t="e">
        <f>VLOOKUP(D4114,'PRÊT A POSER 2018'!A:D,4,0)</f>
        <v>#N/A</v>
      </c>
      <c r="D4114" t="s">
        <v>1635</v>
      </c>
    </row>
    <row r="4115" spans="3:4" x14ac:dyDescent="0.25">
      <c r="C4115" s="1" t="e">
        <f>VLOOKUP(D4115,'PRÊT A POSER 2018'!A:D,4,0)</f>
        <v>#N/A</v>
      </c>
      <c r="D4115" t="s">
        <v>1636</v>
      </c>
    </row>
    <row r="4116" spans="3:4" x14ac:dyDescent="0.25">
      <c r="C4116" s="1" t="e">
        <f>VLOOKUP(D4116,'PRÊT A POSER 2018'!A:D,4,0)</f>
        <v>#N/A</v>
      </c>
      <c r="D4116" t="s">
        <v>1637</v>
      </c>
    </row>
    <row r="4117" spans="3:4" x14ac:dyDescent="0.25">
      <c r="C4117" s="1" t="e">
        <f>VLOOKUP(D4117,'PRÊT A POSER 2018'!A:D,4,0)</f>
        <v>#N/A</v>
      </c>
      <c r="D4117" t="s">
        <v>1638</v>
      </c>
    </row>
    <row r="4118" spans="3:4" x14ac:dyDescent="0.25">
      <c r="C4118" s="1" t="e">
        <f>VLOOKUP(D4118,'PRÊT A POSER 2018'!A:D,4,0)</f>
        <v>#N/A</v>
      </c>
      <c r="D4118" t="s">
        <v>1639</v>
      </c>
    </row>
    <row r="4119" spans="3:4" x14ac:dyDescent="0.25">
      <c r="C4119" s="1" t="e">
        <f>VLOOKUP(D4119,'PRÊT A POSER 2018'!A:D,4,0)</f>
        <v>#N/A</v>
      </c>
      <c r="D4119" t="s">
        <v>1640</v>
      </c>
    </row>
    <row r="4120" spans="3:4" x14ac:dyDescent="0.25">
      <c r="C4120" s="1" t="e">
        <f>VLOOKUP(D4120,'PRÊT A POSER 2018'!A:D,4,0)</f>
        <v>#N/A</v>
      </c>
      <c r="D4120" t="s">
        <v>1641</v>
      </c>
    </row>
    <row r="4121" spans="3:4" x14ac:dyDescent="0.25">
      <c r="C4121" s="1" t="e">
        <f>VLOOKUP(D4121,'PRÊT A POSER 2018'!A:D,4,0)</f>
        <v>#N/A</v>
      </c>
      <c r="D4121" t="s">
        <v>1642</v>
      </c>
    </row>
    <row r="4122" spans="3:4" x14ac:dyDescent="0.25">
      <c r="C4122" s="1" t="e">
        <f>VLOOKUP(D4122,'PRÊT A POSER 2018'!A:D,4,0)</f>
        <v>#N/A</v>
      </c>
      <c r="D4122" t="s">
        <v>1643</v>
      </c>
    </row>
    <row r="4123" spans="3:4" x14ac:dyDescent="0.25">
      <c r="C4123" s="1" t="e">
        <f>VLOOKUP(D4123,'PRÊT A POSER 2018'!A:D,4,0)</f>
        <v>#N/A</v>
      </c>
      <c r="D4123" t="s">
        <v>1644</v>
      </c>
    </row>
    <row r="4124" spans="3:4" x14ac:dyDescent="0.25">
      <c r="C4124" s="1" t="e">
        <f>VLOOKUP(D4124,'PRÊT A POSER 2018'!A:D,4,0)</f>
        <v>#N/A</v>
      </c>
      <c r="D4124" t="s">
        <v>1645</v>
      </c>
    </row>
    <row r="4125" spans="3:4" x14ac:dyDescent="0.25">
      <c r="C4125" s="1" t="e">
        <f>VLOOKUP(D4125,'PRÊT A POSER 2018'!A:D,4,0)</f>
        <v>#N/A</v>
      </c>
      <c r="D4125" t="s">
        <v>1646</v>
      </c>
    </row>
    <row r="4126" spans="3:4" x14ac:dyDescent="0.25">
      <c r="C4126" s="1" t="e">
        <f>VLOOKUP(D4126,'PRÊT A POSER 2018'!A:D,4,0)</f>
        <v>#N/A</v>
      </c>
      <c r="D4126" t="s">
        <v>1647</v>
      </c>
    </row>
    <row r="4127" spans="3:4" x14ac:dyDescent="0.25">
      <c r="C4127" s="1" t="e">
        <f>VLOOKUP(D4127,'PRÊT A POSER 2018'!A:D,4,0)</f>
        <v>#N/A</v>
      </c>
      <c r="D4127" t="s">
        <v>1648</v>
      </c>
    </row>
    <row r="4128" spans="3:4" x14ac:dyDescent="0.25">
      <c r="C4128" s="1" t="e">
        <f>VLOOKUP(D4128,'PRÊT A POSER 2018'!A:D,4,0)</f>
        <v>#N/A</v>
      </c>
      <c r="D4128" t="s">
        <v>1649</v>
      </c>
    </row>
    <row r="4129" spans="3:4" x14ac:dyDescent="0.25">
      <c r="C4129" s="1" t="e">
        <f>VLOOKUP(D4129,'PRÊT A POSER 2018'!A:D,4,0)</f>
        <v>#N/A</v>
      </c>
      <c r="D4129" t="s">
        <v>1650</v>
      </c>
    </row>
    <row r="4130" spans="3:4" x14ac:dyDescent="0.25">
      <c r="C4130" s="1" t="e">
        <f>VLOOKUP(D4130,'PRÊT A POSER 2018'!A:D,4,0)</f>
        <v>#N/A</v>
      </c>
      <c r="D4130" t="s">
        <v>1651</v>
      </c>
    </row>
    <row r="4131" spans="3:4" x14ac:dyDescent="0.25">
      <c r="C4131" s="1" t="e">
        <f>VLOOKUP(D4131,'PRÊT A POSER 2018'!A:D,4,0)</f>
        <v>#N/A</v>
      </c>
      <c r="D4131" t="s">
        <v>1652</v>
      </c>
    </row>
    <row r="4132" spans="3:4" x14ac:dyDescent="0.25">
      <c r="C4132" s="1" t="e">
        <f>VLOOKUP(D4132,'PRÊT A POSER 2018'!A:D,4,0)</f>
        <v>#N/A</v>
      </c>
      <c r="D4132" t="s">
        <v>1653</v>
      </c>
    </row>
    <row r="4133" spans="3:4" x14ac:dyDescent="0.25">
      <c r="C4133" s="1" t="e">
        <f>VLOOKUP(D4133,'PRÊT A POSER 2018'!A:D,4,0)</f>
        <v>#N/A</v>
      </c>
      <c r="D4133" t="s">
        <v>1654</v>
      </c>
    </row>
    <row r="4134" spans="3:4" x14ac:dyDescent="0.25">
      <c r="C4134" s="1" t="e">
        <f>VLOOKUP(D4134,'PRÊT A POSER 2018'!A:D,4,0)</f>
        <v>#N/A</v>
      </c>
      <c r="D4134" t="s">
        <v>1655</v>
      </c>
    </row>
    <row r="4135" spans="3:4" x14ac:dyDescent="0.25">
      <c r="C4135" s="1" t="e">
        <f>VLOOKUP(D4135,'PRÊT A POSER 2018'!A:D,4,0)</f>
        <v>#N/A</v>
      </c>
      <c r="D4135" t="s">
        <v>1656</v>
      </c>
    </row>
    <row r="4136" spans="3:4" x14ac:dyDescent="0.25">
      <c r="C4136" s="1" t="e">
        <f>VLOOKUP(D4136,'PRÊT A POSER 2018'!A:D,4,0)</f>
        <v>#N/A</v>
      </c>
      <c r="D4136" t="s">
        <v>1657</v>
      </c>
    </row>
    <row r="4137" spans="3:4" x14ac:dyDescent="0.25">
      <c r="C4137" s="1" t="e">
        <f>VLOOKUP(D4137,'PRÊT A POSER 2018'!A:D,4,0)</f>
        <v>#N/A</v>
      </c>
      <c r="D4137" t="s">
        <v>1658</v>
      </c>
    </row>
    <row r="4138" spans="3:4" x14ac:dyDescent="0.25">
      <c r="C4138" s="1" t="e">
        <f>VLOOKUP(D4138,'PRÊT A POSER 2018'!A:D,4,0)</f>
        <v>#N/A</v>
      </c>
      <c r="D4138" t="s">
        <v>1659</v>
      </c>
    </row>
    <row r="4139" spans="3:4" x14ac:dyDescent="0.25">
      <c r="C4139" s="1" t="e">
        <f>VLOOKUP(D4139,'PRÊT A POSER 2018'!A:D,4,0)</f>
        <v>#N/A</v>
      </c>
      <c r="D4139" t="s">
        <v>1660</v>
      </c>
    </row>
    <row r="4140" spans="3:4" x14ac:dyDescent="0.25">
      <c r="C4140" s="1" t="e">
        <f>VLOOKUP(D4140,'PRÊT A POSER 2018'!A:D,4,0)</f>
        <v>#N/A</v>
      </c>
      <c r="D4140" t="s">
        <v>1661</v>
      </c>
    </row>
    <row r="4141" spans="3:4" x14ac:dyDescent="0.25">
      <c r="C4141" s="1" t="e">
        <f>VLOOKUP(D4141,'PRÊT A POSER 2018'!A:D,4,0)</f>
        <v>#N/A</v>
      </c>
      <c r="D4141" t="s">
        <v>1662</v>
      </c>
    </row>
    <row r="4142" spans="3:4" x14ac:dyDescent="0.25">
      <c r="C4142" s="1" t="e">
        <f>VLOOKUP(D4142,'PRÊT A POSER 2018'!A:D,4,0)</f>
        <v>#N/A</v>
      </c>
      <c r="D4142" t="s">
        <v>1663</v>
      </c>
    </row>
    <row r="4143" spans="3:4" x14ac:dyDescent="0.25">
      <c r="C4143" s="1" t="e">
        <f>VLOOKUP(D4143,'PRÊT A POSER 2018'!A:D,4,0)</f>
        <v>#N/A</v>
      </c>
      <c r="D4143" t="s">
        <v>1664</v>
      </c>
    </row>
    <row r="4144" spans="3:4" x14ac:dyDescent="0.25">
      <c r="C4144" s="1" t="e">
        <f>VLOOKUP(D4144,'PRÊT A POSER 2018'!A:D,4,0)</f>
        <v>#N/A</v>
      </c>
      <c r="D4144" t="s">
        <v>1665</v>
      </c>
    </row>
    <row r="4145" spans="3:4" x14ac:dyDescent="0.25">
      <c r="C4145" s="1" t="e">
        <f>VLOOKUP(D4145,'PRÊT A POSER 2018'!A:D,4,0)</f>
        <v>#N/A</v>
      </c>
      <c r="D4145" t="s">
        <v>1666</v>
      </c>
    </row>
    <row r="4146" spans="3:4" x14ac:dyDescent="0.25">
      <c r="C4146" s="1" t="e">
        <f>VLOOKUP(D4146,'PRÊT A POSER 2018'!A:D,4,0)</f>
        <v>#N/A</v>
      </c>
      <c r="D4146" t="s">
        <v>1667</v>
      </c>
    </row>
    <row r="4147" spans="3:4" x14ac:dyDescent="0.25">
      <c r="C4147" s="1" t="e">
        <f>VLOOKUP(D4147,'PRÊT A POSER 2018'!A:D,4,0)</f>
        <v>#N/A</v>
      </c>
      <c r="D4147" t="s">
        <v>1668</v>
      </c>
    </row>
    <row r="4148" spans="3:4" x14ac:dyDescent="0.25">
      <c r="C4148" s="1" t="e">
        <f>VLOOKUP(D4148,'PRÊT A POSER 2018'!A:D,4,0)</f>
        <v>#N/A</v>
      </c>
      <c r="D4148" t="s">
        <v>1669</v>
      </c>
    </row>
    <row r="4149" spans="3:4" x14ac:dyDescent="0.25">
      <c r="C4149" s="1" t="e">
        <f>VLOOKUP(D4149,'PRÊT A POSER 2018'!A:D,4,0)</f>
        <v>#N/A</v>
      </c>
      <c r="D4149" t="s">
        <v>1670</v>
      </c>
    </row>
    <row r="4150" spans="3:4" x14ac:dyDescent="0.25">
      <c r="C4150" s="1" t="e">
        <f>VLOOKUP(D4150,'PRÊT A POSER 2018'!A:D,4,0)</f>
        <v>#N/A</v>
      </c>
      <c r="D4150" t="s">
        <v>1671</v>
      </c>
    </row>
    <row r="4151" spans="3:4" x14ac:dyDescent="0.25">
      <c r="C4151" s="1" t="e">
        <f>VLOOKUP(D4151,'PRÊT A POSER 2018'!A:D,4,0)</f>
        <v>#N/A</v>
      </c>
      <c r="D4151" t="s">
        <v>1672</v>
      </c>
    </row>
    <row r="4152" spans="3:4" x14ac:dyDescent="0.25">
      <c r="C4152" s="1" t="e">
        <f>VLOOKUP(D4152,'PRÊT A POSER 2018'!A:D,4,0)</f>
        <v>#N/A</v>
      </c>
      <c r="D4152" t="s">
        <v>1673</v>
      </c>
    </row>
    <row r="4153" spans="3:4" x14ac:dyDescent="0.25">
      <c r="C4153" s="1" t="e">
        <f>VLOOKUP(D4153,'PRÊT A POSER 2018'!A:D,4,0)</f>
        <v>#N/A</v>
      </c>
      <c r="D4153" t="s">
        <v>1674</v>
      </c>
    </row>
    <row r="4154" spans="3:4" x14ac:dyDescent="0.25">
      <c r="C4154" s="1" t="e">
        <f>VLOOKUP(D4154,'PRÊT A POSER 2018'!A:D,4,0)</f>
        <v>#N/A</v>
      </c>
      <c r="D4154" t="s">
        <v>1675</v>
      </c>
    </row>
    <row r="4155" spans="3:4" x14ac:dyDescent="0.25">
      <c r="C4155" s="1" t="e">
        <f>VLOOKUP(D4155,'PRÊT A POSER 2018'!A:D,4,0)</f>
        <v>#N/A</v>
      </c>
      <c r="D4155" t="s">
        <v>1676</v>
      </c>
    </row>
    <row r="4156" spans="3:4" x14ac:dyDescent="0.25">
      <c r="C4156" s="1" t="e">
        <f>VLOOKUP(D4156,'PRÊT A POSER 2018'!A:D,4,0)</f>
        <v>#N/A</v>
      </c>
      <c r="D4156" t="s">
        <v>1677</v>
      </c>
    </row>
    <row r="4157" spans="3:4" x14ac:dyDescent="0.25">
      <c r="C4157" s="1" t="e">
        <f>VLOOKUP(D4157,'PRÊT A POSER 2018'!A:D,4,0)</f>
        <v>#N/A</v>
      </c>
      <c r="D4157" t="s">
        <v>1678</v>
      </c>
    </row>
    <row r="4158" spans="3:4" x14ac:dyDescent="0.25">
      <c r="C4158" s="1" t="e">
        <f>VLOOKUP(D4158,'PRÊT A POSER 2018'!A:D,4,0)</f>
        <v>#N/A</v>
      </c>
      <c r="D4158" t="s">
        <v>1679</v>
      </c>
    </row>
    <row r="4159" spans="3:4" x14ac:dyDescent="0.25">
      <c r="C4159" s="1" t="e">
        <f>VLOOKUP(D4159,'PRÊT A POSER 2018'!A:D,4,0)</f>
        <v>#N/A</v>
      </c>
      <c r="D4159" t="s">
        <v>1680</v>
      </c>
    </row>
    <row r="4160" spans="3:4" x14ac:dyDescent="0.25">
      <c r="C4160" s="1" t="e">
        <f>VLOOKUP(D4160,'PRÊT A POSER 2018'!A:D,4,0)</f>
        <v>#N/A</v>
      </c>
      <c r="D4160" t="s">
        <v>1681</v>
      </c>
    </row>
    <row r="4161" spans="3:4" x14ac:dyDescent="0.25">
      <c r="C4161" s="1" t="e">
        <f>VLOOKUP(D4161,'PRÊT A POSER 2018'!A:D,4,0)</f>
        <v>#N/A</v>
      </c>
      <c r="D4161" t="s">
        <v>1682</v>
      </c>
    </row>
    <row r="4162" spans="3:4" x14ac:dyDescent="0.25">
      <c r="C4162" s="1" t="e">
        <f>VLOOKUP(D4162,'PRÊT A POSER 2018'!A:D,4,0)</f>
        <v>#N/A</v>
      </c>
      <c r="D4162" t="s">
        <v>1683</v>
      </c>
    </row>
    <row r="4163" spans="3:4" x14ac:dyDescent="0.25">
      <c r="C4163" s="1" t="e">
        <f>VLOOKUP(D4163,'PRÊT A POSER 2018'!A:D,4,0)</f>
        <v>#N/A</v>
      </c>
      <c r="D4163" t="s">
        <v>1684</v>
      </c>
    </row>
    <row r="4164" spans="3:4" x14ac:dyDescent="0.25">
      <c r="C4164" s="1" t="e">
        <f>VLOOKUP(D4164,'PRÊT A POSER 2018'!A:D,4,0)</f>
        <v>#N/A</v>
      </c>
      <c r="D4164" t="s">
        <v>1685</v>
      </c>
    </row>
    <row r="4165" spans="3:4" x14ac:dyDescent="0.25">
      <c r="C4165" s="1" t="e">
        <f>VLOOKUP(D4165,'PRÊT A POSER 2018'!A:D,4,0)</f>
        <v>#N/A</v>
      </c>
      <c r="D4165" t="s">
        <v>1686</v>
      </c>
    </row>
    <row r="4166" spans="3:4" x14ac:dyDescent="0.25">
      <c r="C4166" s="1" t="e">
        <f>VLOOKUP(D4166,'PRÊT A POSER 2018'!A:D,4,0)</f>
        <v>#N/A</v>
      </c>
      <c r="D4166" t="s">
        <v>1687</v>
      </c>
    </row>
    <row r="4167" spans="3:4" x14ac:dyDescent="0.25">
      <c r="C4167" s="1" t="e">
        <f>VLOOKUP(D4167,'PRÊT A POSER 2018'!A:D,4,0)</f>
        <v>#N/A</v>
      </c>
      <c r="D4167" t="s">
        <v>1688</v>
      </c>
    </row>
    <row r="4168" spans="3:4" x14ac:dyDescent="0.25">
      <c r="C4168" s="1" t="e">
        <f>VLOOKUP(D4168,'PRÊT A POSER 2018'!A:D,4,0)</f>
        <v>#N/A</v>
      </c>
      <c r="D4168" t="s">
        <v>1689</v>
      </c>
    </row>
    <row r="4169" spans="3:4" x14ac:dyDescent="0.25">
      <c r="C4169" s="1" t="e">
        <f>VLOOKUP(D4169,'PRÊT A POSER 2018'!A:D,4,0)</f>
        <v>#N/A</v>
      </c>
      <c r="D4169" t="s">
        <v>1690</v>
      </c>
    </row>
    <row r="4170" spans="3:4" x14ac:dyDescent="0.25">
      <c r="C4170" s="1" t="e">
        <f>VLOOKUP(D4170,'PRÊT A POSER 2018'!A:D,4,0)</f>
        <v>#N/A</v>
      </c>
      <c r="D4170" t="s">
        <v>1691</v>
      </c>
    </row>
    <row r="4171" spans="3:4" x14ac:dyDescent="0.25">
      <c r="C4171" s="1" t="e">
        <f>VLOOKUP(D4171,'PRÊT A POSER 2018'!A:D,4,0)</f>
        <v>#N/A</v>
      </c>
      <c r="D4171" t="s">
        <v>1692</v>
      </c>
    </row>
    <row r="4172" spans="3:4" x14ac:dyDescent="0.25">
      <c r="C4172" s="1" t="e">
        <f>VLOOKUP(D4172,'PRÊT A POSER 2018'!A:D,4,0)</f>
        <v>#N/A</v>
      </c>
      <c r="D4172" t="s">
        <v>1693</v>
      </c>
    </row>
    <row r="4173" spans="3:4" x14ac:dyDescent="0.25">
      <c r="C4173" s="1" t="e">
        <f>VLOOKUP(D4173,'PRÊT A POSER 2018'!A:D,4,0)</f>
        <v>#N/A</v>
      </c>
      <c r="D4173" t="s">
        <v>1694</v>
      </c>
    </row>
    <row r="4174" spans="3:4" x14ac:dyDescent="0.25">
      <c r="C4174" s="1" t="e">
        <f>VLOOKUP(D4174,'PRÊT A POSER 2018'!A:D,4,0)</f>
        <v>#N/A</v>
      </c>
      <c r="D4174" t="s">
        <v>1695</v>
      </c>
    </row>
    <row r="4175" spans="3:4" x14ac:dyDescent="0.25">
      <c r="C4175" s="1" t="e">
        <f>VLOOKUP(D4175,'PRÊT A POSER 2018'!A:D,4,0)</f>
        <v>#N/A</v>
      </c>
      <c r="D4175" t="s">
        <v>1696</v>
      </c>
    </row>
    <row r="4176" spans="3:4" x14ac:dyDescent="0.25">
      <c r="C4176" s="1" t="e">
        <f>VLOOKUP(D4176,'PRÊT A POSER 2018'!A:D,4,0)</f>
        <v>#N/A</v>
      </c>
      <c r="D4176" t="s">
        <v>1697</v>
      </c>
    </row>
    <row r="4177" spans="3:4" x14ac:dyDescent="0.25">
      <c r="C4177" s="1" t="e">
        <f>VLOOKUP(D4177,'PRÊT A POSER 2018'!A:D,4,0)</f>
        <v>#N/A</v>
      </c>
      <c r="D4177" t="s">
        <v>1698</v>
      </c>
    </row>
    <row r="4178" spans="3:4" x14ac:dyDescent="0.25">
      <c r="C4178" s="1" t="e">
        <f>VLOOKUP(D4178,'PRÊT A POSER 2018'!A:D,4,0)</f>
        <v>#N/A</v>
      </c>
      <c r="D4178" t="s">
        <v>1699</v>
      </c>
    </row>
    <row r="4179" spans="3:4" x14ac:dyDescent="0.25">
      <c r="C4179" s="1" t="e">
        <f>VLOOKUP(D4179,'PRÊT A POSER 2018'!A:D,4,0)</f>
        <v>#N/A</v>
      </c>
      <c r="D4179" t="s">
        <v>1700</v>
      </c>
    </row>
    <row r="4180" spans="3:4" x14ac:dyDescent="0.25">
      <c r="C4180" s="1" t="e">
        <f>VLOOKUP(D4180,'PRÊT A POSER 2018'!A:D,4,0)</f>
        <v>#N/A</v>
      </c>
      <c r="D4180" t="s">
        <v>1701</v>
      </c>
    </row>
    <row r="4181" spans="3:4" x14ac:dyDescent="0.25">
      <c r="C4181" s="1" t="e">
        <f>VLOOKUP(D4181,'PRÊT A POSER 2018'!A:D,4,0)</f>
        <v>#N/A</v>
      </c>
      <c r="D4181" t="s">
        <v>1702</v>
      </c>
    </row>
    <row r="4182" spans="3:4" x14ac:dyDescent="0.25">
      <c r="C4182" s="1" t="e">
        <f>VLOOKUP(D4182,'PRÊT A POSER 2018'!A:D,4,0)</f>
        <v>#N/A</v>
      </c>
      <c r="D4182" t="s">
        <v>1703</v>
      </c>
    </row>
    <row r="4183" spans="3:4" x14ac:dyDescent="0.25">
      <c r="C4183" s="1" t="e">
        <f>VLOOKUP(D4183,'PRÊT A POSER 2018'!A:D,4,0)</f>
        <v>#N/A</v>
      </c>
      <c r="D4183" t="s">
        <v>1704</v>
      </c>
    </row>
    <row r="4184" spans="3:4" x14ac:dyDescent="0.25">
      <c r="C4184" s="1" t="e">
        <f>VLOOKUP(D4184,'PRÊT A POSER 2018'!A:D,4,0)</f>
        <v>#N/A</v>
      </c>
      <c r="D4184" t="s">
        <v>1705</v>
      </c>
    </row>
    <row r="4185" spans="3:4" x14ac:dyDescent="0.25">
      <c r="C4185" s="1" t="e">
        <f>VLOOKUP(D4185,'PRÊT A POSER 2018'!A:D,4,0)</f>
        <v>#N/A</v>
      </c>
      <c r="D4185" t="s">
        <v>1706</v>
      </c>
    </row>
    <row r="4186" spans="3:4" x14ac:dyDescent="0.25">
      <c r="C4186" s="1" t="e">
        <f>VLOOKUP(D4186,'PRÊT A POSER 2018'!A:D,4,0)</f>
        <v>#N/A</v>
      </c>
      <c r="D4186" t="s">
        <v>1707</v>
      </c>
    </row>
    <row r="4187" spans="3:4" x14ac:dyDescent="0.25">
      <c r="C4187" s="1" t="e">
        <f>VLOOKUP(D4187,'PRÊT A POSER 2018'!A:D,4,0)</f>
        <v>#N/A</v>
      </c>
      <c r="D4187" t="s">
        <v>1708</v>
      </c>
    </row>
    <row r="4188" spans="3:4" x14ac:dyDescent="0.25">
      <c r="C4188" s="1" t="e">
        <f>VLOOKUP(D4188,'PRÊT A POSER 2018'!A:D,4,0)</f>
        <v>#N/A</v>
      </c>
      <c r="D4188" t="s">
        <v>1709</v>
      </c>
    </row>
    <row r="4189" spans="3:4" x14ac:dyDescent="0.25">
      <c r="C4189" s="1" t="e">
        <f>VLOOKUP(D4189,'PRÊT A POSER 2018'!A:D,4,0)</f>
        <v>#N/A</v>
      </c>
      <c r="D4189" t="s">
        <v>1710</v>
      </c>
    </row>
    <row r="4190" spans="3:4" x14ac:dyDescent="0.25">
      <c r="C4190" s="1" t="e">
        <f>VLOOKUP(D4190,'PRÊT A POSER 2018'!A:D,4,0)</f>
        <v>#N/A</v>
      </c>
      <c r="D4190" t="s">
        <v>1711</v>
      </c>
    </row>
    <row r="4191" spans="3:4" x14ac:dyDescent="0.25">
      <c r="C4191" s="1" t="e">
        <f>VLOOKUP(D4191,'PRÊT A POSER 2018'!A:D,4,0)</f>
        <v>#N/A</v>
      </c>
      <c r="D4191" t="s">
        <v>1712</v>
      </c>
    </row>
    <row r="4192" spans="3:4" x14ac:dyDescent="0.25">
      <c r="C4192" s="1" t="e">
        <f>VLOOKUP(D4192,'PRÊT A POSER 2018'!A:D,4,0)</f>
        <v>#N/A</v>
      </c>
      <c r="D4192" t="s">
        <v>1713</v>
      </c>
    </row>
    <row r="4193" spans="3:4" x14ac:dyDescent="0.25">
      <c r="C4193" s="1" t="e">
        <f>VLOOKUP(D4193,'PRÊT A POSER 2018'!A:D,4,0)</f>
        <v>#N/A</v>
      </c>
      <c r="D4193" t="s">
        <v>1714</v>
      </c>
    </row>
    <row r="4194" spans="3:4" x14ac:dyDescent="0.25">
      <c r="C4194" s="1" t="e">
        <f>VLOOKUP(D4194,'PRÊT A POSER 2018'!A:D,4,0)</f>
        <v>#N/A</v>
      </c>
      <c r="D4194" t="s">
        <v>1715</v>
      </c>
    </row>
    <row r="4195" spans="3:4" x14ac:dyDescent="0.25">
      <c r="C4195" s="1" t="e">
        <f>VLOOKUP(D4195,'PRÊT A POSER 2018'!A:D,4,0)</f>
        <v>#N/A</v>
      </c>
      <c r="D4195" t="s">
        <v>1716</v>
      </c>
    </row>
    <row r="4196" spans="3:4" x14ac:dyDescent="0.25">
      <c r="C4196" s="1" t="e">
        <f>VLOOKUP(D4196,'PRÊT A POSER 2018'!A:D,4,0)</f>
        <v>#N/A</v>
      </c>
      <c r="D4196" t="s">
        <v>1717</v>
      </c>
    </row>
    <row r="4197" spans="3:4" x14ac:dyDescent="0.25">
      <c r="C4197" s="1" t="e">
        <f>VLOOKUP(D4197,'PRÊT A POSER 2018'!A:D,4,0)</f>
        <v>#N/A</v>
      </c>
      <c r="D4197" t="s">
        <v>1718</v>
      </c>
    </row>
    <row r="4198" spans="3:4" x14ac:dyDescent="0.25">
      <c r="C4198" s="1" t="e">
        <f>VLOOKUP(D4198,'PRÊT A POSER 2018'!A:D,4,0)</f>
        <v>#N/A</v>
      </c>
      <c r="D4198" t="s">
        <v>1719</v>
      </c>
    </row>
    <row r="4199" spans="3:4" x14ac:dyDescent="0.25">
      <c r="C4199" s="1" t="e">
        <f>VLOOKUP(D4199,'PRÊT A POSER 2018'!A:D,4,0)</f>
        <v>#N/A</v>
      </c>
      <c r="D4199" t="s">
        <v>1720</v>
      </c>
    </row>
    <row r="4200" spans="3:4" x14ac:dyDescent="0.25">
      <c r="C4200" s="1" t="e">
        <f>VLOOKUP(D4200,'PRÊT A POSER 2018'!A:D,4,0)</f>
        <v>#N/A</v>
      </c>
      <c r="D4200" t="s">
        <v>1721</v>
      </c>
    </row>
    <row r="4201" spans="3:4" x14ac:dyDescent="0.25">
      <c r="C4201" s="1" t="e">
        <f>VLOOKUP(D4201,'PRÊT A POSER 2018'!A:D,4,0)</f>
        <v>#N/A</v>
      </c>
      <c r="D4201" t="s">
        <v>1722</v>
      </c>
    </row>
    <row r="4202" spans="3:4" x14ac:dyDescent="0.25">
      <c r="C4202" s="1" t="e">
        <f>VLOOKUP(D4202,'PRÊT A POSER 2018'!A:D,4,0)</f>
        <v>#N/A</v>
      </c>
      <c r="D4202" t="s">
        <v>1723</v>
      </c>
    </row>
    <row r="4203" spans="3:4" x14ac:dyDescent="0.25">
      <c r="C4203" s="1" t="e">
        <f>VLOOKUP(D4203,'PRÊT A POSER 2018'!A:D,4,0)</f>
        <v>#N/A</v>
      </c>
      <c r="D4203" t="s">
        <v>1724</v>
      </c>
    </row>
    <row r="4204" spans="3:4" x14ac:dyDescent="0.25">
      <c r="C4204" s="1" t="e">
        <f>VLOOKUP(D4204,'PRÊT A POSER 2018'!A:D,4,0)</f>
        <v>#N/A</v>
      </c>
      <c r="D4204" t="s">
        <v>1725</v>
      </c>
    </row>
    <row r="4205" spans="3:4" x14ac:dyDescent="0.25">
      <c r="C4205" s="1" t="e">
        <f>VLOOKUP(D4205,'PRÊT A POSER 2018'!A:D,4,0)</f>
        <v>#N/A</v>
      </c>
      <c r="D4205" t="s">
        <v>1726</v>
      </c>
    </row>
    <row r="4206" spans="3:4" x14ac:dyDescent="0.25">
      <c r="C4206" s="1" t="e">
        <f>VLOOKUP(D4206,'PRÊT A POSER 2018'!A:D,4,0)</f>
        <v>#N/A</v>
      </c>
      <c r="D4206" t="s">
        <v>1727</v>
      </c>
    </row>
    <row r="4207" spans="3:4" x14ac:dyDescent="0.25">
      <c r="C4207" s="1" t="e">
        <f>VLOOKUP(D4207,'PRÊT A POSER 2018'!A:D,4,0)</f>
        <v>#N/A</v>
      </c>
      <c r="D4207" t="s">
        <v>1728</v>
      </c>
    </row>
    <row r="4208" spans="3:4" x14ac:dyDescent="0.25">
      <c r="C4208" s="1" t="e">
        <f>VLOOKUP(D4208,'PRÊT A POSER 2018'!A:D,4,0)</f>
        <v>#N/A</v>
      </c>
      <c r="D4208" t="s">
        <v>1729</v>
      </c>
    </row>
    <row r="4209" spans="3:4" x14ac:dyDescent="0.25">
      <c r="C4209" s="1" t="e">
        <f>VLOOKUP(D4209,'PRÊT A POSER 2018'!A:D,4,0)</f>
        <v>#N/A</v>
      </c>
      <c r="D4209" t="s">
        <v>1730</v>
      </c>
    </row>
    <row r="4210" spans="3:4" x14ac:dyDescent="0.25">
      <c r="C4210" s="1" t="e">
        <f>VLOOKUP(D4210,'PRÊT A POSER 2018'!A:D,4,0)</f>
        <v>#N/A</v>
      </c>
      <c r="D4210" t="s">
        <v>1731</v>
      </c>
    </row>
    <row r="4211" spans="3:4" x14ac:dyDescent="0.25">
      <c r="C4211" s="1" t="e">
        <f>VLOOKUP(D4211,'PRÊT A POSER 2018'!A:D,4,0)</f>
        <v>#N/A</v>
      </c>
      <c r="D4211" t="s">
        <v>1732</v>
      </c>
    </row>
    <row r="4212" spans="3:4" x14ac:dyDescent="0.25">
      <c r="C4212" s="1" t="e">
        <f>VLOOKUP(D4212,'PRÊT A POSER 2018'!A:D,4,0)</f>
        <v>#N/A</v>
      </c>
      <c r="D4212" t="s">
        <v>1733</v>
      </c>
    </row>
    <row r="4213" spans="3:4" x14ac:dyDescent="0.25">
      <c r="C4213" s="1" t="e">
        <f>VLOOKUP(D4213,'PRÊT A POSER 2018'!A:D,4,0)</f>
        <v>#N/A</v>
      </c>
      <c r="D4213" t="s">
        <v>1734</v>
      </c>
    </row>
    <row r="4214" spans="3:4" x14ac:dyDescent="0.25">
      <c r="C4214" s="1" t="e">
        <f>VLOOKUP(D4214,'PRÊT A POSER 2018'!A:D,4,0)</f>
        <v>#N/A</v>
      </c>
      <c r="D4214" t="s">
        <v>1735</v>
      </c>
    </row>
    <row r="4215" spans="3:4" x14ac:dyDescent="0.25">
      <c r="C4215" s="1" t="e">
        <f>VLOOKUP(D4215,'PRÊT A POSER 2018'!A:D,4,0)</f>
        <v>#N/A</v>
      </c>
      <c r="D4215" t="s">
        <v>1736</v>
      </c>
    </row>
    <row r="4216" spans="3:4" x14ac:dyDescent="0.25">
      <c r="C4216" s="1" t="e">
        <f>VLOOKUP(D4216,'PRÊT A POSER 2018'!A:D,4,0)</f>
        <v>#N/A</v>
      </c>
      <c r="D4216" t="s">
        <v>1737</v>
      </c>
    </row>
    <row r="4217" spans="3:4" x14ac:dyDescent="0.25">
      <c r="C4217" s="1" t="e">
        <f>VLOOKUP(D4217,'PRÊT A POSER 2018'!A:D,4,0)</f>
        <v>#N/A</v>
      </c>
      <c r="D4217" t="s">
        <v>1738</v>
      </c>
    </row>
    <row r="4218" spans="3:4" x14ac:dyDescent="0.25">
      <c r="C4218" s="1" t="e">
        <f>VLOOKUP(D4218,'PRÊT A POSER 2018'!A:D,4,0)</f>
        <v>#N/A</v>
      </c>
      <c r="D4218" t="s">
        <v>1739</v>
      </c>
    </row>
    <row r="4219" spans="3:4" x14ac:dyDescent="0.25">
      <c r="C4219" s="1" t="e">
        <f>VLOOKUP(D4219,'PRÊT A POSER 2018'!A:D,4,0)</f>
        <v>#N/A</v>
      </c>
      <c r="D4219" t="s">
        <v>1740</v>
      </c>
    </row>
    <row r="4220" spans="3:4" x14ac:dyDescent="0.25">
      <c r="C4220" s="1" t="e">
        <f>VLOOKUP(D4220,'PRÊT A POSER 2018'!A:D,4,0)</f>
        <v>#N/A</v>
      </c>
      <c r="D4220" t="s">
        <v>1741</v>
      </c>
    </row>
    <row r="4221" spans="3:4" x14ac:dyDescent="0.25">
      <c r="C4221" s="1" t="e">
        <f>VLOOKUP(D4221,'PRÊT A POSER 2018'!A:D,4,0)</f>
        <v>#N/A</v>
      </c>
      <c r="D4221" t="s">
        <v>1742</v>
      </c>
    </row>
    <row r="4222" spans="3:4" x14ac:dyDescent="0.25">
      <c r="C4222" s="1" t="e">
        <f>VLOOKUP(D4222,'PRÊT A POSER 2018'!A:D,4,0)</f>
        <v>#N/A</v>
      </c>
      <c r="D4222" t="s">
        <v>1743</v>
      </c>
    </row>
    <row r="4223" spans="3:4" x14ac:dyDescent="0.25">
      <c r="C4223" s="1" t="e">
        <f>VLOOKUP(D4223,'PRÊT A POSER 2018'!A:D,4,0)</f>
        <v>#N/A</v>
      </c>
      <c r="D4223" t="s">
        <v>1744</v>
      </c>
    </row>
    <row r="4224" spans="3:4" x14ac:dyDescent="0.25">
      <c r="C4224" s="1" t="e">
        <f>VLOOKUP(D4224,'PRÊT A POSER 2018'!A:D,4,0)</f>
        <v>#N/A</v>
      </c>
      <c r="D4224" t="s">
        <v>1745</v>
      </c>
    </row>
    <row r="4225" spans="3:4" x14ac:dyDescent="0.25">
      <c r="C4225" s="1" t="e">
        <f>VLOOKUP(D4225,'PRÊT A POSER 2018'!A:D,4,0)</f>
        <v>#N/A</v>
      </c>
      <c r="D4225" t="s">
        <v>1746</v>
      </c>
    </row>
    <row r="4226" spans="3:4" x14ac:dyDescent="0.25">
      <c r="C4226" s="1" t="e">
        <f>VLOOKUP(D4226,'PRÊT A POSER 2018'!A:D,4,0)</f>
        <v>#N/A</v>
      </c>
      <c r="D4226" t="s">
        <v>1747</v>
      </c>
    </row>
    <row r="4227" spans="3:4" x14ac:dyDescent="0.25">
      <c r="C4227" s="1" t="e">
        <f>VLOOKUP(D4227,'PRÊT A POSER 2018'!A:D,4,0)</f>
        <v>#N/A</v>
      </c>
      <c r="D4227" t="s">
        <v>1748</v>
      </c>
    </row>
    <row r="4228" spans="3:4" x14ac:dyDescent="0.25">
      <c r="C4228" s="1" t="e">
        <f>VLOOKUP(D4228,'PRÊT A POSER 2018'!A:D,4,0)</f>
        <v>#N/A</v>
      </c>
      <c r="D4228" t="s">
        <v>1749</v>
      </c>
    </row>
    <row r="4229" spans="3:4" x14ac:dyDescent="0.25">
      <c r="C4229" s="1" t="e">
        <f>VLOOKUP(D4229,'PRÊT A POSER 2018'!A:D,4,0)</f>
        <v>#N/A</v>
      </c>
      <c r="D4229" t="s">
        <v>1750</v>
      </c>
    </row>
    <row r="4230" spans="3:4" x14ac:dyDescent="0.25">
      <c r="C4230" s="1" t="e">
        <f>VLOOKUP(D4230,'PRÊT A POSER 2018'!A:D,4,0)</f>
        <v>#N/A</v>
      </c>
      <c r="D4230" t="s">
        <v>1751</v>
      </c>
    </row>
    <row r="4231" spans="3:4" x14ac:dyDescent="0.25">
      <c r="C4231" s="1" t="e">
        <f>VLOOKUP(D4231,'PRÊT A POSER 2018'!A:D,4,0)</f>
        <v>#N/A</v>
      </c>
      <c r="D4231" t="s">
        <v>1752</v>
      </c>
    </row>
    <row r="4232" spans="3:4" x14ac:dyDescent="0.25">
      <c r="C4232" s="1" t="e">
        <f>VLOOKUP(D4232,'PRÊT A POSER 2018'!A:D,4,0)</f>
        <v>#N/A</v>
      </c>
      <c r="D4232" t="s">
        <v>1753</v>
      </c>
    </row>
    <row r="4233" spans="3:4" x14ac:dyDescent="0.25">
      <c r="C4233" s="1" t="e">
        <f>VLOOKUP(D4233,'PRÊT A POSER 2018'!A:D,4,0)</f>
        <v>#N/A</v>
      </c>
      <c r="D4233" t="s">
        <v>1754</v>
      </c>
    </row>
    <row r="4234" spans="3:4" x14ac:dyDescent="0.25">
      <c r="C4234" s="1" t="e">
        <f>VLOOKUP(D4234,'PRÊT A POSER 2018'!A:D,4,0)</f>
        <v>#N/A</v>
      </c>
      <c r="D4234" t="s">
        <v>1755</v>
      </c>
    </row>
    <row r="4235" spans="3:4" x14ac:dyDescent="0.25">
      <c r="C4235" s="1" t="e">
        <f>VLOOKUP(D4235,'PRÊT A POSER 2018'!A:D,4,0)</f>
        <v>#N/A</v>
      </c>
      <c r="D4235" t="s">
        <v>1756</v>
      </c>
    </row>
    <row r="4236" spans="3:4" x14ac:dyDescent="0.25">
      <c r="C4236" s="1" t="e">
        <f>VLOOKUP(D4236,'PRÊT A POSER 2018'!A:D,4,0)</f>
        <v>#N/A</v>
      </c>
      <c r="D4236" t="s">
        <v>1757</v>
      </c>
    </row>
    <row r="4237" spans="3:4" x14ac:dyDescent="0.25">
      <c r="C4237" s="1" t="e">
        <f>VLOOKUP(D4237,'PRÊT A POSER 2018'!A:D,4,0)</f>
        <v>#N/A</v>
      </c>
      <c r="D4237" t="s">
        <v>1758</v>
      </c>
    </row>
    <row r="4238" spans="3:4" x14ac:dyDescent="0.25">
      <c r="C4238" s="1" t="e">
        <f>VLOOKUP(D4238,'PRÊT A POSER 2018'!A:D,4,0)</f>
        <v>#N/A</v>
      </c>
      <c r="D4238" t="s">
        <v>1759</v>
      </c>
    </row>
    <row r="4239" spans="3:4" x14ac:dyDescent="0.25">
      <c r="C4239" s="1" t="e">
        <f>VLOOKUP(D4239,'PRÊT A POSER 2018'!A:D,4,0)</f>
        <v>#N/A</v>
      </c>
      <c r="D4239" t="s">
        <v>1760</v>
      </c>
    </row>
    <row r="4240" spans="3:4" x14ac:dyDescent="0.25">
      <c r="C4240" s="1" t="e">
        <f>VLOOKUP(D4240,'PRÊT A POSER 2018'!A:D,4,0)</f>
        <v>#N/A</v>
      </c>
      <c r="D4240" t="s">
        <v>1761</v>
      </c>
    </row>
    <row r="4241" spans="3:4" x14ac:dyDescent="0.25">
      <c r="C4241" s="1" t="e">
        <f>VLOOKUP(D4241,'PRÊT A POSER 2018'!A:D,4,0)</f>
        <v>#N/A</v>
      </c>
      <c r="D4241" t="s">
        <v>1762</v>
      </c>
    </row>
    <row r="4242" spans="3:4" x14ac:dyDescent="0.25">
      <c r="C4242" s="1" t="e">
        <f>VLOOKUP(D4242,'PRÊT A POSER 2018'!A:D,4,0)</f>
        <v>#N/A</v>
      </c>
      <c r="D4242" t="s">
        <v>1763</v>
      </c>
    </row>
    <row r="4243" spans="3:4" x14ac:dyDescent="0.25">
      <c r="C4243" s="1" t="e">
        <f>VLOOKUP(D4243,'PRÊT A POSER 2018'!A:D,4,0)</f>
        <v>#N/A</v>
      </c>
      <c r="D4243" t="s">
        <v>1764</v>
      </c>
    </row>
    <row r="4244" spans="3:4" x14ac:dyDescent="0.25">
      <c r="C4244" s="1" t="e">
        <f>VLOOKUP(D4244,'PRÊT A POSER 2018'!A:D,4,0)</f>
        <v>#N/A</v>
      </c>
      <c r="D4244" t="s">
        <v>1765</v>
      </c>
    </row>
    <row r="4245" spans="3:4" x14ac:dyDescent="0.25">
      <c r="C4245" s="1" t="e">
        <f>VLOOKUP(D4245,'PRÊT A POSER 2018'!A:D,4,0)</f>
        <v>#N/A</v>
      </c>
      <c r="D4245" t="s">
        <v>1766</v>
      </c>
    </row>
    <row r="4246" spans="3:4" x14ac:dyDescent="0.25">
      <c r="C4246" s="1" t="e">
        <f>VLOOKUP(D4246,'PRÊT A POSER 2018'!A:D,4,0)</f>
        <v>#N/A</v>
      </c>
      <c r="D4246" t="s">
        <v>1767</v>
      </c>
    </row>
    <row r="4247" spans="3:4" x14ac:dyDescent="0.25">
      <c r="C4247" s="1" t="e">
        <f>VLOOKUP(D4247,'PRÊT A POSER 2018'!A:D,4,0)</f>
        <v>#N/A</v>
      </c>
      <c r="D4247" t="s">
        <v>1768</v>
      </c>
    </row>
    <row r="4248" spans="3:4" x14ac:dyDescent="0.25">
      <c r="C4248" s="1" t="e">
        <f>VLOOKUP(D4248,'PRÊT A POSER 2018'!A:D,4,0)</f>
        <v>#N/A</v>
      </c>
      <c r="D4248" t="s">
        <v>1769</v>
      </c>
    </row>
    <row r="4249" spans="3:4" x14ac:dyDescent="0.25">
      <c r="C4249" s="1" t="e">
        <f>VLOOKUP(D4249,'PRÊT A POSER 2018'!A:D,4,0)</f>
        <v>#N/A</v>
      </c>
      <c r="D4249" t="s">
        <v>1770</v>
      </c>
    </row>
    <row r="4250" spans="3:4" x14ac:dyDescent="0.25">
      <c r="C4250" s="1" t="e">
        <f>VLOOKUP(D4250,'PRÊT A POSER 2018'!A:D,4,0)</f>
        <v>#N/A</v>
      </c>
      <c r="D4250" t="s">
        <v>1771</v>
      </c>
    </row>
    <row r="4251" spans="3:4" x14ac:dyDescent="0.25">
      <c r="C4251" s="1" t="e">
        <f>VLOOKUP(D4251,'PRÊT A POSER 2018'!A:D,4,0)</f>
        <v>#N/A</v>
      </c>
      <c r="D4251" t="s">
        <v>1772</v>
      </c>
    </row>
    <row r="4252" spans="3:4" x14ac:dyDescent="0.25">
      <c r="C4252" s="1" t="e">
        <f>VLOOKUP(D4252,'PRÊT A POSER 2018'!A:D,4,0)</f>
        <v>#N/A</v>
      </c>
      <c r="D4252" t="s">
        <v>1773</v>
      </c>
    </row>
    <row r="4253" spans="3:4" x14ac:dyDescent="0.25">
      <c r="C4253" s="1" t="e">
        <f>VLOOKUP(D4253,'PRÊT A POSER 2018'!A:D,4,0)</f>
        <v>#N/A</v>
      </c>
      <c r="D4253" t="s">
        <v>1774</v>
      </c>
    </row>
    <row r="4254" spans="3:4" x14ac:dyDescent="0.25">
      <c r="C4254" s="1" t="e">
        <f>VLOOKUP(D4254,'PRÊT A POSER 2018'!A:D,4,0)</f>
        <v>#N/A</v>
      </c>
      <c r="D4254" t="s">
        <v>1775</v>
      </c>
    </row>
    <row r="4255" spans="3:4" x14ac:dyDescent="0.25">
      <c r="C4255" s="1" t="e">
        <f>VLOOKUP(D4255,'PRÊT A POSER 2018'!A:D,4,0)</f>
        <v>#N/A</v>
      </c>
      <c r="D4255" t="s">
        <v>1776</v>
      </c>
    </row>
    <row r="4256" spans="3:4" x14ac:dyDescent="0.25">
      <c r="C4256" s="1" t="e">
        <f>VLOOKUP(D4256,'PRÊT A POSER 2018'!A:D,4,0)</f>
        <v>#N/A</v>
      </c>
      <c r="D4256" t="s">
        <v>1777</v>
      </c>
    </row>
    <row r="4257" spans="3:4" x14ac:dyDescent="0.25">
      <c r="C4257" s="1" t="e">
        <f>VLOOKUP(D4257,'PRÊT A POSER 2018'!A:D,4,0)</f>
        <v>#N/A</v>
      </c>
      <c r="D4257" t="s">
        <v>1778</v>
      </c>
    </row>
    <row r="4258" spans="3:4" x14ac:dyDescent="0.25">
      <c r="C4258" s="1" t="e">
        <f>VLOOKUP(D4258,'PRÊT A POSER 2018'!A:D,4,0)</f>
        <v>#N/A</v>
      </c>
      <c r="D4258" t="s">
        <v>1779</v>
      </c>
    </row>
    <row r="4259" spans="3:4" x14ac:dyDescent="0.25">
      <c r="C4259" s="1" t="e">
        <f>VLOOKUP(D4259,'PRÊT A POSER 2018'!A:D,4,0)</f>
        <v>#N/A</v>
      </c>
      <c r="D4259" t="s">
        <v>1780</v>
      </c>
    </row>
    <row r="4260" spans="3:4" x14ac:dyDescent="0.25">
      <c r="C4260" s="1" t="e">
        <f>VLOOKUP(D4260,'PRÊT A POSER 2018'!A:D,4,0)</f>
        <v>#N/A</v>
      </c>
      <c r="D4260" t="s">
        <v>1781</v>
      </c>
    </row>
    <row r="4261" spans="3:4" x14ac:dyDescent="0.25">
      <c r="C4261" s="1" t="e">
        <f>VLOOKUP(D4261,'PRÊT A POSER 2018'!A:D,4,0)</f>
        <v>#N/A</v>
      </c>
      <c r="D4261" t="s">
        <v>1782</v>
      </c>
    </row>
    <row r="4262" spans="3:4" x14ac:dyDescent="0.25">
      <c r="C4262" s="1" t="e">
        <f>VLOOKUP(D4262,'PRÊT A POSER 2018'!A:D,4,0)</f>
        <v>#N/A</v>
      </c>
      <c r="D4262" t="s">
        <v>1783</v>
      </c>
    </row>
    <row r="4263" spans="3:4" x14ac:dyDescent="0.25">
      <c r="C4263" s="1" t="e">
        <f>VLOOKUP(D4263,'PRÊT A POSER 2018'!A:D,4,0)</f>
        <v>#N/A</v>
      </c>
      <c r="D4263" t="s">
        <v>1784</v>
      </c>
    </row>
    <row r="4264" spans="3:4" x14ac:dyDescent="0.25">
      <c r="C4264" s="1" t="e">
        <f>VLOOKUP(D4264,'PRÊT A POSER 2018'!A:D,4,0)</f>
        <v>#N/A</v>
      </c>
      <c r="D4264" t="s">
        <v>1785</v>
      </c>
    </row>
    <row r="4265" spans="3:4" x14ac:dyDescent="0.25">
      <c r="C4265" s="1" t="e">
        <f>VLOOKUP(D4265,'PRÊT A POSER 2018'!A:D,4,0)</f>
        <v>#N/A</v>
      </c>
      <c r="D4265" t="s">
        <v>1786</v>
      </c>
    </row>
    <row r="4266" spans="3:4" x14ac:dyDescent="0.25">
      <c r="C4266" s="1" t="e">
        <f>VLOOKUP(D4266,'PRÊT A POSER 2018'!A:D,4,0)</f>
        <v>#N/A</v>
      </c>
      <c r="D4266" t="s">
        <v>1787</v>
      </c>
    </row>
    <row r="4267" spans="3:4" x14ac:dyDescent="0.25">
      <c r="C4267" s="1" t="e">
        <f>VLOOKUP(D4267,'PRÊT A POSER 2018'!A:D,4,0)</f>
        <v>#N/A</v>
      </c>
      <c r="D4267" t="s">
        <v>1788</v>
      </c>
    </row>
    <row r="4268" spans="3:4" x14ac:dyDescent="0.25">
      <c r="C4268" s="1" t="e">
        <f>VLOOKUP(D4268,'PRÊT A POSER 2018'!A:D,4,0)</f>
        <v>#N/A</v>
      </c>
      <c r="D4268" t="s">
        <v>1789</v>
      </c>
    </row>
    <row r="4269" spans="3:4" x14ac:dyDescent="0.25">
      <c r="C4269" s="1" t="e">
        <f>VLOOKUP(D4269,'PRÊT A POSER 2018'!A:D,4,0)</f>
        <v>#N/A</v>
      </c>
      <c r="D4269" t="s">
        <v>1790</v>
      </c>
    </row>
    <row r="4270" spans="3:4" x14ac:dyDescent="0.25">
      <c r="C4270" s="1" t="e">
        <f>VLOOKUP(D4270,'PRÊT A POSER 2018'!A:D,4,0)</f>
        <v>#N/A</v>
      </c>
      <c r="D4270" t="s">
        <v>1791</v>
      </c>
    </row>
    <row r="4271" spans="3:4" x14ac:dyDescent="0.25">
      <c r="C4271" s="1" t="e">
        <f>VLOOKUP(D4271,'PRÊT A POSER 2018'!A:D,4,0)</f>
        <v>#N/A</v>
      </c>
      <c r="D4271" t="s">
        <v>1792</v>
      </c>
    </row>
    <row r="4272" spans="3:4" x14ac:dyDescent="0.25">
      <c r="C4272" s="1" t="e">
        <f>VLOOKUP(D4272,'PRÊT A POSER 2018'!A:D,4,0)</f>
        <v>#N/A</v>
      </c>
      <c r="D4272" t="s">
        <v>1793</v>
      </c>
    </row>
    <row r="4273" spans="3:4" x14ac:dyDescent="0.25">
      <c r="C4273" s="1" t="e">
        <f>VLOOKUP(D4273,'PRÊT A POSER 2018'!A:D,4,0)</f>
        <v>#N/A</v>
      </c>
      <c r="D4273" t="s">
        <v>1794</v>
      </c>
    </row>
    <row r="4274" spans="3:4" x14ac:dyDescent="0.25">
      <c r="C4274" s="1" t="e">
        <f>VLOOKUP(D4274,'PRÊT A POSER 2018'!A:D,4,0)</f>
        <v>#N/A</v>
      </c>
      <c r="D4274" t="s">
        <v>1795</v>
      </c>
    </row>
    <row r="4275" spans="3:4" x14ac:dyDescent="0.25">
      <c r="C4275" s="1" t="e">
        <f>VLOOKUP(D4275,'PRÊT A POSER 2018'!A:D,4,0)</f>
        <v>#N/A</v>
      </c>
      <c r="D4275" t="s">
        <v>1796</v>
      </c>
    </row>
    <row r="4276" spans="3:4" x14ac:dyDescent="0.25">
      <c r="C4276" s="1" t="e">
        <f>VLOOKUP(D4276,'PRÊT A POSER 2018'!A:D,4,0)</f>
        <v>#N/A</v>
      </c>
      <c r="D4276" t="s">
        <v>1797</v>
      </c>
    </row>
    <row r="4277" spans="3:4" x14ac:dyDescent="0.25">
      <c r="C4277" s="1" t="e">
        <f>VLOOKUP(D4277,'PRÊT A POSER 2018'!A:D,4,0)</f>
        <v>#N/A</v>
      </c>
      <c r="D4277" t="s">
        <v>1798</v>
      </c>
    </row>
    <row r="4278" spans="3:4" x14ac:dyDescent="0.25">
      <c r="C4278" s="1" t="e">
        <f>VLOOKUP(D4278,'PRÊT A POSER 2018'!A:D,4,0)</f>
        <v>#N/A</v>
      </c>
      <c r="D4278" t="s">
        <v>1799</v>
      </c>
    </row>
    <row r="4279" spans="3:4" x14ac:dyDescent="0.25">
      <c r="C4279" s="1" t="e">
        <f>VLOOKUP(D4279,'PRÊT A POSER 2018'!A:D,4,0)</f>
        <v>#N/A</v>
      </c>
      <c r="D4279" t="s">
        <v>1800</v>
      </c>
    </row>
    <row r="4280" spans="3:4" x14ac:dyDescent="0.25">
      <c r="C4280" s="1" t="e">
        <f>VLOOKUP(D4280,'PRÊT A POSER 2018'!A:D,4,0)</f>
        <v>#N/A</v>
      </c>
      <c r="D4280" t="s">
        <v>1801</v>
      </c>
    </row>
    <row r="4281" spans="3:4" x14ac:dyDescent="0.25">
      <c r="C4281" s="1" t="e">
        <f>VLOOKUP(D4281,'PRÊT A POSER 2018'!A:D,4,0)</f>
        <v>#N/A</v>
      </c>
      <c r="D4281" t="s">
        <v>1802</v>
      </c>
    </row>
    <row r="4282" spans="3:4" x14ac:dyDescent="0.25">
      <c r="C4282" s="1" t="e">
        <f>VLOOKUP(D4282,'PRÊT A POSER 2018'!A:D,4,0)</f>
        <v>#N/A</v>
      </c>
      <c r="D4282" t="s">
        <v>1803</v>
      </c>
    </row>
    <row r="4283" spans="3:4" x14ac:dyDescent="0.25">
      <c r="C4283" s="1" t="e">
        <f>VLOOKUP(D4283,'PRÊT A POSER 2018'!A:D,4,0)</f>
        <v>#N/A</v>
      </c>
      <c r="D4283" t="s">
        <v>1804</v>
      </c>
    </row>
    <row r="4284" spans="3:4" x14ac:dyDescent="0.25">
      <c r="C4284" s="1" t="e">
        <f>VLOOKUP(D4284,'PRÊT A POSER 2018'!A:D,4,0)</f>
        <v>#N/A</v>
      </c>
      <c r="D4284" t="s">
        <v>1805</v>
      </c>
    </row>
    <row r="4285" spans="3:4" x14ac:dyDescent="0.25">
      <c r="C4285" s="1" t="e">
        <f>VLOOKUP(D4285,'PRÊT A POSER 2018'!A:D,4,0)</f>
        <v>#N/A</v>
      </c>
      <c r="D4285" t="s">
        <v>1806</v>
      </c>
    </row>
    <row r="4286" spans="3:4" x14ac:dyDescent="0.25">
      <c r="C4286" s="1" t="e">
        <f>VLOOKUP(D4286,'PRÊT A POSER 2018'!A:D,4,0)</f>
        <v>#N/A</v>
      </c>
      <c r="D4286" t="s">
        <v>1807</v>
      </c>
    </row>
    <row r="4287" spans="3:4" x14ac:dyDescent="0.25">
      <c r="C4287" s="1" t="e">
        <f>VLOOKUP(D4287,'PRÊT A POSER 2018'!A:D,4,0)</f>
        <v>#N/A</v>
      </c>
      <c r="D4287" t="s">
        <v>1808</v>
      </c>
    </row>
    <row r="4288" spans="3:4" x14ac:dyDescent="0.25">
      <c r="C4288" s="1" t="e">
        <f>VLOOKUP(D4288,'PRÊT A POSER 2018'!A:D,4,0)</f>
        <v>#N/A</v>
      </c>
      <c r="D4288" t="s">
        <v>1809</v>
      </c>
    </row>
    <row r="4289" spans="3:4" x14ac:dyDescent="0.25">
      <c r="C4289" s="1" t="e">
        <f>VLOOKUP(D4289,'PRÊT A POSER 2018'!A:D,4,0)</f>
        <v>#N/A</v>
      </c>
      <c r="D4289" t="s">
        <v>1810</v>
      </c>
    </row>
    <row r="4290" spans="3:4" x14ac:dyDescent="0.25">
      <c r="C4290" s="1" t="e">
        <f>VLOOKUP(D4290,'PRÊT A POSER 2018'!A:D,4,0)</f>
        <v>#N/A</v>
      </c>
      <c r="D4290" t="s">
        <v>1811</v>
      </c>
    </row>
    <row r="4291" spans="3:4" x14ac:dyDescent="0.25">
      <c r="C4291" s="1" t="e">
        <f>VLOOKUP(D4291,'PRÊT A POSER 2018'!A:D,4,0)</f>
        <v>#N/A</v>
      </c>
      <c r="D4291" t="s">
        <v>1812</v>
      </c>
    </row>
    <row r="4292" spans="3:4" x14ac:dyDescent="0.25">
      <c r="C4292" s="1" t="e">
        <f>VLOOKUP(D4292,'PRÊT A POSER 2018'!A:D,4,0)</f>
        <v>#N/A</v>
      </c>
      <c r="D4292" t="s">
        <v>1813</v>
      </c>
    </row>
    <row r="4293" spans="3:4" x14ac:dyDescent="0.25">
      <c r="C4293" s="1" t="e">
        <f>VLOOKUP(D4293,'PRÊT A POSER 2018'!A:D,4,0)</f>
        <v>#N/A</v>
      </c>
      <c r="D4293" t="s">
        <v>1814</v>
      </c>
    </row>
    <row r="4294" spans="3:4" x14ac:dyDescent="0.25">
      <c r="C4294" s="1" t="e">
        <f>VLOOKUP(D4294,'PRÊT A POSER 2018'!A:D,4,0)</f>
        <v>#N/A</v>
      </c>
      <c r="D4294" t="s">
        <v>1815</v>
      </c>
    </row>
    <row r="4295" spans="3:4" x14ac:dyDescent="0.25">
      <c r="C4295" s="1" t="e">
        <f>VLOOKUP(D4295,'PRÊT A POSER 2018'!A:D,4,0)</f>
        <v>#N/A</v>
      </c>
      <c r="D4295" t="s">
        <v>1816</v>
      </c>
    </row>
    <row r="4296" spans="3:4" x14ac:dyDescent="0.25">
      <c r="C4296" s="1" t="e">
        <f>VLOOKUP(D4296,'PRÊT A POSER 2018'!A:D,4,0)</f>
        <v>#N/A</v>
      </c>
      <c r="D4296" t="s">
        <v>1817</v>
      </c>
    </row>
    <row r="4297" spans="3:4" x14ac:dyDescent="0.25">
      <c r="C4297" s="1" t="e">
        <f>VLOOKUP(D4297,'PRÊT A POSER 2018'!A:D,4,0)</f>
        <v>#N/A</v>
      </c>
      <c r="D4297" t="s">
        <v>1818</v>
      </c>
    </row>
    <row r="4298" spans="3:4" x14ac:dyDescent="0.25">
      <c r="C4298" s="1" t="e">
        <f>VLOOKUP(D4298,'PRÊT A POSER 2018'!A:D,4,0)</f>
        <v>#N/A</v>
      </c>
      <c r="D4298" t="s">
        <v>1819</v>
      </c>
    </row>
    <row r="4299" spans="3:4" x14ac:dyDescent="0.25">
      <c r="C4299" s="1" t="e">
        <f>VLOOKUP(D4299,'PRÊT A POSER 2018'!A:D,4,0)</f>
        <v>#N/A</v>
      </c>
      <c r="D4299" t="s">
        <v>1820</v>
      </c>
    </row>
    <row r="4300" spans="3:4" x14ac:dyDescent="0.25">
      <c r="C4300" s="1" t="e">
        <f>VLOOKUP(D4300,'PRÊT A POSER 2018'!A:D,4,0)</f>
        <v>#N/A</v>
      </c>
      <c r="D4300" t="s">
        <v>1821</v>
      </c>
    </row>
    <row r="4301" spans="3:4" x14ac:dyDescent="0.25">
      <c r="C4301" s="1" t="e">
        <f>VLOOKUP(D4301,'PRÊT A POSER 2018'!A:D,4,0)</f>
        <v>#N/A</v>
      </c>
      <c r="D4301" t="s">
        <v>1822</v>
      </c>
    </row>
    <row r="4302" spans="3:4" x14ac:dyDescent="0.25">
      <c r="C4302" s="1" t="e">
        <f>VLOOKUP(D4302,'PRÊT A POSER 2018'!A:D,4,0)</f>
        <v>#N/A</v>
      </c>
      <c r="D4302" t="s">
        <v>1823</v>
      </c>
    </row>
    <row r="4303" spans="3:4" x14ac:dyDescent="0.25">
      <c r="C4303" s="1" t="e">
        <f>VLOOKUP(D4303,'PRÊT A POSER 2018'!A:D,4,0)</f>
        <v>#N/A</v>
      </c>
      <c r="D4303" t="s">
        <v>1824</v>
      </c>
    </row>
    <row r="4304" spans="3:4" x14ac:dyDescent="0.25">
      <c r="C4304" s="1" t="e">
        <f>VLOOKUP(D4304,'PRÊT A POSER 2018'!A:D,4,0)</f>
        <v>#N/A</v>
      </c>
      <c r="D4304" t="s">
        <v>1825</v>
      </c>
    </row>
    <row r="4305" spans="3:4" x14ac:dyDescent="0.25">
      <c r="C4305" s="1" t="e">
        <f>VLOOKUP(D4305,'PRÊT A POSER 2018'!A:D,4,0)</f>
        <v>#N/A</v>
      </c>
      <c r="D4305" t="s">
        <v>1826</v>
      </c>
    </row>
    <row r="4306" spans="3:4" x14ac:dyDescent="0.25">
      <c r="C4306" s="1" t="e">
        <f>VLOOKUP(D4306,'PRÊT A POSER 2018'!A:D,4,0)</f>
        <v>#N/A</v>
      </c>
      <c r="D4306" t="s">
        <v>1827</v>
      </c>
    </row>
    <row r="4307" spans="3:4" x14ac:dyDescent="0.25">
      <c r="C4307" s="1" t="e">
        <f>VLOOKUP(D4307,'PRÊT A POSER 2018'!A:D,4,0)</f>
        <v>#N/A</v>
      </c>
      <c r="D4307" t="s">
        <v>1828</v>
      </c>
    </row>
    <row r="4308" spans="3:4" x14ac:dyDescent="0.25">
      <c r="C4308" s="1" t="e">
        <f>VLOOKUP(D4308,'PRÊT A POSER 2018'!A:D,4,0)</f>
        <v>#N/A</v>
      </c>
      <c r="D4308" t="s">
        <v>1829</v>
      </c>
    </row>
    <row r="4309" spans="3:4" x14ac:dyDescent="0.25">
      <c r="C4309" s="1" t="e">
        <f>VLOOKUP(D4309,'PRÊT A POSER 2018'!A:D,4,0)</f>
        <v>#N/A</v>
      </c>
      <c r="D4309" t="s">
        <v>1830</v>
      </c>
    </row>
    <row r="4310" spans="3:4" x14ac:dyDescent="0.25">
      <c r="C4310" s="1" t="e">
        <f>VLOOKUP(D4310,'PRÊT A POSER 2018'!A:D,4,0)</f>
        <v>#N/A</v>
      </c>
      <c r="D4310" t="s">
        <v>1831</v>
      </c>
    </row>
    <row r="4311" spans="3:4" x14ac:dyDescent="0.25">
      <c r="C4311" s="1" t="e">
        <f>VLOOKUP(D4311,'PRÊT A POSER 2018'!A:D,4,0)</f>
        <v>#N/A</v>
      </c>
      <c r="D4311" t="s">
        <v>1832</v>
      </c>
    </row>
    <row r="4312" spans="3:4" x14ac:dyDescent="0.25">
      <c r="C4312" s="1" t="e">
        <f>VLOOKUP(D4312,'PRÊT A POSER 2018'!A:D,4,0)</f>
        <v>#N/A</v>
      </c>
      <c r="D4312" t="s">
        <v>1833</v>
      </c>
    </row>
    <row r="4313" spans="3:4" x14ac:dyDescent="0.25">
      <c r="C4313" s="1" t="e">
        <f>VLOOKUP(D4313,'PRÊT A POSER 2018'!A:D,4,0)</f>
        <v>#N/A</v>
      </c>
      <c r="D4313" t="s">
        <v>1834</v>
      </c>
    </row>
    <row r="4314" spans="3:4" x14ac:dyDescent="0.25">
      <c r="C4314" s="1" t="e">
        <f>VLOOKUP(D4314,'PRÊT A POSER 2018'!A:D,4,0)</f>
        <v>#N/A</v>
      </c>
      <c r="D4314" t="s">
        <v>1835</v>
      </c>
    </row>
    <row r="4315" spans="3:4" x14ac:dyDescent="0.25">
      <c r="C4315" s="1" t="e">
        <f>VLOOKUP(D4315,'PRÊT A POSER 2018'!A:D,4,0)</f>
        <v>#N/A</v>
      </c>
      <c r="D4315" t="s">
        <v>1836</v>
      </c>
    </row>
    <row r="4316" spans="3:4" x14ac:dyDescent="0.25">
      <c r="C4316" s="1" t="e">
        <f>VLOOKUP(D4316,'PRÊT A POSER 2018'!A:D,4,0)</f>
        <v>#N/A</v>
      </c>
      <c r="D4316" t="s">
        <v>1837</v>
      </c>
    </row>
    <row r="4317" spans="3:4" x14ac:dyDescent="0.25">
      <c r="C4317" s="1" t="e">
        <f>VLOOKUP(D4317,'PRÊT A POSER 2018'!A:D,4,0)</f>
        <v>#N/A</v>
      </c>
      <c r="D4317" t="s">
        <v>1838</v>
      </c>
    </row>
    <row r="4318" spans="3:4" x14ac:dyDescent="0.25">
      <c r="C4318" s="1" t="e">
        <f>VLOOKUP(D4318,'PRÊT A POSER 2018'!A:D,4,0)</f>
        <v>#N/A</v>
      </c>
      <c r="D4318" t="s">
        <v>1839</v>
      </c>
    </row>
    <row r="4319" spans="3:4" x14ac:dyDescent="0.25">
      <c r="C4319" s="1" t="e">
        <f>VLOOKUP(D4319,'PRÊT A POSER 2018'!A:D,4,0)</f>
        <v>#N/A</v>
      </c>
      <c r="D4319" t="s">
        <v>1840</v>
      </c>
    </row>
    <row r="4320" spans="3:4" x14ac:dyDescent="0.25">
      <c r="C4320" s="1" t="e">
        <f>VLOOKUP(D4320,'PRÊT A POSER 2018'!A:D,4,0)</f>
        <v>#N/A</v>
      </c>
      <c r="D4320" t="s">
        <v>1841</v>
      </c>
    </row>
    <row r="4321" spans="3:4" x14ac:dyDescent="0.25">
      <c r="C4321" s="1" t="e">
        <f>VLOOKUP(D4321,'PRÊT A POSER 2018'!A:D,4,0)</f>
        <v>#N/A</v>
      </c>
      <c r="D4321" t="s">
        <v>1842</v>
      </c>
    </row>
    <row r="4322" spans="3:4" x14ac:dyDescent="0.25">
      <c r="C4322" s="1" t="e">
        <f>VLOOKUP(D4322,'PRÊT A POSER 2018'!A:D,4,0)</f>
        <v>#N/A</v>
      </c>
      <c r="D4322" t="s">
        <v>1843</v>
      </c>
    </row>
    <row r="4323" spans="3:4" x14ac:dyDescent="0.25">
      <c r="C4323" s="1" t="e">
        <f>VLOOKUP(D4323,'PRÊT A POSER 2018'!A:D,4,0)</f>
        <v>#N/A</v>
      </c>
      <c r="D4323" t="s">
        <v>1844</v>
      </c>
    </row>
    <row r="4324" spans="3:4" x14ac:dyDescent="0.25">
      <c r="C4324" s="1" t="e">
        <f>VLOOKUP(D4324,'PRÊT A POSER 2018'!A:D,4,0)</f>
        <v>#N/A</v>
      </c>
      <c r="D4324" t="s">
        <v>1845</v>
      </c>
    </row>
    <row r="4325" spans="3:4" x14ac:dyDescent="0.25">
      <c r="C4325" s="1" t="e">
        <f>VLOOKUP(D4325,'PRÊT A POSER 2018'!A:D,4,0)</f>
        <v>#N/A</v>
      </c>
      <c r="D4325" t="s">
        <v>1846</v>
      </c>
    </row>
    <row r="4326" spans="3:4" x14ac:dyDescent="0.25">
      <c r="C4326" s="1" t="e">
        <f>VLOOKUP(D4326,'PRÊT A POSER 2018'!A:D,4,0)</f>
        <v>#N/A</v>
      </c>
      <c r="D4326" t="s">
        <v>1847</v>
      </c>
    </row>
    <row r="4327" spans="3:4" x14ac:dyDescent="0.25">
      <c r="C4327" s="1" t="e">
        <f>VLOOKUP(D4327,'PRÊT A POSER 2018'!A:D,4,0)</f>
        <v>#N/A</v>
      </c>
      <c r="D4327" t="s">
        <v>1848</v>
      </c>
    </row>
    <row r="4328" spans="3:4" x14ac:dyDescent="0.25">
      <c r="C4328" s="1" t="e">
        <f>VLOOKUP(D4328,'PRÊT A POSER 2018'!A:D,4,0)</f>
        <v>#N/A</v>
      </c>
      <c r="D4328" t="s">
        <v>1849</v>
      </c>
    </row>
    <row r="4329" spans="3:4" x14ac:dyDescent="0.25">
      <c r="C4329" s="1" t="e">
        <f>VLOOKUP(D4329,'PRÊT A POSER 2018'!A:D,4,0)</f>
        <v>#N/A</v>
      </c>
      <c r="D4329" t="s">
        <v>1850</v>
      </c>
    </row>
    <row r="4330" spans="3:4" x14ac:dyDescent="0.25">
      <c r="C4330" s="1" t="e">
        <f>VLOOKUP(D4330,'PRÊT A POSER 2018'!A:D,4,0)</f>
        <v>#N/A</v>
      </c>
      <c r="D4330" t="s">
        <v>1851</v>
      </c>
    </row>
    <row r="4331" spans="3:4" x14ac:dyDescent="0.25">
      <c r="C4331" s="1" t="e">
        <f>VLOOKUP(D4331,'PRÊT A POSER 2018'!A:D,4,0)</f>
        <v>#N/A</v>
      </c>
      <c r="D4331" t="s">
        <v>1852</v>
      </c>
    </row>
    <row r="4332" spans="3:4" x14ac:dyDescent="0.25">
      <c r="C4332" s="1" t="e">
        <f>VLOOKUP(D4332,'PRÊT A POSER 2018'!A:D,4,0)</f>
        <v>#N/A</v>
      </c>
      <c r="D4332" t="s">
        <v>1853</v>
      </c>
    </row>
    <row r="4333" spans="3:4" x14ac:dyDescent="0.25">
      <c r="C4333" s="1" t="e">
        <f>VLOOKUP(D4333,'PRÊT A POSER 2018'!A:D,4,0)</f>
        <v>#N/A</v>
      </c>
      <c r="D4333" t="s">
        <v>1854</v>
      </c>
    </row>
    <row r="4334" spans="3:4" x14ac:dyDescent="0.25">
      <c r="C4334" s="1" t="e">
        <f>VLOOKUP(D4334,'PRÊT A POSER 2018'!A:D,4,0)</f>
        <v>#N/A</v>
      </c>
      <c r="D4334" t="s">
        <v>1855</v>
      </c>
    </row>
    <row r="4335" spans="3:4" x14ac:dyDescent="0.25">
      <c r="C4335" s="1" t="e">
        <f>VLOOKUP(D4335,'PRÊT A POSER 2018'!A:D,4,0)</f>
        <v>#N/A</v>
      </c>
      <c r="D4335" t="s">
        <v>1856</v>
      </c>
    </row>
    <row r="4336" spans="3:4" x14ac:dyDescent="0.25">
      <c r="C4336" s="1" t="e">
        <f>VLOOKUP(D4336,'PRÊT A POSER 2018'!A:D,4,0)</f>
        <v>#N/A</v>
      </c>
      <c r="D4336" t="s">
        <v>1857</v>
      </c>
    </row>
    <row r="4337" spans="3:4" x14ac:dyDescent="0.25">
      <c r="C4337" s="1" t="e">
        <f>VLOOKUP(D4337,'PRÊT A POSER 2018'!A:D,4,0)</f>
        <v>#N/A</v>
      </c>
      <c r="D4337" t="s">
        <v>1858</v>
      </c>
    </row>
    <row r="4338" spans="3:4" x14ac:dyDescent="0.25">
      <c r="C4338" s="1" t="e">
        <f>VLOOKUP(D4338,'PRÊT A POSER 2018'!A:D,4,0)</f>
        <v>#N/A</v>
      </c>
      <c r="D4338" t="s">
        <v>1859</v>
      </c>
    </row>
    <row r="4339" spans="3:4" x14ac:dyDescent="0.25">
      <c r="C4339" s="1" t="e">
        <f>VLOOKUP(D4339,'PRÊT A POSER 2018'!A:D,4,0)</f>
        <v>#N/A</v>
      </c>
      <c r="D4339" t="s">
        <v>1860</v>
      </c>
    </row>
    <row r="4340" spans="3:4" x14ac:dyDescent="0.25">
      <c r="C4340" s="1" t="e">
        <f>VLOOKUP(D4340,'PRÊT A POSER 2018'!A:D,4,0)</f>
        <v>#N/A</v>
      </c>
      <c r="D4340" t="s">
        <v>1861</v>
      </c>
    </row>
    <row r="4341" spans="3:4" x14ac:dyDescent="0.25">
      <c r="C4341" s="1" t="e">
        <f>VLOOKUP(D4341,'PRÊT A POSER 2018'!A:D,4,0)</f>
        <v>#N/A</v>
      </c>
      <c r="D4341" t="s">
        <v>1862</v>
      </c>
    </row>
    <row r="4342" spans="3:4" x14ac:dyDescent="0.25">
      <c r="C4342" s="1" t="e">
        <f>VLOOKUP(D4342,'PRÊT A POSER 2018'!A:D,4,0)</f>
        <v>#N/A</v>
      </c>
      <c r="D4342" t="s">
        <v>1863</v>
      </c>
    </row>
    <row r="4343" spans="3:4" x14ac:dyDescent="0.25">
      <c r="C4343" s="1" t="e">
        <f>VLOOKUP(D4343,'PRÊT A POSER 2018'!A:D,4,0)</f>
        <v>#N/A</v>
      </c>
      <c r="D4343" t="s">
        <v>1864</v>
      </c>
    </row>
    <row r="4344" spans="3:4" x14ac:dyDescent="0.25">
      <c r="C4344" s="1" t="e">
        <f>VLOOKUP(D4344,'PRÊT A POSER 2018'!A:D,4,0)</f>
        <v>#N/A</v>
      </c>
      <c r="D4344" t="s">
        <v>1865</v>
      </c>
    </row>
    <row r="4345" spans="3:4" x14ac:dyDescent="0.25">
      <c r="C4345" s="1" t="e">
        <f>VLOOKUP(D4345,'PRÊT A POSER 2018'!A:D,4,0)</f>
        <v>#N/A</v>
      </c>
      <c r="D4345" t="s">
        <v>1866</v>
      </c>
    </row>
    <row r="4346" spans="3:4" x14ac:dyDescent="0.25">
      <c r="C4346" s="1" t="e">
        <f>VLOOKUP(D4346,'PRÊT A POSER 2018'!A:D,4,0)</f>
        <v>#N/A</v>
      </c>
      <c r="D4346" t="s">
        <v>1867</v>
      </c>
    </row>
    <row r="4347" spans="3:4" x14ac:dyDescent="0.25">
      <c r="C4347" s="1" t="e">
        <f>VLOOKUP(D4347,'PRÊT A POSER 2018'!A:D,4,0)</f>
        <v>#N/A</v>
      </c>
      <c r="D4347" t="s">
        <v>1868</v>
      </c>
    </row>
    <row r="4348" spans="3:4" x14ac:dyDescent="0.25">
      <c r="C4348" s="1" t="e">
        <f>VLOOKUP(D4348,'PRÊT A POSER 2018'!A:D,4,0)</f>
        <v>#N/A</v>
      </c>
      <c r="D4348" t="s">
        <v>1869</v>
      </c>
    </row>
    <row r="4349" spans="3:4" x14ac:dyDescent="0.25">
      <c r="C4349" s="1" t="e">
        <f>VLOOKUP(D4349,'PRÊT A POSER 2018'!A:D,4,0)</f>
        <v>#N/A</v>
      </c>
      <c r="D4349" t="s">
        <v>1870</v>
      </c>
    </row>
    <row r="4350" spans="3:4" x14ac:dyDescent="0.25">
      <c r="C4350" s="1" t="e">
        <f>VLOOKUP(D4350,'PRÊT A POSER 2018'!A:D,4,0)</f>
        <v>#N/A</v>
      </c>
      <c r="D4350" t="s">
        <v>1871</v>
      </c>
    </row>
    <row r="4351" spans="3:4" x14ac:dyDescent="0.25">
      <c r="C4351" s="1" t="e">
        <f>VLOOKUP(D4351,'PRÊT A POSER 2018'!A:D,4,0)</f>
        <v>#N/A</v>
      </c>
      <c r="D4351" t="s">
        <v>1872</v>
      </c>
    </row>
    <row r="4352" spans="3:4" x14ac:dyDescent="0.25">
      <c r="C4352" s="1" t="e">
        <f>VLOOKUP(D4352,'PRÊT A POSER 2018'!A:D,4,0)</f>
        <v>#N/A</v>
      </c>
      <c r="D4352" t="s">
        <v>1873</v>
      </c>
    </row>
    <row r="4353" spans="3:4" x14ac:dyDescent="0.25">
      <c r="C4353" s="1" t="e">
        <f>VLOOKUP(D4353,'PRÊT A POSER 2018'!A:D,4,0)</f>
        <v>#N/A</v>
      </c>
      <c r="D4353" t="s">
        <v>1874</v>
      </c>
    </row>
    <row r="4354" spans="3:4" x14ac:dyDescent="0.25">
      <c r="C4354" s="1" t="e">
        <f>VLOOKUP(D4354,'PRÊT A POSER 2018'!A:D,4,0)</f>
        <v>#N/A</v>
      </c>
      <c r="D4354" t="s">
        <v>1875</v>
      </c>
    </row>
    <row r="4355" spans="3:4" x14ac:dyDescent="0.25">
      <c r="C4355" s="1" t="e">
        <f>VLOOKUP(D4355,'PRÊT A POSER 2018'!A:D,4,0)</f>
        <v>#N/A</v>
      </c>
      <c r="D4355" t="s">
        <v>1876</v>
      </c>
    </row>
    <row r="4356" spans="3:4" x14ac:dyDescent="0.25">
      <c r="C4356" s="1" t="e">
        <f>VLOOKUP(D4356,'PRÊT A POSER 2018'!A:D,4,0)</f>
        <v>#N/A</v>
      </c>
      <c r="D4356" t="s">
        <v>1877</v>
      </c>
    </row>
    <row r="4357" spans="3:4" x14ac:dyDescent="0.25">
      <c r="C4357" s="1" t="e">
        <f>VLOOKUP(D4357,'PRÊT A POSER 2018'!A:D,4,0)</f>
        <v>#N/A</v>
      </c>
      <c r="D4357" t="s">
        <v>1878</v>
      </c>
    </row>
    <row r="4358" spans="3:4" x14ac:dyDescent="0.25">
      <c r="C4358" s="1" t="e">
        <f>VLOOKUP(D4358,'PRÊT A POSER 2018'!A:D,4,0)</f>
        <v>#N/A</v>
      </c>
      <c r="D4358" t="s">
        <v>1879</v>
      </c>
    </row>
    <row r="4359" spans="3:4" x14ac:dyDescent="0.25">
      <c r="C4359" s="1" t="e">
        <f>VLOOKUP(D4359,'PRÊT A POSER 2018'!A:D,4,0)</f>
        <v>#N/A</v>
      </c>
      <c r="D4359" t="s">
        <v>1880</v>
      </c>
    </row>
    <row r="4360" spans="3:4" x14ac:dyDescent="0.25">
      <c r="C4360" s="1" t="e">
        <f>VLOOKUP(D4360,'PRÊT A POSER 2018'!A:D,4,0)</f>
        <v>#N/A</v>
      </c>
      <c r="D4360" t="s">
        <v>1881</v>
      </c>
    </row>
    <row r="4361" spans="3:4" x14ac:dyDescent="0.25">
      <c r="C4361" s="1" t="e">
        <f>VLOOKUP(D4361,'PRÊT A POSER 2018'!A:D,4,0)</f>
        <v>#N/A</v>
      </c>
      <c r="D4361" t="s">
        <v>1882</v>
      </c>
    </row>
    <row r="4362" spans="3:4" x14ac:dyDescent="0.25">
      <c r="C4362" s="1" t="e">
        <f>VLOOKUP(D4362,'PRÊT A POSER 2018'!A:D,4,0)</f>
        <v>#N/A</v>
      </c>
      <c r="D4362" t="s">
        <v>1883</v>
      </c>
    </row>
    <row r="4363" spans="3:4" x14ac:dyDescent="0.25">
      <c r="C4363" s="1" t="e">
        <f>VLOOKUP(D4363,'PRÊT A POSER 2018'!A:D,4,0)</f>
        <v>#N/A</v>
      </c>
      <c r="D4363" t="s">
        <v>1884</v>
      </c>
    </row>
    <row r="4364" spans="3:4" x14ac:dyDescent="0.25">
      <c r="C4364" s="1" t="e">
        <f>VLOOKUP(D4364,'PRÊT A POSER 2018'!A:D,4,0)</f>
        <v>#N/A</v>
      </c>
      <c r="D4364" t="s">
        <v>1885</v>
      </c>
    </row>
    <row r="4365" spans="3:4" x14ac:dyDescent="0.25">
      <c r="C4365" s="1" t="e">
        <f>VLOOKUP(D4365,'PRÊT A POSER 2018'!A:D,4,0)</f>
        <v>#N/A</v>
      </c>
      <c r="D4365" t="s">
        <v>1886</v>
      </c>
    </row>
    <row r="4366" spans="3:4" x14ac:dyDescent="0.25">
      <c r="C4366" s="1" t="e">
        <f>VLOOKUP(D4366,'PRÊT A POSER 2018'!A:D,4,0)</f>
        <v>#N/A</v>
      </c>
      <c r="D4366" t="s">
        <v>1887</v>
      </c>
    </row>
    <row r="4367" spans="3:4" x14ac:dyDescent="0.25">
      <c r="C4367" s="1" t="e">
        <f>VLOOKUP(D4367,'PRÊT A POSER 2018'!A:D,4,0)</f>
        <v>#N/A</v>
      </c>
      <c r="D4367" t="s">
        <v>1888</v>
      </c>
    </row>
    <row r="4368" spans="3:4" x14ac:dyDescent="0.25">
      <c r="C4368" s="1" t="e">
        <f>VLOOKUP(D4368,'PRÊT A POSER 2018'!A:D,4,0)</f>
        <v>#N/A</v>
      </c>
      <c r="D4368" t="s">
        <v>1889</v>
      </c>
    </row>
    <row r="4369" spans="3:4" x14ac:dyDescent="0.25">
      <c r="C4369" s="1" t="e">
        <f>VLOOKUP(D4369,'PRÊT A POSER 2018'!A:D,4,0)</f>
        <v>#N/A</v>
      </c>
      <c r="D4369" t="s">
        <v>1890</v>
      </c>
    </row>
    <row r="4370" spans="3:4" x14ac:dyDescent="0.25">
      <c r="C4370" s="1" t="e">
        <f>VLOOKUP(D4370,'PRÊT A POSER 2018'!A:D,4,0)</f>
        <v>#N/A</v>
      </c>
      <c r="D4370" t="s">
        <v>1891</v>
      </c>
    </row>
    <row r="4371" spans="3:4" x14ac:dyDescent="0.25">
      <c r="C4371" s="1" t="e">
        <f>VLOOKUP(D4371,'PRÊT A POSER 2018'!A:D,4,0)</f>
        <v>#N/A</v>
      </c>
      <c r="D4371" t="s">
        <v>1892</v>
      </c>
    </row>
    <row r="4372" spans="3:4" x14ac:dyDescent="0.25">
      <c r="C4372" s="1" t="e">
        <f>VLOOKUP(D4372,'PRÊT A POSER 2018'!A:D,4,0)</f>
        <v>#N/A</v>
      </c>
      <c r="D4372" t="s">
        <v>1893</v>
      </c>
    </row>
    <row r="4373" spans="3:4" x14ac:dyDescent="0.25">
      <c r="C4373" s="1" t="e">
        <f>VLOOKUP(D4373,'PRÊT A POSER 2018'!A:D,4,0)</f>
        <v>#N/A</v>
      </c>
      <c r="D4373" t="s">
        <v>1894</v>
      </c>
    </row>
    <row r="4374" spans="3:4" x14ac:dyDescent="0.25">
      <c r="C4374" s="1" t="e">
        <f>VLOOKUP(D4374,'PRÊT A POSER 2018'!A:D,4,0)</f>
        <v>#N/A</v>
      </c>
      <c r="D4374" t="s">
        <v>1895</v>
      </c>
    </row>
    <row r="4375" spans="3:4" x14ac:dyDescent="0.25">
      <c r="C4375" s="1" t="e">
        <f>VLOOKUP(D4375,'PRÊT A POSER 2018'!A:D,4,0)</f>
        <v>#N/A</v>
      </c>
      <c r="D4375" t="s">
        <v>1896</v>
      </c>
    </row>
    <row r="4376" spans="3:4" x14ac:dyDescent="0.25">
      <c r="C4376" s="1" t="e">
        <f>VLOOKUP(D4376,'PRÊT A POSER 2018'!A:D,4,0)</f>
        <v>#N/A</v>
      </c>
      <c r="D4376" t="s">
        <v>1897</v>
      </c>
    </row>
    <row r="4377" spans="3:4" x14ac:dyDescent="0.25">
      <c r="C4377" s="1" t="e">
        <f>VLOOKUP(D4377,'PRÊT A POSER 2018'!A:D,4,0)</f>
        <v>#N/A</v>
      </c>
      <c r="D4377" t="s">
        <v>1898</v>
      </c>
    </row>
    <row r="4378" spans="3:4" x14ac:dyDescent="0.25">
      <c r="C4378" s="1" t="e">
        <f>VLOOKUP(D4378,'PRÊT A POSER 2018'!A:D,4,0)</f>
        <v>#N/A</v>
      </c>
      <c r="D4378" t="s">
        <v>1899</v>
      </c>
    </row>
    <row r="4379" spans="3:4" x14ac:dyDescent="0.25">
      <c r="C4379" s="1" t="e">
        <f>VLOOKUP(D4379,'PRÊT A POSER 2018'!A:D,4,0)</f>
        <v>#N/A</v>
      </c>
      <c r="D4379" t="s">
        <v>1900</v>
      </c>
    </row>
    <row r="4380" spans="3:4" x14ac:dyDescent="0.25">
      <c r="C4380" s="1" t="e">
        <f>VLOOKUP(D4380,'PRÊT A POSER 2018'!A:D,4,0)</f>
        <v>#N/A</v>
      </c>
      <c r="D4380" t="s">
        <v>1901</v>
      </c>
    </row>
    <row r="4381" spans="3:4" x14ac:dyDescent="0.25">
      <c r="C4381" s="1" t="e">
        <f>VLOOKUP(D4381,'PRÊT A POSER 2018'!A:D,4,0)</f>
        <v>#N/A</v>
      </c>
      <c r="D4381" t="s">
        <v>1902</v>
      </c>
    </row>
    <row r="4382" spans="3:4" x14ac:dyDescent="0.25">
      <c r="C4382" s="1" t="e">
        <f>VLOOKUP(D4382,'PRÊT A POSER 2018'!A:D,4,0)</f>
        <v>#N/A</v>
      </c>
      <c r="D4382" t="s">
        <v>1903</v>
      </c>
    </row>
    <row r="4383" spans="3:4" x14ac:dyDescent="0.25">
      <c r="C4383" s="1" t="e">
        <f>VLOOKUP(D4383,'PRÊT A POSER 2018'!A:D,4,0)</f>
        <v>#N/A</v>
      </c>
      <c r="D4383" t="s">
        <v>1904</v>
      </c>
    </row>
    <row r="4384" spans="3:4" x14ac:dyDescent="0.25">
      <c r="C4384" s="1" t="e">
        <f>VLOOKUP(D4384,'PRÊT A POSER 2018'!A:D,4,0)</f>
        <v>#N/A</v>
      </c>
      <c r="D4384" t="s">
        <v>1905</v>
      </c>
    </row>
    <row r="4385" spans="3:4" x14ac:dyDescent="0.25">
      <c r="C4385" s="1" t="e">
        <f>VLOOKUP(D4385,'PRÊT A POSER 2018'!A:D,4,0)</f>
        <v>#N/A</v>
      </c>
      <c r="D4385" t="s">
        <v>1906</v>
      </c>
    </row>
    <row r="4386" spans="3:4" x14ac:dyDescent="0.25">
      <c r="C4386" s="1" t="e">
        <f>VLOOKUP(D4386,'PRÊT A POSER 2018'!A:D,4,0)</f>
        <v>#N/A</v>
      </c>
      <c r="D4386" t="s">
        <v>1907</v>
      </c>
    </row>
    <row r="4387" spans="3:4" x14ac:dyDescent="0.25">
      <c r="C4387" s="1" t="e">
        <f>VLOOKUP(D4387,'PRÊT A POSER 2018'!A:D,4,0)</f>
        <v>#N/A</v>
      </c>
      <c r="D4387" t="s">
        <v>1908</v>
      </c>
    </row>
    <row r="4388" spans="3:4" x14ac:dyDescent="0.25">
      <c r="C4388" s="1" t="e">
        <f>VLOOKUP(D4388,'PRÊT A POSER 2018'!A:D,4,0)</f>
        <v>#N/A</v>
      </c>
      <c r="D4388" t="s">
        <v>1909</v>
      </c>
    </row>
    <row r="4389" spans="3:4" x14ac:dyDescent="0.25">
      <c r="C4389" s="1" t="e">
        <f>VLOOKUP(D4389,'PRÊT A POSER 2018'!A:D,4,0)</f>
        <v>#N/A</v>
      </c>
      <c r="D4389" t="s">
        <v>1910</v>
      </c>
    </row>
    <row r="4390" spans="3:4" x14ac:dyDescent="0.25">
      <c r="C4390" s="1" t="e">
        <f>VLOOKUP(D4390,'PRÊT A POSER 2018'!A:D,4,0)</f>
        <v>#N/A</v>
      </c>
      <c r="D4390" t="s">
        <v>1911</v>
      </c>
    </row>
    <row r="4391" spans="3:4" x14ac:dyDescent="0.25">
      <c r="C4391" s="1" t="e">
        <f>VLOOKUP(D4391,'PRÊT A POSER 2018'!A:D,4,0)</f>
        <v>#N/A</v>
      </c>
      <c r="D4391" t="s">
        <v>1912</v>
      </c>
    </row>
    <row r="4392" spans="3:4" x14ac:dyDescent="0.25">
      <c r="C4392" s="1" t="e">
        <f>VLOOKUP(D4392,'PRÊT A POSER 2018'!A:D,4,0)</f>
        <v>#N/A</v>
      </c>
      <c r="D4392" t="s">
        <v>1913</v>
      </c>
    </row>
    <row r="4393" spans="3:4" x14ac:dyDescent="0.25">
      <c r="C4393" s="1" t="e">
        <f>VLOOKUP(D4393,'PRÊT A POSER 2018'!A:D,4,0)</f>
        <v>#N/A</v>
      </c>
      <c r="D4393" t="s">
        <v>1914</v>
      </c>
    </row>
    <row r="4394" spans="3:4" x14ac:dyDescent="0.25">
      <c r="C4394" s="1" t="e">
        <f>VLOOKUP(D4394,'PRÊT A POSER 2018'!A:D,4,0)</f>
        <v>#N/A</v>
      </c>
      <c r="D4394" t="s">
        <v>1915</v>
      </c>
    </row>
    <row r="4395" spans="3:4" x14ac:dyDescent="0.25">
      <c r="C4395" s="1" t="e">
        <f>VLOOKUP(D4395,'PRÊT A POSER 2018'!A:D,4,0)</f>
        <v>#N/A</v>
      </c>
      <c r="D4395" t="s">
        <v>1916</v>
      </c>
    </row>
    <row r="4396" spans="3:4" x14ac:dyDescent="0.25">
      <c r="C4396" s="1" t="e">
        <f>VLOOKUP(D4396,'PRÊT A POSER 2018'!A:D,4,0)</f>
        <v>#N/A</v>
      </c>
      <c r="D4396" t="s">
        <v>1917</v>
      </c>
    </row>
    <row r="4397" spans="3:4" x14ac:dyDescent="0.25">
      <c r="C4397" s="1" t="e">
        <f>VLOOKUP(D4397,'PRÊT A POSER 2018'!A:D,4,0)</f>
        <v>#N/A</v>
      </c>
      <c r="D4397" t="s">
        <v>1918</v>
      </c>
    </row>
    <row r="4398" spans="3:4" x14ac:dyDescent="0.25">
      <c r="C4398" s="1" t="e">
        <f>VLOOKUP(D4398,'PRÊT A POSER 2018'!A:D,4,0)</f>
        <v>#N/A</v>
      </c>
      <c r="D4398" t="s">
        <v>1919</v>
      </c>
    </row>
    <row r="4399" spans="3:4" x14ac:dyDescent="0.25">
      <c r="C4399" s="1" t="e">
        <f>VLOOKUP(D4399,'PRÊT A POSER 2018'!A:D,4,0)</f>
        <v>#N/A</v>
      </c>
      <c r="D4399" t="s">
        <v>1920</v>
      </c>
    </row>
    <row r="4400" spans="3:4" x14ac:dyDescent="0.25">
      <c r="C4400" s="1" t="e">
        <f>VLOOKUP(D4400,'PRÊT A POSER 2018'!A:D,4,0)</f>
        <v>#N/A</v>
      </c>
      <c r="D4400" t="s">
        <v>1921</v>
      </c>
    </row>
    <row r="4401" spans="3:4" x14ac:dyDescent="0.25">
      <c r="C4401" s="1" t="e">
        <f>VLOOKUP(D4401,'PRÊT A POSER 2018'!A:D,4,0)</f>
        <v>#N/A</v>
      </c>
      <c r="D4401" t="s">
        <v>1922</v>
      </c>
    </row>
    <row r="4402" spans="3:4" x14ac:dyDescent="0.25">
      <c r="C4402" s="1" t="e">
        <f>VLOOKUP(D4402,'PRÊT A POSER 2018'!A:D,4,0)</f>
        <v>#N/A</v>
      </c>
      <c r="D4402" t="s">
        <v>1923</v>
      </c>
    </row>
    <row r="4403" spans="3:4" x14ac:dyDescent="0.25">
      <c r="C4403" s="1" t="e">
        <f>VLOOKUP(D4403,'PRÊT A POSER 2018'!A:D,4,0)</f>
        <v>#N/A</v>
      </c>
      <c r="D4403" t="s">
        <v>1924</v>
      </c>
    </row>
    <row r="4404" spans="3:4" x14ac:dyDescent="0.25">
      <c r="C4404" s="1" t="e">
        <f>VLOOKUP(D4404,'PRÊT A POSER 2018'!A:D,4,0)</f>
        <v>#N/A</v>
      </c>
      <c r="D4404" t="s">
        <v>1925</v>
      </c>
    </row>
    <row r="4405" spans="3:4" x14ac:dyDescent="0.25">
      <c r="C4405" s="1" t="e">
        <f>VLOOKUP(D4405,'PRÊT A POSER 2018'!A:D,4,0)</f>
        <v>#N/A</v>
      </c>
      <c r="D4405" t="s">
        <v>1926</v>
      </c>
    </row>
    <row r="4406" spans="3:4" x14ac:dyDescent="0.25">
      <c r="C4406" s="1" t="e">
        <f>VLOOKUP(D4406,'PRÊT A POSER 2018'!A:D,4,0)</f>
        <v>#N/A</v>
      </c>
      <c r="D4406" t="s">
        <v>1927</v>
      </c>
    </row>
    <row r="4407" spans="3:4" x14ac:dyDescent="0.25">
      <c r="C4407" s="1" t="e">
        <f>VLOOKUP(D4407,'PRÊT A POSER 2018'!A:D,4,0)</f>
        <v>#N/A</v>
      </c>
      <c r="D4407" t="s">
        <v>1928</v>
      </c>
    </row>
    <row r="4408" spans="3:4" x14ac:dyDescent="0.25">
      <c r="C4408" s="1" t="e">
        <f>VLOOKUP(D4408,'PRÊT A POSER 2018'!A:D,4,0)</f>
        <v>#N/A</v>
      </c>
      <c r="D4408" t="s">
        <v>1929</v>
      </c>
    </row>
    <row r="4409" spans="3:4" x14ac:dyDescent="0.25">
      <c r="C4409" s="1" t="e">
        <f>VLOOKUP(D4409,'PRÊT A POSER 2018'!A:D,4,0)</f>
        <v>#N/A</v>
      </c>
      <c r="D4409" t="s">
        <v>1930</v>
      </c>
    </row>
    <row r="4410" spans="3:4" x14ac:dyDescent="0.25">
      <c r="C4410" s="1" t="e">
        <f>VLOOKUP(D4410,'PRÊT A POSER 2018'!A:D,4,0)</f>
        <v>#N/A</v>
      </c>
      <c r="D4410" t="s">
        <v>1931</v>
      </c>
    </row>
    <row r="4411" spans="3:4" x14ac:dyDescent="0.25">
      <c r="C4411" s="1" t="e">
        <f>VLOOKUP(D4411,'PRÊT A POSER 2018'!A:D,4,0)</f>
        <v>#N/A</v>
      </c>
      <c r="D4411" t="s">
        <v>1932</v>
      </c>
    </row>
    <row r="4412" spans="3:4" x14ac:dyDescent="0.25">
      <c r="C4412" s="1" t="e">
        <f>VLOOKUP(D4412,'PRÊT A POSER 2018'!A:D,4,0)</f>
        <v>#N/A</v>
      </c>
      <c r="D4412" t="s">
        <v>1933</v>
      </c>
    </row>
    <row r="4413" spans="3:4" x14ac:dyDescent="0.25">
      <c r="C4413" s="1" t="e">
        <f>VLOOKUP(D4413,'PRÊT A POSER 2018'!A:D,4,0)</f>
        <v>#N/A</v>
      </c>
      <c r="D4413" t="s">
        <v>1934</v>
      </c>
    </row>
    <row r="4414" spans="3:4" x14ac:dyDescent="0.25">
      <c r="C4414" s="1" t="e">
        <f>VLOOKUP(D4414,'PRÊT A POSER 2018'!A:D,4,0)</f>
        <v>#N/A</v>
      </c>
      <c r="D4414" t="s">
        <v>1935</v>
      </c>
    </row>
    <row r="4415" spans="3:4" x14ac:dyDescent="0.25">
      <c r="C4415" s="1" t="e">
        <f>VLOOKUP(D4415,'PRÊT A POSER 2018'!A:D,4,0)</f>
        <v>#N/A</v>
      </c>
      <c r="D4415" t="s">
        <v>1936</v>
      </c>
    </row>
    <row r="4416" spans="3:4" x14ac:dyDescent="0.25">
      <c r="C4416" s="1" t="e">
        <f>VLOOKUP(D4416,'PRÊT A POSER 2018'!A:D,4,0)</f>
        <v>#N/A</v>
      </c>
      <c r="D4416" t="s">
        <v>1937</v>
      </c>
    </row>
    <row r="4417" spans="3:4" x14ac:dyDescent="0.25">
      <c r="C4417" s="1" t="e">
        <f>VLOOKUP(D4417,'PRÊT A POSER 2018'!A:D,4,0)</f>
        <v>#N/A</v>
      </c>
      <c r="D4417" t="s">
        <v>1938</v>
      </c>
    </row>
    <row r="4418" spans="3:4" x14ac:dyDescent="0.25">
      <c r="C4418" s="1" t="e">
        <f>VLOOKUP(D4418,'PRÊT A POSER 2018'!A:D,4,0)</f>
        <v>#N/A</v>
      </c>
      <c r="D4418" t="s">
        <v>1939</v>
      </c>
    </row>
    <row r="4419" spans="3:4" x14ac:dyDescent="0.25">
      <c r="C4419" s="1" t="e">
        <f>VLOOKUP(D4419,'PRÊT A POSER 2018'!A:D,4,0)</f>
        <v>#N/A</v>
      </c>
      <c r="D4419" t="s">
        <v>1940</v>
      </c>
    </row>
    <row r="4420" spans="3:4" x14ac:dyDescent="0.25">
      <c r="C4420" s="1" t="e">
        <f>VLOOKUP(D4420,'PRÊT A POSER 2018'!A:D,4,0)</f>
        <v>#N/A</v>
      </c>
      <c r="D4420" t="s">
        <v>1941</v>
      </c>
    </row>
    <row r="4421" spans="3:4" x14ac:dyDescent="0.25">
      <c r="C4421" s="1" t="e">
        <f>VLOOKUP(D4421,'PRÊT A POSER 2018'!A:D,4,0)</f>
        <v>#N/A</v>
      </c>
      <c r="D4421" t="s">
        <v>1942</v>
      </c>
    </row>
    <row r="4422" spans="3:4" x14ac:dyDescent="0.25">
      <c r="C4422" s="1" t="e">
        <f>VLOOKUP(D4422,'PRÊT A POSER 2018'!A:D,4,0)</f>
        <v>#N/A</v>
      </c>
      <c r="D4422" t="s">
        <v>1943</v>
      </c>
    </row>
    <row r="4423" spans="3:4" x14ac:dyDescent="0.25">
      <c r="C4423" s="1" t="e">
        <f>VLOOKUP(D4423,'PRÊT A POSER 2018'!A:D,4,0)</f>
        <v>#N/A</v>
      </c>
      <c r="D4423" t="s">
        <v>1944</v>
      </c>
    </row>
    <row r="4424" spans="3:4" x14ac:dyDescent="0.25">
      <c r="C4424" s="1" t="e">
        <f>VLOOKUP(D4424,'PRÊT A POSER 2018'!A:D,4,0)</f>
        <v>#N/A</v>
      </c>
      <c r="D4424" t="s">
        <v>1945</v>
      </c>
    </row>
    <row r="4425" spans="3:4" x14ac:dyDescent="0.25">
      <c r="C4425" s="1" t="e">
        <f>VLOOKUP(D4425,'PRÊT A POSER 2018'!A:D,4,0)</f>
        <v>#N/A</v>
      </c>
      <c r="D4425" t="s">
        <v>1946</v>
      </c>
    </row>
    <row r="4426" spans="3:4" x14ac:dyDescent="0.25">
      <c r="C4426" s="1" t="e">
        <f>VLOOKUP(D4426,'PRÊT A POSER 2018'!A:D,4,0)</f>
        <v>#N/A</v>
      </c>
      <c r="D4426" t="s">
        <v>1947</v>
      </c>
    </row>
    <row r="4427" spans="3:4" x14ac:dyDescent="0.25">
      <c r="C4427" s="1" t="e">
        <f>VLOOKUP(D4427,'PRÊT A POSER 2018'!A:D,4,0)</f>
        <v>#N/A</v>
      </c>
      <c r="D4427" t="s">
        <v>1948</v>
      </c>
    </row>
    <row r="4428" spans="3:4" x14ac:dyDescent="0.25">
      <c r="C4428" s="1" t="e">
        <f>VLOOKUP(D4428,'PRÊT A POSER 2018'!A:D,4,0)</f>
        <v>#N/A</v>
      </c>
      <c r="D4428" t="s">
        <v>1949</v>
      </c>
    </row>
    <row r="4429" spans="3:4" x14ac:dyDescent="0.25">
      <c r="C4429" s="1" t="e">
        <f>VLOOKUP(D4429,'PRÊT A POSER 2018'!A:D,4,0)</f>
        <v>#N/A</v>
      </c>
      <c r="D4429" t="s">
        <v>1950</v>
      </c>
    </row>
    <row r="4430" spans="3:4" x14ac:dyDescent="0.25">
      <c r="C4430" s="1" t="e">
        <f>VLOOKUP(D4430,'PRÊT A POSER 2018'!A:D,4,0)</f>
        <v>#N/A</v>
      </c>
      <c r="D4430" t="s">
        <v>1951</v>
      </c>
    </row>
    <row r="4431" spans="3:4" x14ac:dyDescent="0.25">
      <c r="C4431" s="1" t="e">
        <f>VLOOKUP(D4431,'PRÊT A POSER 2018'!A:D,4,0)</f>
        <v>#N/A</v>
      </c>
      <c r="D4431" t="s">
        <v>1952</v>
      </c>
    </row>
    <row r="4432" spans="3:4" x14ac:dyDescent="0.25">
      <c r="C4432" s="1" t="e">
        <f>VLOOKUP(D4432,'PRÊT A POSER 2018'!A:D,4,0)</f>
        <v>#N/A</v>
      </c>
      <c r="D4432" t="s">
        <v>1953</v>
      </c>
    </row>
    <row r="4433" spans="3:4" x14ac:dyDescent="0.25">
      <c r="C4433" s="1" t="e">
        <f>VLOOKUP(D4433,'PRÊT A POSER 2018'!A:D,4,0)</f>
        <v>#N/A</v>
      </c>
      <c r="D4433" t="s">
        <v>1954</v>
      </c>
    </row>
    <row r="4434" spans="3:4" x14ac:dyDescent="0.25">
      <c r="C4434" s="1" t="e">
        <f>VLOOKUP(D4434,'PRÊT A POSER 2018'!A:D,4,0)</f>
        <v>#N/A</v>
      </c>
      <c r="D4434" t="s">
        <v>1955</v>
      </c>
    </row>
    <row r="4435" spans="3:4" x14ac:dyDescent="0.25">
      <c r="C4435" s="1" t="e">
        <f>VLOOKUP(D4435,'PRÊT A POSER 2018'!A:D,4,0)</f>
        <v>#N/A</v>
      </c>
      <c r="D4435" t="s">
        <v>1956</v>
      </c>
    </row>
    <row r="4436" spans="3:4" x14ac:dyDescent="0.25">
      <c r="C4436" s="1" t="e">
        <f>VLOOKUP(D4436,'PRÊT A POSER 2018'!A:D,4,0)</f>
        <v>#N/A</v>
      </c>
      <c r="D4436" t="s">
        <v>1957</v>
      </c>
    </row>
    <row r="4437" spans="3:4" x14ac:dyDescent="0.25">
      <c r="C4437" s="1" t="e">
        <f>VLOOKUP(D4437,'PRÊT A POSER 2018'!A:D,4,0)</f>
        <v>#N/A</v>
      </c>
      <c r="D4437" t="s">
        <v>1958</v>
      </c>
    </row>
    <row r="4438" spans="3:4" x14ac:dyDescent="0.25">
      <c r="C4438" s="1" t="e">
        <f>VLOOKUP(D4438,'PRÊT A POSER 2018'!A:D,4,0)</f>
        <v>#N/A</v>
      </c>
      <c r="D4438" t="s">
        <v>1959</v>
      </c>
    </row>
    <row r="4439" spans="3:4" x14ac:dyDescent="0.25">
      <c r="C4439" s="1" t="e">
        <f>VLOOKUP(D4439,'PRÊT A POSER 2018'!A:D,4,0)</f>
        <v>#N/A</v>
      </c>
      <c r="D4439" t="s">
        <v>1960</v>
      </c>
    </row>
    <row r="4440" spans="3:4" x14ac:dyDescent="0.25">
      <c r="C4440" s="1" t="e">
        <f>VLOOKUP(D4440,'PRÊT A POSER 2018'!A:D,4,0)</f>
        <v>#N/A</v>
      </c>
      <c r="D4440" t="s">
        <v>1961</v>
      </c>
    </row>
    <row r="4441" spans="3:4" x14ac:dyDescent="0.25">
      <c r="C4441" s="1" t="e">
        <f>VLOOKUP(D4441,'PRÊT A POSER 2018'!A:D,4,0)</f>
        <v>#N/A</v>
      </c>
      <c r="D4441" t="s">
        <v>1962</v>
      </c>
    </row>
    <row r="4442" spans="3:4" x14ac:dyDescent="0.25">
      <c r="C4442" s="1" t="e">
        <f>VLOOKUP(D4442,'PRÊT A POSER 2018'!A:D,4,0)</f>
        <v>#N/A</v>
      </c>
      <c r="D4442" t="s">
        <v>1963</v>
      </c>
    </row>
    <row r="4443" spans="3:4" x14ac:dyDescent="0.25">
      <c r="C4443" s="1" t="e">
        <f>VLOOKUP(D4443,'PRÊT A POSER 2018'!A:D,4,0)</f>
        <v>#N/A</v>
      </c>
      <c r="D4443" t="s">
        <v>1964</v>
      </c>
    </row>
    <row r="4444" spans="3:4" x14ac:dyDescent="0.25">
      <c r="C4444" s="1" t="e">
        <f>VLOOKUP(D4444,'PRÊT A POSER 2018'!A:D,4,0)</f>
        <v>#N/A</v>
      </c>
      <c r="D4444" t="s">
        <v>1965</v>
      </c>
    </row>
    <row r="4445" spans="3:4" x14ac:dyDescent="0.25">
      <c r="C4445" s="1" t="e">
        <f>VLOOKUP(D4445,'PRÊT A POSER 2018'!A:D,4,0)</f>
        <v>#N/A</v>
      </c>
      <c r="D4445" t="s">
        <v>1966</v>
      </c>
    </row>
    <row r="4446" spans="3:4" x14ac:dyDescent="0.25">
      <c r="C4446" s="1" t="e">
        <f>VLOOKUP(D4446,'PRÊT A POSER 2018'!A:D,4,0)</f>
        <v>#N/A</v>
      </c>
      <c r="D4446" t="s">
        <v>1967</v>
      </c>
    </row>
    <row r="4447" spans="3:4" x14ac:dyDescent="0.25">
      <c r="C4447" s="1" t="e">
        <f>VLOOKUP(D4447,'PRÊT A POSER 2018'!A:D,4,0)</f>
        <v>#N/A</v>
      </c>
      <c r="D4447" t="s">
        <v>1968</v>
      </c>
    </row>
    <row r="4448" spans="3:4" x14ac:dyDescent="0.25">
      <c r="C4448" s="1" t="e">
        <f>VLOOKUP(D4448,'PRÊT A POSER 2018'!A:D,4,0)</f>
        <v>#N/A</v>
      </c>
      <c r="D4448" t="s">
        <v>1969</v>
      </c>
    </row>
    <row r="4449" spans="3:4" x14ac:dyDescent="0.25">
      <c r="C4449" s="1" t="e">
        <f>VLOOKUP(D4449,'PRÊT A POSER 2018'!A:D,4,0)</f>
        <v>#N/A</v>
      </c>
      <c r="D4449" t="s">
        <v>1970</v>
      </c>
    </row>
    <row r="4450" spans="3:4" x14ac:dyDescent="0.25">
      <c r="C4450" s="1" t="e">
        <f>VLOOKUP(D4450,'PRÊT A POSER 2018'!A:D,4,0)</f>
        <v>#N/A</v>
      </c>
      <c r="D4450" t="s">
        <v>1971</v>
      </c>
    </row>
    <row r="4451" spans="3:4" x14ac:dyDescent="0.25">
      <c r="C4451" s="1" t="e">
        <f>VLOOKUP(D4451,'PRÊT A POSER 2018'!A:D,4,0)</f>
        <v>#N/A</v>
      </c>
      <c r="D4451" t="s">
        <v>1972</v>
      </c>
    </row>
    <row r="4452" spans="3:4" x14ac:dyDescent="0.25">
      <c r="C4452" s="1" t="e">
        <f>VLOOKUP(D4452,'PRÊT A POSER 2018'!A:D,4,0)</f>
        <v>#N/A</v>
      </c>
      <c r="D4452" t="s">
        <v>1973</v>
      </c>
    </row>
    <row r="4453" spans="3:4" x14ac:dyDescent="0.25">
      <c r="C4453" s="1" t="e">
        <f>VLOOKUP(D4453,'PRÊT A POSER 2018'!A:D,4,0)</f>
        <v>#N/A</v>
      </c>
      <c r="D4453" t="s">
        <v>1974</v>
      </c>
    </row>
    <row r="4454" spans="3:4" x14ac:dyDescent="0.25">
      <c r="C4454" s="1" t="e">
        <f>VLOOKUP(D4454,'PRÊT A POSER 2018'!A:D,4,0)</f>
        <v>#N/A</v>
      </c>
      <c r="D4454" t="s">
        <v>1975</v>
      </c>
    </row>
    <row r="4455" spans="3:4" x14ac:dyDescent="0.25">
      <c r="C4455" s="1" t="e">
        <f>VLOOKUP(D4455,'PRÊT A POSER 2018'!A:D,4,0)</f>
        <v>#N/A</v>
      </c>
      <c r="D4455" t="s">
        <v>1976</v>
      </c>
    </row>
    <row r="4456" spans="3:4" x14ac:dyDescent="0.25">
      <c r="C4456" s="1" t="e">
        <f>VLOOKUP(D4456,'PRÊT A POSER 2018'!A:D,4,0)</f>
        <v>#N/A</v>
      </c>
      <c r="D4456" t="s">
        <v>1977</v>
      </c>
    </row>
    <row r="4457" spans="3:4" x14ac:dyDescent="0.25">
      <c r="C4457" s="1" t="e">
        <f>VLOOKUP(D4457,'PRÊT A POSER 2018'!A:D,4,0)</f>
        <v>#N/A</v>
      </c>
      <c r="D4457" t="s">
        <v>1978</v>
      </c>
    </row>
    <row r="4458" spans="3:4" x14ac:dyDescent="0.25">
      <c r="C4458" s="1" t="e">
        <f>VLOOKUP(D4458,'PRÊT A POSER 2018'!A:D,4,0)</f>
        <v>#N/A</v>
      </c>
      <c r="D4458" t="s">
        <v>1979</v>
      </c>
    </row>
    <row r="4459" spans="3:4" x14ac:dyDescent="0.25">
      <c r="C4459" s="1" t="e">
        <f>VLOOKUP(D4459,'PRÊT A POSER 2018'!A:D,4,0)</f>
        <v>#N/A</v>
      </c>
      <c r="D4459" t="s">
        <v>1980</v>
      </c>
    </row>
    <row r="4460" spans="3:4" x14ac:dyDescent="0.25">
      <c r="C4460" s="1" t="e">
        <f>VLOOKUP(D4460,'PRÊT A POSER 2018'!A:D,4,0)</f>
        <v>#N/A</v>
      </c>
      <c r="D4460" t="s">
        <v>1981</v>
      </c>
    </row>
    <row r="4461" spans="3:4" x14ac:dyDescent="0.25">
      <c r="C4461" s="1" t="e">
        <f>VLOOKUP(D4461,'PRÊT A POSER 2018'!A:D,4,0)</f>
        <v>#N/A</v>
      </c>
      <c r="D4461" t="s">
        <v>1982</v>
      </c>
    </row>
    <row r="4462" spans="3:4" x14ac:dyDescent="0.25">
      <c r="C4462" s="1" t="e">
        <f>VLOOKUP(D4462,'PRÊT A POSER 2018'!A:D,4,0)</f>
        <v>#N/A</v>
      </c>
      <c r="D4462" t="s">
        <v>1983</v>
      </c>
    </row>
    <row r="4463" spans="3:4" x14ac:dyDescent="0.25">
      <c r="C4463" s="1" t="e">
        <f>VLOOKUP(D4463,'PRÊT A POSER 2018'!A:D,4,0)</f>
        <v>#N/A</v>
      </c>
      <c r="D4463" t="s">
        <v>1984</v>
      </c>
    </row>
    <row r="4464" spans="3:4" x14ac:dyDescent="0.25">
      <c r="C4464" s="1" t="e">
        <f>VLOOKUP(D4464,'PRÊT A POSER 2018'!A:D,4,0)</f>
        <v>#N/A</v>
      </c>
      <c r="D4464" t="s">
        <v>1985</v>
      </c>
    </row>
    <row r="4465" spans="3:4" x14ac:dyDescent="0.25">
      <c r="C4465" s="1" t="e">
        <f>VLOOKUP(D4465,'PRÊT A POSER 2018'!A:D,4,0)</f>
        <v>#N/A</v>
      </c>
      <c r="D4465" t="s">
        <v>1986</v>
      </c>
    </row>
    <row r="4466" spans="3:4" x14ac:dyDescent="0.25">
      <c r="C4466" s="1" t="e">
        <f>VLOOKUP(D4466,'PRÊT A POSER 2018'!A:D,4,0)</f>
        <v>#N/A</v>
      </c>
      <c r="D4466" t="s">
        <v>1987</v>
      </c>
    </row>
    <row r="4467" spans="3:4" x14ac:dyDescent="0.25">
      <c r="C4467" s="1" t="e">
        <f>VLOOKUP(D4467,'PRÊT A POSER 2018'!A:D,4,0)</f>
        <v>#N/A</v>
      </c>
      <c r="D4467" t="s">
        <v>1988</v>
      </c>
    </row>
    <row r="4468" spans="3:4" x14ac:dyDescent="0.25">
      <c r="C4468" s="1" t="e">
        <f>VLOOKUP(D4468,'PRÊT A POSER 2018'!A:D,4,0)</f>
        <v>#N/A</v>
      </c>
      <c r="D4468" t="s">
        <v>1989</v>
      </c>
    </row>
    <row r="4469" spans="3:4" x14ac:dyDescent="0.25">
      <c r="C4469" s="1" t="e">
        <f>VLOOKUP(D4469,'PRÊT A POSER 2018'!A:D,4,0)</f>
        <v>#N/A</v>
      </c>
      <c r="D4469" t="s">
        <v>1990</v>
      </c>
    </row>
    <row r="4470" spans="3:4" x14ac:dyDescent="0.25">
      <c r="C4470" s="1" t="e">
        <f>VLOOKUP(D4470,'PRÊT A POSER 2018'!A:D,4,0)</f>
        <v>#N/A</v>
      </c>
      <c r="D4470" t="s">
        <v>1991</v>
      </c>
    </row>
    <row r="4471" spans="3:4" x14ac:dyDescent="0.25">
      <c r="C4471" s="1" t="e">
        <f>VLOOKUP(D4471,'PRÊT A POSER 2018'!A:D,4,0)</f>
        <v>#N/A</v>
      </c>
      <c r="D4471" t="s">
        <v>1992</v>
      </c>
    </row>
    <row r="4472" spans="3:4" x14ac:dyDescent="0.25">
      <c r="C4472" s="1" t="e">
        <f>VLOOKUP(D4472,'PRÊT A POSER 2018'!A:D,4,0)</f>
        <v>#N/A</v>
      </c>
      <c r="D4472" t="s">
        <v>1993</v>
      </c>
    </row>
    <row r="4473" spans="3:4" x14ac:dyDescent="0.25">
      <c r="C4473" s="1" t="e">
        <f>VLOOKUP(D4473,'PRÊT A POSER 2018'!A:D,4,0)</f>
        <v>#N/A</v>
      </c>
      <c r="D4473" t="s">
        <v>1994</v>
      </c>
    </row>
    <row r="4474" spans="3:4" x14ac:dyDescent="0.25">
      <c r="C4474" s="1" t="e">
        <f>VLOOKUP(D4474,'PRÊT A POSER 2018'!A:D,4,0)</f>
        <v>#N/A</v>
      </c>
      <c r="D4474" t="s">
        <v>1995</v>
      </c>
    </row>
    <row r="4475" spans="3:4" x14ac:dyDescent="0.25">
      <c r="C4475" s="1" t="e">
        <f>VLOOKUP(D4475,'PRÊT A POSER 2018'!A:D,4,0)</f>
        <v>#N/A</v>
      </c>
      <c r="D4475" t="s">
        <v>1996</v>
      </c>
    </row>
    <row r="4476" spans="3:4" x14ac:dyDescent="0.25">
      <c r="C4476" s="1" t="e">
        <f>VLOOKUP(D4476,'PRÊT A POSER 2018'!A:D,4,0)</f>
        <v>#N/A</v>
      </c>
      <c r="D4476" t="s">
        <v>1997</v>
      </c>
    </row>
    <row r="4477" spans="3:4" x14ac:dyDescent="0.25">
      <c r="C4477" s="1" t="e">
        <f>VLOOKUP(D4477,'PRÊT A POSER 2018'!A:D,4,0)</f>
        <v>#N/A</v>
      </c>
      <c r="D4477" t="s">
        <v>1998</v>
      </c>
    </row>
    <row r="4478" spans="3:4" x14ac:dyDescent="0.25">
      <c r="C4478" s="1" t="e">
        <f>VLOOKUP(D4478,'PRÊT A POSER 2018'!A:D,4,0)</f>
        <v>#N/A</v>
      </c>
      <c r="D4478" t="s">
        <v>1999</v>
      </c>
    </row>
    <row r="4479" spans="3:4" x14ac:dyDescent="0.25">
      <c r="C4479" s="1" t="e">
        <f>VLOOKUP(D4479,'PRÊT A POSER 2018'!A:D,4,0)</f>
        <v>#N/A</v>
      </c>
      <c r="D4479" t="s">
        <v>2000</v>
      </c>
    </row>
    <row r="4480" spans="3:4" x14ac:dyDescent="0.25">
      <c r="C4480" s="1" t="e">
        <f>VLOOKUP(D4480,'PRÊT A POSER 2018'!A:D,4,0)</f>
        <v>#N/A</v>
      </c>
      <c r="D4480" t="s">
        <v>2001</v>
      </c>
    </row>
    <row r="4481" spans="3:4" x14ac:dyDescent="0.25">
      <c r="C4481" s="1" t="e">
        <f>VLOOKUP(D4481,'PRÊT A POSER 2018'!A:D,4,0)</f>
        <v>#N/A</v>
      </c>
      <c r="D4481" t="s">
        <v>2002</v>
      </c>
    </row>
    <row r="4482" spans="3:4" x14ac:dyDescent="0.25">
      <c r="C4482" s="1" t="e">
        <f>VLOOKUP(D4482,'PRÊT A POSER 2018'!A:D,4,0)</f>
        <v>#N/A</v>
      </c>
      <c r="D4482" t="s">
        <v>2003</v>
      </c>
    </row>
    <row r="4483" spans="3:4" x14ac:dyDescent="0.25">
      <c r="C4483" s="1" t="e">
        <f>VLOOKUP(D4483,'PRÊT A POSER 2018'!A:D,4,0)</f>
        <v>#N/A</v>
      </c>
      <c r="D4483" t="s">
        <v>2004</v>
      </c>
    </row>
    <row r="4484" spans="3:4" x14ac:dyDescent="0.25">
      <c r="C4484" s="1" t="e">
        <f>VLOOKUP(D4484,'PRÊT A POSER 2018'!A:D,4,0)</f>
        <v>#N/A</v>
      </c>
      <c r="D4484" t="s">
        <v>2005</v>
      </c>
    </row>
    <row r="4485" spans="3:4" x14ac:dyDescent="0.25">
      <c r="C4485" s="1" t="e">
        <f>VLOOKUP(D4485,'PRÊT A POSER 2018'!A:D,4,0)</f>
        <v>#N/A</v>
      </c>
      <c r="D4485" t="s">
        <v>2006</v>
      </c>
    </row>
    <row r="4486" spans="3:4" x14ac:dyDescent="0.25">
      <c r="C4486" s="1" t="e">
        <f>VLOOKUP(D4486,'PRÊT A POSER 2018'!A:D,4,0)</f>
        <v>#N/A</v>
      </c>
      <c r="D4486" t="s">
        <v>2007</v>
      </c>
    </row>
    <row r="4487" spans="3:4" x14ac:dyDescent="0.25">
      <c r="C4487" s="1" t="e">
        <f>VLOOKUP(D4487,'PRÊT A POSER 2018'!A:D,4,0)</f>
        <v>#N/A</v>
      </c>
      <c r="D4487" t="s">
        <v>2008</v>
      </c>
    </row>
    <row r="4488" spans="3:4" x14ac:dyDescent="0.25">
      <c r="C4488" s="1" t="e">
        <f>VLOOKUP(D4488,'PRÊT A POSER 2018'!A:D,4,0)</f>
        <v>#N/A</v>
      </c>
      <c r="D4488" t="s">
        <v>2009</v>
      </c>
    </row>
    <row r="4489" spans="3:4" x14ac:dyDescent="0.25">
      <c r="C4489" s="1" t="e">
        <f>VLOOKUP(D4489,'PRÊT A POSER 2018'!A:D,4,0)</f>
        <v>#N/A</v>
      </c>
      <c r="D4489" t="s">
        <v>2010</v>
      </c>
    </row>
    <row r="4490" spans="3:4" x14ac:dyDescent="0.25">
      <c r="C4490" s="1" t="e">
        <f>VLOOKUP(D4490,'PRÊT A POSER 2018'!A:D,4,0)</f>
        <v>#N/A</v>
      </c>
      <c r="D4490" t="s">
        <v>2011</v>
      </c>
    </row>
    <row r="4491" spans="3:4" x14ac:dyDescent="0.25">
      <c r="C4491" s="1" t="e">
        <f>VLOOKUP(D4491,'PRÊT A POSER 2018'!A:D,4,0)</f>
        <v>#N/A</v>
      </c>
      <c r="D4491" t="s">
        <v>2012</v>
      </c>
    </row>
    <row r="4492" spans="3:4" x14ac:dyDescent="0.25">
      <c r="C4492" s="1" t="e">
        <f>VLOOKUP(D4492,'PRÊT A POSER 2018'!A:D,4,0)</f>
        <v>#N/A</v>
      </c>
      <c r="D4492" t="s">
        <v>2013</v>
      </c>
    </row>
    <row r="4493" spans="3:4" x14ac:dyDescent="0.25">
      <c r="C4493" s="1" t="e">
        <f>VLOOKUP(D4493,'PRÊT A POSER 2018'!A:D,4,0)</f>
        <v>#N/A</v>
      </c>
      <c r="D4493" t="s">
        <v>2014</v>
      </c>
    </row>
    <row r="4494" spans="3:4" x14ac:dyDescent="0.25">
      <c r="C4494" s="1" t="e">
        <f>VLOOKUP(D4494,'PRÊT A POSER 2018'!A:D,4,0)</f>
        <v>#N/A</v>
      </c>
      <c r="D4494" t="s">
        <v>2015</v>
      </c>
    </row>
    <row r="4495" spans="3:4" x14ac:dyDescent="0.25">
      <c r="C4495" s="1" t="e">
        <f>VLOOKUP(D4495,'PRÊT A POSER 2018'!A:D,4,0)</f>
        <v>#N/A</v>
      </c>
      <c r="D4495" t="s">
        <v>2016</v>
      </c>
    </row>
    <row r="4496" spans="3:4" x14ac:dyDescent="0.25">
      <c r="C4496" s="1" t="e">
        <f>VLOOKUP(D4496,'PRÊT A POSER 2018'!A:D,4,0)</f>
        <v>#N/A</v>
      </c>
      <c r="D4496" t="s">
        <v>2017</v>
      </c>
    </row>
    <row r="4497" spans="3:4" x14ac:dyDescent="0.25">
      <c r="C4497" s="1" t="e">
        <f>VLOOKUP(D4497,'PRÊT A POSER 2018'!A:D,4,0)</f>
        <v>#N/A</v>
      </c>
      <c r="D4497" t="s">
        <v>2018</v>
      </c>
    </row>
    <row r="4498" spans="3:4" x14ac:dyDescent="0.25">
      <c r="C4498" s="1" t="e">
        <f>VLOOKUP(D4498,'PRÊT A POSER 2018'!A:D,4,0)</f>
        <v>#N/A</v>
      </c>
      <c r="D4498" t="s">
        <v>2019</v>
      </c>
    </row>
    <row r="4499" spans="3:4" x14ac:dyDescent="0.25">
      <c r="C4499" s="1" t="e">
        <f>VLOOKUP(D4499,'PRÊT A POSER 2018'!A:D,4,0)</f>
        <v>#N/A</v>
      </c>
      <c r="D4499" t="s">
        <v>2020</v>
      </c>
    </row>
    <row r="4500" spans="3:4" x14ac:dyDescent="0.25">
      <c r="C4500" s="1" t="e">
        <f>VLOOKUP(D4500,'PRÊT A POSER 2018'!A:D,4,0)</f>
        <v>#N/A</v>
      </c>
      <c r="D4500" t="s">
        <v>2021</v>
      </c>
    </row>
    <row r="4501" spans="3:4" x14ac:dyDescent="0.25">
      <c r="C4501" s="1" t="e">
        <f>VLOOKUP(D4501,'PRÊT A POSER 2018'!A:D,4,0)</f>
        <v>#N/A</v>
      </c>
      <c r="D4501" t="s">
        <v>2022</v>
      </c>
    </row>
    <row r="4502" spans="3:4" x14ac:dyDescent="0.25">
      <c r="C4502" s="1" t="e">
        <f>VLOOKUP(D4502,'PRÊT A POSER 2018'!A:D,4,0)</f>
        <v>#N/A</v>
      </c>
      <c r="D4502" t="s">
        <v>2023</v>
      </c>
    </row>
    <row r="4503" spans="3:4" x14ac:dyDescent="0.25">
      <c r="C4503" s="1" t="e">
        <f>VLOOKUP(D4503,'PRÊT A POSER 2018'!A:D,4,0)</f>
        <v>#N/A</v>
      </c>
      <c r="D4503" t="s">
        <v>2024</v>
      </c>
    </row>
    <row r="4504" spans="3:4" x14ac:dyDescent="0.25">
      <c r="C4504" s="1" t="e">
        <f>VLOOKUP(D4504,'PRÊT A POSER 2018'!A:D,4,0)</f>
        <v>#N/A</v>
      </c>
      <c r="D4504" t="s">
        <v>2025</v>
      </c>
    </row>
    <row r="4505" spans="3:4" x14ac:dyDescent="0.25">
      <c r="C4505" s="1" t="e">
        <f>VLOOKUP(D4505,'PRÊT A POSER 2018'!A:D,4,0)</f>
        <v>#N/A</v>
      </c>
      <c r="D4505" t="s">
        <v>2026</v>
      </c>
    </row>
    <row r="4506" spans="3:4" x14ac:dyDescent="0.25">
      <c r="C4506" s="1" t="e">
        <f>VLOOKUP(D4506,'PRÊT A POSER 2018'!A:D,4,0)</f>
        <v>#N/A</v>
      </c>
      <c r="D4506" t="s">
        <v>2027</v>
      </c>
    </row>
    <row r="4507" spans="3:4" x14ac:dyDescent="0.25">
      <c r="C4507" s="1" t="e">
        <f>VLOOKUP(D4507,'PRÊT A POSER 2018'!A:D,4,0)</f>
        <v>#N/A</v>
      </c>
      <c r="D4507" t="s">
        <v>2028</v>
      </c>
    </row>
    <row r="4508" spans="3:4" x14ac:dyDescent="0.25">
      <c r="C4508" s="1" t="e">
        <f>VLOOKUP(D4508,'PRÊT A POSER 2018'!A:D,4,0)</f>
        <v>#N/A</v>
      </c>
      <c r="D4508" t="s">
        <v>2029</v>
      </c>
    </row>
    <row r="4509" spans="3:4" x14ac:dyDescent="0.25">
      <c r="C4509" s="1" t="e">
        <f>VLOOKUP(D4509,'PRÊT A POSER 2018'!A:D,4,0)</f>
        <v>#N/A</v>
      </c>
      <c r="D4509" t="s">
        <v>2030</v>
      </c>
    </row>
    <row r="4510" spans="3:4" x14ac:dyDescent="0.25">
      <c r="C4510" s="1" t="e">
        <f>VLOOKUP(D4510,'PRÊT A POSER 2018'!A:D,4,0)</f>
        <v>#N/A</v>
      </c>
      <c r="D4510" t="s">
        <v>2031</v>
      </c>
    </row>
    <row r="4511" spans="3:4" x14ac:dyDescent="0.25">
      <c r="C4511" s="1" t="e">
        <f>VLOOKUP(D4511,'PRÊT A POSER 2018'!A:D,4,0)</f>
        <v>#N/A</v>
      </c>
      <c r="D4511" t="s">
        <v>2032</v>
      </c>
    </row>
    <row r="4512" spans="3:4" x14ac:dyDescent="0.25">
      <c r="C4512" s="1" t="e">
        <f>VLOOKUP(D4512,'PRÊT A POSER 2018'!A:D,4,0)</f>
        <v>#N/A</v>
      </c>
      <c r="D4512" t="s">
        <v>2033</v>
      </c>
    </row>
    <row r="4513" spans="3:4" x14ac:dyDescent="0.25">
      <c r="C4513" s="1" t="e">
        <f>VLOOKUP(D4513,'PRÊT A POSER 2018'!A:D,4,0)</f>
        <v>#N/A</v>
      </c>
      <c r="D4513" t="s">
        <v>2034</v>
      </c>
    </row>
    <row r="4514" spans="3:4" x14ac:dyDescent="0.25">
      <c r="C4514" s="1" t="e">
        <f>VLOOKUP(D4514,'PRÊT A POSER 2018'!A:D,4,0)</f>
        <v>#N/A</v>
      </c>
      <c r="D4514" t="s">
        <v>2035</v>
      </c>
    </row>
    <row r="4515" spans="3:4" x14ac:dyDescent="0.25">
      <c r="C4515" s="1" t="e">
        <f>VLOOKUP(D4515,'PRÊT A POSER 2018'!A:D,4,0)</f>
        <v>#N/A</v>
      </c>
      <c r="D4515" t="s">
        <v>2036</v>
      </c>
    </row>
    <row r="4516" spans="3:4" x14ac:dyDescent="0.25">
      <c r="C4516" s="1" t="e">
        <f>VLOOKUP(D4516,'PRÊT A POSER 2018'!A:D,4,0)</f>
        <v>#N/A</v>
      </c>
      <c r="D4516" t="s">
        <v>2037</v>
      </c>
    </row>
    <row r="4517" spans="3:4" x14ac:dyDescent="0.25">
      <c r="C4517" s="1" t="e">
        <f>VLOOKUP(D4517,'PRÊT A POSER 2018'!A:D,4,0)</f>
        <v>#N/A</v>
      </c>
      <c r="D4517" t="s">
        <v>2038</v>
      </c>
    </row>
    <row r="4518" spans="3:4" x14ac:dyDescent="0.25">
      <c r="C4518" s="1" t="e">
        <f>VLOOKUP(D4518,'PRÊT A POSER 2018'!A:D,4,0)</f>
        <v>#N/A</v>
      </c>
      <c r="D4518" t="s">
        <v>2039</v>
      </c>
    </row>
    <row r="4519" spans="3:4" x14ac:dyDescent="0.25">
      <c r="C4519" s="1" t="e">
        <f>VLOOKUP(D4519,'PRÊT A POSER 2018'!A:D,4,0)</f>
        <v>#N/A</v>
      </c>
      <c r="D4519" t="s">
        <v>2040</v>
      </c>
    </row>
    <row r="4520" spans="3:4" x14ac:dyDescent="0.25">
      <c r="C4520" s="1" t="e">
        <f>VLOOKUP(D4520,'PRÊT A POSER 2018'!A:D,4,0)</f>
        <v>#N/A</v>
      </c>
      <c r="D4520" t="s">
        <v>2041</v>
      </c>
    </row>
    <row r="4521" spans="3:4" x14ac:dyDescent="0.25">
      <c r="C4521" s="1" t="e">
        <f>VLOOKUP(D4521,'PRÊT A POSER 2018'!A:D,4,0)</f>
        <v>#N/A</v>
      </c>
      <c r="D4521" t="s">
        <v>2042</v>
      </c>
    </row>
    <row r="4522" spans="3:4" x14ac:dyDescent="0.25">
      <c r="C4522" s="1" t="e">
        <f>VLOOKUP(D4522,'PRÊT A POSER 2018'!A:D,4,0)</f>
        <v>#N/A</v>
      </c>
      <c r="D4522" t="s">
        <v>2043</v>
      </c>
    </row>
    <row r="4523" spans="3:4" x14ac:dyDescent="0.25">
      <c r="C4523" s="1" t="e">
        <f>VLOOKUP(D4523,'PRÊT A POSER 2018'!A:D,4,0)</f>
        <v>#N/A</v>
      </c>
      <c r="D4523" t="s">
        <v>2044</v>
      </c>
    </row>
    <row r="4524" spans="3:4" x14ac:dyDescent="0.25">
      <c r="C4524" s="1" t="e">
        <f>VLOOKUP(D4524,'PRÊT A POSER 2018'!A:D,4,0)</f>
        <v>#N/A</v>
      </c>
      <c r="D4524" t="s">
        <v>2045</v>
      </c>
    </row>
    <row r="4525" spans="3:4" x14ac:dyDescent="0.25">
      <c r="C4525" s="1" t="e">
        <f>VLOOKUP(D4525,'PRÊT A POSER 2018'!A:D,4,0)</f>
        <v>#N/A</v>
      </c>
      <c r="D4525" t="s">
        <v>2046</v>
      </c>
    </row>
    <row r="4526" spans="3:4" x14ac:dyDescent="0.25">
      <c r="C4526" s="1" t="e">
        <f>VLOOKUP(D4526,'PRÊT A POSER 2018'!A:D,4,0)</f>
        <v>#N/A</v>
      </c>
      <c r="D4526" t="s">
        <v>2047</v>
      </c>
    </row>
    <row r="4527" spans="3:4" x14ac:dyDescent="0.25">
      <c r="C4527" s="1" t="e">
        <f>VLOOKUP(D4527,'PRÊT A POSER 2018'!A:D,4,0)</f>
        <v>#N/A</v>
      </c>
      <c r="D4527" t="s">
        <v>2048</v>
      </c>
    </row>
    <row r="4528" spans="3:4" x14ac:dyDescent="0.25">
      <c r="C4528" s="1" t="e">
        <f>VLOOKUP(D4528,'PRÊT A POSER 2018'!A:D,4,0)</f>
        <v>#N/A</v>
      </c>
      <c r="D4528" t="s">
        <v>2049</v>
      </c>
    </row>
    <row r="4529" spans="3:4" x14ac:dyDescent="0.25">
      <c r="C4529" s="1" t="e">
        <f>VLOOKUP(D4529,'PRÊT A POSER 2018'!A:D,4,0)</f>
        <v>#N/A</v>
      </c>
      <c r="D4529" t="s">
        <v>2050</v>
      </c>
    </row>
    <row r="4530" spans="3:4" x14ac:dyDescent="0.25">
      <c r="C4530" s="1" t="e">
        <f>VLOOKUP(D4530,'PRÊT A POSER 2018'!A:D,4,0)</f>
        <v>#N/A</v>
      </c>
      <c r="D4530" t="s">
        <v>2051</v>
      </c>
    </row>
    <row r="4531" spans="3:4" x14ac:dyDescent="0.25">
      <c r="C4531" s="1" t="e">
        <f>VLOOKUP(D4531,'PRÊT A POSER 2018'!A:D,4,0)</f>
        <v>#N/A</v>
      </c>
      <c r="D4531" t="s">
        <v>2052</v>
      </c>
    </row>
    <row r="4532" spans="3:4" x14ac:dyDescent="0.25">
      <c r="C4532" s="1" t="e">
        <f>VLOOKUP(D4532,'PRÊT A POSER 2018'!A:D,4,0)</f>
        <v>#N/A</v>
      </c>
      <c r="D4532" t="s">
        <v>2053</v>
      </c>
    </row>
    <row r="4533" spans="3:4" x14ac:dyDescent="0.25">
      <c r="C4533" s="1" t="e">
        <f>VLOOKUP(D4533,'PRÊT A POSER 2018'!A:D,4,0)</f>
        <v>#N/A</v>
      </c>
      <c r="D4533" t="s">
        <v>2054</v>
      </c>
    </row>
    <row r="4534" spans="3:4" x14ac:dyDescent="0.25">
      <c r="C4534" s="1" t="e">
        <f>VLOOKUP(D4534,'PRÊT A POSER 2018'!A:D,4,0)</f>
        <v>#N/A</v>
      </c>
      <c r="D4534" t="s">
        <v>2055</v>
      </c>
    </row>
    <row r="4535" spans="3:4" x14ac:dyDescent="0.25">
      <c r="C4535" s="1" t="e">
        <f>VLOOKUP(D4535,'PRÊT A POSER 2018'!A:D,4,0)</f>
        <v>#N/A</v>
      </c>
      <c r="D4535" t="s">
        <v>2056</v>
      </c>
    </row>
    <row r="4536" spans="3:4" x14ac:dyDescent="0.25">
      <c r="C4536" s="1" t="e">
        <f>VLOOKUP(D4536,'PRÊT A POSER 2018'!A:D,4,0)</f>
        <v>#N/A</v>
      </c>
      <c r="D4536" t="s">
        <v>2057</v>
      </c>
    </row>
    <row r="4537" spans="3:4" x14ac:dyDescent="0.25">
      <c r="C4537" s="1" t="e">
        <f>VLOOKUP(D4537,'PRÊT A POSER 2018'!A:D,4,0)</f>
        <v>#N/A</v>
      </c>
      <c r="D4537" t="s">
        <v>2058</v>
      </c>
    </row>
    <row r="4538" spans="3:4" x14ac:dyDescent="0.25">
      <c r="C4538" s="1" t="e">
        <f>VLOOKUP(D4538,'PRÊT A POSER 2018'!A:D,4,0)</f>
        <v>#N/A</v>
      </c>
      <c r="D4538" t="s">
        <v>2059</v>
      </c>
    </row>
    <row r="4539" spans="3:4" x14ac:dyDescent="0.25">
      <c r="C4539" s="1" t="e">
        <f>VLOOKUP(D4539,'PRÊT A POSER 2018'!A:D,4,0)</f>
        <v>#N/A</v>
      </c>
      <c r="D4539" t="s">
        <v>2060</v>
      </c>
    </row>
    <row r="4540" spans="3:4" x14ac:dyDescent="0.25">
      <c r="C4540" s="1" t="e">
        <f>VLOOKUP(D4540,'PRÊT A POSER 2018'!A:D,4,0)</f>
        <v>#N/A</v>
      </c>
      <c r="D4540" t="s">
        <v>2061</v>
      </c>
    </row>
    <row r="4541" spans="3:4" x14ac:dyDescent="0.25">
      <c r="C4541" s="1" t="e">
        <f>VLOOKUP(D4541,'PRÊT A POSER 2018'!A:D,4,0)</f>
        <v>#N/A</v>
      </c>
      <c r="D4541" t="s">
        <v>2062</v>
      </c>
    </row>
    <row r="4542" spans="3:4" x14ac:dyDescent="0.25">
      <c r="C4542" s="1" t="e">
        <f>VLOOKUP(D4542,'PRÊT A POSER 2018'!A:D,4,0)</f>
        <v>#N/A</v>
      </c>
      <c r="D4542" t="s">
        <v>2063</v>
      </c>
    </row>
    <row r="4543" spans="3:4" x14ac:dyDescent="0.25">
      <c r="C4543" s="1" t="e">
        <f>VLOOKUP(D4543,'PRÊT A POSER 2018'!A:D,4,0)</f>
        <v>#N/A</v>
      </c>
      <c r="D4543" t="s">
        <v>2064</v>
      </c>
    </row>
    <row r="4544" spans="3:4" x14ac:dyDescent="0.25">
      <c r="C4544" s="1" t="e">
        <f>VLOOKUP(D4544,'PRÊT A POSER 2018'!A:D,4,0)</f>
        <v>#N/A</v>
      </c>
      <c r="D4544" t="s">
        <v>2065</v>
      </c>
    </row>
    <row r="4545" spans="3:4" x14ac:dyDescent="0.25">
      <c r="C4545" s="1" t="e">
        <f>VLOOKUP(D4545,'PRÊT A POSER 2018'!A:D,4,0)</f>
        <v>#N/A</v>
      </c>
      <c r="D4545" t="s">
        <v>2066</v>
      </c>
    </row>
    <row r="4546" spans="3:4" x14ac:dyDescent="0.25">
      <c r="C4546" s="1" t="e">
        <f>VLOOKUP(D4546,'PRÊT A POSER 2018'!A:D,4,0)</f>
        <v>#N/A</v>
      </c>
      <c r="D4546" t="s">
        <v>2067</v>
      </c>
    </row>
    <row r="4547" spans="3:4" x14ac:dyDescent="0.25">
      <c r="C4547" s="1" t="e">
        <f>VLOOKUP(D4547,'PRÊT A POSER 2018'!A:D,4,0)</f>
        <v>#N/A</v>
      </c>
      <c r="D4547" t="s">
        <v>2068</v>
      </c>
    </row>
    <row r="4548" spans="3:4" x14ac:dyDescent="0.25">
      <c r="C4548" s="1" t="e">
        <f>VLOOKUP(D4548,'PRÊT A POSER 2018'!A:D,4,0)</f>
        <v>#N/A</v>
      </c>
      <c r="D4548" t="s">
        <v>2069</v>
      </c>
    </row>
    <row r="4549" spans="3:4" x14ac:dyDescent="0.25">
      <c r="C4549" s="1" t="e">
        <f>VLOOKUP(D4549,'PRÊT A POSER 2018'!A:D,4,0)</f>
        <v>#N/A</v>
      </c>
      <c r="D4549" t="s">
        <v>2070</v>
      </c>
    </row>
    <row r="4550" spans="3:4" x14ac:dyDescent="0.25">
      <c r="C4550" s="1" t="e">
        <f>VLOOKUP(D4550,'PRÊT A POSER 2018'!A:D,4,0)</f>
        <v>#N/A</v>
      </c>
      <c r="D4550" t="s">
        <v>2071</v>
      </c>
    </row>
    <row r="4551" spans="3:4" x14ac:dyDescent="0.25">
      <c r="C4551" s="1" t="e">
        <f>VLOOKUP(D4551,'PRÊT A POSER 2018'!A:D,4,0)</f>
        <v>#N/A</v>
      </c>
      <c r="D4551" t="s">
        <v>2072</v>
      </c>
    </row>
    <row r="4552" spans="3:4" x14ac:dyDescent="0.25">
      <c r="C4552" s="1" t="e">
        <f>VLOOKUP(D4552,'PRÊT A POSER 2018'!A:D,4,0)</f>
        <v>#N/A</v>
      </c>
      <c r="D4552" t="s">
        <v>2073</v>
      </c>
    </row>
    <row r="4553" spans="3:4" x14ac:dyDescent="0.25">
      <c r="C4553" s="1" t="e">
        <f>VLOOKUP(D4553,'PRÊT A POSER 2018'!A:D,4,0)</f>
        <v>#N/A</v>
      </c>
      <c r="D4553" t="s">
        <v>2074</v>
      </c>
    </row>
    <row r="4554" spans="3:4" x14ac:dyDescent="0.25">
      <c r="C4554" s="1" t="e">
        <f>VLOOKUP(D4554,'PRÊT A POSER 2018'!A:D,4,0)</f>
        <v>#N/A</v>
      </c>
      <c r="D4554" t="s">
        <v>2075</v>
      </c>
    </row>
    <row r="4555" spans="3:4" x14ac:dyDescent="0.25">
      <c r="C4555" s="1" t="e">
        <f>VLOOKUP(D4555,'PRÊT A POSER 2018'!A:D,4,0)</f>
        <v>#N/A</v>
      </c>
      <c r="D4555" t="s">
        <v>2076</v>
      </c>
    </row>
    <row r="4556" spans="3:4" x14ac:dyDescent="0.25">
      <c r="C4556" s="1" t="e">
        <f>VLOOKUP(D4556,'PRÊT A POSER 2018'!A:D,4,0)</f>
        <v>#N/A</v>
      </c>
      <c r="D4556" t="s">
        <v>2077</v>
      </c>
    </row>
    <row r="4557" spans="3:4" x14ac:dyDescent="0.25">
      <c r="C4557" s="1" t="e">
        <f>VLOOKUP(D4557,'PRÊT A POSER 2018'!A:D,4,0)</f>
        <v>#N/A</v>
      </c>
      <c r="D4557" t="s">
        <v>2078</v>
      </c>
    </row>
    <row r="4558" spans="3:4" x14ac:dyDescent="0.25">
      <c r="C4558" s="1" t="e">
        <f>VLOOKUP(D4558,'PRÊT A POSER 2018'!A:D,4,0)</f>
        <v>#N/A</v>
      </c>
      <c r="D4558" t="s">
        <v>2079</v>
      </c>
    </row>
    <row r="4559" spans="3:4" x14ac:dyDescent="0.25">
      <c r="C4559" s="1" t="e">
        <f>VLOOKUP(D4559,'PRÊT A POSER 2018'!A:D,4,0)</f>
        <v>#N/A</v>
      </c>
      <c r="D4559" t="s">
        <v>2080</v>
      </c>
    </row>
    <row r="4560" spans="3:4" x14ac:dyDescent="0.25">
      <c r="C4560" s="1" t="e">
        <f>VLOOKUP(D4560,'PRÊT A POSER 2018'!A:D,4,0)</f>
        <v>#N/A</v>
      </c>
      <c r="D4560" t="s">
        <v>2081</v>
      </c>
    </row>
    <row r="4561" spans="3:4" x14ac:dyDescent="0.25">
      <c r="C4561" s="1" t="e">
        <f>VLOOKUP(D4561,'PRÊT A POSER 2018'!A:D,4,0)</f>
        <v>#N/A</v>
      </c>
      <c r="D4561" t="s">
        <v>2082</v>
      </c>
    </row>
    <row r="4562" spans="3:4" x14ac:dyDescent="0.25">
      <c r="C4562" s="1" t="e">
        <f>VLOOKUP(D4562,'PRÊT A POSER 2018'!A:D,4,0)</f>
        <v>#N/A</v>
      </c>
      <c r="D4562" t="s">
        <v>2083</v>
      </c>
    </row>
    <row r="4563" spans="3:4" x14ac:dyDescent="0.25">
      <c r="C4563" s="1" t="e">
        <f>VLOOKUP(D4563,'PRÊT A POSER 2018'!A:D,4,0)</f>
        <v>#N/A</v>
      </c>
      <c r="D4563" t="s">
        <v>2084</v>
      </c>
    </row>
    <row r="4564" spans="3:4" x14ac:dyDescent="0.25">
      <c r="C4564" s="1" t="e">
        <f>VLOOKUP(D4564,'PRÊT A POSER 2018'!A:D,4,0)</f>
        <v>#N/A</v>
      </c>
      <c r="D4564" t="s">
        <v>2085</v>
      </c>
    </row>
    <row r="4565" spans="3:4" x14ac:dyDescent="0.25">
      <c r="C4565" s="1" t="e">
        <f>VLOOKUP(D4565,'PRÊT A POSER 2018'!A:D,4,0)</f>
        <v>#N/A</v>
      </c>
      <c r="D4565" t="s">
        <v>2086</v>
      </c>
    </row>
    <row r="4566" spans="3:4" x14ac:dyDescent="0.25">
      <c r="C4566" s="1" t="e">
        <f>VLOOKUP(D4566,'PRÊT A POSER 2018'!A:D,4,0)</f>
        <v>#N/A</v>
      </c>
      <c r="D4566" t="s">
        <v>2087</v>
      </c>
    </row>
    <row r="4567" spans="3:4" x14ac:dyDescent="0.25">
      <c r="C4567" s="1" t="e">
        <f>VLOOKUP(D4567,'PRÊT A POSER 2018'!A:D,4,0)</f>
        <v>#N/A</v>
      </c>
      <c r="D4567" t="s">
        <v>2088</v>
      </c>
    </row>
    <row r="4568" spans="3:4" x14ac:dyDescent="0.25">
      <c r="C4568" s="1" t="e">
        <f>VLOOKUP(D4568,'PRÊT A POSER 2018'!A:D,4,0)</f>
        <v>#N/A</v>
      </c>
      <c r="D4568" t="s">
        <v>2089</v>
      </c>
    </row>
    <row r="4569" spans="3:4" x14ac:dyDescent="0.25">
      <c r="C4569" s="1" t="e">
        <f>VLOOKUP(D4569,'PRÊT A POSER 2018'!A:D,4,0)</f>
        <v>#N/A</v>
      </c>
      <c r="D4569" t="s">
        <v>2090</v>
      </c>
    </row>
    <row r="4570" spans="3:4" x14ac:dyDescent="0.25">
      <c r="C4570" s="1" t="e">
        <f>VLOOKUP(D4570,'PRÊT A POSER 2018'!A:D,4,0)</f>
        <v>#N/A</v>
      </c>
      <c r="D4570" t="s">
        <v>2091</v>
      </c>
    </row>
    <row r="4571" spans="3:4" x14ac:dyDescent="0.25">
      <c r="C4571" s="1" t="e">
        <f>VLOOKUP(D4571,'PRÊT A POSER 2018'!A:D,4,0)</f>
        <v>#N/A</v>
      </c>
      <c r="D4571" t="s">
        <v>2092</v>
      </c>
    </row>
    <row r="4572" spans="3:4" x14ac:dyDescent="0.25">
      <c r="C4572" s="1" t="e">
        <f>VLOOKUP(D4572,'PRÊT A POSER 2018'!A:D,4,0)</f>
        <v>#N/A</v>
      </c>
      <c r="D4572" t="s">
        <v>2093</v>
      </c>
    </row>
    <row r="4573" spans="3:4" x14ac:dyDescent="0.25">
      <c r="C4573" s="1" t="e">
        <f>VLOOKUP(D4573,'PRÊT A POSER 2018'!A:D,4,0)</f>
        <v>#N/A</v>
      </c>
      <c r="D4573" t="s">
        <v>2094</v>
      </c>
    </row>
    <row r="4574" spans="3:4" x14ac:dyDescent="0.25">
      <c r="C4574" s="1" t="e">
        <f>VLOOKUP(D4574,'PRÊT A POSER 2018'!A:D,4,0)</f>
        <v>#N/A</v>
      </c>
      <c r="D4574" t="s">
        <v>2095</v>
      </c>
    </row>
    <row r="4575" spans="3:4" x14ac:dyDescent="0.25">
      <c r="C4575" s="1" t="e">
        <f>VLOOKUP(D4575,'PRÊT A POSER 2018'!A:D,4,0)</f>
        <v>#N/A</v>
      </c>
      <c r="D4575" t="s">
        <v>2096</v>
      </c>
    </row>
    <row r="4576" spans="3:4" x14ac:dyDescent="0.25">
      <c r="C4576" s="1" t="e">
        <f>VLOOKUP(D4576,'PRÊT A POSER 2018'!A:D,4,0)</f>
        <v>#N/A</v>
      </c>
      <c r="D4576" t="s">
        <v>2097</v>
      </c>
    </row>
    <row r="4577" spans="3:4" x14ac:dyDescent="0.25">
      <c r="C4577" s="1" t="e">
        <f>VLOOKUP(D4577,'PRÊT A POSER 2018'!A:D,4,0)</f>
        <v>#N/A</v>
      </c>
      <c r="D4577" t="s">
        <v>2098</v>
      </c>
    </row>
    <row r="4578" spans="3:4" x14ac:dyDescent="0.25">
      <c r="C4578" s="1" t="e">
        <f>VLOOKUP(D4578,'PRÊT A POSER 2018'!A:D,4,0)</f>
        <v>#N/A</v>
      </c>
      <c r="D4578" t="s">
        <v>2099</v>
      </c>
    </row>
    <row r="4579" spans="3:4" x14ac:dyDescent="0.25">
      <c r="C4579" s="1" t="e">
        <f>VLOOKUP(D4579,'PRÊT A POSER 2018'!A:D,4,0)</f>
        <v>#N/A</v>
      </c>
      <c r="D4579" t="s">
        <v>2100</v>
      </c>
    </row>
    <row r="4580" spans="3:4" x14ac:dyDescent="0.25">
      <c r="C4580" s="1" t="e">
        <f>VLOOKUP(D4580,'PRÊT A POSER 2018'!A:D,4,0)</f>
        <v>#N/A</v>
      </c>
      <c r="D4580" t="s">
        <v>2101</v>
      </c>
    </row>
    <row r="4581" spans="3:4" x14ac:dyDescent="0.25">
      <c r="C4581" s="1" t="e">
        <f>VLOOKUP(D4581,'PRÊT A POSER 2018'!A:D,4,0)</f>
        <v>#N/A</v>
      </c>
      <c r="D4581" t="s">
        <v>2102</v>
      </c>
    </row>
    <row r="4582" spans="3:4" x14ac:dyDescent="0.25">
      <c r="C4582" s="1" t="e">
        <f>VLOOKUP(D4582,'PRÊT A POSER 2018'!A:D,4,0)</f>
        <v>#N/A</v>
      </c>
      <c r="D4582" t="s">
        <v>2103</v>
      </c>
    </row>
    <row r="4583" spans="3:4" x14ac:dyDescent="0.25">
      <c r="C4583" s="1" t="e">
        <f>VLOOKUP(D4583,'PRÊT A POSER 2018'!A:D,4,0)</f>
        <v>#N/A</v>
      </c>
      <c r="D4583" t="s">
        <v>2104</v>
      </c>
    </row>
    <row r="4584" spans="3:4" x14ac:dyDescent="0.25">
      <c r="C4584" s="1" t="e">
        <f>VLOOKUP(D4584,'PRÊT A POSER 2018'!A:D,4,0)</f>
        <v>#N/A</v>
      </c>
      <c r="D4584" t="s">
        <v>2105</v>
      </c>
    </row>
    <row r="4585" spans="3:4" x14ac:dyDescent="0.25">
      <c r="C4585" s="1" t="e">
        <f>VLOOKUP(D4585,'PRÊT A POSER 2018'!A:D,4,0)</f>
        <v>#N/A</v>
      </c>
      <c r="D4585" t="s">
        <v>2106</v>
      </c>
    </row>
    <row r="4586" spans="3:4" x14ac:dyDescent="0.25">
      <c r="C4586" s="1" t="e">
        <f>VLOOKUP(D4586,'PRÊT A POSER 2018'!A:D,4,0)</f>
        <v>#N/A</v>
      </c>
      <c r="D4586" t="s">
        <v>2107</v>
      </c>
    </row>
    <row r="4587" spans="3:4" x14ac:dyDescent="0.25">
      <c r="C4587" s="1" t="e">
        <f>VLOOKUP(D4587,'PRÊT A POSER 2018'!A:D,4,0)</f>
        <v>#N/A</v>
      </c>
      <c r="D4587" t="s">
        <v>2108</v>
      </c>
    </row>
    <row r="4588" spans="3:4" x14ac:dyDescent="0.25">
      <c r="C4588" s="1" t="e">
        <f>VLOOKUP(D4588,'PRÊT A POSER 2018'!A:D,4,0)</f>
        <v>#N/A</v>
      </c>
      <c r="D4588" t="s">
        <v>2109</v>
      </c>
    </row>
    <row r="4589" spans="3:4" x14ac:dyDescent="0.25">
      <c r="C4589" s="1" t="e">
        <f>VLOOKUP(D4589,'PRÊT A POSER 2018'!A:D,4,0)</f>
        <v>#N/A</v>
      </c>
      <c r="D4589" t="s">
        <v>2110</v>
      </c>
    </row>
    <row r="4590" spans="3:4" x14ac:dyDescent="0.25">
      <c r="C4590" s="1" t="e">
        <f>VLOOKUP(D4590,'PRÊT A POSER 2018'!A:D,4,0)</f>
        <v>#N/A</v>
      </c>
      <c r="D4590" t="s">
        <v>2111</v>
      </c>
    </row>
    <row r="4591" spans="3:4" x14ac:dyDescent="0.25">
      <c r="C4591" s="1" t="e">
        <f>VLOOKUP(D4591,'PRÊT A POSER 2018'!A:D,4,0)</f>
        <v>#N/A</v>
      </c>
      <c r="D4591" t="s">
        <v>2112</v>
      </c>
    </row>
    <row r="4592" spans="3:4" x14ac:dyDescent="0.25">
      <c r="C4592" s="1" t="e">
        <f>VLOOKUP(D4592,'PRÊT A POSER 2018'!A:D,4,0)</f>
        <v>#N/A</v>
      </c>
      <c r="D4592" t="s">
        <v>2113</v>
      </c>
    </row>
    <row r="4593" spans="3:4" x14ac:dyDescent="0.25">
      <c r="C4593" s="1" t="e">
        <f>VLOOKUP(D4593,'PRÊT A POSER 2018'!A:D,4,0)</f>
        <v>#N/A</v>
      </c>
      <c r="D4593" t="s">
        <v>2114</v>
      </c>
    </row>
    <row r="4594" spans="3:4" x14ac:dyDescent="0.25">
      <c r="C4594" s="1" t="e">
        <f>VLOOKUP(D4594,'PRÊT A POSER 2018'!A:D,4,0)</f>
        <v>#N/A</v>
      </c>
      <c r="D4594" t="s">
        <v>2115</v>
      </c>
    </row>
    <row r="4595" spans="3:4" x14ac:dyDescent="0.25">
      <c r="C4595" s="1" t="e">
        <f>VLOOKUP(D4595,'PRÊT A POSER 2018'!A:D,4,0)</f>
        <v>#N/A</v>
      </c>
      <c r="D4595" t="s">
        <v>2116</v>
      </c>
    </row>
    <row r="4596" spans="3:4" x14ac:dyDescent="0.25">
      <c r="C4596" s="1" t="e">
        <f>VLOOKUP(D4596,'PRÊT A POSER 2018'!A:D,4,0)</f>
        <v>#N/A</v>
      </c>
      <c r="D4596" t="s">
        <v>2117</v>
      </c>
    </row>
    <row r="4597" spans="3:4" x14ac:dyDescent="0.25">
      <c r="C4597" s="1" t="e">
        <f>VLOOKUP(D4597,'PRÊT A POSER 2018'!A:D,4,0)</f>
        <v>#N/A</v>
      </c>
      <c r="D4597" t="s">
        <v>2118</v>
      </c>
    </row>
    <row r="4598" spans="3:4" x14ac:dyDescent="0.25">
      <c r="C4598" s="1" t="e">
        <f>VLOOKUP(D4598,'PRÊT A POSER 2018'!A:D,4,0)</f>
        <v>#N/A</v>
      </c>
      <c r="D4598" t="s">
        <v>2119</v>
      </c>
    </row>
    <row r="4599" spans="3:4" x14ac:dyDescent="0.25">
      <c r="C4599" s="1" t="e">
        <f>VLOOKUP(D4599,'PRÊT A POSER 2018'!A:D,4,0)</f>
        <v>#N/A</v>
      </c>
      <c r="D4599" t="s">
        <v>2120</v>
      </c>
    </row>
    <row r="4600" spans="3:4" x14ac:dyDescent="0.25">
      <c r="C4600" s="1" t="e">
        <f>VLOOKUP(D4600,'PRÊT A POSER 2018'!A:D,4,0)</f>
        <v>#N/A</v>
      </c>
      <c r="D4600" t="s">
        <v>2121</v>
      </c>
    </row>
    <row r="4601" spans="3:4" x14ac:dyDescent="0.25">
      <c r="C4601" s="1" t="e">
        <f>VLOOKUP(D4601,'PRÊT A POSER 2018'!A:D,4,0)</f>
        <v>#N/A</v>
      </c>
      <c r="D4601" t="s">
        <v>2122</v>
      </c>
    </row>
    <row r="4602" spans="3:4" x14ac:dyDescent="0.25">
      <c r="C4602" s="1" t="e">
        <f>VLOOKUP(D4602,'PRÊT A POSER 2018'!A:D,4,0)</f>
        <v>#N/A</v>
      </c>
      <c r="D4602" t="s">
        <v>2123</v>
      </c>
    </row>
    <row r="4603" spans="3:4" x14ac:dyDescent="0.25">
      <c r="C4603" s="1" t="e">
        <f>VLOOKUP(D4603,'PRÊT A POSER 2018'!A:D,4,0)</f>
        <v>#N/A</v>
      </c>
      <c r="D4603" t="s">
        <v>2124</v>
      </c>
    </row>
    <row r="4604" spans="3:4" x14ac:dyDescent="0.25">
      <c r="C4604" s="1" t="e">
        <f>VLOOKUP(D4604,'PRÊT A POSER 2018'!A:D,4,0)</f>
        <v>#N/A</v>
      </c>
      <c r="D4604" t="s">
        <v>2125</v>
      </c>
    </row>
    <row r="4605" spans="3:4" x14ac:dyDescent="0.25">
      <c r="C4605" s="1" t="e">
        <f>VLOOKUP(D4605,'PRÊT A POSER 2018'!A:D,4,0)</f>
        <v>#N/A</v>
      </c>
      <c r="D4605" t="s">
        <v>2126</v>
      </c>
    </row>
    <row r="4606" spans="3:4" x14ac:dyDescent="0.25">
      <c r="C4606" s="1" t="e">
        <f>VLOOKUP(D4606,'PRÊT A POSER 2018'!A:D,4,0)</f>
        <v>#N/A</v>
      </c>
      <c r="D4606" t="s">
        <v>2127</v>
      </c>
    </row>
    <row r="4607" spans="3:4" x14ac:dyDescent="0.25">
      <c r="C4607" s="1" t="e">
        <f>VLOOKUP(D4607,'PRÊT A POSER 2018'!A:D,4,0)</f>
        <v>#N/A</v>
      </c>
      <c r="D4607" t="s">
        <v>2128</v>
      </c>
    </row>
    <row r="4608" spans="3:4" x14ac:dyDescent="0.25">
      <c r="C4608" s="1" t="e">
        <f>VLOOKUP(D4608,'PRÊT A POSER 2018'!A:D,4,0)</f>
        <v>#N/A</v>
      </c>
      <c r="D4608" t="s">
        <v>2129</v>
      </c>
    </row>
    <row r="4609" spans="3:4" x14ac:dyDescent="0.25">
      <c r="C4609" s="1" t="e">
        <f>VLOOKUP(D4609,'PRÊT A POSER 2018'!A:D,4,0)</f>
        <v>#N/A</v>
      </c>
      <c r="D4609" t="s">
        <v>2130</v>
      </c>
    </row>
    <row r="4610" spans="3:4" x14ac:dyDescent="0.25">
      <c r="C4610" s="1" t="e">
        <f>VLOOKUP(D4610,'PRÊT A POSER 2018'!A:D,4,0)</f>
        <v>#N/A</v>
      </c>
      <c r="D4610" t="s">
        <v>2131</v>
      </c>
    </row>
    <row r="4611" spans="3:4" x14ac:dyDescent="0.25">
      <c r="C4611" s="1" t="e">
        <f>VLOOKUP(D4611,'PRÊT A POSER 2018'!A:D,4,0)</f>
        <v>#N/A</v>
      </c>
      <c r="D4611" t="s">
        <v>2132</v>
      </c>
    </row>
    <row r="4612" spans="3:4" x14ac:dyDescent="0.25">
      <c r="C4612" s="1" t="e">
        <f>VLOOKUP(D4612,'PRÊT A POSER 2018'!A:D,4,0)</f>
        <v>#N/A</v>
      </c>
      <c r="D4612" t="s">
        <v>2133</v>
      </c>
    </row>
    <row r="4613" spans="3:4" x14ac:dyDescent="0.25">
      <c r="C4613" s="1" t="e">
        <f>VLOOKUP(D4613,'PRÊT A POSER 2018'!A:D,4,0)</f>
        <v>#N/A</v>
      </c>
      <c r="D4613" t="s">
        <v>2134</v>
      </c>
    </row>
    <row r="4614" spans="3:4" x14ac:dyDescent="0.25">
      <c r="C4614" s="1" t="e">
        <f>VLOOKUP(D4614,'PRÊT A POSER 2018'!A:D,4,0)</f>
        <v>#N/A</v>
      </c>
      <c r="D4614" t="s">
        <v>2135</v>
      </c>
    </row>
    <row r="4615" spans="3:4" x14ac:dyDescent="0.25">
      <c r="C4615" s="1" t="e">
        <f>VLOOKUP(D4615,'PRÊT A POSER 2018'!A:D,4,0)</f>
        <v>#N/A</v>
      </c>
      <c r="D4615" t="s">
        <v>2136</v>
      </c>
    </row>
    <row r="4616" spans="3:4" x14ac:dyDescent="0.25">
      <c r="C4616" s="1" t="e">
        <f>VLOOKUP(D4616,'PRÊT A POSER 2018'!A:D,4,0)</f>
        <v>#N/A</v>
      </c>
      <c r="D4616" t="s">
        <v>2137</v>
      </c>
    </row>
    <row r="4617" spans="3:4" x14ac:dyDescent="0.25">
      <c r="C4617" s="1" t="e">
        <f>VLOOKUP(D4617,'PRÊT A POSER 2018'!A:D,4,0)</f>
        <v>#N/A</v>
      </c>
      <c r="D4617" t="s">
        <v>2138</v>
      </c>
    </row>
    <row r="4618" spans="3:4" x14ac:dyDescent="0.25">
      <c r="C4618" s="1" t="e">
        <f>VLOOKUP(D4618,'PRÊT A POSER 2018'!A:D,4,0)</f>
        <v>#N/A</v>
      </c>
      <c r="D4618" t="s">
        <v>2139</v>
      </c>
    </row>
    <row r="4619" spans="3:4" x14ac:dyDescent="0.25">
      <c r="C4619" s="1" t="e">
        <f>VLOOKUP(D4619,'PRÊT A POSER 2018'!A:D,4,0)</f>
        <v>#N/A</v>
      </c>
      <c r="D4619" t="s">
        <v>2140</v>
      </c>
    </row>
    <row r="4620" spans="3:4" x14ac:dyDescent="0.25">
      <c r="C4620" s="1" t="e">
        <f>VLOOKUP(D4620,'PRÊT A POSER 2018'!A:D,4,0)</f>
        <v>#N/A</v>
      </c>
      <c r="D4620" t="s">
        <v>2141</v>
      </c>
    </row>
    <row r="4621" spans="3:4" x14ac:dyDescent="0.25">
      <c r="C4621" s="1" t="e">
        <f>VLOOKUP(D4621,'PRÊT A POSER 2018'!A:D,4,0)</f>
        <v>#N/A</v>
      </c>
      <c r="D4621" t="s">
        <v>2142</v>
      </c>
    </row>
    <row r="4622" spans="3:4" x14ac:dyDescent="0.25">
      <c r="C4622" s="1" t="e">
        <f>VLOOKUP(D4622,'PRÊT A POSER 2018'!A:D,4,0)</f>
        <v>#N/A</v>
      </c>
      <c r="D4622" t="s">
        <v>2143</v>
      </c>
    </row>
    <row r="4623" spans="3:4" x14ac:dyDescent="0.25">
      <c r="C4623" s="1" t="e">
        <f>VLOOKUP(D4623,'PRÊT A POSER 2018'!A:D,4,0)</f>
        <v>#N/A</v>
      </c>
      <c r="D4623" t="s">
        <v>2144</v>
      </c>
    </row>
    <row r="4624" spans="3:4" x14ac:dyDescent="0.25">
      <c r="C4624" s="1" t="e">
        <f>VLOOKUP(D4624,'PRÊT A POSER 2018'!A:D,4,0)</f>
        <v>#N/A</v>
      </c>
      <c r="D4624" t="s">
        <v>2145</v>
      </c>
    </row>
    <row r="4625" spans="3:4" x14ac:dyDescent="0.25">
      <c r="C4625" s="1" t="e">
        <f>VLOOKUP(D4625,'PRÊT A POSER 2018'!A:D,4,0)</f>
        <v>#N/A</v>
      </c>
      <c r="D4625" t="s">
        <v>2146</v>
      </c>
    </row>
    <row r="4626" spans="3:4" x14ac:dyDescent="0.25">
      <c r="C4626" s="1" t="e">
        <f>VLOOKUP(D4626,'PRÊT A POSER 2018'!A:D,4,0)</f>
        <v>#N/A</v>
      </c>
      <c r="D4626" t="s">
        <v>2147</v>
      </c>
    </row>
    <row r="4627" spans="3:4" x14ac:dyDescent="0.25">
      <c r="C4627" s="1" t="e">
        <f>VLOOKUP(D4627,'PRÊT A POSER 2018'!A:D,4,0)</f>
        <v>#N/A</v>
      </c>
      <c r="D4627" t="s">
        <v>2148</v>
      </c>
    </row>
    <row r="4628" spans="3:4" x14ac:dyDescent="0.25">
      <c r="C4628" s="1" t="e">
        <f>VLOOKUP(D4628,'PRÊT A POSER 2018'!A:D,4,0)</f>
        <v>#N/A</v>
      </c>
      <c r="D4628" t="s">
        <v>2149</v>
      </c>
    </row>
    <row r="4629" spans="3:4" x14ac:dyDescent="0.25">
      <c r="C4629" s="1" t="e">
        <f>VLOOKUP(D4629,'PRÊT A POSER 2018'!A:D,4,0)</f>
        <v>#N/A</v>
      </c>
      <c r="D4629" t="s">
        <v>2150</v>
      </c>
    </row>
    <row r="4630" spans="3:4" x14ac:dyDescent="0.25">
      <c r="C4630" s="1" t="e">
        <f>VLOOKUP(D4630,'PRÊT A POSER 2018'!A:D,4,0)</f>
        <v>#N/A</v>
      </c>
      <c r="D4630" t="s">
        <v>2151</v>
      </c>
    </row>
    <row r="4631" spans="3:4" x14ac:dyDescent="0.25">
      <c r="C4631" s="1" t="e">
        <f>VLOOKUP(D4631,'PRÊT A POSER 2018'!A:D,4,0)</f>
        <v>#N/A</v>
      </c>
      <c r="D4631" t="s">
        <v>2152</v>
      </c>
    </row>
    <row r="4632" spans="3:4" x14ac:dyDescent="0.25">
      <c r="C4632" s="1" t="e">
        <f>VLOOKUP(D4632,'PRÊT A POSER 2018'!A:D,4,0)</f>
        <v>#N/A</v>
      </c>
      <c r="D4632" t="s">
        <v>2153</v>
      </c>
    </row>
    <row r="4633" spans="3:4" x14ac:dyDescent="0.25">
      <c r="C4633" s="1" t="e">
        <f>VLOOKUP(D4633,'PRÊT A POSER 2018'!A:D,4,0)</f>
        <v>#N/A</v>
      </c>
      <c r="D4633" t="s">
        <v>2154</v>
      </c>
    </row>
    <row r="4634" spans="3:4" x14ac:dyDescent="0.25">
      <c r="C4634" s="1" t="e">
        <f>VLOOKUP(D4634,'PRÊT A POSER 2018'!A:D,4,0)</f>
        <v>#N/A</v>
      </c>
      <c r="D4634" t="s">
        <v>2155</v>
      </c>
    </row>
    <row r="4635" spans="3:4" x14ac:dyDescent="0.25">
      <c r="C4635" s="1" t="e">
        <f>VLOOKUP(D4635,'PRÊT A POSER 2018'!A:D,4,0)</f>
        <v>#N/A</v>
      </c>
      <c r="D4635" t="s">
        <v>2156</v>
      </c>
    </row>
    <row r="4636" spans="3:4" x14ac:dyDescent="0.25">
      <c r="C4636" s="1" t="e">
        <f>VLOOKUP(D4636,'PRÊT A POSER 2018'!A:D,4,0)</f>
        <v>#N/A</v>
      </c>
      <c r="D4636" t="s">
        <v>2157</v>
      </c>
    </row>
    <row r="4637" spans="3:4" x14ac:dyDescent="0.25">
      <c r="C4637" s="1" t="e">
        <f>VLOOKUP(D4637,'PRÊT A POSER 2018'!A:D,4,0)</f>
        <v>#N/A</v>
      </c>
      <c r="D4637" t="s">
        <v>2158</v>
      </c>
    </row>
    <row r="4638" spans="3:4" x14ac:dyDescent="0.25">
      <c r="C4638" s="1" t="e">
        <f>VLOOKUP(D4638,'PRÊT A POSER 2018'!A:D,4,0)</f>
        <v>#N/A</v>
      </c>
      <c r="D4638" t="s">
        <v>2159</v>
      </c>
    </row>
    <row r="4639" spans="3:4" x14ac:dyDescent="0.25">
      <c r="C4639" s="1" t="e">
        <f>VLOOKUP(D4639,'PRÊT A POSER 2018'!A:D,4,0)</f>
        <v>#N/A</v>
      </c>
      <c r="D4639" t="s">
        <v>2160</v>
      </c>
    </row>
    <row r="4640" spans="3:4" x14ac:dyDescent="0.25">
      <c r="C4640" s="1" t="e">
        <f>VLOOKUP(D4640,'PRÊT A POSER 2018'!A:D,4,0)</f>
        <v>#N/A</v>
      </c>
      <c r="D4640" t="s">
        <v>2161</v>
      </c>
    </row>
    <row r="4641" spans="3:4" x14ac:dyDescent="0.25">
      <c r="C4641" s="1" t="e">
        <f>VLOOKUP(D4641,'PRÊT A POSER 2018'!A:D,4,0)</f>
        <v>#N/A</v>
      </c>
      <c r="D4641" t="s">
        <v>2162</v>
      </c>
    </row>
    <row r="4642" spans="3:4" x14ac:dyDescent="0.25">
      <c r="C4642" s="1" t="e">
        <f>VLOOKUP(D4642,'PRÊT A POSER 2018'!A:D,4,0)</f>
        <v>#N/A</v>
      </c>
      <c r="D4642" t="s">
        <v>2163</v>
      </c>
    </row>
    <row r="4643" spans="3:4" x14ac:dyDescent="0.25">
      <c r="C4643" s="1" t="e">
        <f>VLOOKUP(D4643,'PRÊT A POSER 2018'!A:D,4,0)</f>
        <v>#N/A</v>
      </c>
      <c r="D4643" t="s">
        <v>2164</v>
      </c>
    </row>
    <row r="4644" spans="3:4" x14ac:dyDescent="0.25">
      <c r="C4644" s="1" t="e">
        <f>VLOOKUP(D4644,'PRÊT A POSER 2018'!A:D,4,0)</f>
        <v>#N/A</v>
      </c>
      <c r="D4644" t="s">
        <v>2165</v>
      </c>
    </row>
    <row r="4645" spans="3:4" x14ac:dyDescent="0.25">
      <c r="C4645" s="1" t="e">
        <f>VLOOKUP(D4645,'PRÊT A POSER 2018'!A:D,4,0)</f>
        <v>#N/A</v>
      </c>
      <c r="D4645" t="s">
        <v>2166</v>
      </c>
    </row>
    <row r="4646" spans="3:4" x14ac:dyDescent="0.25">
      <c r="C4646" s="1" t="e">
        <f>VLOOKUP(D4646,'PRÊT A POSER 2018'!A:D,4,0)</f>
        <v>#N/A</v>
      </c>
      <c r="D4646" t="s">
        <v>2167</v>
      </c>
    </row>
    <row r="4647" spans="3:4" x14ac:dyDescent="0.25">
      <c r="C4647" s="1" t="e">
        <f>VLOOKUP(D4647,'PRÊT A POSER 2018'!A:D,4,0)</f>
        <v>#N/A</v>
      </c>
      <c r="D4647" t="s">
        <v>2168</v>
      </c>
    </row>
    <row r="4648" spans="3:4" x14ac:dyDescent="0.25">
      <c r="C4648" s="1" t="e">
        <f>VLOOKUP(D4648,'PRÊT A POSER 2018'!A:D,4,0)</f>
        <v>#N/A</v>
      </c>
      <c r="D4648" t="s">
        <v>2169</v>
      </c>
    </row>
    <row r="4649" spans="3:4" x14ac:dyDescent="0.25">
      <c r="C4649" s="1" t="e">
        <f>VLOOKUP(D4649,'PRÊT A POSER 2018'!A:D,4,0)</f>
        <v>#N/A</v>
      </c>
      <c r="D4649" t="s">
        <v>2170</v>
      </c>
    </row>
    <row r="4650" spans="3:4" x14ac:dyDescent="0.25">
      <c r="C4650" s="1" t="e">
        <f>VLOOKUP(D4650,'PRÊT A POSER 2018'!A:D,4,0)</f>
        <v>#N/A</v>
      </c>
      <c r="D4650" t="s">
        <v>2171</v>
      </c>
    </row>
    <row r="4651" spans="3:4" x14ac:dyDescent="0.25">
      <c r="C4651" s="1" t="e">
        <f>VLOOKUP(D4651,'PRÊT A POSER 2018'!A:D,4,0)</f>
        <v>#N/A</v>
      </c>
      <c r="D4651" t="s">
        <v>2172</v>
      </c>
    </row>
    <row r="4652" spans="3:4" x14ac:dyDescent="0.25">
      <c r="C4652" s="1" t="e">
        <f>VLOOKUP(D4652,'PRÊT A POSER 2018'!A:D,4,0)</f>
        <v>#N/A</v>
      </c>
      <c r="D4652" t="s">
        <v>2173</v>
      </c>
    </row>
    <row r="4653" spans="3:4" x14ac:dyDescent="0.25">
      <c r="C4653" s="1" t="e">
        <f>VLOOKUP(D4653,'PRÊT A POSER 2018'!A:D,4,0)</f>
        <v>#N/A</v>
      </c>
      <c r="D4653" t="s">
        <v>2174</v>
      </c>
    </row>
    <row r="4654" spans="3:4" x14ac:dyDescent="0.25">
      <c r="C4654" s="1" t="e">
        <f>VLOOKUP(D4654,'PRÊT A POSER 2018'!A:D,4,0)</f>
        <v>#N/A</v>
      </c>
      <c r="D4654" t="s">
        <v>2175</v>
      </c>
    </row>
    <row r="4655" spans="3:4" x14ac:dyDescent="0.25">
      <c r="C4655" s="1" t="e">
        <f>VLOOKUP(D4655,'PRÊT A POSER 2018'!A:D,4,0)</f>
        <v>#N/A</v>
      </c>
      <c r="D4655" t="s">
        <v>2176</v>
      </c>
    </row>
    <row r="4656" spans="3:4" x14ac:dyDescent="0.25">
      <c r="C4656" s="1" t="e">
        <f>VLOOKUP(D4656,'PRÊT A POSER 2018'!A:D,4,0)</f>
        <v>#N/A</v>
      </c>
      <c r="D4656" t="s">
        <v>2177</v>
      </c>
    </row>
    <row r="4657" spans="3:4" x14ac:dyDescent="0.25">
      <c r="C4657" s="1" t="e">
        <f>VLOOKUP(D4657,'PRÊT A POSER 2018'!A:D,4,0)</f>
        <v>#N/A</v>
      </c>
      <c r="D4657" t="s">
        <v>2178</v>
      </c>
    </row>
    <row r="4658" spans="3:4" x14ac:dyDescent="0.25">
      <c r="C4658" s="1" t="e">
        <f>VLOOKUP(D4658,'PRÊT A POSER 2018'!A:D,4,0)</f>
        <v>#N/A</v>
      </c>
      <c r="D4658" t="s">
        <v>2179</v>
      </c>
    </row>
    <row r="4659" spans="3:4" x14ac:dyDescent="0.25">
      <c r="C4659" s="1" t="e">
        <f>VLOOKUP(D4659,'PRÊT A POSER 2018'!A:D,4,0)</f>
        <v>#N/A</v>
      </c>
      <c r="D4659" t="s">
        <v>2180</v>
      </c>
    </row>
    <row r="4660" spans="3:4" x14ac:dyDescent="0.25">
      <c r="C4660" s="1" t="e">
        <f>VLOOKUP(D4660,'PRÊT A POSER 2018'!A:D,4,0)</f>
        <v>#N/A</v>
      </c>
      <c r="D4660" t="s">
        <v>2181</v>
      </c>
    </row>
    <row r="4661" spans="3:4" x14ac:dyDescent="0.25">
      <c r="C4661" s="1" t="e">
        <f>VLOOKUP(D4661,'PRÊT A POSER 2018'!A:D,4,0)</f>
        <v>#N/A</v>
      </c>
      <c r="D4661" t="s">
        <v>2182</v>
      </c>
    </row>
    <row r="4662" spans="3:4" x14ac:dyDescent="0.25">
      <c r="C4662" s="1" t="e">
        <f>VLOOKUP(D4662,'PRÊT A POSER 2018'!A:D,4,0)</f>
        <v>#N/A</v>
      </c>
      <c r="D4662" t="s">
        <v>2183</v>
      </c>
    </row>
    <row r="4663" spans="3:4" x14ac:dyDescent="0.25">
      <c r="C4663" s="1" t="e">
        <f>VLOOKUP(D4663,'PRÊT A POSER 2018'!A:D,4,0)</f>
        <v>#N/A</v>
      </c>
      <c r="D4663" t="s">
        <v>2184</v>
      </c>
    </row>
    <row r="4664" spans="3:4" x14ac:dyDescent="0.25">
      <c r="C4664" s="1" t="e">
        <f>VLOOKUP(D4664,'PRÊT A POSER 2018'!A:D,4,0)</f>
        <v>#N/A</v>
      </c>
      <c r="D4664" t="s">
        <v>2185</v>
      </c>
    </row>
    <row r="4665" spans="3:4" x14ac:dyDescent="0.25">
      <c r="C4665" s="1" t="e">
        <f>VLOOKUP(D4665,'PRÊT A POSER 2018'!A:D,4,0)</f>
        <v>#N/A</v>
      </c>
      <c r="D4665" t="s">
        <v>2186</v>
      </c>
    </row>
    <row r="4666" spans="3:4" x14ac:dyDescent="0.25">
      <c r="C4666" s="1" t="e">
        <f>VLOOKUP(D4666,'PRÊT A POSER 2018'!A:D,4,0)</f>
        <v>#N/A</v>
      </c>
      <c r="D4666" t="s">
        <v>2187</v>
      </c>
    </row>
    <row r="4667" spans="3:4" x14ac:dyDescent="0.25">
      <c r="C4667" s="1" t="e">
        <f>VLOOKUP(D4667,'PRÊT A POSER 2018'!A:D,4,0)</f>
        <v>#N/A</v>
      </c>
      <c r="D4667" t="s">
        <v>2188</v>
      </c>
    </row>
    <row r="4668" spans="3:4" x14ac:dyDescent="0.25">
      <c r="C4668" s="1" t="e">
        <f>VLOOKUP(D4668,'PRÊT A POSER 2018'!A:D,4,0)</f>
        <v>#N/A</v>
      </c>
      <c r="D4668" t="s">
        <v>2189</v>
      </c>
    </row>
    <row r="4669" spans="3:4" x14ac:dyDescent="0.25">
      <c r="C4669" s="1" t="e">
        <f>VLOOKUP(D4669,'PRÊT A POSER 2018'!A:D,4,0)</f>
        <v>#N/A</v>
      </c>
      <c r="D4669" t="s">
        <v>2190</v>
      </c>
    </row>
    <row r="4670" spans="3:4" x14ac:dyDescent="0.25">
      <c r="C4670" s="1" t="e">
        <f>VLOOKUP(D4670,'PRÊT A POSER 2018'!A:D,4,0)</f>
        <v>#N/A</v>
      </c>
      <c r="D4670" t="s">
        <v>2191</v>
      </c>
    </row>
    <row r="4671" spans="3:4" x14ac:dyDescent="0.25">
      <c r="C4671" s="1" t="e">
        <f>VLOOKUP(D4671,'PRÊT A POSER 2018'!A:D,4,0)</f>
        <v>#N/A</v>
      </c>
      <c r="D4671" t="s">
        <v>2192</v>
      </c>
    </row>
    <row r="4672" spans="3:4" x14ac:dyDescent="0.25">
      <c r="C4672" s="1" t="e">
        <f>VLOOKUP(D4672,'PRÊT A POSER 2018'!A:D,4,0)</f>
        <v>#N/A</v>
      </c>
      <c r="D4672" t="s">
        <v>2193</v>
      </c>
    </row>
    <row r="4673" spans="3:4" x14ac:dyDescent="0.25">
      <c r="C4673" s="1" t="e">
        <f>VLOOKUP(D4673,'PRÊT A POSER 2018'!A:D,4,0)</f>
        <v>#N/A</v>
      </c>
      <c r="D4673" t="s">
        <v>2194</v>
      </c>
    </row>
    <row r="4674" spans="3:4" x14ac:dyDescent="0.25">
      <c r="C4674" s="1" t="e">
        <f>VLOOKUP(D4674,'PRÊT A POSER 2018'!A:D,4,0)</f>
        <v>#N/A</v>
      </c>
      <c r="D4674" t="s">
        <v>2195</v>
      </c>
    </row>
    <row r="4675" spans="3:4" x14ac:dyDescent="0.25">
      <c r="C4675" s="1" t="e">
        <f>VLOOKUP(D4675,'PRÊT A POSER 2018'!A:D,4,0)</f>
        <v>#N/A</v>
      </c>
      <c r="D4675" t="s">
        <v>2196</v>
      </c>
    </row>
    <row r="4676" spans="3:4" x14ac:dyDescent="0.25">
      <c r="C4676" s="1" t="e">
        <f>VLOOKUP(D4676,'PRÊT A POSER 2018'!A:D,4,0)</f>
        <v>#N/A</v>
      </c>
      <c r="D4676" t="s">
        <v>2197</v>
      </c>
    </row>
    <row r="4677" spans="3:4" x14ac:dyDescent="0.25">
      <c r="C4677" s="1" t="e">
        <f>VLOOKUP(D4677,'PRÊT A POSER 2018'!A:D,4,0)</f>
        <v>#N/A</v>
      </c>
      <c r="D4677" t="s">
        <v>2198</v>
      </c>
    </row>
    <row r="4678" spans="3:4" x14ac:dyDescent="0.25">
      <c r="C4678" s="1" t="e">
        <f>VLOOKUP(D4678,'PRÊT A POSER 2018'!A:D,4,0)</f>
        <v>#N/A</v>
      </c>
      <c r="D4678" t="s">
        <v>2199</v>
      </c>
    </row>
    <row r="4679" spans="3:4" x14ac:dyDescent="0.25">
      <c r="C4679" s="1" t="e">
        <f>VLOOKUP(D4679,'PRÊT A POSER 2018'!A:D,4,0)</f>
        <v>#N/A</v>
      </c>
      <c r="D4679" t="s">
        <v>2200</v>
      </c>
    </row>
    <row r="4680" spans="3:4" x14ac:dyDescent="0.25">
      <c r="C4680" s="1" t="e">
        <f>VLOOKUP(D4680,'PRÊT A POSER 2018'!A:D,4,0)</f>
        <v>#N/A</v>
      </c>
      <c r="D4680" t="s">
        <v>2201</v>
      </c>
    </row>
    <row r="4681" spans="3:4" x14ac:dyDescent="0.25">
      <c r="C4681" s="1" t="e">
        <f>VLOOKUP(D4681,'PRÊT A POSER 2018'!A:D,4,0)</f>
        <v>#N/A</v>
      </c>
      <c r="D4681" t="s">
        <v>2202</v>
      </c>
    </row>
    <row r="4682" spans="3:4" x14ac:dyDescent="0.25">
      <c r="C4682" s="1" t="e">
        <f>VLOOKUP(D4682,'PRÊT A POSER 2018'!A:D,4,0)</f>
        <v>#N/A</v>
      </c>
      <c r="D4682" t="s">
        <v>2203</v>
      </c>
    </row>
    <row r="4683" spans="3:4" x14ac:dyDescent="0.25">
      <c r="C4683" s="1" t="e">
        <f>VLOOKUP(D4683,'PRÊT A POSER 2018'!A:D,4,0)</f>
        <v>#N/A</v>
      </c>
      <c r="D4683" t="s">
        <v>2204</v>
      </c>
    </row>
    <row r="4684" spans="3:4" x14ac:dyDescent="0.25">
      <c r="C4684" s="1" t="e">
        <f>VLOOKUP(D4684,'PRÊT A POSER 2018'!A:D,4,0)</f>
        <v>#N/A</v>
      </c>
      <c r="D4684" t="s">
        <v>2205</v>
      </c>
    </row>
    <row r="4685" spans="3:4" x14ac:dyDescent="0.25">
      <c r="C4685" s="1" t="e">
        <f>VLOOKUP(D4685,'PRÊT A POSER 2018'!A:D,4,0)</f>
        <v>#N/A</v>
      </c>
      <c r="D4685" t="s">
        <v>2206</v>
      </c>
    </row>
    <row r="4686" spans="3:4" x14ac:dyDescent="0.25">
      <c r="C4686" s="1" t="e">
        <f>VLOOKUP(D4686,'PRÊT A POSER 2018'!A:D,4,0)</f>
        <v>#N/A</v>
      </c>
      <c r="D4686" t="s">
        <v>2207</v>
      </c>
    </row>
    <row r="4687" spans="3:4" x14ac:dyDescent="0.25">
      <c r="C4687" s="1" t="e">
        <f>VLOOKUP(D4687,'PRÊT A POSER 2018'!A:D,4,0)</f>
        <v>#N/A</v>
      </c>
      <c r="D4687" t="s">
        <v>2208</v>
      </c>
    </row>
    <row r="4688" spans="3:4" x14ac:dyDescent="0.25">
      <c r="C4688" s="1" t="e">
        <f>VLOOKUP(D4688,'PRÊT A POSER 2018'!A:D,4,0)</f>
        <v>#N/A</v>
      </c>
      <c r="D4688" t="s">
        <v>2209</v>
      </c>
    </row>
    <row r="4689" spans="3:4" x14ac:dyDescent="0.25">
      <c r="C4689" s="1" t="e">
        <f>VLOOKUP(D4689,'PRÊT A POSER 2018'!A:D,4,0)</f>
        <v>#N/A</v>
      </c>
      <c r="D4689" t="s">
        <v>2210</v>
      </c>
    </row>
    <row r="4690" spans="3:4" x14ac:dyDescent="0.25">
      <c r="C4690" s="1" t="e">
        <f>VLOOKUP(D4690,'PRÊT A POSER 2018'!A:D,4,0)</f>
        <v>#N/A</v>
      </c>
      <c r="D4690" t="s">
        <v>2211</v>
      </c>
    </row>
    <row r="4691" spans="3:4" x14ac:dyDescent="0.25">
      <c r="C4691" s="1" t="e">
        <f>VLOOKUP(D4691,'PRÊT A POSER 2018'!A:D,4,0)</f>
        <v>#N/A</v>
      </c>
      <c r="D4691" t="s">
        <v>2212</v>
      </c>
    </row>
    <row r="4692" spans="3:4" x14ac:dyDescent="0.25">
      <c r="C4692" s="1" t="e">
        <f>VLOOKUP(D4692,'PRÊT A POSER 2018'!A:D,4,0)</f>
        <v>#N/A</v>
      </c>
      <c r="D4692" t="s">
        <v>2213</v>
      </c>
    </row>
    <row r="4693" spans="3:4" x14ac:dyDescent="0.25">
      <c r="C4693" s="1" t="e">
        <f>VLOOKUP(D4693,'PRÊT A POSER 2018'!A:D,4,0)</f>
        <v>#N/A</v>
      </c>
      <c r="D4693" t="s">
        <v>2214</v>
      </c>
    </row>
    <row r="4694" spans="3:4" x14ac:dyDescent="0.25">
      <c r="C4694" s="1" t="e">
        <f>VLOOKUP(D4694,'PRÊT A POSER 2018'!A:D,4,0)</f>
        <v>#N/A</v>
      </c>
      <c r="D4694" t="s">
        <v>2215</v>
      </c>
    </row>
    <row r="4695" spans="3:4" x14ac:dyDescent="0.25">
      <c r="C4695" s="1" t="e">
        <f>VLOOKUP(D4695,'PRÊT A POSER 2018'!A:D,4,0)</f>
        <v>#N/A</v>
      </c>
      <c r="D4695" t="s">
        <v>2216</v>
      </c>
    </row>
    <row r="4696" spans="3:4" x14ac:dyDescent="0.25">
      <c r="C4696" s="1" t="e">
        <f>VLOOKUP(D4696,'PRÊT A POSER 2018'!A:D,4,0)</f>
        <v>#N/A</v>
      </c>
      <c r="D4696" t="s">
        <v>2217</v>
      </c>
    </row>
    <row r="4697" spans="3:4" x14ac:dyDescent="0.25">
      <c r="C4697" s="1" t="e">
        <f>VLOOKUP(D4697,'PRÊT A POSER 2018'!A:D,4,0)</f>
        <v>#N/A</v>
      </c>
      <c r="D4697" t="s">
        <v>2218</v>
      </c>
    </row>
    <row r="4698" spans="3:4" x14ac:dyDescent="0.25">
      <c r="C4698" s="1" t="e">
        <f>VLOOKUP(D4698,'PRÊT A POSER 2018'!A:D,4,0)</f>
        <v>#N/A</v>
      </c>
      <c r="D4698" t="s">
        <v>2219</v>
      </c>
    </row>
    <row r="4699" spans="3:4" x14ac:dyDescent="0.25">
      <c r="C4699" s="1" t="e">
        <f>VLOOKUP(D4699,'PRÊT A POSER 2018'!A:D,4,0)</f>
        <v>#N/A</v>
      </c>
      <c r="D4699" t="s">
        <v>2220</v>
      </c>
    </row>
    <row r="4700" spans="3:4" x14ac:dyDescent="0.25">
      <c r="C4700" s="1" t="e">
        <f>VLOOKUP(D4700,'PRÊT A POSER 2018'!A:D,4,0)</f>
        <v>#N/A</v>
      </c>
      <c r="D4700" t="s">
        <v>2221</v>
      </c>
    </row>
    <row r="4701" spans="3:4" x14ac:dyDescent="0.25">
      <c r="C4701" s="1" t="e">
        <f>VLOOKUP(D4701,'PRÊT A POSER 2018'!A:D,4,0)</f>
        <v>#N/A</v>
      </c>
      <c r="D4701" t="s">
        <v>2222</v>
      </c>
    </row>
    <row r="4702" spans="3:4" x14ac:dyDescent="0.25">
      <c r="C4702" s="1" t="e">
        <f>VLOOKUP(D4702,'PRÊT A POSER 2018'!A:D,4,0)</f>
        <v>#N/A</v>
      </c>
      <c r="D4702" t="s">
        <v>2223</v>
      </c>
    </row>
    <row r="4703" spans="3:4" x14ac:dyDescent="0.25">
      <c r="C4703" s="1" t="e">
        <f>VLOOKUP(D4703,'PRÊT A POSER 2018'!A:D,4,0)</f>
        <v>#N/A</v>
      </c>
      <c r="D4703" t="s">
        <v>2224</v>
      </c>
    </row>
    <row r="4704" spans="3:4" x14ac:dyDescent="0.25">
      <c r="C4704" s="1" t="e">
        <f>VLOOKUP(D4704,'PRÊT A POSER 2018'!A:D,4,0)</f>
        <v>#N/A</v>
      </c>
      <c r="D4704" t="s">
        <v>2225</v>
      </c>
    </row>
    <row r="4705" spans="3:4" x14ac:dyDescent="0.25">
      <c r="C4705" s="1" t="e">
        <f>VLOOKUP(D4705,'PRÊT A POSER 2018'!A:D,4,0)</f>
        <v>#N/A</v>
      </c>
      <c r="D4705" t="s">
        <v>2226</v>
      </c>
    </row>
    <row r="4706" spans="3:4" x14ac:dyDescent="0.25">
      <c r="C4706" s="1" t="e">
        <f>VLOOKUP(D4706,'PRÊT A POSER 2018'!A:D,4,0)</f>
        <v>#N/A</v>
      </c>
      <c r="D4706" t="s">
        <v>2227</v>
      </c>
    </row>
    <row r="4707" spans="3:4" x14ac:dyDescent="0.25">
      <c r="C4707" s="1" t="e">
        <f>VLOOKUP(D4707,'PRÊT A POSER 2018'!A:D,4,0)</f>
        <v>#N/A</v>
      </c>
      <c r="D4707" t="s">
        <v>2228</v>
      </c>
    </row>
    <row r="4708" spans="3:4" x14ac:dyDescent="0.25">
      <c r="C4708" s="1" t="e">
        <f>VLOOKUP(D4708,'PRÊT A POSER 2018'!A:D,4,0)</f>
        <v>#N/A</v>
      </c>
      <c r="D4708" t="s">
        <v>2229</v>
      </c>
    </row>
    <row r="4709" spans="3:4" x14ac:dyDescent="0.25">
      <c r="C4709" s="1" t="e">
        <f>VLOOKUP(D4709,'PRÊT A POSER 2018'!A:D,4,0)</f>
        <v>#N/A</v>
      </c>
      <c r="D4709" t="s">
        <v>2230</v>
      </c>
    </row>
    <row r="4710" spans="3:4" x14ac:dyDescent="0.25">
      <c r="C4710" s="1" t="e">
        <f>VLOOKUP(D4710,'PRÊT A POSER 2018'!A:D,4,0)</f>
        <v>#N/A</v>
      </c>
      <c r="D4710" t="s">
        <v>2231</v>
      </c>
    </row>
    <row r="4711" spans="3:4" x14ac:dyDescent="0.25">
      <c r="C4711" s="1" t="e">
        <f>VLOOKUP(D4711,'PRÊT A POSER 2018'!A:D,4,0)</f>
        <v>#N/A</v>
      </c>
      <c r="D4711" t="s">
        <v>2232</v>
      </c>
    </row>
    <row r="4712" spans="3:4" x14ac:dyDescent="0.25">
      <c r="C4712" s="1" t="e">
        <f>VLOOKUP(D4712,'PRÊT A POSER 2018'!A:D,4,0)</f>
        <v>#N/A</v>
      </c>
      <c r="D4712" t="s">
        <v>2233</v>
      </c>
    </row>
    <row r="4713" spans="3:4" x14ac:dyDescent="0.25">
      <c r="C4713" s="1" t="e">
        <f>VLOOKUP(D4713,'PRÊT A POSER 2018'!A:D,4,0)</f>
        <v>#N/A</v>
      </c>
      <c r="D4713" t="s">
        <v>2234</v>
      </c>
    </row>
    <row r="4714" spans="3:4" x14ac:dyDescent="0.25">
      <c r="C4714" s="1" t="e">
        <f>VLOOKUP(D4714,'PRÊT A POSER 2018'!A:D,4,0)</f>
        <v>#N/A</v>
      </c>
      <c r="D4714" t="s">
        <v>2235</v>
      </c>
    </row>
    <row r="4715" spans="3:4" x14ac:dyDescent="0.25">
      <c r="C4715" s="1" t="e">
        <f>VLOOKUP(D4715,'PRÊT A POSER 2018'!A:D,4,0)</f>
        <v>#N/A</v>
      </c>
      <c r="D4715" t="s">
        <v>2236</v>
      </c>
    </row>
    <row r="4716" spans="3:4" x14ac:dyDescent="0.25">
      <c r="C4716" s="1" t="e">
        <f>VLOOKUP(D4716,'PRÊT A POSER 2018'!A:D,4,0)</f>
        <v>#N/A</v>
      </c>
      <c r="D4716" t="s">
        <v>2237</v>
      </c>
    </row>
    <row r="4717" spans="3:4" x14ac:dyDescent="0.25">
      <c r="C4717" s="1" t="e">
        <f>VLOOKUP(D4717,'PRÊT A POSER 2018'!A:D,4,0)</f>
        <v>#N/A</v>
      </c>
      <c r="D4717" t="s">
        <v>2238</v>
      </c>
    </row>
    <row r="4718" spans="3:4" x14ac:dyDescent="0.25">
      <c r="C4718" s="1" t="e">
        <f>VLOOKUP(D4718,'PRÊT A POSER 2018'!A:D,4,0)</f>
        <v>#N/A</v>
      </c>
      <c r="D4718" t="s">
        <v>2239</v>
      </c>
    </row>
    <row r="4719" spans="3:4" x14ac:dyDescent="0.25">
      <c r="C4719" s="1" t="e">
        <f>VLOOKUP(D4719,'PRÊT A POSER 2018'!A:D,4,0)</f>
        <v>#N/A</v>
      </c>
      <c r="D4719" t="s">
        <v>2240</v>
      </c>
    </row>
    <row r="4720" spans="3:4" x14ac:dyDescent="0.25">
      <c r="C4720" s="1" t="e">
        <f>VLOOKUP(D4720,'PRÊT A POSER 2018'!A:D,4,0)</f>
        <v>#N/A</v>
      </c>
      <c r="D4720" t="s">
        <v>2241</v>
      </c>
    </row>
    <row r="4721" spans="3:4" x14ac:dyDescent="0.25">
      <c r="C4721" s="1" t="e">
        <f>VLOOKUP(D4721,'PRÊT A POSER 2018'!A:D,4,0)</f>
        <v>#N/A</v>
      </c>
      <c r="D4721" t="s">
        <v>2242</v>
      </c>
    </row>
    <row r="4722" spans="3:4" x14ac:dyDescent="0.25">
      <c r="C4722" s="1" t="e">
        <f>VLOOKUP(D4722,'PRÊT A POSER 2018'!A:D,4,0)</f>
        <v>#N/A</v>
      </c>
      <c r="D4722" t="s">
        <v>2243</v>
      </c>
    </row>
    <row r="4723" spans="3:4" x14ac:dyDescent="0.25">
      <c r="C4723" s="1" t="e">
        <f>VLOOKUP(D4723,'PRÊT A POSER 2018'!A:D,4,0)</f>
        <v>#N/A</v>
      </c>
      <c r="D4723" t="s">
        <v>2244</v>
      </c>
    </row>
    <row r="4724" spans="3:4" x14ac:dyDescent="0.25">
      <c r="C4724" s="1" t="e">
        <f>VLOOKUP(D4724,'PRÊT A POSER 2018'!A:D,4,0)</f>
        <v>#N/A</v>
      </c>
      <c r="D4724" t="s">
        <v>2245</v>
      </c>
    </row>
    <row r="4725" spans="3:4" x14ac:dyDescent="0.25">
      <c r="C4725" s="1" t="e">
        <f>VLOOKUP(D4725,'PRÊT A POSER 2018'!A:D,4,0)</f>
        <v>#N/A</v>
      </c>
      <c r="D4725" t="s">
        <v>2246</v>
      </c>
    </row>
    <row r="4726" spans="3:4" x14ac:dyDescent="0.25">
      <c r="C4726" s="1" t="e">
        <f>VLOOKUP(D4726,'PRÊT A POSER 2018'!A:D,4,0)</f>
        <v>#N/A</v>
      </c>
      <c r="D4726" t="s">
        <v>2247</v>
      </c>
    </row>
    <row r="4727" spans="3:4" x14ac:dyDescent="0.25">
      <c r="C4727" s="1" t="e">
        <f>VLOOKUP(D4727,'PRÊT A POSER 2018'!A:D,4,0)</f>
        <v>#N/A</v>
      </c>
      <c r="D4727" t="s">
        <v>2248</v>
      </c>
    </row>
    <row r="4728" spans="3:4" x14ac:dyDescent="0.25">
      <c r="C4728" s="1" t="e">
        <f>VLOOKUP(D4728,'PRÊT A POSER 2018'!A:D,4,0)</f>
        <v>#N/A</v>
      </c>
      <c r="D4728" t="s">
        <v>2249</v>
      </c>
    </row>
    <row r="4729" spans="3:4" x14ac:dyDescent="0.25">
      <c r="C4729" s="1" t="e">
        <f>VLOOKUP(D4729,'PRÊT A POSER 2018'!A:D,4,0)</f>
        <v>#N/A</v>
      </c>
      <c r="D4729" t="s">
        <v>2250</v>
      </c>
    </row>
    <row r="4730" spans="3:4" x14ac:dyDescent="0.25">
      <c r="C4730" s="1" t="e">
        <f>VLOOKUP(D4730,'PRÊT A POSER 2018'!A:D,4,0)</f>
        <v>#N/A</v>
      </c>
      <c r="D4730" t="s">
        <v>2251</v>
      </c>
    </row>
    <row r="4731" spans="3:4" x14ac:dyDescent="0.25">
      <c r="C4731" s="1" t="e">
        <f>VLOOKUP(D4731,'PRÊT A POSER 2018'!A:D,4,0)</f>
        <v>#N/A</v>
      </c>
      <c r="D4731" t="s">
        <v>2252</v>
      </c>
    </row>
    <row r="4732" spans="3:4" x14ac:dyDescent="0.25">
      <c r="C4732" s="1" t="e">
        <f>VLOOKUP(D4732,'PRÊT A POSER 2018'!A:D,4,0)</f>
        <v>#N/A</v>
      </c>
      <c r="D4732" t="s">
        <v>2253</v>
      </c>
    </row>
    <row r="4733" spans="3:4" x14ac:dyDescent="0.25">
      <c r="C4733" s="1" t="e">
        <f>VLOOKUP(D4733,'PRÊT A POSER 2018'!A:D,4,0)</f>
        <v>#N/A</v>
      </c>
      <c r="D4733" t="s">
        <v>2254</v>
      </c>
    </row>
    <row r="4734" spans="3:4" x14ac:dyDescent="0.25">
      <c r="C4734" s="1" t="e">
        <f>VLOOKUP(D4734,'PRÊT A POSER 2018'!A:D,4,0)</f>
        <v>#N/A</v>
      </c>
      <c r="D4734" t="s">
        <v>2255</v>
      </c>
    </row>
    <row r="4735" spans="3:4" x14ac:dyDescent="0.25">
      <c r="C4735" s="1" t="e">
        <f>VLOOKUP(D4735,'PRÊT A POSER 2018'!A:D,4,0)</f>
        <v>#N/A</v>
      </c>
      <c r="D4735" t="s">
        <v>2256</v>
      </c>
    </row>
    <row r="4736" spans="3:4" x14ac:dyDescent="0.25">
      <c r="C4736" s="1" t="e">
        <f>VLOOKUP(D4736,'PRÊT A POSER 2018'!A:D,4,0)</f>
        <v>#N/A</v>
      </c>
      <c r="D4736" t="s">
        <v>2257</v>
      </c>
    </row>
    <row r="4737" spans="3:4" x14ac:dyDescent="0.25">
      <c r="C4737" s="1" t="e">
        <f>VLOOKUP(D4737,'PRÊT A POSER 2018'!A:D,4,0)</f>
        <v>#N/A</v>
      </c>
      <c r="D4737" t="s">
        <v>2258</v>
      </c>
    </row>
    <row r="4738" spans="3:4" x14ac:dyDescent="0.25">
      <c r="C4738" s="1" t="e">
        <f>VLOOKUP(D4738,'PRÊT A POSER 2018'!A:D,4,0)</f>
        <v>#N/A</v>
      </c>
      <c r="D4738" t="s">
        <v>2259</v>
      </c>
    </row>
    <row r="4739" spans="3:4" x14ac:dyDescent="0.25">
      <c r="C4739" s="1" t="e">
        <f>VLOOKUP(D4739,'PRÊT A POSER 2018'!A:D,4,0)</f>
        <v>#N/A</v>
      </c>
      <c r="D4739" t="s">
        <v>2260</v>
      </c>
    </row>
    <row r="4740" spans="3:4" x14ac:dyDescent="0.25">
      <c r="C4740" s="1" t="e">
        <f>VLOOKUP(D4740,'PRÊT A POSER 2018'!A:D,4,0)</f>
        <v>#N/A</v>
      </c>
      <c r="D4740" t="s">
        <v>2261</v>
      </c>
    </row>
    <row r="4741" spans="3:4" x14ac:dyDescent="0.25">
      <c r="C4741" s="1" t="e">
        <f>VLOOKUP(D4741,'PRÊT A POSER 2018'!A:D,4,0)</f>
        <v>#N/A</v>
      </c>
      <c r="D4741" t="s">
        <v>2262</v>
      </c>
    </row>
    <row r="4742" spans="3:4" x14ac:dyDescent="0.25">
      <c r="C4742" s="1" t="e">
        <f>VLOOKUP(D4742,'PRÊT A POSER 2018'!A:D,4,0)</f>
        <v>#N/A</v>
      </c>
      <c r="D4742" t="s">
        <v>2263</v>
      </c>
    </row>
    <row r="4743" spans="3:4" x14ac:dyDescent="0.25">
      <c r="C4743" s="1" t="e">
        <f>VLOOKUP(D4743,'PRÊT A POSER 2018'!A:D,4,0)</f>
        <v>#N/A</v>
      </c>
      <c r="D4743" t="s">
        <v>2264</v>
      </c>
    </row>
    <row r="4744" spans="3:4" x14ac:dyDescent="0.25">
      <c r="C4744" s="1" t="e">
        <f>VLOOKUP(D4744,'PRÊT A POSER 2018'!A:D,4,0)</f>
        <v>#N/A</v>
      </c>
      <c r="D4744" t="s">
        <v>2265</v>
      </c>
    </row>
    <row r="4745" spans="3:4" x14ac:dyDescent="0.25">
      <c r="C4745" s="1" t="e">
        <f>VLOOKUP(D4745,'PRÊT A POSER 2018'!A:D,4,0)</f>
        <v>#N/A</v>
      </c>
      <c r="D4745" t="s">
        <v>2266</v>
      </c>
    </row>
    <row r="4746" spans="3:4" x14ac:dyDescent="0.25">
      <c r="C4746" s="1" t="e">
        <f>VLOOKUP(D4746,'PRÊT A POSER 2018'!A:D,4,0)</f>
        <v>#N/A</v>
      </c>
      <c r="D4746" t="s">
        <v>2267</v>
      </c>
    </row>
    <row r="4747" spans="3:4" x14ac:dyDescent="0.25">
      <c r="C4747" s="1" t="e">
        <f>VLOOKUP(D4747,'PRÊT A POSER 2018'!A:D,4,0)</f>
        <v>#N/A</v>
      </c>
      <c r="D4747" t="s">
        <v>2268</v>
      </c>
    </row>
    <row r="4748" spans="3:4" x14ac:dyDescent="0.25">
      <c r="C4748" s="1" t="e">
        <f>VLOOKUP(D4748,'PRÊT A POSER 2018'!A:D,4,0)</f>
        <v>#N/A</v>
      </c>
      <c r="D4748" t="s">
        <v>2269</v>
      </c>
    </row>
    <row r="4749" spans="3:4" x14ac:dyDescent="0.25">
      <c r="C4749" s="1" t="e">
        <f>VLOOKUP(D4749,'PRÊT A POSER 2018'!A:D,4,0)</f>
        <v>#N/A</v>
      </c>
      <c r="D4749" t="s">
        <v>2270</v>
      </c>
    </row>
    <row r="4750" spans="3:4" x14ac:dyDescent="0.25">
      <c r="C4750" s="1" t="e">
        <f>VLOOKUP(D4750,'PRÊT A POSER 2018'!A:D,4,0)</f>
        <v>#N/A</v>
      </c>
      <c r="D4750" t="s">
        <v>2271</v>
      </c>
    </row>
    <row r="4751" spans="3:4" x14ac:dyDescent="0.25">
      <c r="C4751" s="1" t="e">
        <f>VLOOKUP(D4751,'PRÊT A POSER 2018'!A:D,4,0)</f>
        <v>#N/A</v>
      </c>
      <c r="D4751" t="s">
        <v>2272</v>
      </c>
    </row>
    <row r="4752" spans="3:4" x14ac:dyDescent="0.25">
      <c r="C4752" s="1" t="e">
        <f>VLOOKUP(D4752,'PRÊT A POSER 2018'!A:D,4,0)</f>
        <v>#N/A</v>
      </c>
      <c r="D4752" t="s">
        <v>2273</v>
      </c>
    </row>
    <row r="4753" spans="3:4" x14ac:dyDescent="0.25">
      <c r="C4753" s="1" t="e">
        <f>VLOOKUP(D4753,'PRÊT A POSER 2018'!A:D,4,0)</f>
        <v>#N/A</v>
      </c>
      <c r="D4753" t="s">
        <v>2274</v>
      </c>
    </row>
    <row r="4754" spans="3:4" x14ac:dyDescent="0.25">
      <c r="C4754" s="1" t="e">
        <f>VLOOKUP(D4754,'PRÊT A POSER 2018'!A:D,4,0)</f>
        <v>#N/A</v>
      </c>
      <c r="D4754" t="s">
        <v>2275</v>
      </c>
    </row>
    <row r="4755" spans="3:4" x14ac:dyDescent="0.25">
      <c r="C4755" s="1" t="e">
        <f>VLOOKUP(D4755,'PRÊT A POSER 2018'!A:D,4,0)</f>
        <v>#N/A</v>
      </c>
      <c r="D4755" t="s">
        <v>2276</v>
      </c>
    </row>
    <row r="4756" spans="3:4" x14ac:dyDescent="0.25">
      <c r="C4756" s="1" t="e">
        <f>VLOOKUP(D4756,'PRÊT A POSER 2018'!A:D,4,0)</f>
        <v>#N/A</v>
      </c>
      <c r="D4756" t="s">
        <v>2277</v>
      </c>
    </row>
    <row r="4757" spans="3:4" x14ac:dyDescent="0.25">
      <c r="C4757" s="1" t="e">
        <f>VLOOKUP(D4757,'PRÊT A POSER 2018'!A:D,4,0)</f>
        <v>#N/A</v>
      </c>
      <c r="D4757" t="s">
        <v>2278</v>
      </c>
    </row>
    <row r="4758" spans="3:4" x14ac:dyDescent="0.25">
      <c r="C4758" s="1" t="e">
        <f>VLOOKUP(D4758,'PRÊT A POSER 2018'!A:D,4,0)</f>
        <v>#N/A</v>
      </c>
      <c r="D4758" t="s">
        <v>2279</v>
      </c>
    </row>
    <row r="4759" spans="3:4" x14ac:dyDescent="0.25">
      <c r="C4759" s="1" t="e">
        <f>VLOOKUP(D4759,'PRÊT A POSER 2018'!A:D,4,0)</f>
        <v>#N/A</v>
      </c>
      <c r="D4759" t="s">
        <v>2280</v>
      </c>
    </row>
    <row r="4760" spans="3:4" x14ac:dyDescent="0.25">
      <c r="C4760" s="1" t="e">
        <f>VLOOKUP(D4760,'PRÊT A POSER 2018'!A:D,4,0)</f>
        <v>#N/A</v>
      </c>
      <c r="D4760" t="s">
        <v>2281</v>
      </c>
    </row>
    <row r="4761" spans="3:4" x14ac:dyDescent="0.25">
      <c r="C4761" s="1" t="e">
        <f>VLOOKUP(D4761,'PRÊT A POSER 2018'!A:D,4,0)</f>
        <v>#N/A</v>
      </c>
      <c r="D4761" t="s">
        <v>2282</v>
      </c>
    </row>
    <row r="4762" spans="3:4" x14ac:dyDescent="0.25">
      <c r="C4762" s="1" t="e">
        <f>VLOOKUP(D4762,'PRÊT A POSER 2018'!A:D,4,0)</f>
        <v>#N/A</v>
      </c>
      <c r="D4762" t="s">
        <v>2283</v>
      </c>
    </row>
    <row r="4763" spans="3:4" x14ac:dyDescent="0.25">
      <c r="C4763" s="1" t="e">
        <f>VLOOKUP(D4763,'PRÊT A POSER 2018'!A:D,4,0)</f>
        <v>#N/A</v>
      </c>
      <c r="D4763" t="s">
        <v>2284</v>
      </c>
    </row>
    <row r="4764" spans="3:4" x14ac:dyDescent="0.25">
      <c r="C4764" s="1" t="e">
        <f>VLOOKUP(D4764,'PRÊT A POSER 2018'!A:D,4,0)</f>
        <v>#N/A</v>
      </c>
      <c r="D4764" t="s">
        <v>2285</v>
      </c>
    </row>
    <row r="4765" spans="3:4" x14ac:dyDescent="0.25">
      <c r="C4765" s="1" t="e">
        <f>VLOOKUP(D4765,'PRÊT A POSER 2018'!A:D,4,0)</f>
        <v>#N/A</v>
      </c>
      <c r="D4765" t="s">
        <v>2286</v>
      </c>
    </row>
    <row r="4766" spans="3:4" x14ac:dyDescent="0.25">
      <c r="C4766" s="1" t="e">
        <f>VLOOKUP(D4766,'PRÊT A POSER 2018'!A:D,4,0)</f>
        <v>#N/A</v>
      </c>
      <c r="D4766" t="s">
        <v>2287</v>
      </c>
    </row>
    <row r="4767" spans="3:4" x14ac:dyDescent="0.25">
      <c r="C4767" s="1" t="e">
        <f>VLOOKUP(D4767,'PRÊT A POSER 2018'!A:D,4,0)</f>
        <v>#N/A</v>
      </c>
      <c r="D4767" t="s">
        <v>2288</v>
      </c>
    </row>
    <row r="4768" spans="3:4" x14ac:dyDescent="0.25">
      <c r="C4768" s="1" t="e">
        <f>VLOOKUP(D4768,'PRÊT A POSER 2018'!A:D,4,0)</f>
        <v>#N/A</v>
      </c>
      <c r="D4768" t="s">
        <v>2289</v>
      </c>
    </row>
    <row r="4769" spans="3:4" x14ac:dyDescent="0.25">
      <c r="C4769" s="1" t="e">
        <f>VLOOKUP(D4769,'PRÊT A POSER 2018'!A:D,4,0)</f>
        <v>#N/A</v>
      </c>
      <c r="D4769" t="s">
        <v>2290</v>
      </c>
    </row>
    <row r="4770" spans="3:4" x14ac:dyDescent="0.25">
      <c r="C4770" s="1" t="e">
        <f>VLOOKUP(D4770,'PRÊT A POSER 2018'!A:D,4,0)</f>
        <v>#N/A</v>
      </c>
      <c r="D4770" t="s">
        <v>2291</v>
      </c>
    </row>
    <row r="4771" spans="3:4" x14ac:dyDescent="0.25">
      <c r="C4771" s="1" t="e">
        <f>VLOOKUP(D4771,'PRÊT A POSER 2018'!A:D,4,0)</f>
        <v>#N/A</v>
      </c>
      <c r="D4771" t="s">
        <v>2292</v>
      </c>
    </row>
    <row r="4772" spans="3:4" x14ac:dyDescent="0.25">
      <c r="C4772" s="1" t="e">
        <f>VLOOKUP(D4772,'PRÊT A POSER 2018'!A:D,4,0)</f>
        <v>#N/A</v>
      </c>
      <c r="D4772" t="s">
        <v>2293</v>
      </c>
    </row>
    <row r="4773" spans="3:4" x14ac:dyDescent="0.25">
      <c r="C4773" s="1" t="e">
        <f>VLOOKUP(D4773,'PRÊT A POSER 2018'!A:D,4,0)</f>
        <v>#N/A</v>
      </c>
      <c r="D4773" t="s">
        <v>2294</v>
      </c>
    </row>
    <row r="4774" spans="3:4" x14ac:dyDescent="0.25">
      <c r="C4774" s="1" t="e">
        <f>VLOOKUP(D4774,'PRÊT A POSER 2018'!A:D,4,0)</f>
        <v>#N/A</v>
      </c>
      <c r="D4774" t="s">
        <v>2295</v>
      </c>
    </row>
    <row r="4775" spans="3:4" x14ac:dyDescent="0.25">
      <c r="C4775" s="1" t="e">
        <f>VLOOKUP(D4775,'PRÊT A POSER 2018'!A:D,4,0)</f>
        <v>#N/A</v>
      </c>
      <c r="D4775" t="s">
        <v>2296</v>
      </c>
    </row>
    <row r="4776" spans="3:4" x14ac:dyDescent="0.25">
      <c r="C4776" s="1" t="e">
        <f>VLOOKUP(D4776,'PRÊT A POSER 2018'!A:D,4,0)</f>
        <v>#N/A</v>
      </c>
      <c r="D4776" t="s">
        <v>2297</v>
      </c>
    </row>
    <row r="4777" spans="3:4" x14ac:dyDescent="0.25">
      <c r="C4777" s="1" t="e">
        <f>VLOOKUP(D4777,'PRÊT A POSER 2018'!A:D,4,0)</f>
        <v>#N/A</v>
      </c>
      <c r="D4777" t="s">
        <v>2298</v>
      </c>
    </row>
    <row r="4778" spans="3:4" x14ac:dyDescent="0.25">
      <c r="C4778" s="1" t="e">
        <f>VLOOKUP(D4778,'PRÊT A POSER 2018'!A:D,4,0)</f>
        <v>#N/A</v>
      </c>
      <c r="D4778" t="s">
        <v>2299</v>
      </c>
    </row>
    <row r="4779" spans="3:4" x14ac:dyDescent="0.25">
      <c r="C4779" s="1" t="e">
        <f>VLOOKUP(D4779,'PRÊT A POSER 2018'!A:D,4,0)</f>
        <v>#N/A</v>
      </c>
      <c r="D4779" t="s">
        <v>2300</v>
      </c>
    </row>
    <row r="4780" spans="3:4" x14ac:dyDescent="0.25">
      <c r="C4780" s="1" t="e">
        <f>VLOOKUP(D4780,'PRÊT A POSER 2018'!A:D,4,0)</f>
        <v>#N/A</v>
      </c>
      <c r="D4780" t="s">
        <v>2301</v>
      </c>
    </row>
    <row r="4781" spans="3:4" x14ac:dyDescent="0.25">
      <c r="C4781" s="1" t="e">
        <f>VLOOKUP(D4781,'PRÊT A POSER 2018'!A:D,4,0)</f>
        <v>#N/A</v>
      </c>
      <c r="D4781" t="s">
        <v>2302</v>
      </c>
    </row>
    <row r="4782" spans="3:4" x14ac:dyDescent="0.25">
      <c r="C4782" s="1" t="e">
        <f>VLOOKUP(D4782,'PRÊT A POSER 2018'!A:D,4,0)</f>
        <v>#N/A</v>
      </c>
      <c r="D4782" t="s">
        <v>2303</v>
      </c>
    </row>
    <row r="4783" spans="3:4" x14ac:dyDescent="0.25">
      <c r="C4783" s="1" t="e">
        <f>VLOOKUP(D4783,'PRÊT A POSER 2018'!A:D,4,0)</f>
        <v>#N/A</v>
      </c>
      <c r="D4783" t="s">
        <v>2304</v>
      </c>
    </row>
    <row r="4784" spans="3:4" x14ac:dyDescent="0.25">
      <c r="C4784" s="1" t="e">
        <f>VLOOKUP(D4784,'PRÊT A POSER 2018'!A:D,4,0)</f>
        <v>#N/A</v>
      </c>
      <c r="D4784" t="s">
        <v>2305</v>
      </c>
    </row>
    <row r="4785" spans="3:4" x14ac:dyDescent="0.25">
      <c r="C4785" s="1" t="e">
        <f>VLOOKUP(D4785,'PRÊT A POSER 2018'!A:D,4,0)</f>
        <v>#N/A</v>
      </c>
      <c r="D4785" t="s">
        <v>2306</v>
      </c>
    </row>
    <row r="4786" spans="3:4" x14ac:dyDescent="0.25">
      <c r="C4786" s="1" t="e">
        <f>VLOOKUP(D4786,'PRÊT A POSER 2018'!A:D,4,0)</f>
        <v>#N/A</v>
      </c>
      <c r="D4786" t="s">
        <v>2307</v>
      </c>
    </row>
    <row r="4787" spans="3:4" x14ac:dyDescent="0.25">
      <c r="C4787" s="1" t="e">
        <f>VLOOKUP(D4787,'PRÊT A POSER 2018'!A:D,4,0)</f>
        <v>#N/A</v>
      </c>
      <c r="D4787" t="s">
        <v>2308</v>
      </c>
    </row>
    <row r="4788" spans="3:4" x14ac:dyDescent="0.25">
      <c r="C4788" s="1" t="e">
        <f>VLOOKUP(D4788,'PRÊT A POSER 2018'!A:D,4,0)</f>
        <v>#N/A</v>
      </c>
      <c r="D4788" t="s">
        <v>2309</v>
      </c>
    </row>
    <row r="4789" spans="3:4" x14ac:dyDescent="0.25">
      <c r="C4789" s="1" t="e">
        <f>VLOOKUP(D4789,'PRÊT A POSER 2018'!A:D,4,0)</f>
        <v>#N/A</v>
      </c>
      <c r="D4789" t="s">
        <v>2310</v>
      </c>
    </row>
    <row r="4790" spans="3:4" x14ac:dyDescent="0.25">
      <c r="C4790" s="1" t="e">
        <f>VLOOKUP(D4790,'PRÊT A POSER 2018'!A:D,4,0)</f>
        <v>#N/A</v>
      </c>
      <c r="D4790" t="s">
        <v>2311</v>
      </c>
    </row>
    <row r="4791" spans="3:4" x14ac:dyDescent="0.25">
      <c r="C4791" s="1" t="e">
        <f>VLOOKUP(D4791,'PRÊT A POSER 2018'!A:D,4,0)</f>
        <v>#N/A</v>
      </c>
      <c r="D4791" t="s">
        <v>2312</v>
      </c>
    </row>
    <row r="4792" spans="3:4" x14ac:dyDescent="0.25">
      <c r="C4792" s="1" t="e">
        <f>VLOOKUP(D4792,'PRÊT A POSER 2018'!A:D,4,0)</f>
        <v>#N/A</v>
      </c>
      <c r="D4792" t="s">
        <v>2313</v>
      </c>
    </row>
    <row r="4793" spans="3:4" x14ac:dyDescent="0.25">
      <c r="C4793" s="1" t="e">
        <f>VLOOKUP(D4793,'PRÊT A POSER 2018'!A:D,4,0)</f>
        <v>#N/A</v>
      </c>
      <c r="D4793" t="s">
        <v>2314</v>
      </c>
    </row>
    <row r="4794" spans="3:4" x14ac:dyDescent="0.25">
      <c r="C4794" s="1" t="e">
        <f>VLOOKUP(D4794,'PRÊT A POSER 2018'!A:D,4,0)</f>
        <v>#N/A</v>
      </c>
      <c r="D4794" t="s">
        <v>2315</v>
      </c>
    </row>
    <row r="4795" spans="3:4" x14ac:dyDescent="0.25">
      <c r="C4795" s="1" t="e">
        <f>VLOOKUP(D4795,'PRÊT A POSER 2018'!A:D,4,0)</f>
        <v>#N/A</v>
      </c>
      <c r="D4795" t="s">
        <v>2316</v>
      </c>
    </row>
    <row r="4796" spans="3:4" x14ac:dyDescent="0.25">
      <c r="C4796" s="1" t="e">
        <f>VLOOKUP(D4796,'PRÊT A POSER 2018'!A:D,4,0)</f>
        <v>#N/A</v>
      </c>
      <c r="D4796" t="s">
        <v>2317</v>
      </c>
    </row>
    <row r="4797" spans="3:4" x14ac:dyDescent="0.25">
      <c r="C4797" s="1" t="e">
        <f>VLOOKUP(D4797,'PRÊT A POSER 2018'!A:D,4,0)</f>
        <v>#N/A</v>
      </c>
      <c r="D4797" t="s">
        <v>2318</v>
      </c>
    </row>
    <row r="4798" spans="3:4" x14ac:dyDescent="0.25">
      <c r="C4798" s="1" t="e">
        <f>VLOOKUP(D4798,'PRÊT A POSER 2018'!A:D,4,0)</f>
        <v>#N/A</v>
      </c>
      <c r="D4798" t="s">
        <v>2319</v>
      </c>
    </row>
    <row r="4799" spans="3:4" x14ac:dyDescent="0.25">
      <c r="C4799" s="1" t="e">
        <f>VLOOKUP(D4799,'PRÊT A POSER 2018'!A:D,4,0)</f>
        <v>#N/A</v>
      </c>
      <c r="D4799" t="s">
        <v>2320</v>
      </c>
    </row>
    <row r="4800" spans="3:4" x14ac:dyDescent="0.25">
      <c r="C4800" s="1" t="e">
        <f>VLOOKUP(D4800,'PRÊT A POSER 2018'!A:D,4,0)</f>
        <v>#N/A</v>
      </c>
      <c r="D4800" t="s">
        <v>2321</v>
      </c>
    </row>
    <row r="4801" spans="3:4" x14ac:dyDescent="0.25">
      <c r="C4801" s="1" t="e">
        <f>VLOOKUP(D4801,'PRÊT A POSER 2018'!A:D,4,0)</f>
        <v>#N/A</v>
      </c>
      <c r="D4801" t="s">
        <v>2322</v>
      </c>
    </row>
    <row r="4802" spans="3:4" x14ac:dyDescent="0.25">
      <c r="C4802" s="1" t="e">
        <f>VLOOKUP(D4802,'PRÊT A POSER 2018'!A:D,4,0)</f>
        <v>#N/A</v>
      </c>
      <c r="D4802" t="s">
        <v>2323</v>
      </c>
    </row>
    <row r="4803" spans="3:4" x14ac:dyDescent="0.25">
      <c r="C4803" s="1" t="e">
        <f>VLOOKUP(D4803,'PRÊT A POSER 2018'!A:D,4,0)</f>
        <v>#N/A</v>
      </c>
      <c r="D4803" t="s">
        <v>2324</v>
      </c>
    </row>
    <row r="4804" spans="3:4" x14ac:dyDescent="0.25">
      <c r="C4804" s="1" t="e">
        <f>VLOOKUP(D4804,'PRÊT A POSER 2018'!A:D,4,0)</f>
        <v>#N/A</v>
      </c>
      <c r="D4804" t="s">
        <v>2325</v>
      </c>
    </row>
    <row r="4805" spans="3:4" x14ac:dyDescent="0.25">
      <c r="C4805" s="1" t="e">
        <f>VLOOKUP(D4805,'PRÊT A POSER 2018'!A:D,4,0)</f>
        <v>#N/A</v>
      </c>
      <c r="D4805" t="s">
        <v>2326</v>
      </c>
    </row>
    <row r="4806" spans="3:4" x14ac:dyDescent="0.25">
      <c r="C4806" s="1" t="e">
        <f>VLOOKUP(D4806,'PRÊT A POSER 2018'!A:D,4,0)</f>
        <v>#N/A</v>
      </c>
      <c r="D4806" t="s">
        <v>2327</v>
      </c>
    </row>
    <row r="4807" spans="3:4" x14ac:dyDescent="0.25">
      <c r="C4807" s="1" t="e">
        <f>VLOOKUP(D4807,'PRÊT A POSER 2018'!A:D,4,0)</f>
        <v>#N/A</v>
      </c>
      <c r="D4807" t="s">
        <v>2328</v>
      </c>
    </row>
    <row r="4808" spans="3:4" x14ac:dyDescent="0.25">
      <c r="C4808" s="1" t="e">
        <f>VLOOKUP(D4808,'PRÊT A POSER 2018'!A:D,4,0)</f>
        <v>#N/A</v>
      </c>
      <c r="D4808" t="s">
        <v>2329</v>
      </c>
    </row>
    <row r="4809" spans="3:4" x14ac:dyDescent="0.25">
      <c r="C4809" s="1" t="e">
        <f>VLOOKUP(D4809,'PRÊT A POSER 2018'!A:D,4,0)</f>
        <v>#N/A</v>
      </c>
      <c r="D4809" t="s">
        <v>2330</v>
      </c>
    </row>
    <row r="4810" spans="3:4" x14ac:dyDescent="0.25">
      <c r="C4810" s="1" t="e">
        <f>VLOOKUP(D4810,'PRÊT A POSER 2018'!A:D,4,0)</f>
        <v>#N/A</v>
      </c>
      <c r="D4810" t="s">
        <v>2331</v>
      </c>
    </row>
    <row r="4811" spans="3:4" x14ac:dyDescent="0.25">
      <c r="C4811" s="1" t="e">
        <f>VLOOKUP(D4811,'PRÊT A POSER 2018'!A:D,4,0)</f>
        <v>#N/A</v>
      </c>
      <c r="D4811" t="s">
        <v>2332</v>
      </c>
    </row>
    <row r="4812" spans="3:4" x14ac:dyDescent="0.25">
      <c r="C4812" s="1" t="e">
        <f>VLOOKUP(D4812,'PRÊT A POSER 2018'!A:D,4,0)</f>
        <v>#N/A</v>
      </c>
      <c r="D4812" t="s">
        <v>2333</v>
      </c>
    </row>
    <row r="4813" spans="3:4" x14ac:dyDescent="0.25">
      <c r="C4813" s="1" t="e">
        <f>VLOOKUP(D4813,'PRÊT A POSER 2018'!A:D,4,0)</f>
        <v>#N/A</v>
      </c>
      <c r="D4813" t="s">
        <v>2334</v>
      </c>
    </row>
    <row r="4814" spans="3:4" x14ac:dyDescent="0.25">
      <c r="C4814" s="1" t="e">
        <f>VLOOKUP(D4814,'PRÊT A POSER 2018'!A:D,4,0)</f>
        <v>#N/A</v>
      </c>
      <c r="D4814" t="s">
        <v>2335</v>
      </c>
    </row>
    <row r="4815" spans="3:4" x14ac:dyDescent="0.25">
      <c r="C4815" s="1" t="e">
        <f>VLOOKUP(D4815,'PRÊT A POSER 2018'!A:D,4,0)</f>
        <v>#N/A</v>
      </c>
      <c r="D4815" t="s">
        <v>2336</v>
      </c>
    </row>
    <row r="4816" spans="3:4" x14ac:dyDescent="0.25">
      <c r="C4816" s="1" t="e">
        <f>VLOOKUP(D4816,'PRÊT A POSER 2018'!A:D,4,0)</f>
        <v>#N/A</v>
      </c>
      <c r="D4816" t="s">
        <v>2337</v>
      </c>
    </row>
    <row r="4817" spans="3:4" x14ac:dyDescent="0.25">
      <c r="C4817" s="1" t="e">
        <f>VLOOKUP(D4817,'PRÊT A POSER 2018'!A:D,4,0)</f>
        <v>#N/A</v>
      </c>
      <c r="D4817" t="s">
        <v>2338</v>
      </c>
    </row>
    <row r="4818" spans="3:4" x14ac:dyDescent="0.25">
      <c r="C4818" s="1" t="e">
        <f>VLOOKUP(D4818,'PRÊT A POSER 2018'!A:D,4,0)</f>
        <v>#N/A</v>
      </c>
      <c r="D4818" t="s">
        <v>2339</v>
      </c>
    </row>
    <row r="4819" spans="3:4" x14ac:dyDescent="0.25">
      <c r="C4819" s="1" t="e">
        <f>VLOOKUP(D4819,'PRÊT A POSER 2018'!A:D,4,0)</f>
        <v>#N/A</v>
      </c>
      <c r="D4819" t="s">
        <v>2340</v>
      </c>
    </row>
    <row r="4820" spans="3:4" x14ac:dyDescent="0.25">
      <c r="C4820" s="1" t="e">
        <f>VLOOKUP(D4820,'PRÊT A POSER 2018'!A:D,4,0)</f>
        <v>#N/A</v>
      </c>
      <c r="D4820" t="s">
        <v>2341</v>
      </c>
    </row>
    <row r="4821" spans="3:4" x14ac:dyDescent="0.25">
      <c r="C4821" s="1" t="e">
        <f>VLOOKUP(D4821,'PRÊT A POSER 2018'!A:D,4,0)</f>
        <v>#N/A</v>
      </c>
      <c r="D4821" t="s">
        <v>2342</v>
      </c>
    </row>
    <row r="4822" spans="3:4" x14ac:dyDescent="0.25">
      <c r="C4822" s="1" t="e">
        <f>VLOOKUP(D4822,'PRÊT A POSER 2018'!A:D,4,0)</f>
        <v>#N/A</v>
      </c>
      <c r="D4822" t="s">
        <v>2343</v>
      </c>
    </row>
    <row r="4823" spans="3:4" x14ac:dyDescent="0.25">
      <c r="C4823" s="1" t="e">
        <f>VLOOKUP(D4823,'PRÊT A POSER 2018'!A:D,4,0)</f>
        <v>#N/A</v>
      </c>
      <c r="D4823" t="s">
        <v>2344</v>
      </c>
    </row>
    <row r="4824" spans="3:4" x14ac:dyDescent="0.25">
      <c r="C4824" s="1" t="e">
        <f>VLOOKUP(D4824,'PRÊT A POSER 2018'!A:D,4,0)</f>
        <v>#N/A</v>
      </c>
      <c r="D4824" t="s">
        <v>2345</v>
      </c>
    </row>
    <row r="4825" spans="3:4" x14ac:dyDescent="0.25">
      <c r="C4825" s="1" t="e">
        <f>VLOOKUP(D4825,'PRÊT A POSER 2018'!A:D,4,0)</f>
        <v>#N/A</v>
      </c>
      <c r="D4825" t="s">
        <v>2346</v>
      </c>
    </row>
    <row r="4826" spans="3:4" x14ac:dyDescent="0.25">
      <c r="C4826" s="1" t="e">
        <f>VLOOKUP(D4826,'PRÊT A POSER 2018'!A:D,4,0)</f>
        <v>#N/A</v>
      </c>
      <c r="D4826" t="s">
        <v>2347</v>
      </c>
    </row>
    <row r="4827" spans="3:4" x14ac:dyDescent="0.25">
      <c r="C4827" s="1" t="e">
        <f>VLOOKUP(D4827,'PRÊT A POSER 2018'!A:D,4,0)</f>
        <v>#N/A</v>
      </c>
      <c r="D4827" t="s">
        <v>2348</v>
      </c>
    </row>
    <row r="4828" spans="3:4" x14ac:dyDescent="0.25">
      <c r="C4828" s="1" t="e">
        <f>VLOOKUP(D4828,'PRÊT A POSER 2018'!A:D,4,0)</f>
        <v>#N/A</v>
      </c>
      <c r="D4828" t="s">
        <v>2349</v>
      </c>
    </row>
    <row r="4829" spans="3:4" x14ac:dyDescent="0.25">
      <c r="C4829" s="1" t="e">
        <f>VLOOKUP(D4829,'PRÊT A POSER 2018'!A:D,4,0)</f>
        <v>#N/A</v>
      </c>
      <c r="D4829" t="s">
        <v>2350</v>
      </c>
    </row>
    <row r="4830" spans="3:4" x14ac:dyDescent="0.25">
      <c r="C4830" s="1" t="e">
        <f>VLOOKUP(D4830,'PRÊT A POSER 2018'!A:D,4,0)</f>
        <v>#N/A</v>
      </c>
      <c r="D4830" t="s">
        <v>2351</v>
      </c>
    </row>
    <row r="4831" spans="3:4" x14ac:dyDescent="0.25">
      <c r="C4831" s="1" t="e">
        <f>VLOOKUP(D4831,'PRÊT A POSER 2018'!A:D,4,0)</f>
        <v>#N/A</v>
      </c>
      <c r="D4831" t="s">
        <v>2352</v>
      </c>
    </row>
    <row r="4832" spans="3:4" x14ac:dyDescent="0.25">
      <c r="C4832" s="1" t="e">
        <f>VLOOKUP(D4832,'PRÊT A POSER 2018'!A:D,4,0)</f>
        <v>#N/A</v>
      </c>
      <c r="D4832" t="s">
        <v>2353</v>
      </c>
    </row>
    <row r="4833" spans="3:4" x14ac:dyDescent="0.25">
      <c r="C4833" s="1" t="e">
        <f>VLOOKUP(D4833,'PRÊT A POSER 2018'!A:D,4,0)</f>
        <v>#N/A</v>
      </c>
      <c r="D4833" t="s">
        <v>2354</v>
      </c>
    </row>
    <row r="4834" spans="3:4" x14ac:dyDescent="0.25">
      <c r="C4834" s="1" t="e">
        <f>VLOOKUP(D4834,'PRÊT A POSER 2018'!A:D,4,0)</f>
        <v>#N/A</v>
      </c>
      <c r="D4834" t="s">
        <v>2355</v>
      </c>
    </row>
    <row r="4835" spans="3:4" x14ac:dyDescent="0.25">
      <c r="C4835" s="1" t="e">
        <f>VLOOKUP(D4835,'PRÊT A POSER 2018'!A:D,4,0)</f>
        <v>#N/A</v>
      </c>
      <c r="D4835" t="s">
        <v>2356</v>
      </c>
    </row>
    <row r="4836" spans="3:4" x14ac:dyDescent="0.25">
      <c r="C4836" s="1" t="e">
        <f>VLOOKUP(D4836,'PRÊT A POSER 2018'!A:D,4,0)</f>
        <v>#N/A</v>
      </c>
      <c r="D4836" t="s">
        <v>2357</v>
      </c>
    </row>
    <row r="4837" spans="3:4" x14ac:dyDescent="0.25">
      <c r="C4837" s="1" t="e">
        <f>VLOOKUP(D4837,'PRÊT A POSER 2018'!A:D,4,0)</f>
        <v>#N/A</v>
      </c>
      <c r="D4837" t="s">
        <v>2358</v>
      </c>
    </row>
    <row r="4838" spans="3:4" x14ac:dyDescent="0.25">
      <c r="C4838" s="1" t="e">
        <f>VLOOKUP(D4838,'PRÊT A POSER 2018'!A:D,4,0)</f>
        <v>#N/A</v>
      </c>
      <c r="D4838" t="s">
        <v>2359</v>
      </c>
    </row>
    <row r="4839" spans="3:4" x14ac:dyDescent="0.25">
      <c r="C4839" s="1" t="e">
        <f>VLOOKUP(D4839,'PRÊT A POSER 2018'!A:D,4,0)</f>
        <v>#N/A</v>
      </c>
      <c r="D4839" t="s">
        <v>2360</v>
      </c>
    </row>
    <row r="4840" spans="3:4" x14ac:dyDescent="0.25">
      <c r="C4840" s="1" t="e">
        <f>VLOOKUP(D4840,'PRÊT A POSER 2018'!A:D,4,0)</f>
        <v>#N/A</v>
      </c>
      <c r="D4840" t="s">
        <v>2361</v>
      </c>
    </row>
    <row r="4841" spans="3:4" x14ac:dyDescent="0.25">
      <c r="C4841" s="1" t="e">
        <f>VLOOKUP(D4841,'PRÊT A POSER 2018'!A:D,4,0)</f>
        <v>#N/A</v>
      </c>
      <c r="D4841" t="s">
        <v>2362</v>
      </c>
    </row>
    <row r="4842" spans="3:4" x14ac:dyDescent="0.25">
      <c r="C4842" s="1" t="e">
        <f>VLOOKUP(D4842,'PRÊT A POSER 2018'!A:D,4,0)</f>
        <v>#N/A</v>
      </c>
      <c r="D4842" t="s">
        <v>2363</v>
      </c>
    </row>
    <row r="4843" spans="3:4" x14ac:dyDescent="0.25">
      <c r="C4843" s="1" t="e">
        <f>VLOOKUP(D4843,'PRÊT A POSER 2018'!A:D,4,0)</f>
        <v>#N/A</v>
      </c>
      <c r="D4843" t="s">
        <v>2364</v>
      </c>
    </row>
    <row r="4844" spans="3:4" x14ac:dyDescent="0.25">
      <c r="C4844" s="1" t="e">
        <f>VLOOKUP(D4844,'PRÊT A POSER 2018'!A:D,4,0)</f>
        <v>#N/A</v>
      </c>
      <c r="D4844" t="s">
        <v>2365</v>
      </c>
    </row>
    <row r="4845" spans="3:4" x14ac:dyDescent="0.25">
      <c r="C4845" s="1" t="e">
        <f>VLOOKUP(D4845,'PRÊT A POSER 2018'!A:D,4,0)</f>
        <v>#N/A</v>
      </c>
      <c r="D4845" t="s">
        <v>2366</v>
      </c>
    </row>
    <row r="4846" spans="3:4" x14ac:dyDescent="0.25">
      <c r="C4846" s="1" t="e">
        <f>VLOOKUP(D4846,'PRÊT A POSER 2018'!A:D,4,0)</f>
        <v>#N/A</v>
      </c>
      <c r="D4846" t="s">
        <v>2367</v>
      </c>
    </row>
    <row r="4847" spans="3:4" x14ac:dyDescent="0.25">
      <c r="C4847" s="1" t="e">
        <f>VLOOKUP(D4847,'PRÊT A POSER 2018'!A:D,4,0)</f>
        <v>#N/A</v>
      </c>
      <c r="D4847" t="s">
        <v>2368</v>
      </c>
    </row>
    <row r="4848" spans="3:4" x14ac:dyDescent="0.25">
      <c r="C4848" s="1" t="e">
        <f>VLOOKUP(D4848,'PRÊT A POSER 2018'!A:D,4,0)</f>
        <v>#N/A</v>
      </c>
      <c r="D4848" t="s">
        <v>2369</v>
      </c>
    </row>
    <row r="4849" spans="3:4" x14ac:dyDescent="0.25">
      <c r="C4849" s="1" t="e">
        <f>VLOOKUP(D4849,'PRÊT A POSER 2018'!A:D,4,0)</f>
        <v>#N/A</v>
      </c>
      <c r="D4849" t="s">
        <v>2370</v>
      </c>
    </row>
    <row r="4850" spans="3:4" x14ac:dyDescent="0.25">
      <c r="C4850" s="1" t="e">
        <f>VLOOKUP(D4850,'PRÊT A POSER 2018'!A:D,4,0)</f>
        <v>#N/A</v>
      </c>
      <c r="D4850" t="s">
        <v>2371</v>
      </c>
    </row>
    <row r="4851" spans="3:4" x14ac:dyDescent="0.25">
      <c r="C4851" s="1" t="e">
        <f>VLOOKUP(D4851,'PRÊT A POSER 2018'!A:D,4,0)</f>
        <v>#N/A</v>
      </c>
      <c r="D4851" t="s">
        <v>2372</v>
      </c>
    </row>
    <row r="4852" spans="3:4" x14ac:dyDescent="0.25">
      <c r="C4852" s="1" t="e">
        <f>VLOOKUP(D4852,'PRÊT A POSER 2018'!A:D,4,0)</f>
        <v>#N/A</v>
      </c>
      <c r="D4852" t="s">
        <v>2373</v>
      </c>
    </row>
    <row r="4853" spans="3:4" x14ac:dyDescent="0.25">
      <c r="C4853" s="1" t="e">
        <f>VLOOKUP(D4853,'PRÊT A POSER 2018'!A:D,4,0)</f>
        <v>#N/A</v>
      </c>
      <c r="D4853" t="s">
        <v>2374</v>
      </c>
    </row>
    <row r="4854" spans="3:4" x14ac:dyDescent="0.25">
      <c r="C4854" s="1" t="e">
        <f>VLOOKUP(D4854,'PRÊT A POSER 2018'!A:D,4,0)</f>
        <v>#N/A</v>
      </c>
      <c r="D4854" t="s">
        <v>2375</v>
      </c>
    </row>
    <row r="4855" spans="3:4" x14ac:dyDescent="0.25">
      <c r="C4855" s="1" t="e">
        <f>VLOOKUP(D4855,'PRÊT A POSER 2018'!A:D,4,0)</f>
        <v>#N/A</v>
      </c>
      <c r="D4855" t="s">
        <v>2376</v>
      </c>
    </row>
    <row r="4856" spans="3:4" x14ac:dyDescent="0.25">
      <c r="C4856" s="1" t="e">
        <f>VLOOKUP(D4856,'PRÊT A POSER 2018'!A:D,4,0)</f>
        <v>#N/A</v>
      </c>
      <c r="D4856" t="s">
        <v>2377</v>
      </c>
    </row>
    <row r="4857" spans="3:4" x14ac:dyDescent="0.25">
      <c r="C4857" s="1" t="e">
        <f>VLOOKUP(D4857,'PRÊT A POSER 2018'!A:D,4,0)</f>
        <v>#N/A</v>
      </c>
      <c r="D4857" t="s">
        <v>2378</v>
      </c>
    </row>
    <row r="4858" spans="3:4" x14ac:dyDescent="0.25">
      <c r="C4858" s="1" t="e">
        <f>VLOOKUP(D4858,'PRÊT A POSER 2018'!A:D,4,0)</f>
        <v>#N/A</v>
      </c>
      <c r="D4858" t="s">
        <v>2379</v>
      </c>
    </row>
    <row r="4859" spans="3:4" x14ac:dyDescent="0.25">
      <c r="C4859" s="1" t="e">
        <f>VLOOKUP(D4859,'PRÊT A POSER 2018'!A:D,4,0)</f>
        <v>#N/A</v>
      </c>
      <c r="D4859" t="s">
        <v>2380</v>
      </c>
    </row>
    <row r="4860" spans="3:4" x14ac:dyDescent="0.25">
      <c r="C4860" s="1" t="e">
        <f>VLOOKUP(D4860,'PRÊT A POSER 2018'!A:D,4,0)</f>
        <v>#N/A</v>
      </c>
      <c r="D4860" t="s">
        <v>2381</v>
      </c>
    </row>
    <row r="4861" spans="3:4" x14ac:dyDescent="0.25">
      <c r="C4861" s="1" t="e">
        <f>VLOOKUP(D4861,'PRÊT A POSER 2018'!A:D,4,0)</f>
        <v>#N/A</v>
      </c>
      <c r="D4861" t="s">
        <v>2382</v>
      </c>
    </row>
    <row r="4862" spans="3:4" x14ac:dyDescent="0.25">
      <c r="C4862" s="1" t="e">
        <f>VLOOKUP(D4862,'PRÊT A POSER 2018'!A:D,4,0)</f>
        <v>#N/A</v>
      </c>
      <c r="D4862" t="s">
        <v>2383</v>
      </c>
    </row>
    <row r="4863" spans="3:4" x14ac:dyDescent="0.25">
      <c r="C4863" s="1" t="e">
        <f>VLOOKUP(D4863,'PRÊT A POSER 2018'!A:D,4,0)</f>
        <v>#N/A</v>
      </c>
      <c r="D4863" t="s">
        <v>2384</v>
      </c>
    </row>
    <row r="4864" spans="3:4" x14ac:dyDescent="0.25">
      <c r="C4864" s="1" t="e">
        <f>VLOOKUP(D4864,'PRÊT A POSER 2018'!A:D,4,0)</f>
        <v>#N/A</v>
      </c>
      <c r="D4864" t="s">
        <v>2385</v>
      </c>
    </row>
    <row r="4865" spans="3:4" x14ac:dyDescent="0.25">
      <c r="C4865" s="1" t="e">
        <f>VLOOKUP(D4865,'PRÊT A POSER 2018'!A:D,4,0)</f>
        <v>#N/A</v>
      </c>
      <c r="D4865" t="s">
        <v>2386</v>
      </c>
    </row>
    <row r="4866" spans="3:4" x14ac:dyDescent="0.25">
      <c r="C4866" s="1" t="e">
        <f>VLOOKUP(D4866,'PRÊT A POSER 2018'!A:D,4,0)</f>
        <v>#N/A</v>
      </c>
      <c r="D4866" t="s">
        <v>2387</v>
      </c>
    </row>
    <row r="4867" spans="3:4" x14ac:dyDescent="0.25">
      <c r="C4867" s="1" t="e">
        <f>VLOOKUP(D4867,'PRÊT A POSER 2018'!A:D,4,0)</f>
        <v>#N/A</v>
      </c>
      <c r="D4867" t="s">
        <v>2388</v>
      </c>
    </row>
    <row r="4868" spans="3:4" x14ac:dyDescent="0.25">
      <c r="C4868" s="1" t="e">
        <f>VLOOKUP(D4868,'PRÊT A POSER 2018'!A:D,4,0)</f>
        <v>#N/A</v>
      </c>
      <c r="D4868" t="s">
        <v>2389</v>
      </c>
    </row>
    <row r="4869" spans="3:4" x14ac:dyDescent="0.25">
      <c r="C4869" s="1" t="e">
        <f>VLOOKUP(D4869,'PRÊT A POSER 2018'!A:D,4,0)</f>
        <v>#N/A</v>
      </c>
      <c r="D4869" t="s">
        <v>2390</v>
      </c>
    </row>
    <row r="4870" spans="3:4" x14ac:dyDescent="0.25">
      <c r="C4870" s="1" t="e">
        <f>VLOOKUP(D4870,'PRÊT A POSER 2018'!A:D,4,0)</f>
        <v>#N/A</v>
      </c>
      <c r="D4870" t="s">
        <v>2391</v>
      </c>
    </row>
    <row r="4871" spans="3:4" x14ac:dyDescent="0.25">
      <c r="C4871" s="1" t="e">
        <f>VLOOKUP(D4871,'PRÊT A POSER 2018'!A:D,4,0)</f>
        <v>#N/A</v>
      </c>
      <c r="D4871" t="s">
        <v>2392</v>
      </c>
    </row>
    <row r="4872" spans="3:4" x14ac:dyDescent="0.25">
      <c r="C4872" s="1" t="e">
        <f>VLOOKUP(D4872,'PRÊT A POSER 2018'!A:D,4,0)</f>
        <v>#N/A</v>
      </c>
      <c r="D4872" t="s">
        <v>2393</v>
      </c>
    </row>
    <row r="4873" spans="3:4" x14ac:dyDescent="0.25">
      <c r="C4873" s="1" t="e">
        <f>VLOOKUP(D4873,'PRÊT A POSER 2018'!A:D,4,0)</f>
        <v>#N/A</v>
      </c>
      <c r="D4873" t="s">
        <v>2394</v>
      </c>
    </row>
    <row r="4874" spans="3:4" x14ac:dyDescent="0.25">
      <c r="C4874" s="1" t="e">
        <f>VLOOKUP(D4874,'PRÊT A POSER 2018'!A:D,4,0)</f>
        <v>#N/A</v>
      </c>
      <c r="D4874" t="s">
        <v>2395</v>
      </c>
    </row>
    <row r="4875" spans="3:4" x14ac:dyDescent="0.25">
      <c r="C4875" s="1" t="e">
        <f>VLOOKUP(D4875,'PRÊT A POSER 2018'!A:D,4,0)</f>
        <v>#N/A</v>
      </c>
      <c r="D4875" t="s">
        <v>2396</v>
      </c>
    </row>
    <row r="4876" spans="3:4" x14ac:dyDescent="0.25">
      <c r="C4876" s="1" t="e">
        <f>VLOOKUP(D4876,'PRÊT A POSER 2018'!A:D,4,0)</f>
        <v>#N/A</v>
      </c>
      <c r="D4876" t="s">
        <v>2397</v>
      </c>
    </row>
    <row r="4877" spans="3:4" x14ac:dyDescent="0.25">
      <c r="C4877" s="1" t="e">
        <f>VLOOKUP(D4877,'PRÊT A POSER 2018'!A:D,4,0)</f>
        <v>#N/A</v>
      </c>
      <c r="D4877" t="s">
        <v>2398</v>
      </c>
    </row>
    <row r="4878" spans="3:4" x14ac:dyDescent="0.25">
      <c r="C4878" s="1" t="e">
        <f>VLOOKUP(D4878,'PRÊT A POSER 2018'!A:D,4,0)</f>
        <v>#N/A</v>
      </c>
      <c r="D4878" t="s">
        <v>2399</v>
      </c>
    </row>
    <row r="4879" spans="3:4" x14ac:dyDescent="0.25">
      <c r="C4879" s="1" t="e">
        <f>VLOOKUP(D4879,'PRÊT A POSER 2018'!A:D,4,0)</f>
        <v>#N/A</v>
      </c>
      <c r="D4879" t="s">
        <v>2400</v>
      </c>
    </row>
    <row r="4880" spans="3:4" x14ac:dyDescent="0.25">
      <c r="C4880" s="1" t="e">
        <f>VLOOKUP(D4880,'PRÊT A POSER 2018'!A:D,4,0)</f>
        <v>#N/A</v>
      </c>
      <c r="D4880" t="s">
        <v>2401</v>
      </c>
    </row>
    <row r="4881" spans="3:4" x14ac:dyDescent="0.25">
      <c r="C4881" s="1" t="e">
        <f>VLOOKUP(D4881,'PRÊT A POSER 2018'!A:D,4,0)</f>
        <v>#N/A</v>
      </c>
      <c r="D4881" t="s">
        <v>2402</v>
      </c>
    </row>
    <row r="4882" spans="3:4" x14ac:dyDescent="0.25">
      <c r="C4882" s="1" t="e">
        <f>VLOOKUP(D4882,'PRÊT A POSER 2018'!A:D,4,0)</f>
        <v>#N/A</v>
      </c>
      <c r="D4882" t="s">
        <v>2403</v>
      </c>
    </row>
    <row r="4883" spans="3:4" x14ac:dyDescent="0.25">
      <c r="C4883" s="1" t="e">
        <f>VLOOKUP(D4883,'PRÊT A POSER 2018'!A:D,4,0)</f>
        <v>#N/A</v>
      </c>
      <c r="D4883" t="s">
        <v>2404</v>
      </c>
    </row>
    <row r="4884" spans="3:4" x14ac:dyDescent="0.25">
      <c r="C4884" s="1" t="e">
        <f>VLOOKUP(D4884,'PRÊT A POSER 2018'!A:D,4,0)</f>
        <v>#N/A</v>
      </c>
      <c r="D4884" t="s">
        <v>2405</v>
      </c>
    </row>
    <row r="4885" spans="3:4" x14ac:dyDescent="0.25">
      <c r="C4885" s="1" t="e">
        <f>VLOOKUP(D4885,'PRÊT A POSER 2018'!A:D,4,0)</f>
        <v>#N/A</v>
      </c>
      <c r="D4885" t="s">
        <v>2406</v>
      </c>
    </row>
    <row r="4886" spans="3:4" x14ac:dyDescent="0.25">
      <c r="C4886" s="1" t="e">
        <f>VLOOKUP(D4886,'PRÊT A POSER 2018'!A:D,4,0)</f>
        <v>#N/A</v>
      </c>
      <c r="D4886" t="s">
        <v>2407</v>
      </c>
    </row>
    <row r="4887" spans="3:4" x14ac:dyDescent="0.25">
      <c r="C4887" s="1" t="e">
        <f>VLOOKUP(D4887,'PRÊT A POSER 2018'!A:D,4,0)</f>
        <v>#N/A</v>
      </c>
      <c r="D4887" t="s">
        <v>2408</v>
      </c>
    </row>
    <row r="4888" spans="3:4" x14ac:dyDescent="0.25">
      <c r="C4888" s="1" t="e">
        <f>VLOOKUP(D4888,'PRÊT A POSER 2018'!A:D,4,0)</f>
        <v>#N/A</v>
      </c>
      <c r="D4888" t="s">
        <v>2409</v>
      </c>
    </row>
    <row r="4889" spans="3:4" x14ac:dyDescent="0.25">
      <c r="C4889" s="1" t="e">
        <f>VLOOKUP(D4889,'PRÊT A POSER 2018'!A:D,4,0)</f>
        <v>#N/A</v>
      </c>
      <c r="D4889" t="s">
        <v>2410</v>
      </c>
    </row>
    <row r="4890" spans="3:4" x14ac:dyDescent="0.25">
      <c r="C4890" s="1" t="e">
        <f>VLOOKUP(D4890,'PRÊT A POSER 2018'!A:D,4,0)</f>
        <v>#N/A</v>
      </c>
      <c r="D4890" t="s">
        <v>2411</v>
      </c>
    </row>
    <row r="4891" spans="3:4" x14ac:dyDescent="0.25">
      <c r="C4891" s="1" t="e">
        <f>VLOOKUP(D4891,'PRÊT A POSER 2018'!A:D,4,0)</f>
        <v>#N/A</v>
      </c>
      <c r="D4891" t="s">
        <v>2412</v>
      </c>
    </row>
    <row r="4892" spans="3:4" x14ac:dyDescent="0.25">
      <c r="C4892" s="1" t="e">
        <f>VLOOKUP(D4892,'PRÊT A POSER 2018'!A:D,4,0)</f>
        <v>#N/A</v>
      </c>
      <c r="D4892" t="s">
        <v>2413</v>
      </c>
    </row>
    <row r="4893" spans="3:4" x14ac:dyDescent="0.25">
      <c r="C4893" s="1" t="e">
        <f>VLOOKUP(D4893,'PRÊT A POSER 2018'!A:D,4,0)</f>
        <v>#N/A</v>
      </c>
      <c r="D4893" t="s">
        <v>2414</v>
      </c>
    </row>
    <row r="4894" spans="3:4" x14ac:dyDescent="0.25">
      <c r="C4894" s="1" t="e">
        <f>VLOOKUP(D4894,'PRÊT A POSER 2018'!A:D,4,0)</f>
        <v>#N/A</v>
      </c>
      <c r="D4894" t="s">
        <v>2415</v>
      </c>
    </row>
    <row r="4895" spans="3:4" x14ac:dyDescent="0.25">
      <c r="C4895" s="1" t="e">
        <f>VLOOKUP(D4895,'PRÊT A POSER 2018'!A:D,4,0)</f>
        <v>#N/A</v>
      </c>
      <c r="D4895" t="s">
        <v>2416</v>
      </c>
    </row>
    <row r="4896" spans="3:4" x14ac:dyDescent="0.25">
      <c r="C4896" s="1" t="e">
        <f>VLOOKUP(D4896,'PRÊT A POSER 2018'!A:D,4,0)</f>
        <v>#N/A</v>
      </c>
      <c r="D4896" t="s">
        <v>2417</v>
      </c>
    </row>
    <row r="4897" spans="3:4" x14ac:dyDescent="0.25">
      <c r="C4897" s="1" t="e">
        <f>VLOOKUP(D4897,'PRÊT A POSER 2018'!A:D,4,0)</f>
        <v>#N/A</v>
      </c>
      <c r="D4897" t="s">
        <v>2418</v>
      </c>
    </row>
    <row r="4898" spans="3:4" x14ac:dyDescent="0.25">
      <c r="C4898" s="1" t="e">
        <f>VLOOKUP(D4898,'PRÊT A POSER 2018'!A:D,4,0)</f>
        <v>#N/A</v>
      </c>
      <c r="D4898" t="s">
        <v>2419</v>
      </c>
    </row>
    <row r="4899" spans="3:4" x14ac:dyDescent="0.25">
      <c r="C4899" s="1" t="e">
        <f>VLOOKUP(D4899,'PRÊT A POSER 2018'!A:D,4,0)</f>
        <v>#N/A</v>
      </c>
      <c r="D4899" t="s">
        <v>2420</v>
      </c>
    </row>
    <row r="4900" spans="3:4" x14ac:dyDescent="0.25">
      <c r="C4900" s="1" t="e">
        <f>VLOOKUP(D4900,'PRÊT A POSER 2018'!A:D,4,0)</f>
        <v>#N/A</v>
      </c>
      <c r="D4900" t="s">
        <v>2421</v>
      </c>
    </row>
    <row r="4901" spans="3:4" x14ac:dyDescent="0.25">
      <c r="C4901" s="1" t="e">
        <f>VLOOKUP(D4901,'PRÊT A POSER 2018'!A:D,4,0)</f>
        <v>#N/A</v>
      </c>
      <c r="D4901" t="s">
        <v>2422</v>
      </c>
    </row>
    <row r="4902" spans="3:4" x14ac:dyDescent="0.25">
      <c r="C4902" s="1" t="e">
        <f>VLOOKUP(D4902,'PRÊT A POSER 2018'!A:D,4,0)</f>
        <v>#N/A</v>
      </c>
      <c r="D4902" t="s">
        <v>2423</v>
      </c>
    </row>
    <row r="4903" spans="3:4" x14ac:dyDescent="0.25">
      <c r="C4903" s="1" t="e">
        <f>VLOOKUP(D4903,'PRÊT A POSER 2018'!A:D,4,0)</f>
        <v>#N/A</v>
      </c>
      <c r="D4903" t="s">
        <v>2424</v>
      </c>
    </row>
    <row r="4904" spans="3:4" x14ac:dyDescent="0.25">
      <c r="C4904" s="1" t="e">
        <f>VLOOKUP(D4904,'PRÊT A POSER 2018'!A:D,4,0)</f>
        <v>#N/A</v>
      </c>
      <c r="D4904" t="s">
        <v>2425</v>
      </c>
    </row>
    <row r="4905" spans="3:4" x14ac:dyDescent="0.25">
      <c r="C4905" s="1" t="e">
        <f>VLOOKUP(D4905,'PRÊT A POSER 2018'!A:D,4,0)</f>
        <v>#N/A</v>
      </c>
      <c r="D4905" t="s">
        <v>2426</v>
      </c>
    </row>
    <row r="4906" spans="3:4" x14ac:dyDescent="0.25">
      <c r="C4906" s="1" t="e">
        <f>VLOOKUP(D4906,'PRÊT A POSER 2018'!A:D,4,0)</f>
        <v>#N/A</v>
      </c>
      <c r="D4906" t="s">
        <v>2427</v>
      </c>
    </row>
    <row r="4907" spans="3:4" x14ac:dyDescent="0.25">
      <c r="C4907" s="1" t="e">
        <f>VLOOKUP(D4907,'PRÊT A POSER 2018'!A:D,4,0)</f>
        <v>#N/A</v>
      </c>
      <c r="D4907" t="s">
        <v>2428</v>
      </c>
    </row>
    <row r="4908" spans="3:4" x14ac:dyDescent="0.25">
      <c r="C4908" s="1" t="e">
        <f>VLOOKUP(D4908,'PRÊT A POSER 2018'!A:D,4,0)</f>
        <v>#N/A</v>
      </c>
      <c r="D4908" t="s">
        <v>2429</v>
      </c>
    </row>
    <row r="4909" spans="3:4" x14ac:dyDescent="0.25">
      <c r="C4909" s="1" t="e">
        <f>VLOOKUP(D4909,'PRÊT A POSER 2018'!A:D,4,0)</f>
        <v>#N/A</v>
      </c>
      <c r="D4909" t="s">
        <v>2430</v>
      </c>
    </row>
    <row r="4910" spans="3:4" x14ac:dyDescent="0.25">
      <c r="C4910" s="1" t="e">
        <f>VLOOKUP(D4910,'PRÊT A POSER 2018'!A:D,4,0)</f>
        <v>#N/A</v>
      </c>
      <c r="D4910" t="s">
        <v>2431</v>
      </c>
    </row>
    <row r="4911" spans="3:4" x14ac:dyDescent="0.25">
      <c r="C4911" s="1" t="e">
        <f>VLOOKUP(D4911,'PRÊT A POSER 2018'!A:D,4,0)</f>
        <v>#N/A</v>
      </c>
      <c r="D4911" t="s">
        <v>2432</v>
      </c>
    </row>
    <row r="4912" spans="3:4" x14ac:dyDescent="0.25">
      <c r="C4912" s="1" t="e">
        <f>VLOOKUP(D4912,'PRÊT A POSER 2018'!A:D,4,0)</f>
        <v>#N/A</v>
      </c>
      <c r="D4912" t="s">
        <v>2433</v>
      </c>
    </row>
    <row r="4913" spans="3:4" x14ac:dyDescent="0.25">
      <c r="C4913" s="1" t="e">
        <f>VLOOKUP(D4913,'PRÊT A POSER 2018'!A:D,4,0)</f>
        <v>#N/A</v>
      </c>
      <c r="D4913" t="s">
        <v>2434</v>
      </c>
    </row>
    <row r="4914" spans="3:4" x14ac:dyDescent="0.25">
      <c r="C4914" s="1" t="e">
        <f>VLOOKUP(D4914,'PRÊT A POSER 2018'!A:D,4,0)</f>
        <v>#N/A</v>
      </c>
      <c r="D4914" t="s">
        <v>2435</v>
      </c>
    </row>
    <row r="4915" spans="3:4" x14ac:dyDescent="0.25">
      <c r="C4915" s="1" t="e">
        <f>VLOOKUP(D4915,'PRÊT A POSER 2018'!A:D,4,0)</f>
        <v>#N/A</v>
      </c>
      <c r="D4915" t="s">
        <v>2436</v>
      </c>
    </row>
    <row r="4916" spans="3:4" x14ac:dyDescent="0.25">
      <c r="C4916" s="1" t="e">
        <f>VLOOKUP(D4916,'PRÊT A POSER 2018'!A:D,4,0)</f>
        <v>#N/A</v>
      </c>
      <c r="D4916" t="s">
        <v>2437</v>
      </c>
    </row>
    <row r="4917" spans="3:4" x14ac:dyDescent="0.25">
      <c r="C4917" s="1" t="e">
        <f>VLOOKUP(D4917,'PRÊT A POSER 2018'!A:D,4,0)</f>
        <v>#N/A</v>
      </c>
      <c r="D4917" t="s">
        <v>2438</v>
      </c>
    </row>
    <row r="4918" spans="3:4" x14ac:dyDescent="0.25">
      <c r="C4918" s="1" t="e">
        <f>VLOOKUP(D4918,'PRÊT A POSER 2018'!A:D,4,0)</f>
        <v>#N/A</v>
      </c>
      <c r="D4918" t="s">
        <v>2439</v>
      </c>
    </row>
    <row r="4919" spans="3:4" x14ac:dyDescent="0.25">
      <c r="C4919" s="1" t="e">
        <f>VLOOKUP(D4919,'PRÊT A POSER 2018'!A:D,4,0)</f>
        <v>#N/A</v>
      </c>
      <c r="D4919" t="s">
        <v>2440</v>
      </c>
    </row>
    <row r="4920" spans="3:4" x14ac:dyDescent="0.25">
      <c r="C4920" s="1" t="e">
        <f>VLOOKUP(D4920,'PRÊT A POSER 2018'!A:D,4,0)</f>
        <v>#N/A</v>
      </c>
      <c r="D4920" t="s">
        <v>2441</v>
      </c>
    </row>
    <row r="4921" spans="3:4" x14ac:dyDescent="0.25">
      <c r="C4921" s="1" t="e">
        <f>VLOOKUP(D4921,'PRÊT A POSER 2018'!A:D,4,0)</f>
        <v>#N/A</v>
      </c>
      <c r="D4921" t="s">
        <v>2442</v>
      </c>
    </row>
    <row r="4922" spans="3:4" x14ac:dyDescent="0.25">
      <c r="C4922" s="1" t="e">
        <f>VLOOKUP(D4922,'PRÊT A POSER 2018'!A:D,4,0)</f>
        <v>#N/A</v>
      </c>
      <c r="D4922" t="s">
        <v>2443</v>
      </c>
    </row>
    <row r="4923" spans="3:4" x14ac:dyDescent="0.25">
      <c r="C4923" s="1" t="e">
        <f>VLOOKUP(D4923,'PRÊT A POSER 2018'!A:D,4,0)</f>
        <v>#N/A</v>
      </c>
      <c r="D4923" t="s">
        <v>2444</v>
      </c>
    </row>
    <row r="4924" spans="3:4" x14ac:dyDescent="0.25">
      <c r="C4924" s="1" t="e">
        <f>VLOOKUP(D4924,'PRÊT A POSER 2018'!A:D,4,0)</f>
        <v>#N/A</v>
      </c>
      <c r="D4924" t="s">
        <v>2445</v>
      </c>
    </row>
    <row r="4925" spans="3:4" x14ac:dyDescent="0.25">
      <c r="C4925" s="1" t="e">
        <f>VLOOKUP(D4925,'PRÊT A POSER 2018'!A:D,4,0)</f>
        <v>#N/A</v>
      </c>
      <c r="D4925" t="s">
        <v>2446</v>
      </c>
    </row>
    <row r="4926" spans="3:4" x14ac:dyDescent="0.25">
      <c r="C4926" s="1" t="e">
        <f>VLOOKUP(D4926,'PRÊT A POSER 2018'!A:D,4,0)</f>
        <v>#N/A</v>
      </c>
      <c r="D4926" t="s">
        <v>2447</v>
      </c>
    </row>
    <row r="4927" spans="3:4" x14ac:dyDescent="0.25">
      <c r="C4927" s="1" t="e">
        <f>VLOOKUP(D4927,'PRÊT A POSER 2018'!A:D,4,0)</f>
        <v>#N/A</v>
      </c>
      <c r="D4927" t="s">
        <v>2448</v>
      </c>
    </row>
    <row r="4928" spans="3:4" x14ac:dyDescent="0.25">
      <c r="C4928" s="1" t="e">
        <f>VLOOKUP(D4928,'PRÊT A POSER 2018'!A:D,4,0)</f>
        <v>#N/A</v>
      </c>
      <c r="D4928" t="s">
        <v>2449</v>
      </c>
    </row>
    <row r="4929" spans="3:4" x14ac:dyDescent="0.25">
      <c r="C4929" s="1" t="e">
        <f>VLOOKUP(D4929,'PRÊT A POSER 2018'!A:D,4,0)</f>
        <v>#N/A</v>
      </c>
      <c r="D4929" t="s">
        <v>2450</v>
      </c>
    </row>
    <row r="4930" spans="3:4" x14ac:dyDescent="0.25">
      <c r="C4930" s="1" t="e">
        <f>VLOOKUP(D4930,'PRÊT A POSER 2018'!A:D,4,0)</f>
        <v>#N/A</v>
      </c>
      <c r="D4930" t="s">
        <v>2451</v>
      </c>
    </row>
    <row r="4931" spans="3:4" x14ac:dyDescent="0.25">
      <c r="C4931" s="1" t="e">
        <f>VLOOKUP(D4931,'PRÊT A POSER 2018'!A:D,4,0)</f>
        <v>#N/A</v>
      </c>
      <c r="D4931" t="s">
        <v>2452</v>
      </c>
    </row>
    <row r="4932" spans="3:4" x14ac:dyDescent="0.25">
      <c r="C4932" s="1" t="e">
        <f>VLOOKUP(D4932,'PRÊT A POSER 2018'!A:D,4,0)</f>
        <v>#N/A</v>
      </c>
      <c r="D4932" t="s">
        <v>2453</v>
      </c>
    </row>
    <row r="4933" spans="3:4" x14ac:dyDescent="0.25">
      <c r="C4933" s="1" t="e">
        <f>VLOOKUP(D4933,'PRÊT A POSER 2018'!A:D,4,0)</f>
        <v>#N/A</v>
      </c>
      <c r="D4933" t="s">
        <v>2454</v>
      </c>
    </row>
    <row r="4934" spans="3:4" x14ac:dyDescent="0.25">
      <c r="C4934" s="1" t="e">
        <f>VLOOKUP(D4934,'PRÊT A POSER 2018'!A:D,4,0)</f>
        <v>#N/A</v>
      </c>
      <c r="D4934" t="s">
        <v>2455</v>
      </c>
    </row>
    <row r="4935" spans="3:4" x14ac:dyDescent="0.25">
      <c r="C4935" s="1" t="e">
        <f>VLOOKUP(D4935,'PRÊT A POSER 2018'!A:D,4,0)</f>
        <v>#N/A</v>
      </c>
      <c r="D4935" t="s">
        <v>2456</v>
      </c>
    </row>
    <row r="4936" spans="3:4" x14ac:dyDescent="0.25">
      <c r="C4936" s="1" t="e">
        <f>VLOOKUP(D4936,'PRÊT A POSER 2018'!A:D,4,0)</f>
        <v>#N/A</v>
      </c>
      <c r="D4936" t="s">
        <v>2457</v>
      </c>
    </row>
    <row r="4937" spans="3:4" x14ac:dyDescent="0.25">
      <c r="C4937" s="1" t="e">
        <f>VLOOKUP(D4937,'PRÊT A POSER 2018'!A:D,4,0)</f>
        <v>#N/A</v>
      </c>
      <c r="D4937" t="s">
        <v>2458</v>
      </c>
    </row>
    <row r="4938" spans="3:4" x14ac:dyDescent="0.25">
      <c r="C4938" s="1" t="e">
        <f>VLOOKUP(D4938,'PRÊT A POSER 2018'!A:D,4,0)</f>
        <v>#N/A</v>
      </c>
      <c r="D4938" t="s">
        <v>2459</v>
      </c>
    </row>
    <row r="4939" spans="3:4" x14ac:dyDescent="0.25">
      <c r="C4939" s="1" t="e">
        <f>VLOOKUP(D4939,'PRÊT A POSER 2018'!A:D,4,0)</f>
        <v>#N/A</v>
      </c>
      <c r="D4939" t="s">
        <v>2460</v>
      </c>
    </row>
    <row r="4940" spans="3:4" x14ac:dyDescent="0.25">
      <c r="C4940" s="1" t="e">
        <f>VLOOKUP(D4940,'PRÊT A POSER 2018'!A:D,4,0)</f>
        <v>#N/A</v>
      </c>
      <c r="D4940" t="s">
        <v>2461</v>
      </c>
    </row>
    <row r="4941" spans="3:4" x14ac:dyDescent="0.25">
      <c r="C4941" s="1" t="e">
        <f>VLOOKUP(D4941,'PRÊT A POSER 2018'!A:D,4,0)</f>
        <v>#N/A</v>
      </c>
      <c r="D4941" t="s">
        <v>2462</v>
      </c>
    </row>
    <row r="4942" spans="3:4" x14ac:dyDescent="0.25">
      <c r="C4942" s="1" t="e">
        <f>VLOOKUP(D4942,'PRÊT A POSER 2018'!A:D,4,0)</f>
        <v>#N/A</v>
      </c>
      <c r="D4942" t="s">
        <v>2463</v>
      </c>
    </row>
    <row r="4943" spans="3:4" x14ac:dyDescent="0.25">
      <c r="C4943" s="1" t="e">
        <f>VLOOKUP(D4943,'PRÊT A POSER 2018'!A:D,4,0)</f>
        <v>#N/A</v>
      </c>
      <c r="D4943" t="s">
        <v>2464</v>
      </c>
    </row>
    <row r="4944" spans="3:4" x14ac:dyDescent="0.25">
      <c r="C4944" s="1" t="e">
        <f>VLOOKUP(D4944,'PRÊT A POSER 2018'!A:D,4,0)</f>
        <v>#N/A</v>
      </c>
      <c r="D4944" t="s">
        <v>2465</v>
      </c>
    </row>
    <row r="4945" spans="3:4" x14ac:dyDescent="0.25">
      <c r="C4945" s="1" t="e">
        <f>VLOOKUP(D4945,'PRÊT A POSER 2018'!A:D,4,0)</f>
        <v>#N/A</v>
      </c>
      <c r="D4945" t="s">
        <v>2466</v>
      </c>
    </row>
    <row r="4946" spans="3:4" x14ac:dyDescent="0.25">
      <c r="C4946" s="1" t="e">
        <f>VLOOKUP(D4946,'PRÊT A POSER 2018'!A:D,4,0)</f>
        <v>#N/A</v>
      </c>
      <c r="D4946" t="s">
        <v>2467</v>
      </c>
    </row>
    <row r="4947" spans="3:4" x14ac:dyDescent="0.25">
      <c r="C4947" s="1" t="e">
        <f>VLOOKUP(D4947,'PRÊT A POSER 2018'!A:D,4,0)</f>
        <v>#N/A</v>
      </c>
      <c r="D4947" t="s">
        <v>2468</v>
      </c>
    </row>
    <row r="4948" spans="3:4" x14ac:dyDescent="0.25">
      <c r="C4948" s="1" t="e">
        <f>VLOOKUP(D4948,'PRÊT A POSER 2018'!A:D,4,0)</f>
        <v>#N/A</v>
      </c>
      <c r="D4948" t="s">
        <v>2469</v>
      </c>
    </row>
    <row r="4949" spans="3:4" x14ac:dyDescent="0.25">
      <c r="C4949" s="1" t="e">
        <f>VLOOKUP(D4949,'PRÊT A POSER 2018'!A:D,4,0)</f>
        <v>#N/A</v>
      </c>
      <c r="D4949" t="s">
        <v>2470</v>
      </c>
    </row>
    <row r="4950" spans="3:4" x14ac:dyDescent="0.25">
      <c r="C4950" s="1" t="e">
        <f>VLOOKUP(D4950,'PRÊT A POSER 2018'!A:D,4,0)</f>
        <v>#N/A</v>
      </c>
      <c r="D4950" t="s">
        <v>2471</v>
      </c>
    </row>
    <row r="4951" spans="3:4" x14ac:dyDescent="0.25">
      <c r="C4951" s="1" t="e">
        <f>VLOOKUP(D4951,'PRÊT A POSER 2018'!A:D,4,0)</f>
        <v>#N/A</v>
      </c>
      <c r="D4951" t="s">
        <v>2472</v>
      </c>
    </row>
    <row r="4952" spans="3:4" x14ac:dyDescent="0.25">
      <c r="C4952" s="1" t="e">
        <f>VLOOKUP(D4952,'PRÊT A POSER 2018'!A:D,4,0)</f>
        <v>#N/A</v>
      </c>
      <c r="D4952" t="s">
        <v>2473</v>
      </c>
    </row>
    <row r="4953" spans="3:4" x14ac:dyDescent="0.25">
      <c r="C4953" s="1" t="e">
        <f>VLOOKUP(D4953,'PRÊT A POSER 2018'!A:D,4,0)</f>
        <v>#N/A</v>
      </c>
      <c r="D4953" t="s">
        <v>2474</v>
      </c>
    </row>
    <row r="4954" spans="3:4" x14ac:dyDescent="0.25">
      <c r="C4954" s="1" t="e">
        <f>VLOOKUP(D4954,'PRÊT A POSER 2018'!A:D,4,0)</f>
        <v>#N/A</v>
      </c>
      <c r="D4954" t="s">
        <v>2475</v>
      </c>
    </row>
    <row r="4955" spans="3:4" x14ac:dyDescent="0.25">
      <c r="C4955" s="1" t="e">
        <f>VLOOKUP(D4955,'PRÊT A POSER 2018'!A:D,4,0)</f>
        <v>#N/A</v>
      </c>
      <c r="D4955" t="s">
        <v>2476</v>
      </c>
    </row>
    <row r="4956" spans="3:4" x14ac:dyDescent="0.25">
      <c r="C4956" s="1" t="e">
        <f>VLOOKUP(D4956,'PRÊT A POSER 2018'!A:D,4,0)</f>
        <v>#N/A</v>
      </c>
      <c r="D4956" t="s">
        <v>2477</v>
      </c>
    </row>
    <row r="4957" spans="3:4" x14ac:dyDescent="0.25">
      <c r="C4957" s="1" t="e">
        <f>VLOOKUP(D4957,'PRÊT A POSER 2018'!A:D,4,0)</f>
        <v>#N/A</v>
      </c>
      <c r="D4957" t="s">
        <v>2478</v>
      </c>
    </row>
    <row r="4958" spans="3:4" x14ac:dyDescent="0.25">
      <c r="C4958" s="1" t="e">
        <f>VLOOKUP(D4958,'PRÊT A POSER 2018'!A:D,4,0)</f>
        <v>#N/A</v>
      </c>
      <c r="D4958" t="s">
        <v>2479</v>
      </c>
    </row>
    <row r="4959" spans="3:4" x14ac:dyDescent="0.25">
      <c r="C4959" s="1" t="e">
        <f>VLOOKUP(D4959,'PRÊT A POSER 2018'!A:D,4,0)</f>
        <v>#N/A</v>
      </c>
      <c r="D4959" t="s">
        <v>2480</v>
      </c>
    </row>
    <row r="4960" spans="3:4" x14ac:dyDescent="0.25">
      <c r="C4960" s="1" t="e">
        <f>VLOOKUP(D4960,'PRÊT A POSER 2018'!A:D,4,0)</f>
        <v>#N/A</v>
      </c>
      <c r="D4960" t="s">
        <v>2481</v>
      </c>
    </row>
    <row r="4961" spans="3:4" x14ac:dyDescent="0.25">
      <c r="C4961" s="1" t="e">
        <f>VLOOKUP(D4961,'PRÊT A POSER 2018'!A:D,4,0)</f>
        <v>#N/A</v>
      </c>
      <c r="D4961" t="s">
        <v>2482</v>
      </c>
    </row>
    <row r="4962" spans="3:4" x14ac:dyDescent="0.25">
      <c r="C4962" s="1" t="e">
        <f>VLOOKUP(D4962,'PRÊT A POSER 2018'!A:D,4,0)</f>
        <v>#N/A</v>
      </c>
      <c r="D4962" t="s">
        <v>2483</v>
      </c>
    </row>
    <row r="4963" spans="3:4" x14ac:dyDescent="0.25">
      <c r="C4963" s="1" t="e">
        <f>VLOOKUP(D4963,'PRÊT A POSER 2018'!A:D,4,0)</f>
        <v>#N/A</v>
      </c>
      <c r="D4963" t="s">
        <v>2484</v>
      </c>
    </row>
    <row r="4964" spans="3:4" x14ac:dyDescent="0.25">
      <c r="C4964" s="1" t="e">
        <f>VLOOKUP(D4964,'PRÊT A POSER 2018'!A:D,4,0)</f>
        <v>#N/A</v>
      </c>
      <c r="D4964" t="s">
        <v>2485</v>
      </c>
    </row>
    <row r="4965" spans="3:4" x14ac:dyDescent="0.25">
      <c r="C4965" s="1" t="e">
        <f>VLOOKUP(D4965,'PRÊT A POSER 2018'!A:D,4,0)</f>
        <v>#N/A</v>
      </c>
      <c r="D4965" t="s">
        <v>2486</v>
      </c>
    </row>
    <row r="4966" spans="3:4" x14ac:dyDescent="0.25">
      <c r="C4966" s="1" t="e">
        <f>VLOOKUP(D4966,'PRÊT A POSER 2018'!A:D,4,0)</f>
        <v>#N/A</v>
      </c>
      <c r="D4966" t="s">
        <v>2487</v>
      </c>
    </row>
    <row r="4967" spans="3:4" x14ac:dyDescent="0.25">
      <c r="C4967" s="1" t="e">
        <f>VLOOKUP(D4967,'PRÊT A POSER 2018'!A:D,4,0)</f>
        <v>#N/A</v>
      </c>
      <c r="D4967" t="s">
        <v>2488</v>
      </c>
    </row>
    <row r="4968" spans="3:4" x14ac:dyDescent="0.25">
      <c r="C4968" s="1" t="e">
        <f>VLOOKUP(D4968,'PRÊT A POSER 2018'!A:D,4,0)</f>
        <v>#N/A</v>
      </c>
      <c r="D4968" t="s">
        <v>2489</v>
      </c>
    </row>
    <row r="4969" spans="3:4" x14ac:dyDescent="0.25">
      <c r="C4969" s="1" t="e">
        <f>VLOOKUP(D4969,'PRÊT A POSER 2018'!A:D,4,0)</f>
        <v>#N/A</v>
      </c>
      <c r="D4969" t="s">
        <v>2490</v>
      </c>
    </row>
    <row r="4970" spans="3:4" x14ac:dyDescent="0.25">
      <c r="C4970" s="1" t="e">
        <f>VLOOKUP(D4970,'PRÊT A POSER 2018'!A:D,4,0)</f>
        <v>#N/A</v>
      </c>
      <c r="D4970" t="s">
        <v>2491</v>
      </c>
    </row>
    <row r="4971" spans="3:4" x14ac:dyDescent="0.25">
      <c r="C4971" s="1" t="e">
        <f>VLOOKUP(D4971,'PRÊT A POSER 2018'!A:D,4,0)</f>
        <v>#N/A</v>
      </c>
      <c r="D4971" t="s">
        <v>2492</v>
      </c>
    </row>
    <row r="4972" spans="3:4" x14ac:dyDescent="0.25">
      <c r="C4972" s="1" t="e">
        <f>VLOOKUP(D4972,'PRÊT A POSER 2018'!A:D,4,0)</f>
        <v>#N/A</v>
      </c>
      <c r="D4972" t="s">
        <v>2493</v>
      </c>
    </row>
    <row r="4973" spans="3:4" x14ac:dyDescent="0.25">
      <c r="C4973" s="1" t="e">
        <f>VLOOKUP(D4973,'PRÊT A POSER 2018'!A:D,4,0)</f>
        <v>#N/A</v>
      </c>
      <c r="D4973" t="s">
        <v>2494</v>
      </c>
    </row>
    <row r="4974" spans="3:4" x14ac:dyDescent="0.25">
      <c r="C4974" s="1" t="e">
        <f>VLOOKUP(D4974,'PRÊT A POSER 2018'!A:D,4,0)</f>
        <v>#N/A</v>
      </c>
      <c r="D4974" t="s">
        <v>2495</v>
      </c>
    </row>
    <row r="4975" spans="3:4" x14ac:dyDescent="0.25">
      <c r="C4975" s="1" t="e">
        <f>VLOOKUP(D4975,'PRÊT A POSER 2018'!A:D,4,0)</f>
        <v>#N/A</v>
      </c>
      <c r="D4975" t="s">
        <v>2496</v>
      </c>
    </row>
    <row r="4976" spans="3:4" x14ac:dyDescent="0.25">
      <c r="C4976" s="1" t="e">
        <f>VLOOKUP(D4976,'PRÊT A POSER 2018'!A:D,4,0)</f>
        <v>#N/A</v>
      </c>
      <c r="D4976" t="s">
        <v>2497</v>
      </c>
    </row>
    <row r="4977" spans="3:4" x14ac:dyDescent="0.25">
      <c r="C4977" s="1" t="e">
        <f>VLOOKUP(D4977,'PRÊT A POSER 2018'!A:D,4,0)</f>
        <v>#N/A</v>
      </c>
      <c r="D4977" t="s">
        <v>2498</v>
      </c>
    </row>
    <row r="4978" spans="3:4" x14ac:dyDescent="0.25">
      <c r="C4978" s="1" t="e">
        <f>VLOOKUP(D4978,'PRÊT A POSER 2018'!A:D,4,0)</f>
        <v>#N/A</v>
      </c>
      <c r="D4978" t="s">
        <v>2499</v>
      </c>
    </row>
    <row r="4979" spans="3:4" x14ac:dyDescent="0.25">
      <c r="C4979" s="1" t="e">
        <f>VLOOKUP(D4979,'PRÊT A POSER 2018'!A:D,4,0)</f>
        <v>#N/A</v>
      </c>
      <c r="D4979" t="s">
        <v>2500</v>
      </c>
    </row>
    <row r="4980" spans="3:4" x14ac:dyDescent="0.25">
      <c r="C4980" s="1" t="e">
        <f>VLOOKUP(D4980,'PRÊT A POSER 2018'!A:D,4,0)</f>
        <v>#N/A</v>
      </c>
      <c r="D4980" t="s">
        <v>2501</v>
      </c>
    </row>
    <row r="4981" spans="3:4" x14ac:dyDescent="0.25">
      <c r="C4981" s="1" t="e">
        <f>VLOOKUP(D4981,'PRÊT A POSER 2018'!A:D,4,0)</f>
        <v>#N/A</v>
      </c>
      <c r="D4981" t="s">
        <v>2502</v>
      </c>
    </row>
    <row r="4982" spans="3:4" x14ac:dyDescent="0.25">
      <c r="C4982" s="1" t="e">
        <f>VLOOKUP(D4982,'PRÊT A POSER 2018'!A:D,4,0)</f>
        <v>#N/A</v>
      </c>
      <c r="D4982" t="s">
        <v>2503</v>
      </c>
    </row>
    <row r="4983" spans="3:4" x14ac:dyDescent="0.25">
      <c r="C4983" s="1" t="e">
        <f>VLOOKUP(D4983,'PRÊT A POSER 2018'!A:D,4,0)</f>
        <v>#N/A</v>
      </c>
      <c r="D4983" t="s">
        <v>2504</v>
      </c>
    </row>
    <row r="4984" spans="3:4" x14ac:dyDescent="0.25">
      <c r="C4984" s="1" t="e">
        <f>VLOOKUP(D4984,'PRÊT A POSER 2018'!A:D,4,0)</f>
        <v>#N/A</v>
      </c>
      <c r="D4984" t="s">
        <v>2505</v>
      </c>
    </row>
    <row r="4985" spans="3:4" x14ac:dyDescent="0.25">
      <c r="C4985" s="1" t="e">
        <f>VLOOKUP(D4985,'PRÊT A POSER 2018'!A:D,4,0)</f>
        <v>#N/A</v>
      </c>
      <c r="D4985" t="s">
        <v>2506</v>
      </c>
    </row>
    <row r="4986" spans="3:4" x14ac:dyDescent="0.25">
      <c r="C4986" s="1" t="e">
        <f>VLOOKUP(D4986,'PRÊT A POSER 2018'!A:D,4,0)</f>
        <v>#N/A</v>
      </c>
      <c r="D4986" t="s">
        <v>2507</v>
      </c>
    </row>
    <row r="4987" spans="3:4" x14ac:dyDescent="0.25">
      <c r="C4987" s="1" t="e">
        <f>VLOOKUP(D4987,'PRÊT A POSER 2018'!A:D,4,0)</f>
        <v>#N/A</v>
      </c>
      <c r="D4987" t="s">
        <v>2508</v>
      </c>
    </row>
    <row r="4988" spans="3:4" x14ac:dyDescent="0.25">
      <c r="C4988" s="1" t="e">
        <f>VLOOKUP(D4988,'PRÊT A POSER 2018'!A:D,4,0)</f>
        <v>#N/A</v>
      </c>
      <c r="D4988" t="s">
        <v>2509</v>
      </c>
    </row>
    <row r="4989" spans="3:4" x14ac:dyDescent="0.25">
      <c r="C4989" s="1" t="e">
        <f>VLOOKUP(D4989,'PRÊT A POSER 2018'!A:D,4,0)</f>
        <v>#N/A</v>
      </c>
      <c r="D4989" t="s">
        <v>2510</v>
      </c>
    </row>
    <row r="4990" spans="3:4" x14ac:dyDescent="0.25">
      <c r="C4990" s="1" t="e">
        <f>VLOOKUP(D4990,'PRÊT A POSER 2018'!A:D,4,0)</f>
        <v>#N/A</v>
      </c>
      <c r="D4990" t="s">
        <v>2511</v>
      </c>
    </row>
    <row r="4991" spans="3:4" x14ac:dyDescent="0.25">
      <c r="C4991" s="1" t="e">
        <f>VLOOKUP(D4991,'PRÊT A POSER 2018'!A:D,4,0)</f>
        <v>#N/A</v>
      </c>
      <c r="D4991" t="s">
        <v>2512</v>
      </c>
    </row>
    <row r="4992" spans="3:4" x14ac:dyDescent="0.25">
      <c r="C4992" s="1" t="e">
        <f>VLOOKUP(D4992,'PRÊT A POSER 2018'!A:D,4,0)</f>
        <v>#N/A</v>
      </c>
      <c r="D4992" t="s">
        <v>2513</v>
      </c>
    </row>
    <row r="4993" spans="3:4" x14ac:dyDescent="0.25">
      <c r="C4993" s="1" t="e">
        <f>VLOOKUP(D4993,'PRÊT A POSER 2018'!A:D,4,0)</f>
        <v>#N/A</v>
      </c>
      <c r="D4993" t="s">
        <v>2514</v>
      </c>
    </row>
    <row r="4994" spans="3:4" x14ac:dyDescent="0.25">
      <c r="C4994" s="1" t="e">
        <f>VLOOKUP(D4994,'PRÊT A POSER 2018'!A:D,4,0)</f>
        <v>#N/A</v>
      </c>
      <c r="D4994" t="s">
        <v>2515</v>
      </c>
    </row>
    <row r="4995" spans="3:4" x14ac:dyDescent="0.25">
      <c r="C4995" s="1" t="e">
        <f>VLOOKUP(D4995,'PRÊT A POSER 2018'!A:D,4,0)</f>
        <v>#N/A</v>
      </c>
      <c r="D4995" t="s">
        <v>2516</v>
      </c>
    </row>
    <row r="4996" spans="3:4" x14ac:dyDescent="0.25">
      <c r="C4996" s="1" t="e">
        <f>VLOOKUP(D4996,'PRÊT A POSER 2018'!A:D,4,0)</f>
        <v>#N/A</v>
      </c>
      <c r="D4996" t="s">
        <v>2517</v>
      </c>
    </row>
    <row r="4997" spans="3:4" x14ac:dyDescent="0.25">
      <c r="C4997" s="1" t="e">
        <f>VLOOKUP(D4997,'PRÊT A POSER 2018'!A:D,4,0)</f>
        <v>#N/A</v>
      </c>
      <c r="D4997" t="s">
        <v>2518</v>
      </c>
    </row>
    <row r="4998" spans="3:4" x14ac:dyDescent="0.25">
      <c r="C4998" s="1" t="e">
        <f>VLOOKUP(D4998,'PRÊT A POSER 2018'!A:D,4,0)</f>
        <v>#N/A</v>
      </c>
      <c r="D4998" t="s">
        <v>2519</v>
      </c>
    </row>
    <row r="4999" spans="3:4" x14ac:dyDescent="0.25">
      <c r="C4999" s="1" t="e">
        <f>VLOOKUP(D4999,'PRÊT A POSER 2018'!A:D,4,0)</f>
        <v>#N/A</v>
      </c>
      <c r="D4999" t="s">
        <v>2520</v>
      </c>
    </row>
    <row r="5000" spans="3:4" x14ac:dyDescent="0.25">
      <c r="C5000" s="1" t="e">
        <f>VLOOKUP(D5000,'PRÊT A POSER 2018'!A:D,4,0)</f>
        <v>#N/A</v>
      </c>
      <c r="D5000" t="s">
        <v>2521</v>
      </c>
    </row>
    <row r="5001" spans="3:4" x14ac:dyDescent="0.25">
      <c r="C5001" s="1" t="e">
        <f>VLOOKUP(D5001,'PRÊT A POSER 2018'!A:D,4,0)</f>
        <v>#N/A</v>
      </c>
      <c r="D5001" t="s">
        <v>2522</v>
      </c>
    </row>
    <row r="5002" spans="3:4" x14ac:dyDescent="0.25">
      <c r="C5002" s="1" t="e">
        <f>VLOOKUP(D5002,'PRÊT A POSER 2018'!A:D,4,0)</f>
        <v>#N/A</v>
      </c>
      <c r="D5002" t="s">
        <v>2523</v>
      </c>
    </row>
    <row r="5003" spans="3:4" x14ac:dyDescent="0.25">
      <c r="C5003" s="1" t="e">
        <f>VLOOKUP(D5003,'PRÊT A POSER 2018'!A:D,4,0)</f>
        <v>#N/A</v>
      </c>
      <c r="D5003" t="s">
        <v>2524</v>
      </c>
    </row>
    <row r="5004" spans="3:4" x14ac:dyDescent="0.25">
      <c r="C5004" s="1" t="e">
        <f>VLOOKUP(D5004,'PRÊT A POSER 2018'!A:D,4,0)</f>
        <v>#N/A</v>
      </c>
      <c r="D5004" t="s">
        <v>2525</v>
      </c>
    </row>
    <row r="5005" spans="3:4" x14ac:dyDescent="0.25">
      <c r="C5005" s="1" t="e">
        <f>VLOOKUP(D5005,'PRÊT A POSER 2018'!A:D,4,0)</f>
        <v>#N/A</v>
      </c>
      <c r="D5005" t="s">
        <v>2526</v>
      </c>
    </row>
    <row r="5006" spans="3:4" x14ac:dyDescent="0.25">
      <c r="C5006" s="1" t="e">
        <f>VLOOKUP(D5006,'PRÊT A POSER 2018'!A:D,4,0)</f>
        <v>#N/A</v>
      </c>
      <c r="D5006" t="s">
        <v>2527</v>
      </c>
    </row>
    <row r="5007" spans="3:4" x14ac:dyDescent="0.25">
      <c r="C5007" s="1" t="e">
        <f>VLOOKUP(D5007,'PRÊT A POSER 2018'!A:D,4,0)</f>
        <v>#N/A</v>
      </c>
      <c r="D5007" t="s">
        <v>2528</v>
      </c>
    </row>
    <row r="5008" spans="3:4" x14ac:dyDescent="0.25">
      <c r="C5008" s="1" t="e">
        <f>VLOOKUP(D5008,'PRÊT A POSER 2018'!A:D,4,0)</f>
        <v>#N/A</v>
      </c>
      <c r="D5008" t="s">
        <v>2529</v>
      </c>
    </row>
    <row r="5009" spans="3:4" x14ac:dyDescent="0.25">
      <c r="C5009" s="1" t="e">
        <f>VLOOKUP(D5009,'PRÊT A POSER 2018'!A:D,4,0)</f>
        <v>#N/A</v>
      </c>
      <c r="D5009" t="s">
        <v>2530</v>
      </c>
    </row>
    <row r="5010" spans="3:4" x14ac:dyDescent="0.25">
      <c r="C5010" s="1" t="e">
        <f>VLOOKUP(D5010,'PRÊT A POSER 2018'!A:D,4,0)</f>
        <v>#N/A</v>
      </c>
      <c r="D5010" t="s">
        <v>2531</v>
      </c>
    </row>
    <row r="5011" spans="3:4" x14ac:dyDescent="0.25">
      <c r="C5011" s="1" t="e">
        <f>VLOOKUP(D5011,'PRÊT A POSER 2018'!A:D,4,0)</f>
        <v>#N/A</v>
      </c>
      <c r="D5011" t="s">
        <v>2532</v>
      </c>
    </row>
    <row r="5012" spans="3:4" x14ac:dyDescent="0.25">
      <c r="C5012" s="1" t="e">
        <f>VLOOKUP(D5012,'PRÊT A POSER 2018'!A:D,4,0)</f>
        <v>#N/A</v>
      </c>
      <c r="D5012" t="s">
        <v>2533</v>
      </c>
    </row>
    <row r="5013" spans="3:4" x14ac:dyDescent="0.25">
      <c r="C5013" s="1" t="e">
        <f>VLOOKUP(D5013,'PRÊT A POSER 2018'!A:D,4,0)</f>
        <v>#N/A</v>
      </c>
      <c r="D5013" t="s">
        <v>2534</v>
      </c>
    </row>
    <row r="5014" spans="3:4" x14ac:dyDescent="0.25">
      <c r="C5014" s="1" t="e">
        <f>VLOOKUP(D5014,'PRÊT A POSER 2018'!A:D,4,0)</f>
        <v>#N/A</v>
      </c>
      <c r="D5014" t="s">
        <v>2535</v>
      </c>
    </row>
    <row r="5015" spans="3:4" x14ac:dyDescent="0.25">
      <c r="C5015" s="1" t="e">
        <f>VLOOKUP(D5015,'PRÊT A POSER 2018'!A:D,4,0)</f>
        <v>#N/A</v>
      </c>
      <c r="D5015" t="s">
        <v>2536</v>
      </c>
    </row>
    <row r="5016" spans="3:4" x14ac:dyDescent="0.25">
      <c r="C5016" s="1" t="e">
        <f>VLOOKUP(D5016,'PRÊT A POSER 2018'!A:D,4,0)</f>
        <v>#N/A</v>
      </c>
      <c r="D5016" t="s">
        <v>2537</v>
      </c>
    </row>
    <row r="5017" spans="3:4" x14ac:dyDescent="0.25">
      <c r="C5017" s="1" t="e">
        <f>VLOOKUP(D5017,'PRÊT A POSER 2018'!A:D,4,0)</f>
        <v>#N/A</v>
      </c>
      <c r="D5017" t="s">
        <v>2538</v>
      </c>
    </row>
    <row r="5018" spans="3:4" x14ac:dyDescent="0.25">
      <c r="C5018" s="1" t="e">
        <f>VLOOKUP(D5018,'PRÊT A POSER 2018'!A:D,4,0)</f>
        <v>#N/A</v>
      </c>
      <c r="D5018" t="s">
        <v>2539</v>
      </c>
    </row>
    <row r="5019" spans="3:4" x14ac:dyDescent="0.25">
      <c r="C5019" s="1" t="e">
        <f>VLOOKUP(D5019,'PRÊT A POSER 2018'!A:D,4,0)</f>
        <v>#N/A</v>
      </c>
      <c r="D5019" t="s">
        <v>2540</v>
      </c>
    </row>
    <row r="5020" spans="3:4" x14ac:dyDescent="0.25">
      <c r="C5020" s="1" t="e">
        <f>VLOOKUP(D5020,'PRÊT A POSER 2018'!A:D,4,0)</f>
        <v>#N/A</v>
      </c>
      <c r="D5020" t="s">
        <v>2541</v>
      </c>
    </row>
    <row r="5021" spans="3:4" x14ac:dyDescent="0.25">
      <c r="C5021" s="1" t="e">
        <f>VLOOKUP(D5021,'PRÊT A POSER 2018'!A:D,4,0)</f>
        <v>#N/A</v>
      </c>
      <c r="D5021" t="s">
        <v>2542</v>
      </c>
    </row>
    <row r="5022" spans="3:4" x14ac:dyDescent="0.25">
      <c r="C5022" s="1" t="e">
        <f>VLOOKUP(D5022,'PRÊT A POSER 2018'!A:D,4,0)</f>
        <v>#N/A</v>
      </c>
      <c r="D5022" t="s">
        <v>2543</v>
      </c>
    </row>
    <row r="5023" spans="3:4" x14ac:dyDescent="0.25">
      <c r="C5023" s="1" t="e">
        <f>VLOOKUP(D5023,'PRÊT A POSER 2018'!A:D,4,0)</f>
        <v>#N/A</v>
      </c>
      <c r="D5023" t="s">
        <v>2544</v>
      </c>
    </row>
    <row r="5024" spans="3:4" x14ac:dyDescent="0.25">
      <c r="C5024" s="1" t="e">
        <f>VLOOKUP(D5024,'PRÊT A POSER 2018'!A:D,4,0)</f>
        <v>#N/A</v>
      </c>
      <c r="D5024" t="s">
        <v>2545</v>
      </c>
    </row>
    <row r="5025" spans="3:4" x14ac:dyDescent="0.25">
      <c r="C5025" s="1" t="e">
        <f>VLOOKUP(D5025,'PRÊT A POSER 2018'!A:D,4,0)</f>
        <v>#N/A</v>
      </c>
      <c r="D5025" t="s">
        <v>2546</v>
      </c>
    </row>
    <row r="5026" spans="3:4" x14ac:dyDescent="0.25">
      <c r="C5026" s="1" t="e">
        <f>VLOOKUP(D5026,'PRÊT A POSER 2018'!A:D,4,0)</f>
        <v>#N/A</v>
      </c>
      <c r="D5026" t="s">
        <v>2547</v>
      </c>
    </row>
    <row r="5027" spans="3:4" x14ac:dyDescent="0.25">
      <c r="C5027" s="1" t="e">
        <f>VLOOKUP(D5027,'PRÊT A POSER 2018'!A:D,4,0)</f>
        <v>#N/A</v>
      </c>
      <c r="D5027" t="s">
        <v>2548</v>
      </c>
    </row>
    <row r="5028" spans="3:4" x14ac:dyDescent="0.25">
      <c r="C5028" s="1" t="e">
        <f>VLOOKUP(D5028,'PRÊT A POSER 2018'!A:D,4,0)</f>
        <v>#N/A</v>
      </c>
      <c r="D5028" t="s">
        <v>2549</v>
      </c>
    </row>
    <row r="5029" spans="3:4" x14ac:dyDescent="0.25">
      <c r="C5029" s="1" t="e">
        <f>VLOOKUP(D5029,'PRÊT A POSER 2018'!A:D,4,0)</f>
        <v>#N/A</v>
      </c>
      <c r="D5029" t="s">
        <v>2550</v>
      </c>
    </row>
    <row r="5030" spans="3:4" x14ac:dyDescent="0.25">
      <c r="C5030" s="1" t="e">
        <f>VLOOKUP(D5030,'PRÊT A POSER 2018'!A:D,4,0)</f>
        <v>#N/A</v>
      </c>
      <c r="D5030" t="s">
        <v>2551</v>
      </c>
    </row>
    <row r="5031" spans="3:4" x14ac:dyDescent="0.25">
      <c r="C5031" s="1" t="e">
        <f>VLOOKUP(D5031,'PRÊT A POSER 2018'!A:D,4,0)</f>
        <v>#N/A</v>
      </c>
      <c r="D5031" t="s">
        <v>2552</v>
      </c>
    </row>
    <row r="5032" spans="3:4" x14ac:dyDescent="0.25">
      <c r="C5032" s="1" t="e">
        <f>VLOOKUP(D5032,'PRÊT A POSER 2018'!A:D,4,0)</f>
        <v>#N/A</v>
      </c>
      <c r="D5032" t="s">
        <v>2553</v>
      </c>
    </row>
    <row r="5033" spans="3:4" x14ac:dyDescent="0.25">
      <c r="C5033" s="1" t="e">
        <f>VLOOKUP(D5033,'PRÊT A POSER 2018'!A:D,4,0)</f>
        <v>#N/A</v>
      </c>
      <c r="D5033" t="s">
        <v>2554</v>
      </c>
    </row>
    <row r="5034" spans="3:4" x14ac:dyDescent="0.25">
      <c r="C5034" s="1" t="e">
        <f>VLOOKUP(D5034,'PRÊT A POSER 2018'!A:D,4,0)</f>
        <v>#N/A</v>
      </c>
      <c r="D5034" t="s">
        <v>2555</v>
      </c>
    </row>
    <row r="5035" spans="3:4" x14ac:dyDescent="0.25">
      <c r="C5035" s="1" t="e">
        <f>VLOOKUP(D5035,'PRÊT A POSER 2018'!A:D,4,0)</f>
        <v>#N/A</v>
      </c>
      <c r="D5035" t="s">
        <v>2556</v>
      </c>
    </row>
    <row r="5036" spans="3:4" x14ac:dyDescent="0.25">
      <c r="C5036" s="1" t="e">
        <f>VLOOKUP(D5036,'PRÊT A POSER 2018'!A:D,4,0)</f>
        <v>#N/A</v>
      </c>
      <c r="D5036" t="s">
        <v>2557</v>
      </c>
    </row>
    <row r="5037" spans="3:4" x14ac:dyDescent="0.25">
      <c r="C5037" s="1" t="e">
        <f>VLOOKUP(D5037,'PRÊT A POSER 2018'!A:D,4,0)</f>
        <v>#N/A</v>
      </c>
      <c r="D5037" t="s">
        <v>2558</v>
      </c>
    </row>
    <row r="5038" spans="3:4" x14ac:dyDescent="0.25">
      <c r="C5038" s="1" t="e">
        <f>VLOOKUP(D5038,'PRÊT A POSER 2018'!A:D,4,0)</f>
        <v>#N/A</v>
      </c>
      <c r="D5038" t="s">
        <v>2559</v>
      </c>
    </row>
    <row r="5039" spans="3:4" x14ac:dyDescent="0.25">
      <c r="C5039" s="1" t="e">
        <f>VLOOKUP(D5039,'PRÊT A POSER 2018'!A:D,4,0)</f>
        <v>#N/A</v>
      </c>
      <c r="D5039" t="s">
        <v>2560</v>
      </c>
    </row>
    <row r="5040" spans="3:4" x14ac:dyDescent="0.25">
      <c r="C5040" s="1" t="e">
        <f>VLOOKUP(D5040,'PRÊT A POSER 2018'!A:D,4,0)</f>
        <v>#N/A</v>
      </c>
      <c r="D5040" t="s">
        <v>2561</v>
      </c>
    </row>
    <row r="5041" spans="3:4" x14ac:dyDescent="0.25">
      <c r="C5041" s="1" t="e">
        <f>VLOOKUP(D5041,'PRÊT A POSER 2018'!A:D,4,0)</f>
        <v>#N/A</v>
      </c>
      <c r="D5041" t="s">
        <v>2562</v>
      </c>
    </row>
    <row r="5042" spans="3:4" x14ac:dyDescent="0.25">
      <c r="C5042" s="1" t="e">
        <f>VLOOKUP(D5042,'PRÊT A POSER 2018'!A:D,4,0)</f>
        <v>#N/A</v>
      </c>
      <c r="D5042" t="s">
        <v>2563</v>
      </c>
    </row>
    <row r="5043" spans="3:4" x14ac:dyDescent="0.25">
      <c r="C5043" s="1" t="e">
        <f>VLOOKUP(D5043,'PRÊT A POSER 2018'!A:D,4,0)</f>
        <v>#N/A</v>
      </c>
      <c r="D5043" t="s">
        <v>2564</v>
      </c>
    </row>
    <row r="5044" spans="3:4" x14ac:dyDescent="0.25">
      <c r="C5044" s="1" t="e">
        <f>VLOOKUP(D5044,'PRÊT A POSER 2018'!A:D,4,0)</f>
        <v>#N/A</v>
      </c>
      <c r="D5044" t="s">
        <v>2565</v>
      </c>
    </row>
    <row r="5045" spans="3:4" x14ac:dyDescent="0.25">
      <c r="C5045" s="1" t="e">
        <f>VLOOKUP(D5045,'PRÊT A POSER 2018'!A:D,4,0)</f>
        <v>#N/A</v>
      </c>
      <c r="D5045" t="s">
        <v>2566</v>
      </c>
    </row>
    <row r="5046" spans="3:4" x14ac:dyDescent="0.25">
      <c r="C5046" s="1" t="e">
        <f>VLOOKUP(D5046,'PRÊT A POSER 2018'!A:D,4,0)</f>
        <v>#N/A</v>
      </c>
      <c r="D5046" t="s">
        <v>2567</v>
      </c>
    </row>
    <row r="5047" spans="3:4" x14ac:dyDescent="0.25">
      <c r="C5047" s="1" t="e">
        <f>VLOOKUP(D5047,'PRÊT A POSER 2018'!A:D,4,0)</f>
        <v>#N/A</v>
      </c>
      <c r="D5047" t="s">
        <v>2568</v>
      </c>
    </row>
    <row r="5048" spans="3:4" x14ac:dyDescent="0.25">
      <c r="C5048" s="1" t="e">
        <f>VLOOKUP(D5048,'PRÊT A POSER 2018'!A:D,4,0)</f>
        <v>#N/A</v>
      </c>
      <c r="D5048" t="s">
        <v>2569</v>
      </c>
    </row>
    <row r="5049" spans="3:4" x14ac:dyDescent="0.25">
      <c r="C5049" s="1" t="e">
        <f>VLOOKUP(D5049,'PRÊT A POSER 2018'!A:D,4,0)</f>
        <v>#N/A</v>
      </c>
      <c r="D5049" t="s">
        <v>2570</v>
      </c>
    </row>
    <row r="5050" spans="3:4" x14ac:dyDescent="0.25">
      <c r="C5050" s="1" t="e">
        <f>VLOOKUP(D5050,'PRÊT A POSER 2018'!A:D,4,0)</f>
        <v>#N/A</v>
      </c>
      <c r="D5050" t="s">
        <v>2571</v>
      </c>
    </row>
    <row r="5051" spans="3:4" x14ac:dyDescent="0.25">
      <c r="C5051" s="1" t="e">
        <f>VLOOKUP(D5051,'PRÊT A POSER 2018'!A:D,4,0)</f>
        <v>#N/A</v>
      </c>
      <c r="D5051" t="s">
        <v>2572</v>
      </c>
    </row>
    <row r="5052" spans="3:4" x14ac:dyDescent="0.25">
      <c r="C5052" s="1" t="e">
        <f>VLOOKUP(D5052,'PRÊT A POSER 2018'!A:D,4,0)</f>
        <v>#N/A</v>
      </c>
      <c r="D5052" t="s">
        <v>2573</v>
      </c>
    </row>
    <row r="5053" spans="3:4" x14ac:dyDescent="0.25">
      <c r="C5053" s="1" t="e">
        <f>VLOOKUP(D5053,'PRÊT A POSER 2018'!A:D,4,0)</f>
        <v>#N/A</v>
      </c>
      <c r="D5053" t="s">
        <v>2574</v>
      </c>
    </row>
    <row r="5054" spans="3:4" x14ac:dyDescent="0.25">
      <c r="C5054" s="1" t="e">
        <f>VLOOKUP(D5054,'PRÊT A POSER 2018'!A:D,4,0)</f>
        <v>#N/A</v>
      </c>
      <c r="D5054" t="s">
        <v>2575</v>
      </c>
    </row>
    <row r="5055" spans="3:4" x14ac:dyDescent="0.25">
      <c r="C5055" s="1" t="e">
        <f>VLOOKUP(D5055,'PRÊT A POSER 2018'!A:D,4,0)</f>
        <v>#N/A</v>
      </c>
      <c r="D5055" t="s">
        <v>2576</v>
      </c>
    </row>
    <row r="5056" spans="3:4" x14ac:dyDescent="0.25">
      <c r="C5056" s="1" t="e">
        <f>VLOOKUP(D5056,'PRÊT A POSER 2018'!A:D,4,0)</f>
        <v>#N/A</v>
      </c>
      <c r="D5056" t="s">
        <v>2577</v>
      </c>
    </row>
    <row r="5057" spans="3:4" x14ac:dyDescent="0.25">
      <c r="C5057" s="1" t="e">
        <f>VLOOKUP(D5057,'PRÊT A POSER 2018'!A:D,4,0)</f>
        <v>#N/A</v>
      </c>
      <c r="D5057" t="s">
        <v>2578</v>
      </c>
    </row>
    <row r="5058" spans="3:4" x14ac:dyDescent="0.25">
      <c r="C5058" s="1" t="e">
        <f>VLOOKUP(D5058,'PRÊT A POSER 2018'!A:D,4,0)</f>
        <v>#N/A</v>
      </c>
      <c r="D5058" t="s">
        <v>2579</v>
      </c>
    </row>
    <row r="5059" spans="3:4" x14ac:dyDescent="0.25">
      <c r="C5059" s="1" t="e">
        <f>VLOOKUP(D5059,'PRÊT A POSER 2018'!A:D,4,0)</f>
        <v>#N/A</v>
      </c>
      <c r="D5059" t="s">
        <v>2580</v>
      </c>
    </row>
    <row r="5060" spans="3:4" x14ac:dyDescent="0.25">
      <c r="C5060" s="1" t="e">
        <f>VLOOKUP(D5060,'PRÊT A POSER 2018'!A:D,4,0)</f>
        <v>#N/A</v>
      </c>
      <c r="D5060" t="s">
        <v>2581</v>
      </c>
    </row>
    <row r="5061" spans="3:4" x14ac:dyDescent="0.25">
      <c r="C5061" s="1" t="e">
        <f>VLOOKUP(D5061,'PRÊT A POSER 2018'!A:D,4,0)</f>
        <v>#N/A</v>
      </c>
      <c r="D5061" t="s">
        <v>2582</v>
      </c>
    </row>
    <row r="5062" spans="3:4" x14ac:dyDescent="0.25">
      <c r="C5062" s="1" t="e">
        <f>VLOOKUP(D5062,'PRÊT A POSER 2018'!A:D,4,0)</f>
        <v>#N/A</v>
      </c>
      <c r="D5062" t="s">
        <v>2583</v>
      </c>
    </row>
    <row r="5063" spans="3:4" x14ac:dyDescent="0.25">
      <c r="C5063" s="1" t="e">
        <f>VLOOKUP(D5063,'PRÊT A POSER 2018'!A:D,4,0)</f>
        <v>#N/A</v>
      </c>
      <c r="D5063" t="s">
        <v>2584</v>
      </c>
    </row>
    <row r="5064" spans="3:4" x14ac:dyDescent="0.25">
      <c r="C5064" s="1" t="e">
        <f>VLOOKUP(D5064,'PRÊT A POSER 2018'!A:D,4,0)</f>
        <v>#N/A</v>
      </c>
      <c r="D5064" t="s">
        <v>2585</v>
      </c>
    </row>
    <row r="5065" spans="3:4" x14ac:dyDescent="0.25">
      <c r="C5065" s="1" t="e">
        <f>VLOOKUP(D5065,'PRÊT A POSER 2018'!A:D,4,0)</f>
        <v>#N/A</v>
      </c>
      <c r="D5065" t="s">
        <v>2586</v>
      </c>
    </row>
    <row r="5066" spans="3:4" x14ac:dyDescent="0.25">
      <c r="C5066" s="1" t="e">
        <f>VLOOKUP(D5066,'PRÊT A POSER 2018'!A:D,4,0)</f>
        <v>#N/A</v>
      </c>
      <c r="D5066" t="s">
        <v>2587</v>
      </c>
    </row>
    <row r="5067" spans="3:4" x14ac:dyDescent="0.25">
      <c r="C5067" s="1" t="e">
        <f>VLOOKUP(D5067,'PRÊT A POSER 2018'!A:D,4,0)</f>
        <v>#N/A</v>
      </c>
      <c r="D5067" t="s">
        <v>2588</v>
      </c>
    </row>
    <row r="5068" spans="3:4" x14ac:dyDescent="0.25">
      <c r="C5068" s="1" t="e">
        <f>VLOOKUP(D5068,'PRÊT A POSER 2018'!A:D,4,0)</f>
        <v>#N/A</v>
      </c>
      <c r="D5068" t="s">
        <v>2589</v>
      </c>
    </row>
    <row r="5069" spans="3:4" x14ac:dyDescent="0.25">
      <c r="C5069" s="1" t="e">
        <f>VLOOKUP(D5069,'PRÊT A POSER 2018'!A:D,4,0)</f>
        <v>#N/A</v>
      </c>
      <c r="D5069" t="s">
        <v>2590</v>
      </c>
    </row>
    <row r="5070" spans="3:4" x14ac:dyDescent="0.25">
      <c r="C5070" s="1" t="e">
        <f>VLOOKUP(D5070,'PRÊT A POSER 2018'!A:D,4,0)</f>
        <v>#N/A</v>
      </c>
      <c r="D5070" t="s">
        <v>2591</v>
      </c>
    </row>
    <row r="5071" spans="3:4" x14ac:dyDescent="0.25">
      <c r="C5071" s="1" t="e">
        <f>VLOOKUP(D5071,'PRÊT A POSER 2018'!A:D,4,0)</f>
        <v>#N/A</v>
      </c>
      <c r="D5071" t="s">
        <v>2592</v>
      </c>
    </row>
    <row r="5072" spans="3:4" x14ac:dyDescent="0.25">
      <c r="C5072" s="1" t="e">
        <f>VLOOKUP(D5072,'PRÊT A POSER 2018'!A:D,4,0)</f>
        <v>#N/A</v>
      </c>
      <c r="D5072" t="s">
        <v>2593</v>
      </c>
    </row>
    <row r="5073" spans="3:4" x14ac:dyDescent="0.25">
      <c r="C5073" s="1" t="e">
        <f>VLOOKUP(D5073,'PRÊT A POSER 2018'!A:D,4,0)</f>
        <v>#N/A</v>
      </c>
      <c r="D5073" t="s">
        <v>2594</v>
      </c>
    </row>
    <row r="5074" spans="3:4" x14ac:dyDescent="0.25">
      <c r="C5074" s="1" t="e">
        <f>VLOOKUP(D5074,'PRÊT A POSER 2018'!A:D,4,0)</f>
        <v>#N/A</v>
      </c>
      <c r="D5074" t="s">
        <v>2595</v>
      </c>
    </row>
    <row r="5075" spans="3:4" x14ac:dyDescent="0.25">
      <c r="C5075" s="1" t="e">
        <f>VLOOKUP(D5075,'PRÊT A POSER 2018'!A:D,4,0)</f>
        <v>#N/A</v>
      </c>
      <c r="D5075" t="s">
        <v>2596</v>
      </c>
    </row>
    <row r="5076" spans="3:4" x14ac:dyDescent="0.25">
      <c r="C5076" s="1" t="e">
        <f>VLOOKUP(D5076,'PRÊT A POSER 2018'!A:D,4,0)</f>
        <v>#N/A</v>
      </c>
      <c r="D5076" t="s">
        <v>2597</v>
      </c>
    </row>
    <row r="5077" spans="3:4" x14ac:dyDescent="0.25">
      <c r="C5077" s="1" t="e">
        <f>VLOOKUP(D5077,'PRÊT A POSER 2018'!A:D,4,0)</f>
        <v>#N/A</v>
      </c>
      <c r="D5077" t="s">
        <v>2598</v>
      </c>
    </row>
    <row r="5078" spans="3:4" x14ac:dyDescent="0.25">
      <c r="C5078" s="1" t="e">
        <f>VLOOKUP(D5078,'PRÊT A POSER 2018'!A:D,4,0)</f>
        <v>#N/A</v>
      </c>
      <c r="D5078" t="s">
        <v>2599</v>
      </c>
    </row>
    <row r="5079" spans="3:4" x14ac:dyDescent="0.25">
      <c r="C5079" s="1" t="e">
        <f>VLOOKUP(D5079,'PRÊT A POSER 2018'!A:D,4,0)</f>
        <v>#N/A</v>
      </c>
      <c r="D5079" t="s">
        <v>2600</v>
      </c>
    </row>
    <row r="5080" spans="3:4" x14ac:dyDescent="0.25">
      <c r="C5080" s="1" t="e">
        <f>VLOOKUP(D5080,'PRÊT A POSER 2018'!A:D,4,0)</f>
        <v>#N/A</v>
      </c>
      <c r="D5080" t="s">
        <v>2601</v>
      </c>
    </row>
    <row r="5081" spans="3:4" x14ac:dyDescent="0.25">
      <c r="C5081" s="1" t="e">
        <f>VLOOKUP(D5081,'PRÊT A POSER 2018'!A:D,4,0)</f>
        <v>#N/A</v>
      </c>
      <c r="D5081" t="s">
        <v>2602</v>
      </c>
    </row>
    <row r="5082" spans="3:4" x14ac:dyDescent="0.25">
      <c r="C5082" s="1" t="e">
        <f>VLOOKUP(D5082,'PRÊT A POSER 2018'!A:D,4,0)</f>
        <v>#N/A</v>
      </c>
      <c r="D5082" t="s">
        <v>2603</v>
      </c>
    </row>
    <row r="5083" spans="3:4" x14ac:dyDescent="0.25">
      <c r="C5083" s="1" t="e">
        <f>VLOOKUP(D5083,'PRÊT A POSER 2018'!A:D,4,0)</f>
        <v>#N/A</v>
      </c>
      <c r="D5083" t="s">
        <v>2604</v>
      </c>
    </row>
    <row r="5084" spans="3:4" x14ac:dyDescent="0.25">
      <c r="C5084" s="1" t="e">
        <f>VLOOKUP(D5084,'PRÊT A POSER 2018'!A:D,4,0)</f>
        <v>#N/A</v>
      </c>
      <c r="D5084" t="s">
        <v>2605</v>
      </c>
    </row>
    <row r="5085" spans="3:4" x14ac:dyDescent="0.25">
      <c r="C5085" s="1" t="e">
        <f>VLOOKUP(D5085,'PRÊT A POSER 2018'!A:D,4,0)</f>
        <v>#N/A</v>
      </c>
      <c r="D5085" t="s">
        <v>2606</v>
      </c>
    </row>
    <row r="5086" spans="3:4" x14ac:dyDescent="0.25">
      <c r="C5086" s="1" t="e">
        <f>VLOOKUP(D5086,'PRÊT A POSER 2018'!A:D,4,0)</f>
        <v>#N/A</v>
      </c>
      <c r="D5086" t="s">
        <v>2607</v>
      </c>
    </row>
    <row r="5087" spans="3:4" x14ac:dyDescent="0.25">
      <c r="C5087" s="1" t="e">
        <f>VLOOKUP(D5087,'PRÊT A POSER 2018'!A:D,4,0)</f>
        <v>#N/A</v>
      </c>
      <c r="D5087" t="s">
        <v>2608</v>
      </c>
    </row>
    <row r="5088" spans="3:4" x14ac:dyDescent="0.25">
      <c r="C5088" s="1" t="e">
        <f>VLOOKUP(D5088,'PRÊT A POSER 2018'!A:D,4,0)</f>
        <v>#N/A</v>
      </c>
      <c r="D5088" t="s">
        <v>2609</v>
      </c>
    </row>
    <row r="5089" spans="3:4" x14ac:dyDescent="0.25">
      <c r="C5089" s="1" t="e">
        <f>VLOOKUP(D5089,'PRÊT A POSER 2018'!A:D,4,0)</f>
        <v>#N/A</v>
      </c>
      <c r="D5089" t="s">
        <v>2610</v>
      </c>
    </row>
    <row r="5090" spans="3:4" x14ac:dyDescent="0.25">
      <c r="C5090" s="1" t="e">
        <f>VLOOKUP(D5090,'PRÊT A POSER 2018'!A:D,4,0)</f>
        <v>#N/A</v>
      </c>
      <c r="D5090" t="s">
        <v>2611</v>
      </c>
    </row>
    <row r="5091" spans="3:4" x14ac:dyDescent="0.25">
      <c r="C5091" s="1" t="e">
        <f>VLOOKUP(D5091,'PRÊT A POSER 2018'!A:D,4,0)</f>
        <v>#N/A</v>
      </c>
      <c r="D5091" t="s">
        <v>2612</v>
      </c>
    </row>
    <row r="5092" spans="3:4" x14ac:dyDescent="0.25">
      <c r="C5092" s="1" t="e">
        <f>VLOOKUP(D5092,'PRÊT A POSER 2018'!A:D,4,0)</f>
        <v>#N/A</v>
      </c>
      <c r="D5092" t="s">
        <v>2613</v>
      </c>
    </row>
    <row r="5093" spans="3:4" x14ac:dyDescent="0.25">
      <c r="C5093" s="1" t="e">
        <f>VLOOKUP(D5093,'PRÊT A POSER 2018'!A:D,4,0)</f>
        <v>#N/A</v>
      </c>
      <c r="D5093" t="s">
        <v>2614</v>
      </c>
    </row>
    <row r="5094" spans="3:4" x14ac:dyDescent="0.25">
      <c r="C5094" s="1" t="e">
        <f>VLOOKUP(D5094,'PRÊT A POSER 2018'!A:D,4,0)</f>
        <v>#N/A</v>
      </c>
      <c r="D5094" t="s">
        <v>2615</v>
      </c>
    </row>
    <row r="5095" spans="3:4" x14ac:dyDescent="0.25">
      <c r="C5095" s="1" t="e">
        <f>VLOOKUP(D5095,'PRÊT A POSER 2018'!A:D,4,0)</f>
        <v>#N/A</v>
      </c>
      <c r="D5095" t="s">
        <v>2616</v>
      </c>
    </row>
    <row r="5096" spans="3:4" x14ac:dyDescent="0.25">
      <c r="C5096" s="1" t="e">
        <f>VLOOKUP(D5096,'PRÊT A POSER 2018'!A:D,4,0)</f>
        <v>#N/A</v>
      </c>
      <c r="D5096" t="s">
        <v>2617</v>
      </c>
    </row>
    <row r="5097" spans="3:4" x14ac:dyDescent="0.25">
      <c r="C5097" s="1" t="e">
        <f>VLOOKUP(D5097,'PRÊT A POSER 2018'!A:D,4,0)</f>
        <v>#N/A</v>
      </c>
      <c r="D5097" t="s">
        <v>2618</v>
      </c>
    </row>
    <row r="5098" spans="3:4" x14ac:dyDescent="0.25">
      <c r="C5098" s="1" t="e">
        <f>VLOOKUP(D5098,'PRÊT A POSER 2018'!A:D,4,0)</f>
        <v>#N/A</v>
      </c>
      <c r="D5098" t="s">
        <v>2619</v>
      </c>
    </row>
    <row r="5099" spans="3:4" x14ac:dyDescent="0.25">
      <c r="C5099" s="1" t="e">
        <f>VLOOKUP(D5099,'PRÊT A POSER 2018'!A:D,4,0)</f>
        <v>#N/A</v>
      </c>
      <c r="D5099" t="s">
        <v>2620</v>
      </c>
    </row>
    <row r="5100" spans="3:4" x14ac:dyDescent="0.25">
      <c r="C5100" s="1" t="e">
        <f>VLOOKUP(D5100,'PRÊT A POSER 2018'!A:D,4,0)</f>
        <v>#N/A</v>
      </c>
      <c r="D5100" t="s">
        <v>2621</v>
      </c>
    </row>
    <row r="5101" spans="3:4" x14ac:dyDescent="0.25">
      <c r="C5101" s="1" t="e">
        <f>VLOOKUP(D5101,'PRÊT A POSER 2018'!A:D,4,0)</f>
        <v>#N/A</v>
      </c>
      <c r="D5101" t="s">
        <v>2622</v>
      </c>
    </row>
    <row r="5102" spans="3:4" x14ac:dyDescent="0.25">
      <c r="C5102" s="1" t="e">
        <f>VLOOKUP(D5102,'PRÊT A POSER 2018'!A:D,4,0)</f>
        <v>#N/A</v>
      </c>
      <c r="D5102" t="s">
        <v>2623</v>
      </c>
    </row>
    <row r="5103" spans="3:4" x14ac:dyDescent="0.25">
      <c r="C5103" s="1" t="e">
        <f>VLOOKUP(D5103,'PRÊT A POSER 2018'!A:D,4,0)</f>
        <v>#N/A</v>
      </c>
      <c r="D5103" t="s">
        <v>2624</v>
      </c>
    </row>
    <row r="5104" spans="3:4" x14ac:dyDescent="0.25">
      <c r="C5104" s="1" t="e">
        <f>VLOOKUP(D5104,'PRÊT A POSER 2018'!A:D,4,0)</f>
        <v>#N/A</v>
      </c>
      <c r="D5104" t="s">
        <v>2625</v>
      </c>
    </row>
    <row r="5105" spans="3:4" x14ac:dyDescent="0.25">
      <c r="C5105" s="1" t="e">
        <f>VLOOKUP(D5105,'PRÊT A POSER 2018'!A:D,4,0)</f>
        <v>#N/A</v>
      </c>
      <c r="D5105" t="s">
        <v>2626</v>
      </c>
    </row>
    <row r="5106" spans="3:4" x14ac:dyDescent="0.25">
      <c r="C5106" s="1" t="e">
        <f>VLOOKUP(D5106,'PRÊT A POSER 2018'!A:D,4,0)</f>
        <v>#N/A</v>
      </c>
      <c r="D5106" t="s">
        <v>2627</v>
      </c>
    </row>
    <row r="5107" spans="3:4" x14ac:dyDescent="0.25">
      <c r="C5107" s="1" t="e">
        <f>VLOOKUP(D5107,'PRÊT A POSER 2018'!A:D,4,0)</f>
        <v>#N/A</v>
      </c>
      <c r="D5107" t="s">
        <v>2628</v>
      </c>
    </row>
    <row r="5108" spans="3:4" x14ac:dyDescent="0.25">
      <c r="C5108" s="1" t="e">
        <f>VLOOKUP(D5108,'PRÊT A POSER 2018'!A:D,4,0)</f>
        <v>#N/A</v>
      </c>
      <c r="D5108" t="s">
        <v>2629</v>
      </c>
    </row>
    <row r="5109" spans="3:4" x14ac:dyDescent="0.25">
      <c r="C5109" s="1" t="e">
        <f>VLOOKUP(D5109,'PRÊT A POSER 2018'!A:D,4,0)</f>
        <v>#N/A</v>
      </c>
      <c r="D5109" t="s">
        <v>2630</v>
      </c>
    </row>
    <row r="5110" spans="3:4" x14ac:dyDescent="0.25">
      <c r="C5110" s="1" t="e">
        <f>VLOOKUP(D5110,'PRÊT A POSER 2018'!A:D,4,0)</f>
        <v>#N/A</v>
      </c>
      <c r="D5110" t="s">
        <v>2631</v>
      </c>
    </row>
    <row r="5111" spans="3:4" x14ac:dyDescent="0.25">
      <c r="C5111" s="1" t="e">
        <f>VLOOKUP(D5111,'PRÊT A POSER 2018'!A:D,4,0)</f>
        <v>#N/A</v>
      </c>
      <c r="D5111" t="s">
        <v>2632</v>
      </c>
    </row>
    <row r="5112" spans="3:4" x14ac:dyDescent="0.25">
      <c r="C5112" s="1" t="e">
        <f>VLOOKUP(D5112,'PRÊT A POSER 2018'!A:D,4,0)</f>
        <v>#N/A</v>
      </c>
      <c r="D5112" t="s">
        <v>2633</v>
      </c>
    </row>
    <row r="5113" spans="3:4" x14ac:dyDescent="0.25">
      <c r="C5113" s="1" t="e">
        <f>VLOOKUP(D5113,'PRÊT A POSER 2018'!A:D,4,0)</f>
        <v>#N/A</v>
      </c>
      <c r="D5113" t="s">
        <v>2634</v>
      </c>
    </row>
    <row r="5114" spans="3:4" x14ac:dyDescent="0.25">
      <c r="C5114" s="1" t="e">
        <f>VLOOKUP(D5114,'PRÊT A POSER 2018'!A:D,4,0)</f>
        <v>#N/A</v>
      </c>
      <c r="D5114" t="s">
        <v>2635</v>
      </c>
    </row>
    <row r="5115" spans="3:4" x14ac:dyDescent="0.25">
      <c r="C5115" s="1" t="e">
        <f>VLOOKUP(D5115,'PRÊT A POSER 2018'!A:D,4,0)</f>
        <v>#N/A</v>
      </c>
      <c r="D5115" t="s">
        <v>2636</v>
      </c>
    </row>
    <row r="5116" spans="3:4" x14ac:dyDescent="0.25">
      <c r="C5116" s="1" t="e">
        <f>VLOOKUP(D5116,'PRÊT A POSER 2018'!A:D,4,0)</f>
        <v>#N/A</v>
      </c>
      <c r="D5116" t="s">
        <v>2637</v>
      </c>
    </row>
    <row r="5117" spans="3:4" x14ac:dyDescent="0.25">
      <c r="C5117" s="1" t="e">
        <f>VLOOKUP(D5117,'PRÊT A POSER 2018'!A:D,4,0)</f>
        <v>#N/A</v>
      </c>
      <c r="D5117" t="s">
        <v>2638</v>
      </c>
    </row>
    <row r="5118" spans="3:4" x14ac:dyDescent="0.25">
      <c r="C5118" s="1" t="e">
        <f>VLOOKUP(D5118,'PRÊT A POSER 2018'!A:D,4,0)</f>
        <v>#N/A</v>
      </c>
      <c r="D5118" t="s">
        <v>2639</v>
      </c>
    </row>
    <row r="5119" spans="3:4" x14ac:dyDescent="0.25">
      <c r="C5119" s="1" t="e">
        <f>VLOOKUP(D5119,'PRÊT A POSER 2018'!A:D,4,0)</f>
        <v>#N/A</v>
      </c>
      <c r="D5119" t="s">
        <v>2640</v>
      </c>
    </row>
    <row r="5120" spans="3:4" x14ac:dyDescent="0.25">
      <c r="C5120" s="1" t="e">
        <f>VLOOKUP(D5120,'PRÊT A POSER 2018'!A:D,4,0)</f>
        <v>#N/A</v>
      </c>
      <c r="D5120" t="s">
        <v>2641</v>
      </c>
    </row>
    <row r="5121" spans="3:4" x14ac:dyDescent="0.25">
      <c r="C5121" s="1" t="e">
        <f>VLOOKUP(D5121,'PRÊT A POSER 2018'!A:D,4,0)</f>
        <v>#N/A</v>
      </c>
      <c r="D5121" t="s">
        <v>2642</v>
      </c>
    </row>
    <row r="5122" spans="3:4" x14ac:dyDescent="0.25">
      <c r="C5122" s="1" t="e">
        <f>VLOOKUP(D5122,'PRÊT A POSER 2018'!A:D,4,0)</f>
        <v>#N/A</v>
      </c>
      <c r="D5122" t="s">
        <v>2643</v>
      </c>
    </row>
    <row r="5123" spans="3:4" x14ac:dyDescent="0.25">
      <c r="C5123" s="1" t="e">
        <f>VLOOKUP(D5123,'PRÊT A POSER 2018'!A:D,4,0)</f>
        <v>#N/A</v>
      </c>
      <c r="D5123" t="s">
        <v>2644</v>
      </c>
    </row>
    <row r="5124" spans="3:4" x14ac:dyDescent="0.25">
      <c r="C5124" s="1" t="e">
        <f>VLOOKUP(D5124,'PRÊT A POSER 2018'!A:D,4,0)</f>
        <v>#N/A</v>
      </c>
      <c r="D5124" t="s">
        <v>2645</v>
      </c>
    </row>
    <row r="5125" spans="3:4" x14ac:dyDescent="0.25">
      <c r="C5125" s="1" t="e">
        <f>VLOOKUP(D5125,'PRÊT A POSER 2018'!A:D,4,0)</f>
        <v>#N/A</v>
      </c>
      <c r="D5125" t="s">
        <v>2646</v>
      </c>
    </row>
    <row r="5126" spans="3:4" x14ac:dyDescent="0.25">
      <c r="C5126" s="1" t="e">
        <f>VLOOKUP(D5126,'PRÊT A POSER 2018'!A:D,4,0)</f>
        <v>#N/A</v>
      </c>
      <c r="D5126" t="s">
        <v>2647</v>
      </c>
    </row>
    <row r="5127" spans="3:4" x14ac:dyDescent="0.25">
      <c r="C5127" s="1" t="e">
        <f>VLOOKUP(D5127,'PRÊT A POSER 2018'!A:D,4,0)</f>
        <v>#N/A</v>
      </c>
      <c r="D5127" t="s">
        <v>2648</v>
      </c>
    </row>
    <row r="5128" spans="3:4" x14ac:dyDescent="0.25">
      <c r="C5128" s="1" t="e">
        <f>VLOOKUP(D5128,'PRÊT A POSER 2018'!A:D,4,0)</f>
        <v>#N/A</v>
      </c>
      <c r="D5128" t="s">
        <v>2649</v>
      </c>
    </row>
    <row r="5129" spans="3:4" x14ac:dyDescent="0.25">
      <c r="C5129" s="1" t="e">
        <f>VLOOKUP(D5129,'PRÊT A POSER 2018'!A:D,4,0)</f>
        <v>#N/A</v>
      </c>
      <c r="D5129" t="s">
        <v>2650</v>
      </c>
    </row>
    <row r="5130" spans="3:4" x14ac:dyDescent="0.25">
      <c r="C5130" s="1" t="e">
        <f>VLOOKUP(D5130,'PRÊT A POSER 2018'!A:D,4,0)</f>
        <v>#N/A</v>
      </c>
      <c r="D5130" t="s">
        <v>2651</v>
      </c>
    </row>
    <row r="5131" spans="3:4" x14ac:dyDescent="0.25">
      <c r="C5131" s="1" t="e">
        <f>VLOOKUP(D5131,'PRÊT A POSER 2018'!A:D,4,0)</f>
        <v>#N/A</v>
      </c>
      <c r="D5131" t="s">
        <v>2652</v>
      </c>
    </row>
    <row r="5132" spans="3:4" x14ac:dyDescent="0.25">
      <c r="C5132" s="1" t="e">
        <f>VLOOKUP(D5132,'PRÊT A POSER 2018'!A:D,4,0)</f>
        <v>#N/A</v>
      </c>
      <c r="D5132" t="s">
        <v>2653</v>
      </c>
    </row>
    <row r="5133" spans="3:4" x14ac:dyDescent="0.25">
      <c r="C5133" s="1" t="e">
        <f>VLOOKUP(D5133,'PRÊT A POSER 2018'!A:D,4,0)</f>
        <v>#N/A</v>
      </c>
      <c r="D5133" t="s">
        <v>2654</v>
      </c>
    </row>
    <row r="5134" spans="3:4" x14ac:dyDescent="0.25">
      <c r="C5134" s="1" t="e">
        <f>VLOOKUP(D5134,'PRÊT A POSER 2018'!A:D,4,0)</f>
        <v>#N/A</v>
      </c>
      <c r="D5134" t="s">
        <v>2655</v>
      </c>
    </row>
    <row r="5135" spans="3:4" x14ac:dyDescent="0.25">
      <c r="C5135" s="1" t="e">
        <f>VLOOKUP(D5135,'PRÊT A POSER 2018'!A:D,4,0)</f>
        <v>#N/A</v>
      </c>
      <c r="D5135" t="s">
        <v>2656</v>
      </c>
    </row>
    <row r="5136" spans="3:4" x14ac:dyDescent="0.25">
      <c r="C5136" s="1" t="e">
        <f>VLOOKUP(D5136,'PRÊT A POSER 2018'!A:D,4,0)</f>
        <v>#N/A</v>
      </c>
      <c r="D5136" t="s">
        <v>2657</v>
      </c>
    </row>
    <row r="5137" spans="3:4" x14ac:dyDescent="0.25">
      <c r="C5137" s="1" t="e">
        <f>VLOOKUP(D5137,'PRÊT A POSER 2018'!A:D,4,0)</f>
        <v>#N/A</v>
      </c>
      <c r="D5137" t="s">
        <v>2658</v>
      </c>
    </row>
    <row r="5138" spans="3:4" x14ac:dyDescent="0.25">
      <c r="C5138" s="1" t="e">
        <f>VLOOKUP(D5138,'PRÊT A POSER 2018'!A:D,4,0)</f>
        <v>#N/A</v>
      </c>
      <c r="D5138" t="s">
        <v>2659</v>
      </c>
    </row>
    <row r="5139" spans="3:4" x14ac:dyDescent="0.25">
      <c r="C5139" s="1" t="e">
        <f>VLOOKUP(D5139,'PRÊT A POSER 2018'!A:D,4,0)</f>
        <v>#N/A</v>
      </c>
      <c r="D5139" t="s">
        <v>2660</v>
      </c>
    </row>
    <row r="5140" spans="3:4" x14ac:dyDescent="0.25">
      <c r="C5140" s="1" t="e">
        <f>VLOOKUP(D5140,'PRÊT A POSER 2018'!A:D,4,0)</f>
        <v>#N/A</v>
      </c>
      <c r="D5140" t="s">
        <v>2661</v>
      </c>
    </row>
    <row r="5141" spans="3:4" x14ac:dyDescent="0.25">
      <c r="C5141" s="1" t="e">
        <f>VLOOKUP(D5141,'PRÊT A POSER 2018'!A:D,4,0)</f>
        <v>#N/A</v>
      </c>
      <c r="D5141" t="s">
        <v>2662</v>
      </c>
    </row>
    <row r="5142" spans="3:4" x14ac:dyDescent="0.25">
      <c r="C5142" s="1" t="e">
        <f>VLOOKUP(D5142,'PRÊT A POSER 2018'!A:D,4,0)</f>
        <v>#N/A</v>
      </c>
      <c r="D5142" t="s">
        <v>2663</v>
      </c>
    </row>
    <row r="5143" spans="3:4" x14ac:dyDescent="0.25">
      <c r="C5143" s="1" t="e">
        <f>VLOOKUP(D5143,'PRÊT A POSER 2018'!A:D,4,0)</f>
        <v>#N/A</v>
      </c>
      <c r="D5143" t="s">
        <v>2664</v>
      </c>
    </row>
    <row r="5144" spans="3:4" x14ac:dyDescent="0.25">
      <c r="C5144" s="1" t="e">
        <f>VLOOKUP(D5144,'PRÊT A POSER 2018'!A:D,4,0)</f>
        <v>#N/A</v>
      </c>
      <c r="D5144" t="s">
        <v>2665</v>
      </c>
    </row>
    <row r="5145" spans="3:4" x14ac:dyDescent="0.25">
      <c r="C5145" s="1" t="e">
        <f>VLOOKUP(D5145,'PRÊT A POSER 2018'!A:D,4,0)</f>
        <v>#N/A</v>
      </c>
      <c r="D5145" t="s">
        <v>2666</v>
      </c>
    </row>
    <row r="5146" spans="3:4" x14ac:dyDescent="0.25">
      <c r="C5146" s="1" t="e">
        <f>VLOOKUP(D5146,'PRÊT A POSER 2018'!A:D,4,0)</f>
        <v>#N/A</v>
      </c>
      <c r="D5146" t="s">
        <v>2667</v>
      </c>
    </row>
    <row r="5147" spans="3:4" x14ac:dyDescent="0.25">
      <c r="C5147" s="1" t="e">
        <f>VLOOKUP(D5147,'PRÊT A POSER 2018'!A:D,4,0)</f>
        <v>#N/A</v>
      </c>
      <c r="D5147" t="s">
        <v>2668</v>
      </c>
    </row>
    <row r="5148" spans="3:4" x14ac:dyDescent="0.25">
      <c r="C5148" s="1" t="e">
        <f>VLOOKUP(D5148,'PRÊT A POSER 2018'!A:D,4,0)</f>
        <v>#N/A</v>
      </c>
      <c r="D5148" t="s">
        <v>2669</v>
      </c>
    </row>
    <row r="5149" spans="3:4" x14ac:dyDescent="0.25">
      <c r="C5149" s="1" t="e">
        <f>VLOOKUP(D5149,'PRÊT A POSER 2018'!A:D,4,0)</f>
        <v>#N/A</v>
      </c>
      <c r="D5149" t="s">
        <v>2670</v>
      </c>
    </row>
    <row r="5150" spans="3:4" x14ac:dyDescent="0.25">
      <c r="C5150" s="1" t="e">
        <f>VLOOKUP(D5150,'PRÊT A POSER 2018'!A:D,4,0)</f>
        <v>#N/A</v>
      </c>
      <c r="D5150" t="s">
        <v>2671</v>
      </c>
    </row>
    <row r="5151" spans="3:4" x14ac:dyDescent="0.25">
      <c r="C5151" s="1" t="e">
        <f>VLOOKUP(D5151,'PRÊT A POSER 2018'!A:D,4,0)</f>
        <v>#N/A</v>
      </c>
      <c r="D5151" t="s">
        <v>2672</v>
      </c>
    </row>
    <row r="5152" spans="3:4" x14ac:dyDescent="0.25">
      <c r="C5152" s="1" t="e">
        <f>VLOOKUP(D5152,'PRÊT A POSER 2018'!A:D,4,0)</f>
        <v>#N/A</v>
      </c>
      <c r="D5152" t="s">
        <v>2673</v>
      </c>
    </row>
    <row r="5153" spans="3:4" x14ac:dyDescent="0.25">
      <c r="C5153" s="1" t="e">
        <f>VLOOKUP(D5153,'PRÊT A POSER 2018'!A:D,4,0)</f>
        <v>#N/A</v>
      </c>
      <c r="D5153" t="s">
        <v>2674</v>
      </c>
    </row>
    <row r="5154" spans="3:4" x14ac:dyDescent="0.25">
      <c r="C5154" s="1" t="e">
        <f>VLOOKUP(D5154,'PRÊT A POSER 2018'!A:D,4,0)</f>
        <v>#N/A</v>
      </c>
      <c r="D5154" t="s">
        <v>2675</v>
      </c>
    </row>
    <row r="5155" spans="3:4" x14ac:dyDescent="0.25">
      <c r="C5155" s="1" t="e">
        <f>VLOOKUP(D5155,'PRÊT A POSER 2018'!A:D,4,0)</f>
        <v>#N/A</v>
      </c>
      <c r="D5155" t="s">
        <v>2676</v>
      </c>
    </row>
    <row r="5156" spans="3:4" x14ac:dyDescent="0.25">
      <c r="C5156" s="1" t="e">
        <f>VLOOKUP(D5156,'PRÊT A POSER 2018'!A:D,4,0)</f>
        <v>#N/A</v>
      </c>
      <c r="D5156" t="s">
        <v>2677</v>
      </c>
    </row>
    <row r="5157" spans="3:4" x14ac:dyDescent="0.25">
      <c r="C5157" s="1" t="e">
        <f>VLOOKUP(D5157,'PRÊT A POSER 2018'!A:D,4,0)</f>
        <v>#N/A</v>
      </c>
      <c r="D5157" t="s">
        <v>2678</v>
      </c>
    </row>
    <row r="5158" spans="3:4" x14ac:dyDescent="0.25">
      <c r="C5158" s="1" t="e">
        <f>VLOOKUP(D5158,'PRÊT A POSER 2018'!A:D,4,0)</f>
        <v>#N/A</v>
      </c>
      <c r="D5158" t="s">
        <v>2679</v>
      </c>
    </row>
    <row r="5159" spans="3:4" x14ac:dyDescent="0.25">
      <c r="C5159" s="1" t="e">
        <f>VLOOKUP(D5159,'PRÊT A POSER 2018'!A:D,4,0)</f>
        <v>#N/A</v>
      </c>
      <c r="D5159" t="s">
        <v>2680</v>
      </c>
    </row>
    <row r="5160" spans="3:4" x14ac:dyDescent="0.25">
      <c r="C5160" s="1" t="e">
        <f>VLOOKUP(D5160,'PRÊT A POSER 2018'!A:D,4,0)</f>
        <v>#N/A</v>
      </c>
      <c r="D5160" t="s">
        <v>2681</v>
      </c>
    </row>
    <row r="5161" spans="3:4" x14ac:dyDescent="0.25">
      <c r="C5161" s="1" t="e">
        <f>VLOOKUP(D5161,'PRÊT A POSER 2018'!A:D,4,0)</f>
        <v>#N/A</v>
      </c>
      <c r="D5161" t="s">
        <v>2682</v>
      </c>
    </row>
    <row r="5162" spans="3:4" x14ac:dyDescent="0.25">
      <c r="C5162" s="1" t="e">
        <f>VLOOKUP(D5162,'PRÊT A POSER 2018'!A:D,4,0)</f>
        <v>#N/A</v>
      </c>
      <c r="D5162" t="s">
        <v>2683</v>
      </c>
    </row>
    <row r="5163" spans="3:4" x14ac:dyDescent="0.25">
      <c r="C5163" s="1" t="e">
        <f>VLOOKUP(D5163,'PRÊT A POSER 2018'!A:D,4,0)</f>
        <v>#N/A</v>
      </c>
      <c r="D5163" t="s">
        <v>2684</v>
      </c>
    </row>
    <row r="5164" spans="3:4" x14ac:dyDescent="0.25">
      <c r="C5164" s="1" t="e">
        <f>VLOOKUP(D5164,'PRÊT A POSER 2018'!A:D,4,0)</f>
        <v>#N/A</v>
      </c>
      <c r="D5164" t="s">
        <v>2685</v>
      </c>
    </row>
    <row r="5165" spans="3:4" x14ac:dyDescent="0.25">
      <c r="C5165" s="1" t="e">
        <f>VLOOKUP(D5165,'PRÊT A POSER 2018'!A:D,4,0)</f>
        <v>#N/A</v>
      </c>
      <c r="D5165" t="s">
        <v>2686</v>
      </c>
    </row>
    <row r="5166" spans="3:4" x14ac:dyDescent="0.25">
      <c r="C5166" s="1" t="e">
        <f>VLOOKUP(D5166,'PRÊT A POSER 2018'!A:D,4,0)</f>
        <v>#N/A</v>
      </c>
      <c r="D5166" t="s">
        <v>2687</v>
      </c>
    </row>
    <row r="5167" spans="3:4" x14ac:dyDescent="0.25">
      <c r="C5167" s="1" t="e">
        <f>VLOOKUP(D5167,'PRÊT A POSER 2018'!A:D,4,0)</f>
        <v>#N/A</v>
      </c>
      <c r="D5167" t="s">
        <v>2688</v>
      </c>
    </row>
    <row r="5168" spans="3:4" x14ac:dyDescent="0.25">
      <c r="C5168" s="1" t="e">
        <f>VLOOKUP(D5168,'PRÊT A POSER 2018'!A:D,4,0)</f>
        <v>#N/A</v>
      </c>
      <c r="D5168" t="s">
        <v>2689</v>
      </c>
    </row>
    <row r="5169" spans="3:4" x14ac:dyDescent="0.25">
      <c r="C5169" s="1" t="e">
        <f>VLOOKUP(D5169,'PRÊT A POSER 2018'!A:D,4,0)</f>
        <v>#N/A</v>
      </c>
      <c r="D5169" t="s">
        <v>2690</v>
      </c>
    </row>
    <row r="5170" spans="3:4" x14ac:dyDescent="0.25">
      <c r="C5170" s="1" t="e">
        <f>VLOOKUP(D5170,'PRÊT A POSER 2018'!A:D,4,0)</f>
        <v>#N/A</v>
      </c>
      <c r="D5170" t="s">
        <v>2691</v>
      </c>
    </row>
    <row r="5171" spans="3:4" x14ac:dyDescent="0.25">
      <c r="C5171" s="1" t="e">
        <f>VLOOKUP(D5171,'PRÊT A POSER 2018'!A:D,4,0)</f>
        <v>#N/A</v>
      </c>
      <c r="D5171" t="s">
        <v>2692</v>
      </c>
    </row>
    <row r="5172" spans="3:4" x14ac:dyDescent="0.25">
      <c r="C5172" s="1" t="e">
        <f>VLOOKUP(D5172,'PRÊT A POSER 2018'!A:D,4,0)</f>
        <v>#N/A</v>
      </c>
      <c r="D5172" t="s">
        <v>2693</v>
      </c>
    </row>
    <row r="5173" spans="3:4" x14ac:dyDescent="0.25">
      <c r="C5173" s="1" t="e">
        <f>VLOOKUP(D5173,'PRÊT A POSER 2018'!A:D,4,0)</f>
        <v>#N/A</v>
      </c>
      <c r="D5173" t="s">
        <v>2694</v>
      </c>
    </row>
    <row r="5174" spans="3:4" x14ac:dyDescent="0.25">
      <c r="C5174" s="1" t="e">
        <f>VLOOKUP(D5174,'PRÊT A POSER 2018'!A:D,4,0)</f>
        <v>#N/A</v>
      </c>
      <c r="D5174" t="s">
        <v>2695</v>
      </c>
    </row>
    <row r="5175" spans="3:4" x14ac:dyDescent="0.25">
      <c r="C5175" s="1" t="e">
        <f>VLOOKUP(D5175,'PRÊT A POSER 2018'!A:D,4,0)</f>
        <v>#N/A</v>
      </c>
      <c r="D5175" t="s">
        <v>2696</v>
      </c>
    </row>
    <row r="5176" spans="3:4" x14ac:dyDescent="0.25">
      <c r="C5176" s="1" t="e">
        <f>VLOOKUP(D5176,'PRÊT A POSER 2018'!A:D,4,0)</f>
        <v>#N/A</v>
      </c>
      <c r="D5176" t="s">
        <v>2697</v>
      </c>
    </row>
    <row r="5177" spans="3:4" x14ac:dyDescent="0.25">
      <c r="C5177" s="1" t="e">
        <f>VLOOKUP(D5177,'PRÊT A POSER 2018'!A:D,4,0)</f>
        <v>#N/A</v>
      </c>
      <c r="D5177" t="s">
        <v>2698</v>
      </c>
    </row>
    <row r="5178" spans="3:4" x14ac:dyDescent="0.25">
      <c r="C5178" s="1" t="e">
        <f>VLOOKUP(D5178,'PRÊT A POSER 2018'!A:D,4,0)</f>
        <v>#N/A</v>
      </c>
      <c r="D5178" t="s">
        <v>2699</v>
      </c>
    </row>
    <row r="5179" spans="3:4" x14ac:dyDescent="0.25">
      <c r="C5179" s="1" t="e">
        <f>VLOOKUP(D5179,'PRÊT A POSER 2018'!A:D,4,0)</f>
        <v>#N/A</v>
      </c>
      <c r="D5179" t="s">
        <v>2700</v>
      </c>
    </row>
    <row r="5180" spans="3:4" x14ac:dyDescent="0.25">
      <c r="C5180" s="1" t="e">
        <f>VLOOKUP(D5180,'PRÊT A POSER 2018'!A:D,4,0)</f>
        <v>#N/A</v>
      </c>
      <c r="D5180" t="s">
        <v>2701</v>
      </c>
    </row>
    <row r="5181" spans="3:4" x14ac:dyDescent="0.25">
      <c r="C5181" s="1" t="e">
        <f>VLOOKUP(D5181,'PRÊT A POSER 2018'!A:D,4,0)</f>
        <v>#N/A</v>
      </c>
      <c r="D5181" t="s">
        <v>2702</v>
      </c>
    </row>
    <row r="5182" spans="3:4" x14ac:dyDescent="0.25">
      <c r="C5182" s="1" t="e">
        <f>VLOOKUP(D5182,'PRÊT A POSER 2018'!A:D,4,0)</f>
        <v>#N/A</v>
      </c>
      <c r="D5182" t="s">
        <v>2703</v>
      </c>
    </row>
    <row r="5183" spans="3:4" x14ac:dyDescent="0.25">
      <c r="C5183" s="1" t="e">
        <f>VLOOKUP(D5183,'PRÊT A POSER 2018'!A:D,4,0)</f>
        <v>#N/A</v>
      </c>
      <c r="D5183" t="s">
        <v>2704</v>
      </c>
    </row>
    <row r="5184" spans="3:4" x14ac:dyDescent="0.25">
      <c r="C5184" s="1" t="e">
        <f>VLOOKUP(D5184,'PRÊT A POSER 2018'!A:D,4,0)</f>
        <v>#N/A</v>
      </c>
      <c r="D5184" t="s">
        <v>2705</v>
      </c>
    </row>
    <row r="5185" spans="3:4" x14ac:dyDescent="0.25">
      <c r="C5185" s="1" t="e">
        <f>VLOOKUP(D5185,'PRÊT A POSER 2018'!A:D,4,0)</f>
        <v>#N/A</v>
      </c>
      <c r="D5185" t="s">
        <v>2706</v>
      </c>
    </row>
    <row r="5186" spans="3:4" x14ac:dyDescent="0.25">
      <c r="C5186" s="1" t="e">
        <f>VLOOKUP(D5186,'PRÊT A POSER 2018'!A:D,4,0)</f>
        <v>#N/A</v>
      </c>
      <c r="D5186" t="s">
        <v>2707</v>
      </c>
    </row>
    <row r="5187" spans="3:4" x14ac:dyDescent="0.25">
      <c r="C5187" s="1" t="e">
        <f>VLOOKUP(D5187,'PRÊT A POSER 2018'!A:D,4,0)</f>
        <v>#N/A</v>
      </c>
      <c r="D5187" t="s">
        <v>2708</v>
      </c>
    </row>
    <row r="5188" spans="3:4" x14ac:dyDescent="0.25">
      <c r="C5188" s="1" t="e">
        <f>VLOOKUP(D5188,'PRÊT A POSER 2018'!A:D,4,0)</f>
        <v>#N/A</v>
      </c>
      <c r="D5188" t="s">
        <v>2709</v>
      </c>
    </row>
    <row r="5189" spans="3:4" x14ac:dyDescent="0.25">
      <c r="C5189" s="1" t="e">
        <f>VLOOKUP(D5189,'PRÊT A POSER 2018'!A:D,4,0)</f>
        <v>#N/A</v>
      </c>
      <c r="D5189" t="s">
        <v>2710</v>
      </c>
    </row>
    <row r="5190" spans="3:4" x14ac:dyDescent="0.25">
      <c r="C5190" s="1" t="e">
        <f>VLOOKUP(D5190,'PRÊT A POSER 2018'!A:D,4,0)</f>
        <v>#N/A</v>
      </c>
      <c r="D5190" t="s">
        <v>2711</v>
      </c>
    </row>
    <row r="5191" spans="3:4" x14ac:dyDescent="0.25">
      <c r="C5191" s="1" t="e">
        <f>VLOOKUP(D5191,'PRÊT A POSER 2018'!A:D,4,0)</f>
        <v>#N/A</v>
      </c>
      <c r="D5191" t="s">
        <v>2712</v>
      </c>
    </row>
    <row r="5192" spans="3:4" x14ac:dyDescent="0.25">
      <c r="C5192" s="1" t="e">
        <f>VLOOKUP(D5192,'PRÊT A POSER 2018'!A:D,4,0)</f>
        <v>#N/A</v>
      </c>
      <c r="D5192" t="s">
        <v>2713</v>
      </c>
    </row>
    <row r="5193" spans="3:4" x14ac:dyDescent="0.25">
      <c r="C5193" s="1" t="e">
        <f>VLOOKUP(D5193,'PRÊT A POSER 2018'!A:D,4,0)</f>
        <v>#N/A</v>
      </c>
      <c r="D5193" t="s">
        <v>2714</v>
      </c>
    </row>
    <row r="5194" spans="3:4" x14ac:dyDescent="0.25">
      <c r="C5194" s="1" t="e">
        <f>VLOOKUP(D5194,'PRÊT A POSER 2018'!A:D,4,0)</f>
        <v>#N/A</v>
      </c>
      <c r="D5194" t="s">
        <v>2715</v>
      </c>
    </row>
    <row r="5195" spans="3:4" x14ac:dyDescent="0.25">
      <c r="C5195" s="1" t="e">
        <f>VLOOKUP(D5195,'PRÊT A POSER 2018'!A:D,4,0)</f>
        <v>#N/A</v>
      </c>
      <c r="D5195" t="s">
        <v>2716</v>
      </c>
    </row>
    <row r="5196" spans="3:4" x14ac:dyDescent="0.25">
      <c r="C5196" s="1" t="e">
        <f>VLOOKUP(D5196,'PRÊT A POSER 2018'!A:D,4,0)</f>
        <v>#N/A</v>
      </c>
      <c r="D5196" t="s">
        <v>2717</v>
      </c>
    </row>
    <row r="5197" spans="3:4" x14ac:dyDescent="0.25">
      <c r="C5197" s="1" t="e">
        <f>VLOOKUP(D5197,'PRÊT A POSER 2018'!A:D,4,0)</f>
        <v>#N/A</v>
      </c>
      <c r="D5197" t="s">
        <v>2718</v>
      </c>
    </row>
    <row r="5198" spans="3:4" x14ac:dyDescent="0.25">
      <c r="C5198" s="1" t="e">
        <f>VLOOKUP(D5198,'PRÊT A POSER 2018'!A:D,4,0)</f>
        <v>#N/A</v>
      </c>
      <c r="D5198" t="s">
        <v>2719</v>
      </c>
    </row>
    <row r="5199" spans="3:4" x14ac:dyDescent="0.25">
      <c r="C5199" s="1" t="e">
        <f>VLOOKUP(D5199,'PRÊT A POSER 2018'!A:D,4,0)</f>
        <v>#N/A</v>
      </c>
      <c r="D5199" t="s">
        <v>2720</v>
      </c>
    </row>
    <row r="5200" spans="3:4" x14ac:dyDescent="0.25">
      <c r="C5200" s="1" t="e">
        <f>VLOOKUP(D5200,'PRÊT A POSER 2018'!A:D,4,0)</f>
        <v>#N/A</v>
      </c>
      <c r="D5200" t="s">
        <v>2721</v>
      </c>
    </row>
    <row r="5201" spans="3:4" x14ac:dyDescent="0.25">
      <c r="C5201" s="1" t="e">
        <f>VLOOKUP(D5201,'PRÊT A POSER 2018'!A:D,4,0)</f>
        <v>#N/A</v>
      </c>
      <c r="D5201" t="s">
        <v>2722</v>
      </c>
    </row>
    <row r="5202" spans="3:4" x14ac:dyDescent="0.25">
      <c r="C5202" s="1" t="e">
        <f>VLOOKUP(D5202,'PRÊT A POSER 2018'!A:D,4,0)</f>
        <v>#N/A</v>
      </c>
      <c r="D5202" t="s">
        <v>2723</v>
      </c>
    </row>
    <row r="5203" spans="3:4" x14ac:dyDescent="0.25">
      <c r="C5203" s="1" t="e">
        <f>VLOOKUP(D5203,'PRÊT A POSER 2018'!A:D,4,0)</f>
        <v>#N/A</v>
      </c>
      <c r="D5203" t="s">
        <v>2724</v>
      </c>
    </row>
    <row r="5204" spans="3:4" x14ac:dyDescent="0.25">
      <c r="C5204" s="1" t="e">
        <f>VLOOKUP(D5204,'PRÊT A POSER 2018'!A:D,4,0)</f>
        <v>#N/A</v>
      </c>
      <c r="D5204" t="s">
        <v>2725</v>
      </c>
    </row>
    <row r="5205" spans="3:4" x14ac:dyDescent="0.25">
      <c r="C5205" s="1" t="e">
        <f>VLOOKUP(D5205,'PRÊT A POSER 2018'!A:D,4,0)</f>
        <v>#N/A</v>
      </c>
      <c r="D5205" t="s">
        <v>2726</v>
      </c>
    </row>
    <row r="5206" spans="3:4" x14ac:dyDescent="0.25">
      <c r="C5206" s="1" t="e">
        <f>VLOOKUP(D5206,'PRÊT A POSER 2018'!A:D,4,0)</f>
        <v>#N/A</v>
      </c>
      <c r="D5206" t="s">
        <v>2727</v>
      </c>
    </row>
    <row r="5207" spans="3:4" x14ac:dyDescent="0.25">
      <c r="C5207" s="1" t="e">
        <f>VLOOKUP(D5207,'PRÊT A POSER 2018'!A:D,4,0)</f>
        <v>#N/A</v>
      </c>
      <c r="D5207" t="s">
        <v>2728</v>
      </c>
    </row>
    <row r="5208" spans="3:4" x14ac:dyDescent="0.25">
      <c r="C5208" s="1" t="e">
        <f>VLOOKUP(D5208,'PRÊT A POSER 2018'!A:D,4,0)</f>
        <v>#N/A</v>
      </c>
      <c r="D5208" t="s">
        <v>2729</v>
      </c>
    </row>
    <row r="5209" spans="3:4" x14ac:dyDescent="0.25">
      <c r="C5209" s="1" t="e">
        <f>VLOOKUP(D5209,'PRÊT A POSER 2018'!A:D,4,0)</f>
        <v>#N/A</v>
      </c>
      <c r="D5209" t="s">
        <v>2730</v>
      </c>
    </row>
    <row r="5210" spans="3:4" x14ac:dyDescent="0.25">
      <c r="C5210" s="1" t="e">
        <f>VLOOKUP(D5210,'PRÊT A POSER 2018'!A:D,4,0)</f>
        <v>#N/A</v>
      </c>
      <c r="D5210" t="s">
        <v>2731</v>
      </c>
    </row>
    <row r="5211" spans="3:4" x14ac:dyDescent="0.25">
      <c r="C5211" s="1" t="e">
        <f>VLOOKUP(D5211,'PRÊT A POSER 2018'!A:D,4,0)</f>
        <v>#N/A</v>
      </c>
      <c r="D5211" t="s">
        <v>2732</v>
      </c>
    </row>
    <row r="5212" spans="3:4" x14ac:dyDescent="0.25">
      <c r="C5212" s="1" t="e">
        <f>VLOOKUP(D5212,'PRÊT A POSER 2018'!A:D,4,0)</f>
        <v>#N/A</v>
      </c>
      <c r="D5212" t="s">
        <v>2733</v>
      </c>
    </row>
    <row r="5213" spans="3:4" x14ac:dyDescent="0.25">
      <c r="C5213" s="1" t="e">
        <f>VLOOKUP(D5213,'PRÊT A POSER 2018'!A:D,4,0)</f>
        <v>#N/A</v>
      </c>
      <c r="D5213" t="s">
        <v>2734</v>
      </c>
    </row>
    <row r="5214" spans="3:4" x14ac:dyDescent="0.25">
      <c r="C5214" s="1" t="e">
        <f>VLOOKUP(D5214,'PRÊT A POSER 2018'!A:D,4,0)</f>
        <v>#N/A</v>
      </c>
      <c r="D5214" t="s">
        <v>2735</v>
      </c>
    </row>
    <row r="5215" spans="3:4" x14ac:dyDescent="0.25">
      <c r="C5215" s="1" t="e">
        <f>VLOOKUP(D5215,'PRÊT A POSER 2018'!A:D,4,0)</f>
        <v>#N/A</v>
      </c>
      <c r="D5215" t="s">
        <v>2736</v>
      </c>
    </row>
    <row r="5216" spans="3:4" x14ac:dyDescent="0.25">
      <c r="C5216" s="1" t="e">
        <f>VLOOKUP(D5216,'PRÊT A POSER 2018'!A:D,4,0)</f>
        <v>#N/A</v>
      </c>
      <c r="D5216" t="s">
        <v>2737</v>
      </c>
    </row>
    <row r="5217" spans="3:4" x14ac:dyDescent="0.25">
      <c r="C5217" s="1" t="e">
        <f>VLOOKUP(D5217,'PRÊT A POSER 2018'!A:D,4,0)</f>
        <v>#N/A</v>
      </c>
      <c r="D5217" t="s">
        <v>2738</v>
      </c>
    </row>
    <row r="5218" spans="3:4" x14ac:dyDescent="0.25">
      <c r="C5218" s="1" t="e">
        <f>VLOOKUP(D5218,'PRÊT A POSER 2018'!A:D,4,0)</f>
        <v>#N/A</v>
      </c>
      <c r="D5218" t="s">
        <v>2739</v>
      </c>
    </row>
    <row r="5219" spans="3:4" x14ac:dyDescent="0.25">
      <c r="C5219" s="1" t="e">
        <f>VLOOKUP(D5219,'PRÊT A POSER 2018'!A:D,4,0)</f>
        <v>#N/A</v>
      </c>
      <c r="D5219" t="s">
        <v>2740</v>
      </c>
    </row>
    <row r="5220" spans="3:4" x14ac:dyDescent="0.25">
      <c r="C5220" s="1" t="e">
        <f>VLOOKUP(D5220,'PRÊT A POSER 2018'!A:D,4,0)</f>
        <v>#N/A</v>
      </c>
      <c r="D5220" t="s">
        <v>2741</v>
      </c>
    </row>
    <row r="5221" spans="3:4" x14ac:dyDescent="0.25">
      <c r="C5221" s="1" t="e">
        <f>VLOOKUP(D5221,'PRÊT A POSER 2018'!A:D,4,0)</f>
        <v>#N/A</v>
      </c>
      <c r="D5221" t="s">
        <v>2742</v>
      </c>
    </row>
    <row r="5222" spans="3:4" x14ac:dyDescent="0.25">
      <c r="C5222" s="1" t="e">
        <f>VLOOKUP(D5222,'PRÊT A POSER 2018'!A:D,4,0)</f>
        <v>#N/A</v>
      </c>
      <c r="D5222" t="s">
        <v>2743</v>
      </c>
    </row>
    <row r="5223" spans="3:4" x14ac:dyDescent="0.25">
      <c r="C5223" s="1" t="e">
        <f>VLOOKUP(D5223,'PRÊT A POSER 2018'!A:D,4,0)</f>
        <v>#N/A</v>
      </c>
      <c r="D5223" t="s">
        <v>2744</v>
      </c>
    </row>
    <row r="5224" spans="3:4" x14ac:dyDescent="0.25">
      <c r="C5224" s="1" t="e">
        <f>VLOOKUP(D5224,'PRÊT A POSER 2018'!A:D,4,0)</f>
        <v>#N/A</v>
      </c>
      <c r="D5224" t="s">
        <v>2745</v>
      </c>
    </row>
    <row r="5225" spans="3:4" x14ac:dyDescent="0.25">
      <c r="C5225" s="1" t="e">
        <f>VLOOKUP(D5225,'PRÊT A POSER 2018'!A:D,4,0)</f>
        <v>#N/A</v>
      </c>
      <c r="D5225" t="s">
        <v>2746</v>
      </c>
    </row>
    <row r="5226" spans="3:4" x14ac:dyDescent="0.25">
      <c r="C5226" s="1" t="e">
        <f>VLOOKUP(D5226,'PRÊT A POSER 2018'!A:D,4,0)</f>
        <v>#N/A</v>
      </c>
      <c r="D5226" t="s">
        <v>2747</v>
      </c>
    </row>
    <row r="5227" spans="3:4" x14ac:dyDescent="0.25">
      <c r="C5227" s="1" t="e">
        <f>VLOOKUP(D5227,'PRÊT A POSER 2018'!A:D,4,0)</f>
        <v>#N/A</v>
      </c>
      <c r="D5227" t="s">
        <v>2748</v>
      </c>
    </row>
    <row r="5228" spans="3:4" x14ac:dyDescent="0.25">
      <c r="C5228" s="1" t="e">
        <f>VLOOKUP(D5228,'PRÊT A POSER 2018'!A:D,4,0)</f>
        <v>#N/A</v>
      </c>
      <c r="D5228" t="s">
        <v>2749</v>
      </c>
    </row>
    <row r="5229" spans="3:4" x14ac:dyDescent="0.25">
      <c r="C5229" s="1" t="e">
        <f>VLOOKUP(D5229,'PRÊT A POSER 2018'!A:D,4,0)</f>
        <v>#N/A</v>
      </c>
      <c r="D5229" t="s">
        <v>2750</v>
      </c>
    </row>
    <row r="5230" spans="3:4" x14ac:dyDescent="0.25">
      <c r="C5230" s="1" t="e">
        <f>VLOOKUP(D5230,'PRÊT A POSER 2018'!A:D,4,0)</f>
        <v>#N/A</v>
      </c>
      <c r="D5230" t="s">
        <v>2751</v>
      </c>
    </row>
    <row r="5231" spans="3:4" x14ac:dyDescent="0.25">
      <c r="C5231" s="1" t="e">
        <f>VLOOKUP(D5231,'PRÊT A POSER 2018'!A:D,4,0)</f>
        <v>#N/A</v>
      </c>
      <c r="D5231" t="s">
        <v>2752</v>
      </c>
    </row>
    <row r="5232" spans="3:4" x14ac:dyDescent="0.25">
      <c r="C5232" s="1" t="e">
        <f>VLOOKUP(D5232,'PRÊT A POSER 2018'!A:D,4,0)</f>
        <v>#N/A</v>
      </c>
      <c r="D5232" t="s">
        <v>2753</v>
      </c>
    </row>
    <row r="5233" spans="3:4" x14ac:dyDescent="0.25">
      <c r="C5233" s="1" t="e">
        <f>VLOOKUP(D5233,'PRÊT A POSER 2018'!A:D,4,0)</f>
        <v>#N/A</v>
      </c>
      <c r="D5233" t="s">
        <v>2754</v>
      </c>
    </row>
    <row r="5234" spans="3:4" x14ac:dyDescent="0.25">
      <c r="C5234" s="1" t="e">
        <f>VLOOKUP(D5234,'PRÊT A POSER 2018'!A:D,4,0)</f>
        <v>#N/A</v>
      </c>
      <c r="D5234" t="s">
        <v>2755</v>
      </c>
    </row>
    <row r="5235" spans="3:4" x14ac:dyDescent="0.25">
      <c r="C5235" s="1" t="e">
        <f>VLOOKUP(D5235,'PRÊT A POSER 2018'!A:D,4,0)</f>
        <v>#N/A</v>
      </c>
      <c r="D5235" t="s">
        <v>2756</v>
      </c>
    </row>
    <row r="5236" spans="3:4" x14ac:dyDescent="0.25">
      <c r="C5236" s="1" t="e">
        <f>VLOOKUP(D5236,'PRÊT A POSER 2018'!A:D,4,0)</f>
        <v>#N/A</v>
      </c>
      <c r="D5236" t="s">
        <v>2757</v>
      </c>
    </row>
    <row r="5237" spans="3:4" x14ac:dyDescent="0.25">
      <c r="C5237" s="1" t="e">
        <f>VLOOKUP(D5237,'PRÊT A POSER 2018'!A:D,4,0)</f>
        <v>#N/A</v>
      </c>
      <c r="D5237" t="s">
        <v>2758</v>
      </c>
    </row>
    <row r="5238" spans="3:4" x14ac:dyDescent="0.25">
      <c r="C5238" s="1" t="e">
        <f>VLOOKUP(D5238,'PRÊT A POSER 2018'!A:D,4,0)</f>
        <v>#N/A</v>
      </c>
      <c r="D5238" t="s">
        <v>2759</v>
      </c>
    </row>
    <row r="5239" spans="3:4" x14ac:dyDescent="0.25">
      <c r="C5239" s="1" t="e">
        <f>VLOOKUP(D5239,'PRÊT A POSER 2018'!A:D,4,0)</f>
        <v>#N/A</v>
      </c>
      <c r="D5239" t="s">
        <v>2760</v>
      </c>
    </row>
    <row r="5240" spans="3:4" x14ac:dyDescent="0.25">
      <c r="C5240" s="1" t="e">
        <f>VLOOKUP(D5240,'PRÊT A POSER 2018'!A:D,4,0)</f>
        <v>#N/A</v>
      </c>
      <c r="D5240" t="s">
        <v>2761</v>
      </c>
    </row>
    <row r="5241" spans="3:4" x14ac:dyDescent="0.25">
      <c r="C5241" s="1" t="e">
        <f>VLOOKUP(D5241,'PRÊT A POSER 2018'!A:D,4,0)</f>
        <v>#N/A</v>
      </c>
      <c r="D5241" t="s">
        <v>2762</v>
      </c>
    </row>
    <row r="5242" spans="3:4" x14ac:dyDescent="0.25">
      <c r="C5242" s="1" t="e">
        <f>VLOOKUP(D5242,'PRÊT A POSER 2018'!A:D,4,0)</f>
        <v>#N/A</v>
      </c>
      <c r="D5242" t="s">
        <v>2763</v>
      </c>
    </row>
    <row r="5243" spans="3:4" x14ac:dyDescent="0.25">
      <c r="C5243" s="1" t="e">
        <f>VLOOKUP(D5243,'PRÊT A POSER 2018'!A:D,4,0)</f>
        <v>#N/A</v>
      </c>
      <c r="D5243" t="s">
        <v>2764</v>
      </c>
    </row>
    <row r="5244" spans="3:4" x14ac:dyDescent="0.25">
      <c r="C5244" s="1" t="e">
        <f>VLOOKUP(D5244,'PRÊT A POSER 2018'!A:D,4,0)</f>
        <v>#N/A</v>
      </c>
      <c r="D5244" t="s">
        <v>2765</v>
      </c>
    </row>
    <row r="5245" spans="3:4" x14ac:dyDescent="0.25">
      <c r="C5245" s="1" t="e">
        <f>VLOOKUP(D5245,'PRÊT A POSER 2018'!A:D,4,0)</f>
        <v>#N/A</v>
      </c>
      <c r="D5245" t="s">
        <v>2766</v>
      </c>
    </row>
    <row r="5246" spans="3:4" x14ac:dyDescent="0.25">
      <c r="C5246" s="1" t="e">
        <f>VLOOKUP(D5246,'PRÊT A POSER 2018'!A:D,4,0)</f>
        <v>#N/A</v>
      </c>
      <c r="D5246" t="s">
        <v>2767</v>
      </c>
    </row>
    <row r="5247" spans="3:4" x14ac:dyDescent="0.25">
      <c r="C5247" s="1" t="e">
        <f>VLOOKUP(D5247,'PRÊT A POSER 2018'!A:D,4,0)</f>
        <v>#N/A</v>
      </c>
      <c r="D5247" t="s">
        <v>2768</v>
      </c>
    </row>
    <row r="5248" spans="3:4" x14ac:dyDescent="0.25">
      <c r="C5248" s="1" t="e">
        <f>VLOOKUP(D5248,'PRÊT A POSER 2018'!A:D,4,0)</f>
        <v>#N/A</v>
      </c>
      <c r="D5248" t="s">
        <v>2769</v>
      </c>
    </row>
    <row r="5249" spans="3:4" x14ac:dyDescent="0.25">
      <c r="C5249" s="1" t="e">
        <f>VLOOKUP(D5249,'PRÊT A POSER 2018'!A:D,4,0)</f>
        <v>#N/A</v>
      </c>
      <c r="D5249" t="s">
        <v>2770</v>
      </c>
    </row>
    <row r="5250" spans="3:4" x14ac:dyDescent="0.25">
      <c r="C5250" s="1" t="e">
        <f>VLOOKUP(D5250,'PRÊT A POSER 2018'!A:D,4,0)</f>
        <v>#N/A</v>
      </c>
      <c r="D5250" t="s">
        <v>2771</v>
      </c>
    </row>
    <row r="5251" spans="3:4" x14ac:dyDescent="0.25">
      <c r="C5251" s="1" t="e">
        <f>VLOOKUP(D5251,'PRÊT A POSER 2018'!A:D,4,0)</f>
        <v>#N/A</v>
      </c>
      <c r="D5251" t="s">
        <v>2772</v>
      </c>
    </row>
    <row r="5252" spans="3:4" x14ac:dyDescent="0.25">
      <c r="C5252" s="1" t="e">
        <f>VLOOKUP(D5252,'PRÊT A POSER 2018'!A:D,4,0)</f>
        <v>#N/A</v>
      </c>
      <c r="D5252" t="s">
        <v>2773</v>
      </c>
    </row>
    <row r="5253" spans="3:4" x14ac:dyDescent="0.25">
      <c r="C5253" s="1" t="e">
        <f>VLOOKUP(D5253,'PRÊT A POSER 2018'!A:D,4,0)</f>
        <v>#N/A</v>
      </c>
      <c r="D5253" t="s">
        <v>2774</v>
      </c>
    </row>
    <row r="5254" spans="3:4" x14ac:dyDescent="0.25">
      <c r="C5254" s="1" t="e">
        <f>VLOOKUP(D5254,'PRÊT A POSER 2018'!A:D,4,0)</f>
        <v>#N/A</v>
      </c>
      <c r="D5254" t="s">
        <v>2775</v>
      </c>
    </row>
    <row r="5255" spans="3:4" x14ac:dyDescent="0.25">
      <c r="C5255" s="1" t="e">
        <f>VLOOKUP(D5255,'PRÊT A POSER 2018'!A:D,4,0)</f>
        <v>#N/A</v>
      </c>
      <c r="D5255" t="s">
        <v>2776</v>
      </c>
    </row>
    <row r="5256" spans="3:4" x14ac:dyDescent="0.25">
      <c r="C5256" s="1" t="e">
        <f>VLOOKUP(D5256,'PRÊT A POSER 2018'!A:D,4,0)</f>
        <v>#N/A</v>
      </c>
      <c r="D5256" t="s">
        <v>2777</v>
      </c>
    </row>
    <row r="5257" spans="3:4" x14ac:dyDescent="0.25">
      <c r="C5257" s="1" t="e">
        <f>VLOOKUP(D5257,'PRÊT A POSER 2018'!A:D,4,0)</f>
        <v>#N/A</v>
      </c>
      <c r="D5257" t="s">
        <v>2778</v>
      </c>
    </row>
    <row r="5258" spans="3:4" x14ac:dyDescent="0.25">
      <c r="C5258" s="1" t="e">
        <f>VLOOKUP(D5258,'PRÊT A POSER 2018'!A:D,4,0)</f>
        <v>#N/A</v>
      </c>
      <c r="D5258" t="s">
        <v>2779</v>
      </c>
    </row>
    <row r="5259" spans="3:4" x14ac:dyDescent="0.25">
      <c r="C5259" s="1" t="e">
        <f>VLOOKUP(D5259,'PRÊT A POSER 2018'!A:D,4,0)</f>
        <v>#N/A</v>
      </c>
      <c r="D5259" t="s">
        <v>2780</v>
      </c>
    </row>
    <row r="5260" spans="3:4" x14ac:dyDescent="0.25">
      <c r="C5260" s="1" t="e">
        <f>VLOOKUP(D5260,'PRÊT A POSER 2018'!A:D,4,0)</f>
        <v>#N/A</v>
      </c>
      <c r="D5260" t="s">
        <v>2781</v>
      </c>
    </row>
    <row r="5261" spans="3:4" x14ac:dyDescent="0.25">
      <c r="C5261" s="1" t="e">
        <f>VLOOKUP(D5261,'PRÊT A POSER 2018'!A:D,4,0)</f>
        <v>#N/A</v>
      </c>
      <c r="D5261" t="s">
        <v>2782</v>
      </c>
    </row>
    <row r="5262" spans="3:4" x14ac:dyDescent="0.25">
      <c r="C5262" s="1" t="e">
        <f>VLOOKUP(D5262,'PRÊT A POSER 2018'!A:D,4,0)</f>
        <v>#N/A</v>
      </c>
      <c r="D5262" t="s">
        <v>2783</v>
      </c>
    </row>
    <row r="5263" spans="3:4" x14ac:dyDescent="0.25">
      <c r="C5263" s="1" t="e">
        <f>VLOOKUP(D5263,'PRÊT A POSER 2018'!A:D,4,0)</f>
        <v>#N/A</v>
      </c>
      <c r="D5263" t="s">
        <v>2784</v>
      </c>
    </row>
    <row r="5264" spans="3:4" x14ac:dyDescent="0.25">
      <c r="C5264" s="1" t="e">
        <f>VLOOKUP(D5264,'PRÊT A POSER 2018'!A:D,4,0)</f>
        <v>#N/A</v>
      </c>
      <c r="D5264" t="s">
        <v>2785</v>
      </c>
    </row>
    <row r="5265" spans="3:4" x14ac:dyDescent="0.25">
      <c r="C5265" s="1" t="e">
        <f>VLOOKUP(D5265,'PRÊT A POSER 2018'!A:D,4,0)</f>
        <v>#N/A</v>
      </c>
      <c r="D5265" t="s">
        <v>2786</v>
      </c>
    </row>
    <row r="5266" spans="3:4" x14ac:dyDescent="0.25">
      <c r="C5266" s="1" t="e">
        <f>VLOOKUP(D5266,'PRÊT A POSER 2018'!A:D,4,0)</f>
        <v>#N/A</v>
      </c>
      <c r="D5266" t="s">
        <v>2787</v>
      </c>
    </row>
    <row r="5267" spans="3:4" x14ac:dyDescent="0.25">
      <c r="C5267" s="1" t="e">
        <f>VLOOKUP(D5267,'PRÊT A POSER 2018'!A:D,4,0)</f>
        <v>#N/A</v>
      </c>
      <c r="D5267" t="s">
        <v>2788</v>
      </c>
    </row>
    <row r="5268" spans="3:4" x14ac:dyDescent="0.25">
      <c r="C5268" s="1" t="e">
        <f>VLOOKUP(D5268,'PRÊT A POSER 2018'!A:D,4,0)</f>
        <v>#N/A</v>
      </c>
      <c r="D5268" t="s">
        <v>2789</v>
      </c>
    </row>
    <row r="5269" spans="3:4" x14ac:dyDescent="0.25">
      <c r="C5269" s="1" t="e">
        <f>VLOOKUP(D5269,'PRÊT A POSER 2018'!A:D,4,0)</f>
        <v>#N/A</v>
      </c>
      <c r="D5269" t="s">
        <v>2790</v>
      </c>
    </row>
    <row r="5270" spans="3:4" x14ac:dyDescent="0.25">
      <c r="C5270" s="1" t="e">
        <f>VLOOKUP(D5270,'PRÊT A POSER 2018'!A:D,4,0)</f>
        <v>#N/A</v>
      </c>
      <c r="D5270" t="s">
        <v>2791</v>
      </c>
    </row>
    <row r="5271" spans="3:4" x14ac:dyDescent="0.25">
      <c r="C5271" s="1" t="e">
        <f>VLOOKUP(D5271,'PRÊT A POSER 2018'!A:D,4,0)</f>
        <v>#N/A</v>
      </c>
      <c r="D5271" t="s">
        <v>2792</v>
      </c>
    </row>
    <row r="5272" spans="3:4" x14ac:dyDescent="0.25">
      <c r="C5272" s="1" t="e">
        <f>VLOOKUP(D5272,'PRÊT A POSER 2018'!A:D,4,0)</f>
        <v>#N/A</v>
      </c>
      <c r="D5272" t="s">
        <v>2793</v>
      </c>
    </row>
    <row r="5273" spans="3:4" x14ac:dyDescent="0.25">
      <c r="C5273" s="1" t="e">
        <f>VLOOKUP(D5273,'PRÊT A POSER 2018'!A:D,4,0)</f>
        <v>#N/A</v>
      </c>
      <c r="D5273" t="s">
        <v>2794</v>
      </c>
    </row>
    <row r="5274" spans="3:4" x14ac:dyDescent="0.25">
      <c r="C5274" s="1" t="e">
        <f>VLOOKUP(D5274,'PRÊT A POSER 2018'!A:D,4,0)</f>
        <v>#N/A</v>
      </c>
      <c r="D5274" t="s">
        <v>2795</v>
      </c>
    </row>
    <row r="5275" spans="3:4" x14ac:dyDescent="0.25">
      <c r="C5275" s="1" t="e">
        <f>VLOOKUP(D5275,'PRÊT A POSER 2018'!A:D,4,0)</f>
        <v>#N/A</v>
      </c>
      <c r="D5275" t="s">
        <v>2796</v>
      </c>
    </row>
    <row r="5276" spans="3:4" x14ac:dyDescent="0.25">
      <c r="C5276" s="1" t="e">
        <f>VLOOKUP(D5276,'PRÊT A POSER 2018'!A:D,4,0)</f>
        <v>#N/A</v>
      </c>
      <c r="D5276" t="s">
        <v>2797</v>
      </c>
    </row>
    <row r="5277" spans="3:4" x14ac:dyDescent="0.25">
      <c r="C5277" s="1" t="e">
        <f>VLOOKUP(D5277,'PRÊT A POSER 2018'!A:D,4,0)</f>
        <v>#N/A</v>
      </c>
      <c r="D5277" t="s">
        <v>2798</v>
      </c>
    </row>
    <row r="5278" spans="3:4" x14ac:dyDescent="0.25">
      <c r="C5278" s="1" t="e">
        <f>VLOOKUP(D5278,'PRÊT A POSER 2018'!A:D,4,0)</f>
        <v>#N/A</v>
      </c>
      <c r="D5278" t="s">
        <v>2799</v>
      </c>
    </row>
    <row r="5279" spans="3:4" x14ac:dyDescent="0.25">
      <c r="C5279" s="1" t="e">
        <f>VLOOKUP(D5279,'PRÊT A POSER 2018'!A:D,4,0)</f>
        <v>#N/A</v>
      </c>
      <c r="D5279" t="s">
        <v>2800</v>
      </c>
    </row>
    <row r="5280" spans="3:4" x14ac:dyDescent="0.25">
      <c r="C5280" s="1" t="e">
        <f>VLOOKUP(D5280,'PRÊT A POSER 2018'!A:D,4,0)</f>
        <v>#N/A</v>
      </c>
      <c r="D5280" t="s">
        <v>2801</v>
      </c>
    </row>
    <row r="5281" spans="3:4" x14ac:dyDescent="0.25">
      <c r="C5281" s="1" t="e">
        <f>VLOOKUP(D5281,'PRÊT A POSER 2018'!A:D,4,0)</f>
        <v>#N/A</v>
      </c>
      <c r="D5281" t="s">
        <v>2802</v>
      </c>
    </row>
    <row r="5282" spans="3:4" x14ac:dyDescent="0.25">
      <c r="C5282" s="1" t="e">
        <f>VLOOKUP(D5282,'PRÊT A POSER 2018'!A:D,4,0)</f>
        <v>#N/A</v>
      </c>
      <c r="D5282" t="s">
        <v>2803</v>
      </c>
    </row>
    <row r="5283" spans="3:4" x14ac:dyDescent="0.25">
      <c r="C5283" s="1" t="e">
        <f>VLOOKUP(D5283,'PRÊT A POSER 2018'!A:D,4,0)</f>
        <v>#N/A</v>
      </c>
      <c r="D5283" t="s">
        <v>2804</v>
      </c>
    </row>
    <row r="5284" spans="3:4" x14ac:dyDescent="0.25">
      <c r="C5284" s="1" t="e">
        <f>VLOOKUP(D5284,'PRÊT A POSER 2018'!A:D,4,0)</f>
        <v>#N/A</v>
      </c>
      <c r="D5284" t="s">
        <v>2805</v>
      </c>
    </row>
    <row r="5285" spans="3:4" x14ac:dyDescent="0.25">
      <c r="C5285" s="1" t="e">
        <f>VLOOKUP(D5285,'PRÊT A POSER 2018'!A:D,4,0)</f>
        <v>#N/A</v>
      </c>
      <c r="D5285" t="s">
        <v>2806</v>
      </c>
    </row>
    <row r="5286" spans="3:4" x14ac:dyDescent="0.25">
      <c r="C5286" s="1" t="e">
        <f>VLOOKUP(D5286,'PRÊT A POSER 2018'!A:D,4,0)</f>
        <v>#N/A</v>
      </c>
      <c r="D5286" t="s">
        <v>2807</v>
      </c>
    </row>
    <row r="5287" spans="3:4" x14ac:dyDescent="0.25">
      <c r="C5287" s="1" t="e">
        <f>VLOOKUP(D5287,'PRÊT A POSER 2018'!A:D,4,0)</f>
        <v>#N/A</v>
      </c>
      <c r="D5287" t="s">
        <v>2808</v>
      </c>
    </row>
    <row r="5288" spans="3:4" x14ac:dyDescent="0.25">
      <c r="C5288" s="1" t="e">
        <f>VLOOKUP(D5288,'PRÊT A POSER 2018'!A:D,4,0)</f>
        <v>#N/A</v>
      </c>
      <c r="D5288" t="s">
        <v>2809</v>
      </c>
    </row>
    <row r="5289" spans="3:4" x14ac:dyDescent="0.25">
      <c r="C5289" s="1" t="e">
        <f>VLOOKUP(D5289,'PRÊT A POSER 2018'!A:D,4,0)</f>
        <v>#N/A</v>
      </c>
      <c r="D5289" t="s">
        <v>2810</v>
      </c>
    </row>
    <row r="5290" spans="3:4" x14ac:dyDescent="0.25">
      <c r="C5290" s="1" t="e">
        <f>VLOOKUP(D5290,'PRÊT A POSER 2018'!A:D,4,0)</f>
        <v>#N/A</v>
      </c>
      <c r="D5290" t="s">
        <v>2811</v>
      </c>
    </row>
    <row r="5291" spans="3:4" x14ac:dyDescent="0.25">
      <c r="C5291" s="1" t="e">
        <f>VLOOKUP(D5291,'PRÊT A POSER 2018'!A:D,4,0)</f>
        <v>#N/A</v>
      </c>
      <c r="D5291" t="s">
        <v>2812</v>
      </c>
    </row>
    <row r="5292" spans="3:4" x14ac:dyDescent="0.25">
      <c r="C5292" s="1" t="e">
        <f>VLOOKUP(D5292,'PRÊT A POSER 2018'!A:D,4,0)</f>
        <v>#N/A</v>
      </c>
      <c r="D5292" t="s">
        <v>2813</v>
      </c>
    </row>
    <row r="5293" spans="3:4" x14ac:dyDescent="0.25">
      <c r="C5293" s="1" t="e">
        <f>VLOOKUP(D5293,'PRÊT A POSER 2018'!A:D,4,0)</f>
        <v>#N/A</v>
      </c>
      <c r="D5293" t="s">
        <v>2814</v>
      </c>
    </row>
    <row r="5294" spans="3:4" x14ac:dyDescent="0.25">
      <c r="C5294" s="1" t="e">
        <f>VLOOKUP(D5294,'PRÊT A POSER 2018'!A:D,4,0)</f>
        <v>#N/A</v>
      </c>
      <c r="D5294" t="s">
        <v>2815</v>
      </c>
    </row>
    <row r="5295" spans="3:4" x14ac:dyDescent="0.25">
      <c r="C5295" s="1" t="e">
        <f>VLOOKUP(D5295,'PRÊT A POSER 2018'!A:D,4,0)</f>
        <v>#N/A</v>
      </c>
      <c r="D5295" t="s">
        <v>2816</v>
      </c>
    </row>
    <row r="5296" spans="3:4" x14ac:dyDescent="0.25">
      <c r="C5296" s="1" t="e">
        <f>VLOOKUP(D5296,'PRÊT A POSER 2018'!A:D,4,0)</f>
        <v>#N/A</v>
      </c>
      <c r="D5296" t="s">
        <v>2817</v>
      </c>
    </row>
    <row r="5297" spans="3:4" x14ac:dyDescent="0.25">
      <c r="C5297" s="1" t="e">
        <f>VLOOKUP(D5297,'PRÊT A POSER 2018'!A:D,4,0)</f>
        <v>#N/A</v>
      </c>
      <c r="D5297" t="s">
        <v>2818</v>
      </c>
    </row>
    <row r="5298" spans="3:4" x14ac:dyDescent="0.25">
      <c r="C5298" s="1" t="e">
        <f>VLOOKUP(D5298,'PRÊT A POSER 2018'!A:D,4,0)</f>
        <v>#N/A</v>
      </c>
      <c r="D5298" t="s">
        <v>2819</v>
      </c>
    </row>
    <row r="5299" spans="3:4" x14ac:dyDescent="0.25">
      <c r="C5299" s="1" t="e">
        <f>VLOOKUP(D5299,'PRÊT A POSER 2018'!A:D,4,0)</f>
        <v>#N/A</v>
      </c>
      <c r="D5299" t="s">
        <v>2820</v>
      </c>
    </row>
    <row r="5300" spans="3:4" x14ac:dyDescent="0.25">
      <c r="C5300" s="1" t="e">
        <f>VLOOKUP(D5300,'PRÊT A POSER 2018'!A:D,4,0)</f>
        <v>#N/A</v>
      </c>
      <c r="D5300" t="s">
        <v>2821</v>
      </c>
    </row>
    <row r="5301" spans="3:4" x14ac:dyDescent="0.25">
      <c r="C5301" s="1" t="e">
        <f>VLOOKUP(D5301,'PRÊT A POSER 2018'!A:D,4,0)</f>
        <v>#N/A</v>
      </c>
      <c r="D5301" t="s">
        <v>2822</v>
      </c>
    </row>
    <row r="5302" spans="3:4" x14ac:dyDescent="0.25">
      <c r="C5302" s="1" t="e">
        <f>VLOOKUP(D5302,'PRÊT A POSER 2018'!A:D,4,0)</f>
        <v>#N/A</v>
      </c>
      <c r="D5302" t="s">
        <v>2823</v>
      </c>
    </row>
    <row r="5303" spans="3:4" x14ac:dyDescent="0.25">
      <c r="C5303" s="1" t="e">
        <f>VLOOKUP(D5303,'PRÊT A POSER 2018'!A:D,4,0)</f>
        <v>#N/A</v>
      </c>
      <c r="D5303" t="s">
        <v>2824</v>
      </c>
    </row>
    <row r="5304" spans="3:4" x14ac:dyDescent="0.25">
      <c r="C5304" s="1" t="e">
        <f>VLOOKUP(D5304,'PRÊT A POSER 2018'!A:D,4,0)</f>
        <v>#N/A</v>
      </c>
      <c r="D5304" t="s">
        <v>2825</v>
      </c>
    </row>
    <row r="5305" spans="3:4" x14ac:dyDescent="0.25">
      <c r="C5305" s="1" t="e">
        <f>VLOOKUP(D5305,'PRÊT A POSER 2018'!A:D,4,0)</f>
        <v>#N/A</v>
      </c>
      <c r="D5305" t="s">
        <v>2826</v>
      </c>
    </row>
    <row r="5306" spans="3:4" x14ac:dyDescent="0.25">
      <c r="C5306" s="1" t="e">
        <f>VLOOKUP(D5306,'PRÊT A POSER 2018'!A:D,4,0)</f>
        <v>#N/A</v>
      </c>
      <c r="D5306" t="s">
        <v>2827</v>
      </c>
    </row>
    <row r="5307" spans="3:4" x14ac:dyDescent="0.25">
      <c r="C5307" s="1" t="e">
        <f>VLOOKUP(D5307,'PRÊT A POSER 2018'!A:D,4,0)</f>
        <v>#N/A</v>
      </c>
      <c r="D5307" t="s">
        <v>2828</v>
      </c>
    </row>
    <row r="5308" spans="3:4" x14ac:dyDescent="0.25">
      <c r="C5308" s="1" t="e">
        <f>VLOOKUP(D5308,'PRÊT A POSER 2018'!A:D,4,0)</f>
        <v>#N/A</v>
      </c>
      <c r="D5308" t="s">
        <v>2829</v>
      </c>
    </row>
    <row r="5309" spans="3:4" x14ac:dyDescent="0.25">
      <c r="C5309" s="1" t="e">
        <f>VLOOKUP(D5309,'PRÊT A POSER 2018'!A:D,4,0)</f>
        <v>#N/A</v>
      </c>
      <c r="D5309" t="s">
        <v>2830</v>
      </c>
    </row>
    <row r="5310" spans="3:4" x14ac:dyDescent="0.25">
      <c r="C5310" s="1" t="e">
        <f>VLOOKUP(D5310,'PRÊT A POSER 2018'!A:D,4,0)</f>
        <v>#N/A</v>
      </c>
      <c r="D5310" t="s">
        <v>2831</v>
      </c>
    </row>
    <row r="5311" spans="3:4" x14ac:dyDescent="0.25">
      <c r="C5311" s="1" t="e">
        <f>VLOOKUP(D5311,'PRÊT A POSER 2018'!A:D,4,0)</f>
        <v>#N/A</v>
      </c>
      <c r="D5311" t="s">
        <v>2832</v>
      </c>
    </row>
    <row r="5312" spans="3:4" x14ac:dyDescent="0.25">
      <c r="C5312" s="1" t="e">
        <f>VLOOKUP(D5312,'PRÊT A POSER 2018'!A:D,4,0)</f>
        <v>#N/A</v>
      </c>
      <c r="D5312" t="s">
        <v>2833</v>
      </c>
    </row>
    <row r="5313" spans="3:4" x14ac:dyDescent="0.25">
      <c r="C5313" s="1" t="e">
        <f>VLOOKUP(D5313,'PRÊT A POSER 2018'!A:D,4,0)</f>
        <v>#N/A</v>
      </c>
      <c r="D5313" t="s">
        <v>2834</v>
      </c>
    </row>
    <row r="5314" spans="3:4" x14ac:dyDescent="0.25">
      <c r="C5314" s="1" t="e">
        <f>VLOOKUP(D5314,'PRÊT A POSER 2018'!A:D,4,0)</f>
        <v>#N/A</v>
      </c>
      <c r="D5314" t="s">
        <v>2835</v>
      </c>
    </row>
    <row r="5315" spans="3:4" x14ac:dyDescent="0.25">
      <c r="C5315" s="1" t="e">
        <f>VLOOKUP(D5315,'PRÊT A POSER 2018'!A:D,4,0)</f>
        <v>#N/A</v>
      </c>
      <c r="D5315" t="s">
        <v>2836</v>
      </c>
    </row>
    <row r="5316" spans="3:4" x14ac:dyDescent="0.25">
      <c r="C5316" s="1" t="e">
        <f>VLOOKUP(D5316,'PRÊT A POSER 2018'!A:D,4,0)</f>
        <v>#N/A</v>
      </c>
      <c r="D5316" t="s">
        <v>2837</v>
      </c>
    </row>
    <row r="5317" spans="3:4" x14ac:dyDescent="0.25">
      <c r="C5317" s="1" t="e">
        <f>VLOOKUP(D5317,'PRÊT A POSER 2018'!A:D,4,0)</f>
        <v>#N/A</v>
      </c>
      <c r="D5317" t="s">
        <v>2838</v>
      </c>
    </row>
    <row r="5318" spans="3:4" x14ac:dyDescent="0.25">
      <c r="C5318" s="1" t="e">
        <f>VLOOKUP(D5318,'PRÊT A POSER 2018'!A:D,4,0)</f>
        <v>#N/A</v>
      </c>
      <c r="D5318" t="s">
        <v>2839</v>
      </c>
    </row>
    <row r="5319" spans="3:4" x14ac:dyDescent="0.25">
      <c r="C5319" s="1" t="e">
        <f>VLOOKUP(D5319,'PRÊT A POSER 2018'!A:D,4,0)</f>
        <v>#N/A</v>
      </c>
      <c r="D5319" t="s">
        <v>2840</v>
      </c>
    </row>
    <row r="5320" spans="3:4" x14ac:dyDescent="0.25">
      <c r="C5320" s="1" t="e">
        <f>VLOOKUP(D5320,'PRÊT A POSER 2018'!A:D,4,0)</f>
        <v>#N/A</v>
      </c>
      <c r="D5320" t="s">
        <v>2841</v>
      </c>
    </row>
    <row r="5321" spans="3:4" x14ac:dyDescent="0.25">
      <c r="C5321" s="1" t="e">
        <f>VLOOKUP(D5321,'PRÊT A POSER 2018'!A:D,4,0)</f>
        <v>#N/A</v>
      </c>
      <c r="D5321" t="s">
        <v>2842</v>
      </c>
    </row>
    <row r="5322" spans="3:4" x14ac:dyDescent="0.25">
      <c r="C5322" s="1" t="e">
        <f>VLOOKUP(D5322,'PRÊT A POSER 2018'!A:D,4,0)</f>
        <v>#N/A</v>
      </c>
      <c r="D5322" t="s">
        <v>2843</v>
      </c>
    </row>
    <row r="5323" spans="3:4" x14ac:dyDescent="0.25">
      <c r="C5323" s="1" t="e">
        <f>VLOOKUP(D5323,'PRÊT A POSER 2018'!A:D,4,0)</f>
        <v>#N/A</v>
      </c>
      <c r="D5323" t="s">
        <v>2844</v>
      </c>
    </row>
    <row r="5324" spans="3:4" x14ac:dyDescent="0.25">
      <c r="C5324" s="1" t="e">
        <f>VLOOKUP(D5324,'PRÊT A POSER 2018'!A:D,4,0)</f>
        <v>#N/A</v>
      </c>
      <c r="D5324" t="s">
        <v>2845</v>
      </c>
    </row>
    <row r="5325" spans="3:4" x14ac:dyDescent="0.25">
      <c r="C5325" s="1" t="e">
        <f>VLOOKUP(D5325,'PRÊT A POSER 2018'!A:D,4,0)</f>
        <v>#N/A</v>
      </c>
      <c r="D5325" t="s">
        <v>2846</v>
      </c>
    </row>
    <row r="5326" spans="3:4" x14ac:dyDescent="0.25">
      <c r="C5326" s="1" t="e">
        <f>VLOOKUP(D5326,'PRÊT A POSER 2018'!A:D,4,0)</f>
        <v>#N/A</v>
      </c>
      <c r="D5326" t="s">
        <v>2847</v>
      </c>
    </row>
    <row r="5327" spans="3:4" x14ac:dyDescent="0.25">
      <c r="C5327" s="1" t="e">
        <f>VLOOKUP(D5327,'PRÊT A POSER 2018'!A:D,4,0)</f>
        <v>#N/A</v>
      </c>
      <c r="D5327" t="s">
        <v>2848</v>
      </c>
    </row>
    <row r="5328" spans="3:4" x14ac:dyDescent="0.25">
      <c r="C5328" s="1" t="e">
        <f>VLOOKUP(D5328,'PRÊT A POSER 2018'!A:D,4,0)</f>
        <v>#N/A</v>
      </c>
      <c r="D5328" t="s">
        <v>2849</v>
      </c>
    </row>
    <row r="5329" spans="3:4" x14ac:dyDescent="0.25">
      <c r="C5329" s="1" t="e">
        <f>VLOOKUP(D5329,'PRÊT A POSER 2018'!A:D,4,0)</f>
        <v>#N/A</v>
      </c>
      <c r="D5329" t="s">
        <v>2850</v>
      </c>
    </row>
    <row r="5330" spans="3:4" x14ac:dyDescent="0.25">
      <c r="C5330" s="1" t="e">
        <f>VLOOKUP(D5330,'PRÊT A POSER 2018'!A:D,4,0)</f>
        <v>#N/A</v>
      </c>
      <c r="D5330" t="s">
        <v>2851</v>
      </c>
    </row>
    <row r="5331" spans="3:4" x14ac:dyDescent="0.25">
      <c r="C5331" s="1" t="e">
        <f>VLOOKUP(D5331,'PRÊT A POSER 2018'!A:D,4,0)</f>
        <v>#N/A</v>
      </c>
      <c r="D5331" t="s">
        <v>2852</v>
      </c>
    </row>
    <row r="5332" spans="3:4" x14ac:dyDescent="0.25">
      <c r="C5332" s="1" t="e">
        <f>VLOOKUP(D5332,'PRÊT A POSER 2018'!A:D,4,0)</f>
        <v>#N/A</v>
      </c>
      <c r="D5332" t="s">
        <v>2853</v>
      </c>
    </row>
    <row r="5333" spans="3:4" x14ac:dyDescent="0.25">
      <c r="C5333" s="1" t="e">
        <f>VLOOKUP(D5333,'PRÊT A POSER 2018'!A:D,4,0)</f>
        <v>#N/A</v>
      </c>
      <c r="D5333" t="s">
        <v>2854</v>
      </c>
    </row>
    <row r="5334" spans="3:4" x14ac:dyDescent="0.25">
      <c r="C5334" s="1" t="e">
        <f>VLOOKUP(D5334,'PRÊT A POSER 2018'!A:D,4,0)</f>
        <v>#N/A</v>
      </c>
      <c r="D5334" t="s">
        <v>2855</v>
      </c>
    </row>
    <row r="5335" spans="3:4" x14ac:dyDescent="0.25">
      <c r="C5335" s="1" t="e">
        <f>VLOOKUP(D5335,'PRÊT A POSER 2018'!A:D,4,0)</f>
        <v>#N/A</v>
      </c>
      <c r="D5335" t="s">
        <v>2856</v>
      </c>
    </row>
    <row r="5336" spans="3:4" x14ac:dyDescent="0.25">
      <c r="C5336" s="1" t="e">
        <f>VLOOKUP(D5336,'PRÊT A POSER 2018'!A:D,4,0)</f>
        <v>#N/A</v>
      </c>
      <c r="D5336" t="s">
        <v>2857</v>
      </c>
    </row>
    <row r="5337" spans="3:4" x14ac:dyDescent="0.25">
      <c r="C5337" s="1" t="e">
        <f>VLOOKUP(D5337,'PRÊT A POSER 2018'!A:D,4,0)</f>
        <v>#N/A</v>
      </c>
      <c r="D5337" t="s">
        <v>2858</v>
      </c>
    </row>
    <row r="5338" spans="3:4" x14ac:dyDescent="0.25">
      <c r="C5338" s="1" t="e">
        <f>VLOOKUP(D5338,'PRÊT A POSER 2018'!A:D,4,0)</f>
        <v>#N/A</v>
      </c>
      <c r="D5338" t="s">
        <v>2859</v>
      </c>
    </row>
    <row r="5339" spans="3:4" x14ac:dyDescent="0.25">
      <c r="C5339" s="1" t="e">
        <f>VLOOKUP(D5339,'PRÊT A POSER 2018'!A:D,4,0)</f>
        <v>#N/A</v>
      </c>
      <c r="D5339" t="s">
        <v>2860</v>
      </c>
    </row>
    <row r="5340" spans="3:4" x14ac:dyDescent="0.25">
      <c r="C5340" s="1" t="e">
        <f>VLOOKUP(D5340,'PRÊT A POSER 2018'!A:D,4,0)</f>
        <v>#N/A</v>
      </c>
      <c r="D5340" t="s">
        <v>2861</v>
      </c>
    </row>
    <row r="5341" spans="3:4" x14ac:dyDescent="0.25">
      <c r="C5341" s="1" t="e">
        <f>VLOOKUP(D5341,'PRÊT A POSER 2018'!A:D,4,0)</f>
        <v>#N/A</v>
      </c>
      <c r="D5341" t="s">
        <v>2862</v>
      </c>
    </row>
    <row r="5342" spans="3:4" x14ac:dyDescent="0.25">
      <c r="C5342" s="1" t="e">
        <f>VLOOKUP(D5342,'PRÊT A POSER 2018'!A:D,4,0)</f>
        <v>#N/A</v>
      </c>
      <c r="D5342" t="s">
        <v>2863</v>
      </c>
    </row>
    <row r="5343" spans="3:4" x14ac:dyDescent="0.25">
      <c r="C5343" s="1" t="e">
        <f>VLOOKUP(D5343,'PRÊT A POSER 2018'!A:D,4,0)</f>
        <v>#N/A</v>
      </c>
      <c r="D5343" t="s">
        <v>2864</v>
      </c>
    </row>
    <row r="5344" spans="3:4" x14ac:dyDescent="0.25">
      <c r="C5344" s="1" t="e">
        <f>VLOOKUP(D5344,'PRÊT A POSER 2018'!A:D,4,0)</f>
        <v>#N/A</v>
      </c>
      <c r="D5344" t="s">
        <v>2865</v>
      </c>
    </row>
    <row r="5345" spans="3:4" x14ac:dyDescent="0.25">
      <c r="C5345" s="1" t="e">
        <f>VLOOKUP(D5345,'PRÊT A POSER 2018'!A:D,4,0)</f>
        <v>#N/A</v>
      </c>
      <c r="D5345" t="s">
        <v>2866</v>
      </c>
    </row>
    <row r="5346" spans="3:4" x14ac:dyDescent="0.25">
      <c r="C5346" s="1" t="e">
        <f>VLOOKUP(D5346,'PRÊT A POSER 2018'!A:D,4,0)</f>
        <v>#N/A</v>
      </c>
      <c r="D5346" t="s">
        <v>2867</v>
      </c>
    </row>
    <row r="5347" spans="3:4" x14ac:dyDescent="0.25">
      <c r="C5347" s="1" t="e">
        <f>VLOOKUP(D5347,'PRÊT A POSER 2018'!A:D,4,0)</f>
        <v>#N/A</v>
      </c>
      <c r="D5347" t="s">
        <v>2868</v>
      </c>
    </row>
    <row r="5348" spans="3:4" x14ac:dyDescent="0.25">
      <c r="C5348" s="1" t="e">
        <f>VLOOKUP(D5348,'PRÊT A POSER 2018'!A:D,4,0)</f>
        <v>#N/A</v>
      </c>
      <c r="D5348" t="s">
        <v>2869</v>
      </c>
    </row>
    <row r="5349" spans="3:4" x14ac:dyDescent="0.25">
      <c r="C5349" s="1" t="e">
        <f>VLOOKUP(D5349,'PRÊT A POSER 2018'!A:D,4,0)</f>
        <v>#N/A</v>
      </c>
      <c r="D5349" t="s">
        <v>2870</v>
      </c>
    </row>
    <row r="5350" spans="3:4" x14ac:dyDescent="0.25">
      <c r="C5350" s="1" t="e">
        <f>VLOOKUP(D5350,'PRÊT A POSER 2018'!A:D,4,0)</f>
        <v>#N/A</v>
      </c>
      <c r="D5350" t="s">
        <v>2871</v>
      </c>
    </row>
    <row r="5351" spans="3:4" x14ac:dyDescent="0.25">
      <c r="C5351" s="1" t="e">
        <f>VLOOKUP(D5351,'PRÊT A POSER 2018'!A:D,4,0)</f>
        <v>#N/A</v>
      </c>
      <c r="D5351" t="s">
        <v>2872</v>
      </c>
    </row>
    <row r="5352" spans="3:4" x14ac:dyDescent="0.25">
      <c r="C5352" s="1" t="e">
        <f>VLOOKUP(D5352,'PRÊT A POSER 2018'!A:D,4,0)</f>
        <v>#N/A</v>
      </c>
      <c r="D5352" t="s">
        <v>2873</v>
      </c>
    </row>
    <row r="5353" spans="3:4" x14ac:dyDescent="0.25">
      <c r="C5353" s="1" t="e">
        <f>VLOOKUP(D5353,'PRÊT A POSER 2018'!A:D,4,0)</f>
        <v>#N/A</v>
      </c>
      <c r="D5353" t="s">
        <v>2874</v>
      </c>
    </row>
    <row r="5354" spans="3:4" x14ac:dyDescent="0.25">
      <c r="C5354" s="1" t="e">
        <f>VLOOKUP(D5354,'PRÊT A POSER 2018'!A:D,4,0)</f>
        <v>#N/A</v>
      </c>
      <c r="D5354" t="s">
        <v>2875</v>
      </c>
    </row>
    <row r="5355" spans="3:4" x14ac:dyDescent="0.25">
      <c r="C5355" s="1" t="e">
        <f>VLOOKUP(D5355,'PRÊT A POSER 2018'!A:D,4,0)</f>
        <v>#N/A</v>
      </c>
      <c r="D5355" t="s">
        <v>2876</v>
      </c>
    </row>
    <row r="5356" spans="3:4" x14ac:dyDescent="0.25">
      <c r="C5356" s="1" t="e">
        <f>VLOOKUP(D5356,'PRÊT A POSER 2018'!A:D,4,0)</f>
        <v>#N/A</v>
      </c>
      <c r="D5356" t="s">
        <v>2877</v>
      </c>
    </row>
    <row r="5357" spans="3:4" x14ac:dyDescent="0.25">
      <c r="C5357" s="1" t="e">
        <f>VLOOKUP(D5357,'PRÊT A POSER 2018'!A:D,4,0)</f>
        <v>#N/A</v>
      </c>
      <c r="D5357" t="s">
        <v>2878</v>
      </c>
    </row>
    <row r="5358" spans="3:4" x14ac:dyDescent="0.25">
      <c r="C5358" s="1" t="e">
        <f>VLOOKUP(D5358,'PRÊT A POSER 2018'!A:D,4,0)</f>
        <v>#N/A</v>
      </c>
      <c r="D5358" t="s">
        <v>2879</v>
      </c>
    </row>
    <row r="5359" spans="3:4" x14ac:dyDescent="0.25">
      <c r="C5359" s="1" t="e">
        <f>VLOOKUP(D5359,'PRÊT A POSER 2018'!A:D,4,0)</f>
        <v>#N/A</v>
      </c>
      <c r="D5359" t="s">
        <v>2880</v>
      </c>
    </row>
    <row r="5360" spans="3:4" x14ac:dyDescent="0.25">
      <c r="C5360" s="1" t="e">
        <f>VLOOKUP(D5360,'PRÊT A POSER 2018'!A:D,4,0)</f>
        <v>#N/A</v>
      </c>
      <c r="D5360" t="s">
        <v>2881</v>
      </c>
    </row>
    <row r="5361" spans="3:4" x14ac:dyDescent="0.25">
      <c r="C5361" s="1" t="e">
        <f>VLOOKUP(D5361,'PRÊT A POSER 2018'!A:D,4,0)</f>
        <v>#N/A</v>
      </c>
      <c r="D5361" t="s">
        <v>2882</v>
      </c>
    </row>
    <row r="5362" spans="3:4" x14ac:dyDescent="0.25">
      <c r="C5362" s="1" t="e">
        <f>VLOOKUP(D5362,'PRÊT A POSER 2018'!A:D,4,0)</f>
        <v>#N/A</v>
      </c>
      <c r="D5362" t="s">
        <v>2883</v>
      </c>
    </row>
    <row r="5363" spans="3:4" x14ac:dyDescent="0.25">
      <c r="C5363" s="1" t="e">
        <f>VLOOKUP(D5363,'PRÊT A POSER 2018'!A:D,4,0)</f>
        <v>#N/A</v>
      </c>
      <c r="D5363" t="s">
        <v>2884</v>
      </c>
    </row>
    <row r="5364" spans="3:4" x14ac:dyDescent="0.25">
      <c r="C5364" s="1" t="e">
        <f>VLOOKUP(D5364,'PRÊT A POSER 2018'!A:D,4,0)</f>
        <v>#N/A</v>
      </c>
      <c r="D5364" t="s">
        <v>2885</v>
      </c>
    </row>
    <row r="5365" spans="3:4" x14ac:dyDescent="0.25">
      <c r="C5365" s="1" t="e">
        <f>VLOOKUP(D5365,'PRÊT A POSER 2018'!A:D,4,0)</f>
        <v>#N/A</v>
      </c>
      <c r="D5365" t="s">
        <v>2886</v>
      </c>
    </row>
    <row r="5366" spans="3:4" x14ac:dyDescent="0.25">
      <c r="C5366" s="1" t="e">
        <f>VLOOKUP(D5366,'PRÊT A POSER 2018'!A:D,4,0)</f>
        <v>#N/A</v>
      </c>
      <c r="D5366" t="s">
        <v>2887</v>
      </c>
    </row>
    <row r="5367" spans="3:4" x14ac:dyDescent="0.25">
      <c r="C5367" s="1" t="e">
        <f>VLOOKUP(D5367,'PRÊT A POSER 2018'!A:D,4,0)</f>
        <v>#N/A</v>
      </c>
      <c r="D5367" t="s">
        <v>2888</v>
      </c>
    </row>
    <row r="5368" spans="3:4" x14ac:dyDescent="0.25">
      <c r="C5368" s="1" t="e">
        <f>VLOOKUP(D5368,'PRÊT A POSER 2018'!A:D,4,0)</f>
        <v>#N/A</v>
      </c>
      <c r="D5368" t="s">
        <v>2889</v>
      </c>
    </row>
    <row r="5369" spans="3:4" x14ac:dyDescent="0.25">
      <c r="C5369" s="1" t="e">
        <f>VLOOKUP(D5369,'PRÊT A POSER 2018'!A:D,4,0)</f>
        <v>#N/A</v>
      </c>
      <c r="D5369" t="s">
        <v>2890</v>
      </c>
    </row>
    <row r="5370" spans="3:4" x14ac:dyDescent="0.25">
      <c r="C5370" s="1" t="e">
        <f>VLOOKUP(D5370,'PRÊT A POSER 2018'!A:D,4,0)</f>
        <v>#N/A</v>
      </c>
      <c r="D5370" t="s">
        <v>2891</v>
      </c>
    </row>
    <row r="5371" spans="3:4" x14ac:dyDescent="0.25">
      <c r="C5371" s="1" t="e">
        <f>VLOOKUP(D5371,'PRÊT A POSER 2018'!A:D,4,0)</f>
        <v>#N/A</v>
      </c>
      <c r="D5371" t="s">
        <v>2892</v>
      </c>
    </row>
    <row r="5372" spans="3:4" x14ac:dyDescent="0.25">
      <c r="C5372" s="1" t="e">
        <f>VLOOKUP(D5372,'PRÊT A POSER 2018'!A:D,4,0)</f>
        <v>#N/A</v>
      </c>
      <c r="D5372" t="s">
        <v>2893</v>
      </c>
    </row>
    <row r="5373" spans="3:4" x14ac:dyDescent="0.25">
      <c r="C5373" s="1" t="e">
        <f>VLOOKUP(D5373,'PRÊT A POSER 2018'!A:D,4,0)</f>
        <v>#N/A</v>
      </c>
      <c r="D5373" t="s">
        <v>2894</v>
      </c>
    </row>
    <row r="5374" spans="3:4" x14ac:dyDescent="0.25">
      <c r="C5374" s="1" t="e">
        <f>VLOOKUP(D5374,'PRÊT A POSER 2018'!A:D,4,0)</f>
        <v>#N/A</v>
      </c>
      <c r="D5374" t="s">
        <v>2895</v>
      </c>
    </row>
    <row r="5375" spans="3:4" x14ac:dyDescent="0.25">
      <c r="C5375" s="1" t="e">
        <f>VLOOKUP(D5375,'PRÊT A POSER 2018'!A:D,4,0)</f>
        <v>#N/A</v>
      </c>
      <c r="D5375" t="s">
        <v>2896</v>
      </c>
    </row>
    <row r="5376" spans="3:4" x14ac:dyDescent="0.25">
      <c r="C5376" s="1" t="e">
        <f>VLOOKUP(D5376,'PRÊT A POSER 2018'!A:D,4,0)</f>
        <v>#N/A</v>
      </c>
      <c r="D5376" t="s">
        <v>2897</v>
      </c>
    </row>
    <row r="5377" spans="3:4" x14ac:dyDescent="0.25">
      <c r="C5377" s="1" t="e">
        <f>VLOOKUP(D5377,'PRÊT A POSER 2018'!A:D,4,0)</f>
        <v>#N/A</v>
      </c>
      <c r="D5377" t="s">
        <v>2898</v>
      </c>
    </row>
    <row r="5378" spans="3:4" x14ac:dyDescent="0.25">
      <c r="C5378" s="1" t="e">
        <f>VLOOKUP(D5378,'PRÊT A POSER 2018'!A:D,4,0)</f>
        <v>#N/A</v>
      </c>
      <c r="D5378" t="s">
        <v>2899</v>
      </c>
    </row>
    <row r="5379" spans="3:4" x14ac:dyDescent="0.25">
      <c r="C5379" s="1" t="e">
        <f>VLOOKUP(D5379,'PRÊT A POSER 2018'!A:D,4,0)</f>
        <v>#N/A</v>
      </c>
      <c r="D5379" t="s">
        <v>2900</v>
      </c>
    </row>
    <row r="5380" spans="3:4" x14ac:dyDescent="0.25">
      <c r="C5380" s="1" t="e">
        <f>VLOOKUP(D5380,'PRÊT A POSER 2018'!A:D,4,0)</f>
        <v>#N/A</v>
      </c>
      <c r="D5380" t="s">
        <v>2901</v>
      </c>
    </row>
    <row r="5381" spans="3:4" x14ac:dyDescent="0.25">
      <c r="C5381" s="1" t="e">
        <f>VLOOKUP(D5381,'PRÊT A POSER 2018'!A:D,4,0)</f>
        <v>#N/A</v>
      </c>
      <c r="D5381" t="s">
        <v>2902</v>
      </c>
    </row>
    <row r="5382" spans="3:4" x14ac:dyDescent="0.25">
      <c r="C5382" s="1" t="e">
        <f>VLOOKUP(D5382,'PRÊT A POSER 2018'!A:D,4,0)</f>
        <v>#N/A</v>
      </c>
      <c r="D5382" t="s">
        <v>2903</v>
      </c>
    </row>
    <row r="5383" spans="3:4" x14ac:dyDescent="0.25">
      <c r="C5383" s="1" t="e">
        <f>VLOOKUP(D5383,'PRÊT A POSER 2018'!A:D,4,0)</f>
        <v>#N/A</v>
      </c>
      <c r="D5383" t="s">
        <v>2904</v>
      </c>
    </row>
    <row r="5384" spans="3:4" x14ac:dyDescent="0.25">
      <c r="C5384" s="1" t="e">
        <f>VLOOKUP(D5384,'PRÊT A POSER 2018'!A:D,4,0)</f>
        <v>#N/A</v>
      </c>
      <c r="D5384" t="s">
        <v>2905</v>
      </c>
    </row>
    <row r="5385" spans="3:4" x14ac:dyDescent="0.25">
      <c r="C5385" s="1" t="e">
        <f>VLOOKUP(D5385,'PRÊT A POSER 2018'!A:D,4,0)</f>
        <v>#N/A</v>
      </c>
      <c r="D5385" t="s">
        <v>2906</v>
      </c>
    </row>
    <row r="5386" spans="3:4" x14ac:dyDescent="0.25">
      <c r="C5386" s="1" t="e">
        <f>VLOOKUP(D5386,'PRÊT A POSER 2018'!A:D,4,0)</f>
        <v>#N/A</v>
      </c>
      <c r="D5386" t="s">
        <v>2907</v>
      </c>
    </row>
    <row r="5387" spans="3:4" x14ac:dyDescent="0.25">
      <c r="C5387" s="1" t="e">
        <f>VLOOKUP(D5387,'PRÊT A POSER 2018'!A:D,4,0)</f>
        <v>#N/A</v>
      </c>
      <c r="D5387" t="s">
        <v>2908</v>
      </c>
    </row>
    <row r="5388" spans="3:4" x14ac:dyDescent="0.25">
      <c r="C5388" s="1" t="e">
        <f>VLOOKUP(D5388,'PRÊT A POSER 2018'!A:D,4,0)</f>
        <v>#N/A</v>
      </c>
      <c r="D5388" t="s">
        <v>2909</v>
      </c>
    </row>
    <row r="5389" spans="3:4" x14ac:dyDescent="0.25">
      <c r="C5389" s="1" t="e">
        <f>VLOOKUP(D5389,'PRÊT A POSER 2018'!A:D,4,0)</f>
        <v>#N/A</v>
      </c>
      <c r="D5389" t="s">
        <v>2910</v>
      </c>
    </row>
    <row r="5390" spans="3:4" x14ac:dyDescent="0.25">
      <c r="C5390" s="1" t="e">
        <f>VLOOKUP(D5390,'PRÊT A POSER 2018'!A:D,4,0)</f>
        <v>#N/A</v>
      </c>
      <c r="D5390" t="s">
        <v>2911</v>
      </c>
    </row>
    <row r="5391" spans="3:4" x14ac:dyDescent="0.25">
      <c r="C5391" s="1" t="e">
        <f>VLOOKUP(D5391,'PRÊT A POSER 2018'!A:D,4,0)</f>
        <v>#N/A</v>
      </c>
      <c r="D5391" t="s">
        <v>2912</v>
      </c>
    </row>
    <row r="5392" spans="3:4" x14ac:dyDescent="0.25">
      <c r="C5392" s="1" t="e">
        <f>VLOOKUP(D5392,'PRÊT A POSER 2018'!A:D,4,0)</f>
        <v>#N/A</v>
      </c>
      <c r="D5392" t="s">
        <v>2913</v>
      </c>
    </row>
    <row r="5393" spans="3:4" x14ac:dyDescent="0.25">
      <c r="C5393" s="1" t="e">
        <f>VLOOKUP(D5393,'PRÊT A POSER 2018'!A:D,4,0)</f>
        <v>#N/A</v>
      </c>
      <c r="D5393" t="s">
        <v>2914</v>
      </c>
    </row>
    <row r="5394" spans="3:4" x14ac:dyDescent="0.25">
      <c r="C5394" s="1" t="e">
        <f>VLOOKUP(D5394,'PRÊT A POSER 2018'!A:D,4,0)</f>
        <v>#N/A</v>
      </c>
      <c r="D5394" t="s">
        <v>2915</v>
      </c>
    </row>
    <row r="5395" spans="3:4" x14ac:dyDescent="0.25">
      <c r="C5395" s="1" t="e">
        <f>VLOOKUP(D5395,'PRÊT A POSER 2018'!A:D,4,0)</f>
        <v>#N/A</v>
      </c>
      <c r="D5395" t="s">
        <v>2916</v>
      </c>
    </row>
    <row r="5396" spans="3:4" x14ac:dyDescent="0.25">
      <c r="C5396" s="1" t="e">
        <f>VLOOKUP(D5396,'PRÊT A POSER 2018'!A:D,4,0)</f>
        <v>#N/A</v>
      </c>
      <c r="D5396" t="s">
        <v>2917</v>
      </c>
    </row>
    <row r="5397" spans="3:4" x14ac:dyDescent="0.25">
      <c r="C5397" s="1" t="e">
        <f>VLOOKUP(D5397,'PRÊT A POSER 2018'!A:D,4,0)</f>
        <v>#N/A</v>
      </c>
      <c r="D5397" t="s">
        <v>2918</v>
      </c>
    </row>
    <row r="5398" spans="3:4" x14ac:dyDescent="0.25">
      <c r="C5398" s="1" t="e">
        <f>VLOOKUP(D5398,'PRÊT A POSER 2018'!A:D,4,0)</f>
        <v>#N/A</v>
      </c>
      <c r="D5398" t="s">
        <v>2919</v>
      </c>
    </row>
    <row r="5399" spans="3:4" x14ac:dyDescent="0.25">
      <c r="C5399" s="1" t="e">
        <f>VLOOKUP(D5399,'PRÊT A POSER 2018'!A:D,4,0)</f>
        <v>#N/A</v>
      </c>
      <c r="D5399" t="s">
        <v>2920</v>
      </c>
    </row>
    <row r="5400" spans="3:4" x14ac:dyDescent="0.25">
      <c r="C5400" s="1" t="e">
        <f>VLOOKUP(D5400,'PRÊT A POSER 2018'!A:D,4,0)</f>
        <v>#N/A</v>
      </c>
      <c r="D5400" t="s">
        <v>2921</v>
      </c>
    </row>
    <row r="5401" spans="3:4" x14ac:dyDescent="0.25">
      <c r="C5401" s="1" t="e">
        <f>VLOOKUP(D5401,'PRÊT A POSER 2018'!A:D,4,0)</f>
        <v>#N/A</v>
      </c>
      <c r="D5401" t="s">
        <v>2922</v>
      </c>
    </row>
    <row r="5402" spans="3:4" x14ac:dyDescent="0.25">
      <c r="C5402" s="1" t="e">
        <f>VLOOKUP(D5402,'PRÊT A POSER 2018'!A:D,4,0)</f>
        <v>#N/A</v>
      </c>
      <c r="D5402" t="s">
        <v>2923</v>
      </c>
    </row>
    <row r="5403" spans="3:4" x14ac:dyDescent="0.25">
      <c r="C5403" s="1" t="e">
        <f>VLOOKUP(D5403,'PRÊT A POSER 2018'!A:D,4,0)</f>
        <v>#N/A</v>
      </c>
      <c r="D5403" t="s">
        <v>2924</v>
      </c>
    </row>
    <row r="5404" spans="3:4" x14ac:dyDescent="0.25">
      <c r="C5404" s="1" t="e">
        <f>VLOOKUP(D5404,'PRÊT A POSER 2018'!A:D,4,0)</f>
        <v>#N/A</v>
      </c>
      <c r="D5404" t="s">
        <v>2925</v>
      </c>
    </row>
    <row r="5405" spans="3:4" x14ac:dyDescent="0.25">
      <c r="C5405" s="1" t="e">
        <f>VLOOKUP(D5405,'PRÊT A POSER 2018'!A:D,4,0)</f>
        <v>#N/A</v>
      </c>
      <c r="D5405" t="s">
        <v>2926</v>
      </c>
    </row>
    <row r="5406" spans="3:4" x14ac:dyDescent="0.25">
      <c r="C5406" s="1" t="e">
        <f>VLOOKUP(D5406,'PRÊT A POSER 2018'!A:D,4,0)</f>
        <v>#N/A</v>
      </c>
      <c r="D5406" t="s">
        <v>2927</v>
      </c>
    </row>
    <row r="5407" spans="3:4" x14ac:dyDescent="0.25">
      <c r="C5407" s="1" t="e">
        <f>VLOOKUP(D5407,'PRÊT A POSER 2018'!A:D,4,0)</f>
        <v>#N/A</v>
      </c>
      <c r="D5407" t="s">
        <v>2928</v>
      </c>
    </row>
    <row r="5408" spans="3:4" x14ac:dyDescent="0.25">
      <c r="C5408" s="1" t="e">
        <f>VLOOKUP(D5408,'PRÊT A POSER 2018'!A:D,4,0)</f>
        <v>#N/A</v>
      </c>
      <c r="D5408" t="s">
        <v>2929</v>
      </c>
    </row>
    <row r="5409" spans="3:4" x14ac:dyDescent="0.25">
      <c r="C5409" s="1" t="e">
        <f>VLOOKUP(D5409,'PRÊT A POSER 2018'!A:D,4,0)</f>
        <v>#N/A</v>
      </c>
      <c r="D5409" t="s">
        <v>2930</v>
      </c>
    </row>
    <row r="5410" spans="3:4" x14ac:dyDescent="0.25">
      <c r="C5410" s="1" t="e">
        <f>VLOOKUP(D5410,'PRÊT A POSER 2018'!A:D,4,0)</f>
        <v>#N/A</v>
      </c>
      <c r="D5410" t="s">
        <v>2931</v>
      </c>
    </row>
    <row r="5411" spans="3:4" x14ac:dyDescent="0.25">
      <c r="C5411" s="1" t="e">
        <f>VLOOKUP(D5411,'PRÊT A POSER 2018'!A:D,4,0)</f>
        <v>#N/A</v>
      </c>
      <c r="D5411" t="s">
        <v>2932</v>
      </c>
    </row>
    <row r="5412" spans="3:4" x14ac:dyDescent="0.25">
      <c r="C5412" s="1" t="e">
        <f>VLOOKUP(D5412,'PRÊT A POSER 2018'!A:D,4,0)</f>
        <v>#N/A</v>
      </c>
      <c r="D5412" t="s">
        <v>2933</v>
      </c>
    </row>
    <row r="5413" spans="3:4" x14ac:dyDescent="0.25">
      <c r="C5413" s="1" t="e">
        <f>VLOOKUP(D5413,'PRÊT A POSER 2018'!A:D,4,0)</f>
        <v>#N/A</v>
      </c>
      <c r="D5413" t="s">
        <v>2934</v>
      </c>
    </row>
    <row r="5414" spans="3:4" x14ac:dyDescent="0.25">
      <c r="C5414" s="1" t="e">
        <f>VLOOKUP(D5414,'PRÊT A POSER 2018'!A:D,4,0)</f>
        <v>#N/A</v>
      </c>
      <c r="D5414" t="s">
        <v>2935</v>
      </c>
    </row>
    <row r="5415" spans="3:4" x14ac:dyDescent="0.25">
      <c r="C5415" s="1" t="e">
        <f>VLOOKUP(D5415,'PRÊT A POSER 2018'!A:D,4,0)</f>
        <v>#N/A</v>
      </c>
      <c r="D5415" t="s">
        <v>2936</v>
      </c>
    </row>
    <row r="5416" spans="3:4" x14ac:dyDescent="0.25">
      <c r="C5416" s="1" t="e">
        <f>VLOOKUP(D5416,'PRÊT A POSER 2018'!A:D,4,0)</f>
        <v>#N/A</v>
      </c>
      <c r="D5416" t="s">
        <v>2937</v>
      </c>
    </row>
    <row r="5417" spans="3:4" x14ac:dyDescent="0.25">
      <c r="C5417" s="1" t="e">
        <f>VLOOKUP(D5417,'PRÊT A POSER 2018'!A:D,4,0)</f>
        <v>#N/A</v>
      </c>
      <c r="D5417" t="s">
        <v>2938</v>
      </c>
    </row>
    <row r="5418" spans="3:4" x14ac:dyDescent="0.25">
      <c r="C5418" s="1" t="e">
        <f>VLOOKUP(D5418,'PRÊT A POSER 2018'!A:D,4,0)</f>
        <v>#N/A</v>
      </c>
      <c r="D5418" t="s">
        <v>2939</v>
      </c>
    </row>
    <row r="5419" spans="3:4" x14ac:dyDescent="0.25">
      <c r="C5419" s="1" t="e">
        <f>VLOOKUP(D5419,'PRÊT A POSER 2018'!A:D,4,0)</f>
        <v>#N/A</v>
      </c>
      <c r="D5419" t="s">
        <v>2940</v>
      </c>
    </row>
    <row r="5420" spans="3:4" x14ac:dyDescent="0.25">
      <c r="C5420" s="1" t="e">
        <f>VLOOKUP(D5420,'PRÊT A POSER 2018'!A:D,4,0)</f>
        <v>#N/A</v>
      </c>
      <c r="D5420" t="s">
        <v>2941</v>
      </c>
    </row>
    <row r="5421" spans="3:4" x14ac:dyDescent="0.25">
      <c r="C5421" s="1" t="e">
        <f>VLOOKUP(D5421,'PRÊT A POSER 2018'!A:D,4,0)</f>
        <v>#N/A</v>
      </c>
      <c r="D5421" t="s">
        <v>2942</v>
      </c>
    </row>
    <row r="5422" spans="3:4" x14ac:dyDescent="0.25">
      <c r="C5422" s="1" t="e">
        <f>VLOOKUP(D5422,'PRÊT A POSER 2018'!A:D,4,0)</f>
        <v>#N/A</v>
      </c>
      <c r="D5422" t="s">
        <v>2943</v>
      </c>
    </row>
    <row r="5423" spans="3:4" x14ac:dyDescent="0.25">
      <c r="C5423" s="1" t="e">
        <f>VLOOKUP(D5423,'PRÊT A POSER 2018'!A:D,4,0)</f>
        <v>#N/A</v>
      </c>
      <c r="D5423" t="s">
        <v>2944</v>
      </c>
    </row>
    <row r="5424" spans="3:4" x14ac:dyDescent="0.25">
      <c r="C5424" s="1" t="e">
        <f>VLOOKUP(D5424,'PRÊT A POSER 2018'!A:D,4,0)</f>
        <v>#N/A</v>
      </c>
      <c r="D5424" t="s">
        <v>2945</v>
      </c>
    </row>
    <row r="5425" spans="3:4" x14ac:dyDescent="0.25">
      <c r="C5425" s="1" t="e">
        <f>VLOOKUP(D5425,'PRÊT A POSER 2018'!A:D,4,0)</f>
        <v>#N/A</v>
      </c>
      <c r="D5425" t="s">
        <v>2946</v>
      </c>
    </row>
    <row r="5426" spans="3:4" x14ac:dyDescent="0.25">
      <c r="C5426" s="1" t="e">
        <f>VLOOKUP(D5426,'PRÊT A POSER 2018'!A:D,4,0)</f>
        <v>#N/A</v>
      </c>
      <c r="D5426" t="s">
        <v>2947</v>
      </c>
    </row>
    <row r="5427" spans="3:4" x14ac:dyDescent="0.25">
      <c r="C5427" s="1" t="e">
        <f>VLOOKUP(D5427,'PRÊT A POSER 2018'!A:D,4,0)</f>
        <v>#N/A</v>
      </c>
      <c r="D5427" t="s">
        <v>2948</v>
      </c>
    </row>
    <row r="5428" spans="3:4" x14ac:dyDescent="0.25">
      <c r="C5428" s="1" t="e">
        <f>VLOOKUP(D5428,'PRÊT A POSER 2018'!A:D,4,0)</f>
        <v>#N/A</v>
      </c>
      <c r="D5428" t="s">
        <v>2949</v>
      </c>
    </row>
    <row r="5429" spans="3:4" x14ac:dyDescent="0.25">
      <c r="C5429" s="1" t="e">
        <f>VLOOKUP(D5429,'PRÊT A POSER 2018'!A:D,4,0)</f>
        <v>#N/A</v>
      </c>
      <c r="D5429" t="s">
        <v>2950</v>
      </c>
    </row>
    <row r="5430" spans="3:4" x14ac:dyDescent="0.25">
      <c r="C5430" s="1" t="e">
        <f>VLOOKUP(D5430,'PRÊT A POSER 2018'!A:D,4,0)</f>
        <v>#N/A</v>
      </c>
      <c r="D5430" t="s">
        <v>2951</v>
      </c>
    </row>
    <row r="5431" spans="3:4" x14ac:dyDescent="0.25">
      <c r="C5431" s="1" t="e">
        <f>VLOOKUP(D5431,'PRÊT A POSER 2018'!A:D,4,0)</f>
        <v>#N/A</v>
      </c>
      <c r="D5431" t="s">
        <v>2952</v>
      </c>
    </row>
    <row r="5432" spans="3:4" x14ac:dyDescent="0.25">
      <c r="C5432" s="1" t="e">
        <f>VLOOKUP(D5432,'PRÊT A POSER 2018'!A:D,4,0)</f>
        <v>#N/A</v>
      </c>
      <c r="D5432" t="s">
        <v>2953</v>
      </c>
    </row>
    <row r="5433" spans="3:4" x14ac:dyDescent="0.25">
      <c r="C5433" s="1" t="e">
        <f>VLOOKUP(D5433,'PRÊT A POSER 2018'!A:D,4,0)</f>
        <v>#N/A</v>
      </c>
      <c r="D5433" t="s">
        <v>2954</v>
      </c>
    </row>
    <row r="5434" spans="3:4" x14ac:dyDescent="0.25">
      <c r="C5434" s="1" t="e">
        <f>VLOOKUP(D5434,'PRÊT A POSER 2018'!A:D,4,0)</f>
        <v>#N/A</v>
      </c>
      <c r="D5434" t="s">
        <v>2955</v>
      </c>
    </row>
    <row r="5435" spans="3:4" x14ac:dyDescent="0.25">
      <c r="C5435" s="1" t="e">
        <f>VLOOKUP(D5435,'PRÊT A POSER 2018'!A:D,4,0)</f>
        <v>#N/A</v>
      </c>
      <c r="D5435" t="s">
        <v>2956</v>
      </c>
    </row>
    <row r="5436" spans="3:4" x14ac:dyDescent="0.25">
      <c r="C5436" s="1" t="e">
        <f>VLOOKUP(D5436,'PRÊT A POSER 2018'!A:D,4,0)</f>
        <v>#N/A</v>
      </c>
      <c r="D5436" t="s">
        <v>2957</v>
      </c>
    </row>
    <row r="5437" spans="3:4" x14ac:dyDescent="0.25">
      <c r="C5437" s="1" t="e">
        <f>VLOOKUP(D5437,'PRÊT A POSER 2018'!A:D,4,0)</f>
        <v>#N/A</v>
      </c>
      <c r="D5437" t="s">
        <v>2958</v>
      </c>
    </row>
    <row r="5438" spans="3:4" x14ac:dyDescent="0.25">
      <c r="C5438" s="1" t="e">
        <f>VLOOKUP(D5438,'PRÊT A POSER 2018'!A:D,4,0)</f>
        <v>#N/A</v>
      </c>
      <c r="D5438" t="s">
        <v>2959</v>
      </c>
    </row>
    <row r="5439" spans="3:4" x14ac:dyDescent="0.25">
      <c r="C5439" s="1" t="e">
        <f>VLOOKUP(D5439,'PRÊT A POSER 2018'!A:D,4,0)</f>
        <v>#N/A</v>
      </c>
      <c r="D5439" t="s">
        <v>2960</v>
      </c>
    </row>
    <row r="5440" spans="3:4" x14ac:dyDescent="0.25">
      <c r="C5440" s="1" t="e">
        <f>VLOOKUP(D5440,'PRÊT A POSER 2018'!A:D,4,0)</f>
        <v>#N/A</v>
      </c>
      <c r="D5440" t="s">
        <v>2961</v>
      </c>
    </row>
    <row r="5441" spans="3:4" x14ac:dyDescent="0.25">
      <c r="C5441" s="1" t="e">
        <f>VLOOKUP(D5441,'PRÊT A POSER 2018'!A:D,4,0)</f>
        <v>#N/A</v>
      </c>
      <c r="D5441" t="s">
        <v>2962</v>
      </c>
    </row>
    <row r="5442" spans="3:4" x14ac:dyDescent="0.25">
      <c r="C5442" s="1" t="e">
        <f>VLOOKUP(D5442,'PRÊT A POSER 2018'!A:D,4,0)</f>
        <v>#N/A</v>
      </c>
      <c r="D5442" t="s">
        <v>2963</v>
      </c>
    </row>
    <row r="5443" spans="3:4" x14ac:dyDescent="0.25">
      <c r="C5443" s="1" t="e">
        <f>VLOOKUP(D5443,'PRÊT A POSER 2018'!A:D,4,0)</f>
        <v>#N/A</v>
      </c>
      <c r="D5443" t="s">
        <v>2964</v>
      </c>
    </row>
    <row r="5444" spans="3:4" x14ac:dyDescent="0.25">
      <c r="C5444" s="1" t="e">
        <f>VLOOKUP(D5444,'PRÊT A POSER 2018'!A:D,4,0)</f>
        <v>#N/A</v>
      </c>
      <c r="D5444" t="s">
        <v>2965</v>
      </c>
    </row>
    <row r="5445" spans="3:4" x14ac:dyDescent="0.25">
      <c r="C5445" s="1" t="e">
        <f>VLOOKUP(D5445,'PRÊT A POSER 2018'!A:D,4,0)</f>
        <v>#N/A</v>
      </c>
      <c r="D5445" t="s">
        <v>2966</v>
      </c>
    </row>
    <row r="5446" spans="3:4" x14ac:dyDescent="0.25">
      <c r="C5446" s="1" t="e">
        <f>VLOOKUP(D5446,'PRÊT A POSER 2018'!A:D,4,0)</f>
        <v>#N/A</v>
      </c>
      <c r="D5446" t="s">
        <v>2967</v>
      </c>
    </row>
    <row r="5447" spans="3:4" x14ac:dyDescent="0.25">
      <c r="C5447" s="1" t="e">
        <f>VLOOKUP(D5447,'PRÊT A POSER 2018'!A:D,4,0)</f>
        <v>#N/A</v>
      </c>
      <c r="D5447" t="s">
        <v>2968</v>
      </c>
    </row>
    <row r="5448" spans="3:4" x14ac:dyDescent="0.25">
      <c r="C5448" s="1" t="e">
        <f>VLOOKUP(D5448,'PRÊT A POSER 2018'!A:D,4,0)</f>
        <v>#N/A</v>
      </c>
      <c r="D5448" t="s">
        <v>2969</v>
      </c>
    </row>
    <row r="5449" spans="3:4" x14ac:dyDescent="0.25">
      <c r="C5449" s="1" t="e">
        <f>VLOOKUP(D5449,'PRÊT A POSER 2018'!A:D,4,0)</f>
        <v>#N/A</v>
      </c>
      <c r="D5449" t="s">
        <v>2970</v>
      </c>
    </row>
    <row r="5450" spans="3:4" x14ac:dyDescent="0.25">
      <c r="C5450" s="1" t="e">
        <f>VLOOKUP(D5450,'PRÊT A POSER 2018'!A:D,4,0)</f>
        <v>#N/A</v>
      </c>
      <c r="D5450" t="s">
        <v>2971</v>
      </c>
    </row>
    <row r="5451" spans="3:4" x14ac:dyDescent="0.25">
      <c r="C5451" s="1" t="e">
        <f>VLOOKUP(D5451,'PRÊT A POSER 2018'!A:D,4,0)</f>
        <v>#N/A</v>
      </c>
      <c r="D5451" t="s">
        <v>2972</v>
      </c>
    </row>
    <row r="5452" spans="3:4" x14ac:dyDescent="0.25">
      <c r="C5452" s="1" t="e">
        <f>VLOOKUP(D5452,'PRÊT A POSER 2018'!A:D,4,0)</f>
        <v>#N/A</v>
      </c>
      <c r="D5452" t="s">
        <v>2973</v>
      </c>
    </row>
    <row r="5453" spans="3:4" x14ac:dyDescent="0.25">
      <c r="C5453" s="1" t="e">
        <f>VLOOKUP(D5453,'PRÊT A POSER 2018'!A:D,4,0)</f>
        <v>#N/A</v>
      </c>
      <c r="D5453" t="s">
        <v>2974</v>
      </c>
    </row>
    <row r="5454" spans="3:4" x14ac:dyDescent="0.25">
      <c r="C5454" s="1" t="e">
        <f>VLOOKUP(D5454,'PRÊT A POSER 2018'!A:D,4,0)</f>
        <v>#N/A</v>
      </c>
      <c r="D5454" t="s">
        <v>2975</v>
      </c>
    </row>
    <row r="5455" spans="3:4" x14ac:dyDescent="0.25">
      <c r="C5455" s="1" t="e">
        <f>VLOOKUP(D5455,'PRÊT A POSER 2018'!A:D,4,0)</f>
        <v>#N/A</v>
      </c>
      <c r="D5455" t="s">
        <v>2976</v>
      </c>
    </row>
    <row r="5456" spans="3:4" x14ac:dyDescent="0.25">
      <c r="C5456" s="1" t="e">
        <f>VLOOKUP(D5456,'PRÊT A POSER 2018'!A:D,4,0)</f>
        <v>#N/A</v>
      </c>
      <c r="D5456" t="s">
        <v>2977</v>
      </c>
    </row>
    <row r="5457" spans="3:4" x14ac:dyDescent="0.25">
      <c r="C5457" s="1" t="e">
        <f>VLOOKUP(D5457,'PRÊT A POSER 2018'!A:D,4,0)</f>
        <v>#N/A</v>
      </c>
      <c r="D5457" t="s">
        <v>2978</v>
      </c>
    </row>
    <row r="5458" spans="3:4" x14ac:dyDescent="0.25">
      <c r="C5458" s="1" t="e">
        <f>VLOOKUP(D5458,'PRÊT A POSER 2018'!A:D,4,0)</f>
        <v>#N/A</v>
      </c>
      <c r="D5458" t="s">
        <v>2979</v>
      </c>
    </row>
    <row r="5459" spans="3:4" x14ac:dyDescent="0.25">
      <c r="C5459" s="1" t="e">
        <f>VLOOKUP(D5459,'PRÊT A POSER 2018'!A:D,4,0)</f>
        <v>#N/A</v>
      </c>
      <c r="D5459" t="s">
        <v>2980</v>
      </c>
    </row>
    <row r="5460" spans="3:4" x14ac:dyDescent="0.25">
      <c r="C5460" s="1" t="e">
        <f>VLOOKUP(D5460,'PRÊT A POSER 2018'!A:D,4,0)</f>
        <v>#N/A</v>
      </c>
      <c r="D5460" t="s">
        <v>2981</v>
      </c>
    </row>
    <row r="5461" spans="3:4" x14ac:dyDescent="0.25">
      <c r="C5461" s="1" t="e">
        <f>VLOOKUP(D5461,'PRÊT A POSER 2018'!A:D,4,0)</f>
        <v>#N/A</v>
      </c>
      <c r="D5461" t="s">
        <v>2982</v>
      </c>
    </row>
    <row r="5462" spans="3:4" x14ac:dyDescent="0.25">
      <c r="C5462" s="1" t="e">
        <f>VLOOKUP(D5462,'PRÊT A POSER 2018'!A:D,4,0)</f>
        <v>#N/A</v>
      </c>
      <c r="D5462" t="s">
        <v>2983</v>
      </c>
    </row>
    <row r="5463" spans="3:4" x14ac:dyDescent="0.25">
      <c r="C5463" s="1" t="e">
        <f>VLOOKUP(D5463,'PRÊT A POSER 2018'!A:D,4,0)</f>
        <v>#N/A</v>
      </c>
      <c r="D5463" t="s">
        <v>2984</v>
      </c>
    </row>
    <row r="5464" spans="3:4" x14ac:dyDescent="0.25">
      <c r="C5464" s="1" t="e">
        <f>VLOOKUP(D5464,'PRÊT A POSER 2018'!A:D,4,0)</f>
        <v>#N/A</v>
      </c>
      <c r="D5464" t="s">
        <v>2985</v>
      </c>
    </row>
    <row r="5465" spans="3:4" x14ac:dyDescent="0.25">
      <c r="C5465" s="1" t="e">
        <f>VLOOKUP(D5465,'PRÊT A POSER 2018'!A:D,4,0)</f>
        <v>#N/A</v>
      </c>
      <c r="D5465" t="s">
        <v>2986</v>
      </c>
    </row>
    <row r="5466" spans="3:4" x14ac:dyDescent="0.25">
      <c r="C5466" s="1" t="e">
        <f>VLOOKUP(D5466,'PRÊT A POSER 2018'!A:D,4,0)</f>
        <v>#N/A</v>
      </c>
      <c r="D5466" t="s">
        <v>2987</v>
      </c>
    </row>
    <row r="5467" spans="3:4" x14ac:dyDescent="0.25">
      <c r="C5467" s="1" t="e">
        <f>VLOOKUP(D5467,'PRÊT A POSER 2018'!A:D,4,0)</f>
        <v>#N/A</v>
      </c>
      <c r="D5467" t="s">
        <v>2988</v>
      </c>
    </row>
    <row r="5468" spans="3:4" x14ac:dyDescent="0.25">
      <c r="C5468" s="1" t="e">
        <f>VLOOKUP(D5468,'PRÊT A POSER 2018'!A:D,4,0)</f>
        <v>#N/A</v>
      </c>
      <c r="D5468" t="s">
        <v>2989</v>
      </c>
    </row>
    <row r="5469" spans="3:4" x14ac:dyDescent="0.25">
      <c r="C5469" s="1" t="e">
        <f>VLOOKUP(D5469,'PRÊT A POSER 2018'!A:D,4,0)</f>
        <v>#N/A</v>
      </c>
      <c r="D5469" t="s">
        <v>2990</v>
      </c>
    </row>
    <row r="5470" spans="3:4" x14ac:dyDescent="0.25">
      <c r="C5470" s="1" t="e">
        <f>VLOOKUP(D5470,'PRÊT A POSER 2018'!A:D,4,0)</f>
        <v>#N/A</v>
      </c>
      <c r="D5470" t="s">
        <v>2991</v>
      </c>
    </row>
    <row r="5471" spans="3:4" x14ac:dyDescent="0.25">
      <c r="C5471" s="1" t="e">
        <f>VLOOKUP(D5471,'PRÊT A POSER 2018'!A:D,4,0)</f>
        <v>#N/A</v>
      </c>
      <c r="D5471" t="s">
        <v>2992</v>
      </c>
    </row>
    <row r="5472" spans="3:4" x14ac:dyDescent="0.25">
      <c r="C5472" s="1" t="e">
        <f>VLOOKUP(D5472,'PRÊT A POSER 2018'!A:D,4,0)</f>
        <v>#N/A</v>
      </c>
      <c r="D5472" t="s">
        <v>2993</v>
      </c>
    </row>
    <row r="5473" spans="3:4" x14ac:dyDescent="0.25">
      <c r="C5473" s="1" t="e">
        <f>VLOOKUP(D5473,'PRÊT A POSER 2018'!A:D,4,0)</f>
        <v>#N/A</v>
      </c>
      <c r="D5473" t="s">
        <v>2994</v>
      </c>
    </row>
    <row r="5474" spans="3:4" x14ac:dyDescent="0.25">
      <c r="C5474" s="1" t="e">
        <f>VLOOKUP(D5474,'PRÊT A POSER 2018'!A:D,4,0)</f>
        <v>#N/A</v>
      </c>
      <c r="D5474" t="s">
        <v>2995</v>
      </c>
    </row>
    <row r="5475" spans="3:4" x14ac:dyDescent="0.25">
      <c r="C5475" s="1" t="e">
        <f>VLOOKUP(D5475,'PRÊT A POSER 2018'!A:D,4,0)</f>
        <v>#N/A</v>
      </c>
      <c r="D5475" t="s">
        <v>2996</v>
      </c>
    </row>
    <row r="5476" spans="3:4" x14ac:dyDescent="0.25">
      <c r="C5476" s="1" t="e">
        <f>VLOOKUP(D5476,'PRÊT A POSER 2018'!A:D,4,0)</f>
        <v>#N/A</v>
      </c>
      <c r="D5476" t="s">
        <v>2997</v>
      </c>
    </row>
    <row r="5477" spans="3:4" x14ac:dyDescent="0.25">
      <c r="C5477" s="1" t="e">
        <f>VLOOKUP(D5477,'PRÊT A POSER 2018'!A:D,4,0)</f>
        <v>#N/A</v>
      </c>
      <c r="D5477" t="s">
        <v>2998</v>
      </c>
    </row>
    <row r="5478" spans="3:4" x14ac:dyDescent="0.25">
      <c r="C5478" s="1" t="e">
        <f>VLOOKUP(D5478,'PRÊT A POSER 2018'!A:D,4,0)</f>
        <v>#N/A</v>
      </c>
      <c r="D5478" t="s">
        <v>2999</v>
      </c>
    </row>
    <row r="5479" spans="3:4" x14ac:dyDescent="0.25">
      <c r="C5479" s="1" t="e">
        <f>VLOOKUP(D5479,'PRÊT A POSER 2018'!A:D,4,0)</f>
        <v>#N/A</v>
      </c>
      <c r="D5479" t="s">
        <v>3000</v>
      </c>
    </row>
    <row r="5480" spans="3:4" x14ac:dyDescent="0.25">
      <c r="C5480" s="1" t="e">
        <f>VLOOKUP(D5480,'PRÊT A POSER 2018'!A:D,4,0)</f>
        <v>#N/A</v>
      </c>
      <c r="D5480" t="s">
        <v>3001</v>
      </c>
    </row>
    <row r="5481" spans="3:4" x14ac:dyDescent="0.25">
      <c r="C5481" s="1" t="e">
        <f>VLOOKUP(D5481,'PRÊT A POSER 2018'!A:D,4,0)</f>
        <v>#N/A</v>
      </c>
      <c r="D5481" t="s">
        <v>3002</v>
      </c>
    </row>
    <row r="5482" spans="3:4" x14ac:dyDescent="0.25">
      <c r="C5482" s="1" t="e">
        <f>VLOOKUP(D5482,'PRÊT A POSER 2018'!A:D,4,0)</f>
        <v>#N/A</v>
      </c>
      <c r="D5482" t="s">
        <v>3003</v>
      </c>
    </row>
    <row r="5483" spans="3:4" x14ac:dyDescent="0.25">
      <c r="C5483" s="1" t="e">
        <f>VLOOKUP(D5483,'PRÊT A POSER 2018'!A:D,4,0)</f>
        <v>#N/A</v>
      </c>
      <c r="D5483" t="s">
        <v>3004</v>
      </c>
    </row>
    <row r="5484" spans="3:4" x14ac:dyDescent="0.25">
      <c r="C5484" s="1" t="e">
        <f>VLOOKUP(D5484,'PRÊT A POSER 2018'!A:D,4,0)</f>
        <v>#N/A</v>
      </c>
      <c r="D5484" t="s">
        <v>3005</v>
      </c>
    </row>
    <row r="5485" spans="3:4" x14ac:dyDescent="0.25">
      <c r="C5485" s="1" t="e">
        <f>VLOOKUP(D5485,'PRÊT A POSER 2018'!A:D,4,0)</f>
        <v>#N/A</v>
      </c>
      <c r="D5485" t="s">
        <v>3006</v>
      </c>
    </row>
    <row r="5486" spans="3:4" x14ac:dyDescent="0.25">
      <c r="C5486" s="1" t="e">
        <f>VLOOKUP(D5486,'PRÊT A POSER 2018'!A:D,4,0)</f>
        <v>#N/A</v>
      </c>
      <c r="D5486" t="s">
        <v>3007</v>
      </c>
    </row>
    <row r="5487" spans="3:4" x14ac:dyDescent="0.25">
      <c r="C5487" s="1" t="e">
        <f>VLOOKUP(D5487,'PRÊT A POSER 2018'!A:D,4,0)</f>
        <v>#N/A</v>
      </c>
      <c r="D5487" t="s">
        <v>3008</v>
      </c>
    </row>
    <row r="5488" spans="3:4" x14ac:dyDescent="0.25">
      <c r="C5488" s="1" t="e">
        <f>VLOOKUP(D5488,'PRÊT A POSER 2018'!A:D,4,0)</f>
        <v>#N/A</v>
      </c>
      <c r="D5488" t="s">
        <v>3009</v>
      </c>
    </row>
    <row r="5489" spans="3:4" x14ac:dyDescent="0.25">
      <c r="C5489" s="1" t="e">
        <f>VLOOKUP(D5489,'PRÊT A POSER 2018'!A:D,4,0)</f>
        <v>#N/A</v>
      </c>
      <c r="D5489" t="s">
        <v>3010</v>
      </c>
    </row>
    <row r="5490" spans="3:4" x14ac:dyDescent="0.25">
      <c r="C5490" s="1" t="e">
        <f>VLOOKUP(D5490,'PRÊT A POSER 2018'!A:D,4,0)</f>
        <v>#N/A</v>
      </c>
      <c r="D5490" t="s">
        <v>3011</v>
      </c>
    </row>
    <row r="5491" spans="3:4" x14ac:dyDescent="0.25">
      <c r="C5491" s="1" t="e">
        <f>VLOOKUP(D5491,'PRÊT A POSER 2018'!A:D,4,0)</f>
        <v>#N/A</v>
      </c>
      <c r="D5491" t="s">
        <v>3012</v>
      </c>
    </row>
    <row r="5492" spans="3:4" x14ac:dyDescent="0.25">
      <c r="C5492" s="1" t="e">
        <f>VLOOKUP(D5492,'PRÊT A POSER 2018'!A:D,4,0)</f>
        <v>#N/A</v>
      </c>
      <c r="D5492" t="s">
        <v>3013</v>
      </c>
    </row>
    <row r="5493" spans="3:4" x14ac:dyDescent="0.25">
      <c r="C5493" s="1" t="e">
        <f>VLOOKUP(D5493,'PRÊT A POSER 2018'!A:D,4,0)</f>
        <v>#N/A</v>
      </c>
      <c r="D5493" t="s">
        <v>3014</v>
      </c>
    </row>
    <row r="5494" spans="3:4" x14ac:dyDescent="0.25">
      <c r="C5494" s="1" t="e">
        <f>VLOOKUP(D5494,'PRÊT A POSER 2018'!A:D,4,0)</f>
        <v>#N/A</v>
      </c>
      <c r="D5494" t="s">
        <v>3015</v>
      </c>
    </row>
    <row r="5495" spans="3:4" x14ac:dyDescent="0.25">
      <c r="C5495" s="1" t="e">
        <f>VLOOKUP(D5495,'PRÊT A POSER 2018'!A:D,4,0)</f>
        <v>#N/A</v>
      </c>
      <c r="D5495" t="s">
        <v>3016</v>
      </c>
    </row>
    <row r="5496" spans="3:4" x14ac:dyDescent="0.25">
      <c r="C5496" s="1" t="e">
        <f>VLOOKUP(D5496,'PRÊT A POSER 2018'!A:D,4,0)</f>
        <v>#N/A</v>
      </c>
      <c r="D5496" t="s">
        <v>3017</v>
      </c>
    </row>
    <row r="5497" spans="3:4" x14ac:dyDescent="0.25">
      <c r="C5497" s="1" t="e">
        <f>VLOOKUP(D5497,'PRÊT A POSER 2018'!A:D,4,0)</f>
        <v>#N/A</v>
      </c>
      <c r="D5497" t="s">
        <v>3018</v>
      </c>
    </row>
    <row r="5498" spans="3:4" x14ac:dyDescent="0.25">
      <c r="C5498" s="1" t="e">
        <f>VLOOKUP(D5498,'PRÊT A POSER 2018'!A:D,4,0)</f>
        <v>#N/A</v>
      </c>
      <c r="D5498" t="s">
        <v>3019</v>
      </c>
    </row>
    <row r="5499" spans="3:4" x14ac:dyDescent="0.25">
      <c r="C5499" s="1" t="e">
        <f>VLOOKUP(D5499,'PRÊT A POSER 2018'!A:D,4,0)</f>
        <v>#N/A</v>
      </c>
      <c r="D5499" t="s">
        <v>3020</v>
      </c>
    </row>
    <row r="5500" spans="3:4" x14ac:dyDescent="0.25">
      <c r="C5500" s="1" t="e">
        <f>VLOOKUP(D5500,'PRÊT A POSER 2018'!A:D,4,0)</f>
        <v>#N/A</v>
      </c>
      <c r="D5500" t="s">
        <v>3021</v>
      </c>
    </row>
    <row r="5501" spans="3:4" x14ac:dyDescent="0.25">
      <c r="C5501" s="1" t="e">
        <f>VLOOKUP(D5501,'PRÊT A POSER 2018'!A:D,4,0)</f>
        <v>#N/A</v>
      </c>
      <c r="D5501" t="s">
        <v>3022</v>
      </c>
    </row>
    <row r="5502" spans="3:4" x14ac:dyDescent="0.25">
      <c r="C5502" s="1" t="e">
        <f>VLOOKUP(D5502,'PRÊT A POSER 2018'!A:D,4,0)</f>
        <v>#N/A</v>
      </c>
      <c r="D5502" t="s">
        <v>3023</v>
      </c>
    </row>
    <row r="5503" spans="3:4" x14ac:dyDescent="0.25">
      <c r="C5503" s="1" t="e">
        <f>VLOOKUP(D5503,'PRÊT A POSER 2018'!A:D,4,0)</f>
        <v>#N/A</v>
      </c>
      <c r="D5503" t="s">
        <v>3024</v>
      </c>
    </row>
    <row r="5504" spans="3:4" x14ac:dyDescent="0.25">
      <c r="C5504" s="1" t="e">
        <f>VLOOKUP(D5504,'PRÊT A POSER 2018'!A:D,4,0)</f>
        <v>#N/A</v>
      </c>
      <c r="D5504" t="s">
        <v>3025</v>
      </c>
    </row>
    <row r="5505" spans="3:4" x14ac:dyDescent="0.25">
      <c r="C5505" s="1" t="e">
        <f>VLOOKUP(D5505,'PRÊT A POSER 2018'!A:D,4,0)</f>
        <v>#N/A</v>
      </c>
      <c r="D5505" t="s">
        <v>3026</v>
      </c>
    </row>
    <row r="5506" spans="3:4" x14ac:dyDescent="0.25">
      <c r="C5506" s="1" t="e">
        <f>VLOOKUP(D5506,'PRÊT A POSER 2018'!A:D,4,0)</f>
        <v>#N/A</v>
      </c>
      <c r="D5506" t="s">
        <v>3027</v>
      </c>
    </row>
    <row r="5507" spans="3:4" x14ac:dyDescent="0.25">
      <c r="C5507" s="1" t="e">
        <f>VLOOKUP(D5507,'PRÊT A POSER 2018'!A:D,4,0)</f>
        <v>#N/A</v>
      </c>
      <c r="D5507" t="s">
        <v>3028</v>
      </c>
    </row>
    <row r="5508" spans="3:4" x14ac:dyDescent="0.25">
      <c r="C5508" s="1" t="e">
        <f>VLOOKUP(D5508,'PRÊT A POSER 2018'!A:D,4,0)</f>
        <v>#N/A</v>
      </c>
      <c r="D5508" t="s">
        <v>3029</v>
      </c>
    </row>
    <row r="5509" spans="3:4" x14ac:dyDescent="0.25">
      <c r="C5509" s="1" t="e">
        <f>VLOOKUP(D5509,'PRÊT A POSER 2018'!A:D,4,0)</f>
        <v>#N/A</v>
      </c>
      <c r="D5509" t="s">
        <v>3030</v>
      </c>
    </row>
    <row r="5510" spans="3:4" x14ac:dyDescent="0.25">
      <c r="C5510" s="1" t="e">
        <f>VLOOKUP(D5510,'PRÊT A POSER 2018'!A:D,4,0)</f>
        <v>#N/A</v>
      </c>
      <c r="D5510" t="s">
        <v>3031</v>
      </c>
    </row>
    <row r="5511" spans="3:4" x14ac:dyDescent="0.25">
      <c r="C5511" s="1" t="e">
        <f>VLOOKUP(D5511,'PRÊT A POSER 2018'!A:D,4,0)</f>
        <v>#N/A</v>
      </c>
      <c r="D5511" t="s">
        <v>3032</v>
      </c>
    </row>
    <row r="5512" spans="3:4" x14ac:dyDescent="0.25">
      <c r="C5512" s="1" t="e">
        <f>VLOOKUP(D5512,'PRÊT A POSER 2018'!A:D,4,0)</f>
        <v>#N/A</v>
      </c>
      <c r="D5512" t="s">
        <v>3033</v>
      </c>
    </row>
    <row r="5513" spans="3:4" x14ac:dyDescent="0.25">
      <c r="C5513" s="1" t="e">
        <f>VLOOKUP(D5513,'PRÊT A POSER 2018'!A:D,4,0)</f>
        <v>#N/A</v>
      </c>
      <c r="D5513" t="s">
        <v>3034</v>
      </c>
    </row>
    <row r="5514" spans="3:4" x14ac:dyDescent="0.25">
      <c r="C5514" s="1" t="e">
        <f>VLOOKUP(D5514,'PRÊT A POSER 2018'!A:D,4,0)</f>
        <v>#N/A</v>
      </c>
      <c r="D5514" t="s">
        <v>3035</v>
      </c>
    </row>
    <row r="5515" spans="3:4" x14ac:dyDescent="0.25">
      <c r="C5515" s="1" t="e">
        <f>VLOOKUP(D5515,'PRÊT A POSER 2018'!A:D,4,0)</f>
        <v>#N/A</v>
      </c>
      <c r="D5515" t="s">
        <v>3036</v>
      </c>
    </row>
    <row r="5516" spans="3:4" x14ac:dyDescent="0.25">
      <c r="C5516" s="1" t="e">
        <f>VLOOKUP(D5516,'PRÊT A POSER 2018'!A:D,4,0)</f>
        <v>#N/A</v>
      </c>
      <c r="D5516" t="s">
        <v>3037</v>
      </c>
    </row>
    <row r="5517" spans="3:4" x14ac:dyDescent="0.25">
      <c r="C5517" s="1" t="e">
        <f>VLOOKUP(D5517,'PRÊT A POSER 2018'!A:D,4,0)</f>
        <v>#N/A</v>
      </c>
      <c r="D5517" t="s">
        <v>3038</v>
      </c>
    </row>
    <row r="5518" spans="3:4" x14ac:dyDescent="0.25">
      <c r="C5518" s="1" t="e">
        <f>VLOOKUP(D5518,'PRÊT A POSER 2018'!A:D,4,0)</f>
        <v>#N/A</v>
      </c>
      <c r="D5518" t="s">
        <v>3039</v>
      </c>
    </row>
    <row r="5519" spans="3:4" x14ac:dyDescent="0.25">
      <c r="C5519" s="1" t="e">
        <f>VLOOKUP(D5519,'PRÊT A POSER 2018'!A:D,4,0)</f>
        <v>#N/A</v>
      </c>
      <c r="D5519" t="s">
        <v>3040</v>
      </c>
    </row>
    <row r="5520" spans="3:4" x14ac:dyDescent="0.25">
      <c r="C5520" s="1" t="e">
        <f>VLOOKUP(D5520,'PRÊT A POSER 2018'!A:D,4,0)</f>
        <v>#N/A</v>
      </c>
      <c r="D5520" t="s">
        <v>3041</v>
      </c>
    </row>
    <row r="5521" spans="3:4" x14ac:dyDescent="0.25">
      <c r="C5521" s="1" t="e">
        <f>VLOOKUP(D5521,'PRÊT A POSER 2018'!A:D,4,0)</f>
        <v>#N/A</v>
      </c>
      <c r="D5521" t="s">
        <v>3042</v>
      </c>
    </row>
    <row r="5522" spans="3:4" x14ac:dyDescent="0.25">
      <c r="C5522" s="1" t="e">
        <f>VLOOKUP(D5522,'PRÊT A POSER 2018'!A:D,4,0)</f>
        <v>#N/A</v>
      </c>
      <c r="D5522" t="s">
        <v>3043</v>
      </c>
    </row>
    <row r="5523" spans="3:4" x14ac:dyDescent="0.25">
      <c r="C5523" s="1" t="e">
        <f>VLOOKUP(D5523,'PRÊT A POSER 2018'!A:D,4,0)</f>
        <v>#N/A</v>
      </c>
      <c r="D5523" t="s">
        <v>3044</v>
      </c>
    </row>
    <row r="5524" spans="3:4" x14ac:dyDescent="0.25">
      <c r="C5524" s="1" t="e">
        <f>VLOOKUP(D5524,'PRÊT A POSER 2018'!A:D,4,0)</f>
        <v>#N/A</v>
      </c>
      <c r="D5524" t="s">
        <v>3045</v>
      </c>
    </row>
    <row r="5525" spans="3:4" x14ac:dyDescent="0.25">
      <c r="C5525" s="1" t="e">
        <f>VLOOKUP(D5525,'PRÊT A POSER 2018'!A:D,4,0)</f>
        <v>#N/A</v>
      </c>
      <c r="D5525" t="s">
        <v>3046</v>
      </c>
    </row>
    <row r="5526" spans="3:4" x14ac:dyDescent="0.25">
      <c r="C5526" s="1" t="e">
        <f>VLOOKUP(D5526,'PRÊT A POSER 2018'!A:D,4,0)</f>
        <v>#N/A</v>
      </c>
      <c r="D5526" t="s">
        <v>3047</v>
      </c>
    </row>
    <row r="5527" spans="3:4" x14ac:dyDescent="0.25">
      <c r="C5527" s="1" t="e">
        <f>VLOOKUP(D5527,'PRÊT A POSER 2018'!A:D,4,0)</f>
        <v>#N/A</v>
      </c>
      <c r="D5527" t="s">
        <v>3048</v>
      </c>
    </row>
    <row r="5528" spans="3:4" x14ac:dyDescent="0.25">
      <c r="C5528" s="1" t="e">
        <f>VLOOKUP(D5528,'PRÊT A POSER 2018'!A:D,4,0)</f>
        <v>#N/A</v>
      </c>
      <c r="D5528" t="s">
        <v>3049</v>
      </c>
    </row>
    <row r="5529" spans="3:4" x14ac:dyDescent="0.25">
      <c r="C5529" s="1" t="e">
        <f>VLOOKUP(D5529,'PRÊT A POSER 2018'!A:D,4,0)</f>
        <v>#N/A</v>
      </c>
      <c r="D5529" t="s">
        <v>3050</v>
      </c>
    </row>
    <row r="5530" spans="3:4" x14ac:dyDescent="0.25">
      <c r="C5530" s="1" t="e">
        <f>VLOOKUP(D5530,'PRÊT A POSER 2018'!A:D,4,0)</f>
        <v>#N/A</v>
      </c>
      <c r="D5530" t="s">
        <v>3051</v>
      </c>
    </row>
    <row r="5531" spans="3:4" x14ac:dyDescent="0.25">
      <c r="C5531" s="1" t="e">
        <f>VLOOKUP(D5531,'PRÊT A POSER 2018'!A:D,4,0)</f>
        <v>#N/A</v>
      </c>
      <c r="D5531" t="s">
        <v>3052</v>
      </c>
    </row>
    <row r="5532" spans="3:4" x14ac:dyDescent="0.25">
      <c r="C5532" s="1" t="e">
        <f>VLOOKUP(D5532,'PRÊT A POSER 2018'!A:D,4,0)</f>
        <v>#N/A</v>
      </c>
      <c r="D5532" t="s">
        <v>3053</v>
      </c>
    </row>
    <row r="5533" spans="3:4" x14ac:dyDescent="0.25">
      <c r="C5533" s="1" t="e">
        <f>VLOOKUP(D5533,'PRÊT A POSER 2018'!A:D,4,0)</f>
        <v>#N/A</v>
      </c>
      <c r="D5533" t="s">
        <v>3054</v>
      </c>
    </row>
    <row r="5534" spans="3:4" x14ac:dyDescent="0.25">
      <c r="C5534" s="1" t="e">
        <f>VLOOKUP(D5534,'PRÊT A POSER 2018'!A:D,4,0)</f>
        <v>#N/A</v>
      </c>
      <c r="D5534" t="s">
        <v>3055</v>
      </c>
    </row>
    <row r="5535" spans="3:4" x14ac:dyDescent="0.25">
      <c r="C5535" s="1" t="e">
        <f>VLOOKUP(D5535,'PRÊT A POSER 2018'!A:D,4,0)</f>
        <v>#N/A</v>
      </c>
      <c r="D5535" t="s">
        <v>3056</v>
      </c>
    </row>
    <row r="5536" spans="3:4" x14ac:dyDescent="0.25">
      <c r="C5536" s="1" t="e">
        <f>VLOOKUP(D5536,'PRÊT A POSER 2018'!A:D,4,0)</f>
        <v>#N/A</v>
      </c>
      <c r="D5536" t="s">
        <v>3057</v>
      </c>
    </row>
    <row r="5537" spans="3:4" x14ac:dyDescent="0.25">
      <c r="C5537" s="1" t="e">
        <f>VLOOKUP(D5537,'PRÊT A POSER 2018'!A:D,4,0)</f>
        <v>#N/A</v>
      </c>
      <c r="D5537" t="s">
        <v>3058</v>
      </c>
    </row>
    <row r="5538" spans="3:4" x14ac:dyDescent="0.25">
      <c r="C5538" s="1" t="e">
        <f>VLOOKUP(D5538,'PRÊT A POSER 2018'!A:D,4,0)</f>
        <v>#N/A</v>
      </c>
      <c r="D5538" t="s">
        <v>3059</v>
      </c>
    </row>
    <row r="5539" spans="3:4" x14ac:dyDescent="0.25">
      <c r="C5539" s="1" t="e">
        <f>VLOOKUP(D5539,'PRÊT A POSER 2018'!A:D,4,0)</f>
        <v>#N/A</v>
      </c>
      <c r="D5539" t="s">
        <v>3060</v>
      </c>
    </row>
    <row r="5540" spans="3:4" x14ac:dyDescent="0.25">
      <c r="C5540" s="1" t="e">
        <f>VLOOKUP(D5540,'PRÊT A POSER 2018'!A:D,4,0)</f>
        <v>#N/A</v>
      </c>
      <c r="D5540" t="s">
        <v>3061</v>
      </c>
    </row>
    <row r="5541" spans="3:4" x14ac:dyDescent="0.25">
      <c r="C5541" s="1" t="e">
        <f>VLOOKUP(D5541,'PRÊT A POSER 2018'!A:D,4,0)</f>
        <v>#N/A</v>
      </c>
      <c r="D5541" t="s">
        <v>3062</v>
      </c>
    </row>
    <row r="5542" spans="3:4" x14ac:dyDescent="0.25">
      <c r="C5542" s="1" t="e">
        <f>VLOOKUP(D5542,'PRÊT A POSER 2018'!A:D,4,0)</f>
        <v>#N/A</v>
      </c>
      <c r="D5542" t="s">
        <v>3063</v>
      </c>
    </row>
    <row r="5543" spans="3:4" x14ac:dyDescent="0.25">
      <c r="C5543" s="1" t="e">
        <f>VLOOKUP(D5543,'PRÊT A POSER 2018'!A:D,4,0)</f>
        <v>#N/A</v>
      </c>
      <c r="D5543" t="s">
        <v>3064</v>
      </c>
    </row>
    <row r="5544" spans="3:4" x14ac:dyDescent="0.25">
      <c r="C5544" s="1" t="e">
        <f>VLOOKUP(D5544,'PRÊT A POSER 2018'!A:D,4,0)</f>
        <v>#N/A</v>
      </c>
      <c r="D5544" t="s">
        <v>3065</v>
      </c>
    </row>
    <row r="5545" spans="3:4" x14ac:dyDescent="0.25">
      <c r="C5545" s="1" t="e">
        <f>VLOOKUP(D5545,'PRÊT A POSER 2018'!A:D,4,0)</f>
        <v>#N/A</v>
      </c>
      <c r="D5545" t="s">
        <v>3066</v>
      </c>
    </row>
    <row r="5546" spans="3:4" x14ac:dyDescent="0.25">
      <c r="C5546" s="1" t="e">
        <f>VLOOKUP(D5546,'PRÊT A POSER 2018'!A:D,4,0)</f>
        <v>#N/A</v>
      </c>
      <c r="D5546" t="s">
        <v>3067</v>
      </c>
    </row>
    <row r="5547" spans="3:4" x14ac:dyDescent="0.25">
      <c r="C5547" s="1" t="e">
        <f>VLOOKUP(D5547,'PRÊT A POSER 2018'!A:D,4,0)</f>
        <v>#N/A</v>
      </c>
      <c r="D5547" t="s">
        <v>3068</v>
      </c>
    </row>
    <row r="5548" spans="3:4" x14ac:dyDescent="0.25">
      <c r="C5548" s="1" t="e">
        <f>VLOOKUP(D5548,'PRÊT A POSER 2018'!A:D,4,0)</f>
        <v>#N/A</v>
      </c>
      <c r="D5548" t="s">
        <v>3069</v>
      </c>
    </row>
    <row r="5549" spans="3:4" x14ac:dyDescent="0.25">
      <c r="C5549" s="1" t="e">
        <f>VLOOKUP(D5549,'PRÊT A POSER 2018'!A:D,4,0)</f>
        <v>#N/A</v>
      </c>
      <c r="D5549" t="s">
        <v>3070</v>
      </c>
    </row>
    <row r="5550" spans="3:4" x14ac:dyDescent="0.25">
      <c r="C5550" s="1" t="e">
        <f>VLOOKUP(D5550,'PRÊT A POSER 2018'!A:D,4,0)</f>
        <v>#N/A</v>
      </c>
      <c r="D5550" t="s">
        <v>3071</v>
      </c>
    </row>
    <row r="5551" spans="3:4" x14ac:dyDescent="0.25">
      <c r="C5551" s="1" t="e">
        <f>VLOOKUP(D5551,'PRÊT A POSER 2018'!A:D,4,0)</f>
        <v>#N/A</v>
      </c>
      <c r="D5551" t="s">
        <v>3072</v>
      </c>
    </row>
    <row r="5552" spans="3:4" x14ac:dyDescent="0.25">
      <c r="C5552" s="1" t="e">
        <f>VLOOKUP(D5552,'PRÊT A POSER 2018'!A:D,4,0)</f>
        <v>#N/A</v>
      </c>
      <c r="D5552" t="s">
        <v>3073</v>
      </c>
    </row>
    <row r="5553" spans="3:4" x14ac:dyDescent="0.25">
      <c r="C5553" s="1" t="e">
        <f>VLOOKUP(D5553,'PRÊT A POSER 2018'!A:D,4,0)</f>
        <v>#N/A</v>
      </c>
      <c r="D5553" t="s">
        <v>3074</v>
      </c>
    </row>
    <row r="5554" spans="3:4" x14ac:dyDescent="0.25">
      <c r="C5554" s="1" t="e">
        <f>VLOOKUP(D5554,'PRÊT A POSER 2018'!A:D,4,0)</f>
        <v>#N/A</v>
      </c>
      <c r="D5554" t="s">
        <v>3075</v>
      </c>
    </row>
    <row r="5555" spans="3:4" x14ac:dyDescent="0.25">
      <c r="C5555" s="1" t="e">
        <f>VLOOKUP(D5555,'PRÊT A POSER 2018'!A:D,4,0)</f>
        <v>#N/A</v>
      </c>
      <c r="D5555" t="s">
        <v>3076</v>
      </c>
    </row>
    <row r="5556" spans="3:4" x14ac:dyDescent="0.25">
      <c r="C5556" s="1" t="e">
        <f>VLOOKUP(D5556,'PRÊT A POSER 2018'!A:D,4,0)</f>
        <v>#N/A</v>
      </c>
      <c r="D5556" t="s">
        <v>3077</v>
      </c>
    </row>
    <row r="5557" spans="3:4" x14ac:dyDescent="0.25">
      <c r="C5557" s="1" t="e">
        <f>VLOOKUP(D5557,'PRÊT A POSER 2018'!A:D,4,0)</f>
        <v>#N/A</v>
      </c>
      <c r="D5557" t="s">
        <v>3078</v>
      </c>
    </row>
    <row r="5558" spans="3:4" x14ac:dyDescent="0.25">
      <c r="C5558" s="1" t="e">
        <f>VLOOKUP(D5558,'PRÊT A POSER 2018'!A:D,4,0)</f>
        <v>#N/A</v>
      </c>
      <c r="D5558" t="s">
        <v>3079</v>
      </c>
    </row>
    <row r="5559" spans="3:4" x14ac:dyDescent="0.25">
      <c r="C5559" s="1" t="e">
        <f>VLOOKUP(D5559,'PRÊT A POSER 2018'!A:D,4,0)</f>
        <v>#N/A</v>
      </c>
      <c r="D5559" t="s">
        <v>3080</v>
      </c>
    </row>
    <row r="5560" spans="3:4" x14ac:dyDescent="0.25">
      <c r="C5560" s="1" t="e">
        <f>VLOOKUP(D5560,'PRÊT A POSER 2018'!A:D,4,0)</f>
        <v>#N/A</v>
      </c>
      <c r="D5560" t="s">
        <v>3081</v>
      </c>
    </row>
    <row r="5561" spans="3:4" x14ac:dyDescent="0.25">
      <c r="C5561" s="1" t="e">
        <f>VLOOKUP(D5561,'PRÊT A POSER 2018'!A:D,4,0)</f>
        <v>#N/A</v>
      </c>
      <c r="D5561" t="s">
        <v>3082</v>
      </c>
    </row>
    <row r="5562" spans="3:4" x14ac:dyDescent="0.25">
      <c r="C5562" s="1" t="e">
        <f>VLOOKUP(D5562,'PRÊT A POSER 2018'!A:D,4,0)</f>
        <v>#N/A</v>
      </c>
      <c r="D5562" t="s">
        <v>3083</v>
      </c>
    </row>
    <row r="5563" spans="3:4" x14ac:dyDescent="0.25">
      <c r="C5563" s="1" t="e">
        <f>VLOOKUP(D5563,'PRÊT A POSER 2018'!A:D,4,0)</f>
        <v>#N/A</v>
      </c>
      <c r="D5563" t="s">
        <v>3084</v>
      </c>
    </row>
    <row r="5564" spans="3:4" x14ac:dyDescent="0.25">
      <c r="C5564" s="1" t="e">
        <f>VLOOKUP(D5564,'PRÊT A POSER 2018'!A:D,4,0)</f>
        <v>#N/A</v>
      </c>
      <c r="D5564" t="s">
        <v>3085</v>
      </c>
    </row>
    <row r="5565" spans="3:4" x14ac:dyDescent="0.25">
      <c r="C5565" s="1" t="e">
        <f>VLOOKUP(D5565,'PRÊT A POSER 2018'!A:D,4,0)</f>
        <v>#N/A</v>
      </c>
      <c r="D5565" t="s">
        <v>3086</v>
      </c>
    </row>
    <row r="5566" spans="3:4" x14ac:dyDescent="0.25">
      <c r="C5566" s="1" t="e">
        <f>VLOOKUP(D5566,'PRÊT A POSER 2018'!A:D,4,0)</f>
        <v>#N/A</v>
      </c>
      <c r="D5566" t="s">
        <v>3087</v>
      </c>
    </row>
    <row r="5567" spans="3:4" x14ac:dyDescent="0.25">
      <c r="C5567" s="1" t="e">
        <f>VLOOKUP(D5567,'PRÊT A POSER 2018'!A:D,4,0)</f>
        <v>#N/A</v>
      </c>
      <c r="D5567" t="s">
        <v>3088</v>
      </c>
    </row>
    <row r="5568" spans="3:4" x14ac:dyDescent="0.25">
      <c r="C5568" s="1" t="e">
        <f>VLOOKUP(D5568,'PRÊT A POSER 2018'!A:D,4,0)</f>
        <v>#N/A</v>
      </c>
      <c r="D5568" t="s">
        <v>3089</v>
      </c>
    </row>
    <row r="5569" spans="3:4" x14ac:dyDescent="0.25">
      <c r="C5569" s="1" t="e">
        <f>VLOOKUP(D5569,'PRÊT A POSER 2018'!A:D,4,0)</f>
        <v>#N/A</v>
      </c>
      <c r="D5569" t="s">
        <v>3090</v>
      </c>
    </row>
    <row r="5570" spans="3:4" x14ac:dyDescent="0.25">
      <c r="C5570" s="1" t="e">
        <f>VLOOKUP(D5570,'PRÊT A POSER 2018'!A:D,4,0)</f>
        <v>#N/A</v>
      </c>
      <c r="D5570" t="s">
        <v>3091</v>
      </c>
    </row>
    <row r="5571" spans="3:4" x14ac:dyDescent="0.25">
      <c r="C5571" s="1" t="e">
        <f>VLOOKUP(D5571,'PRÊT A POSER 2018'!A:D,4,0)</f>
        <v>#N/A</v>
      </c>
      <c r="D5571" t="s">
        <v>3092</v>
      </c>
    </row>
    <row r="5572" spans="3:4" x14ac:dyDescent="0.25">
      <c r="C5572" s="1" t="e">
        <f>VLOOKUP(D5572,'PRÊT A POSER 2018'!A:D,4,0)</f>
        <v>#N/A</v>
      </c>
      <c r="D5572" t="s">
        <v>3093</v>
      </c>
    </row>
    <row r="5573" spans="3:4" x14ac:dyDescent="0.25">
      <c r="C5573" s="1" t="e">
        <f>VLOOKUP(D5573,'PRÊT A POSER 2018'!A:D,4,0)</f>
        <v>#N/A</v>
      </c>
      <c r="D5573" t="s">
        <v>3094</v>
      </c>
    </row>
    <row r="5574" spans="3:4" x14ac:dyDescent="0.25">
      <c r="C5574" s="1" t="e">
        <f>VLOOKUP(D5574,'PRÊT A POSER 2018'!A:D,4,0)</f>
        <v>#N/A</v>
      </c>
      <c r="D5574" t="s">
        <v>3095</v>
      </c>
    </row>
    <row r="5575" spans="3:4" x14ac:dyDescent="0.25">
      <c r="C5575" s="1" t="e">
        <f>VLOOKUP(D5575,'PRÊT A POSER 2018'!A:D,4,0)</f>
        <v>#N/A</v>
      </c>
      <c r="D5575" t="s">
        <v>3096</v>
      </c>
    </row>
    <row r="5576" spans="3:4" x14ac:dyDescent="0.25">
      <c r="C5576" s="1" t="e">
        <f>VLOOKUP(D5576,'PRÊT A POSER 2018'!A:D,4,0)</f>
        <v>#N/A</v>
      </c>
      <c r="D5576" t="s">
        <v>3097</v>
      </c>
    </row>
    <row r="5577" spans="3:4" x14ac:dyDescent="0.25">
      <c r="C5577" s="1" t="e">
        <f>VLOOKUP(D5577,'PRÊT A POSER 2018'!A:D,4,0)</f>
        <v>#N/A</v>
      </c>
      <c r="D5577" t="s">
        <v>3098</v>
      </c>
    </row>
    <row r="5578" spans="3:4" x14ac:dyDescent="0.25">
      <c r="C5578" s="1" t="e">
        <f>VLOOKUP(D5578,'PRÊT A POSER 2018'!A:D,4,0)</f>
        <v>#N/A</v>
      </c>
      <c r="D5578" t="s">
        <v>3099</v>
      </c>
    </row>
    <row r="5579" spans="3:4" x14ac:dyDescent="0.25">
      <c r="C5579" s="1" t="e">
        <f>VLOOKUP(D5579,'PRÊT A POSER 2018'!A:D,4,0)</f>
        <v>#N/A</v>
      </c>
      <c r="D5579" t="s">
        <v>3100</v>
      </c>
    </row>
    <row r="5580" spans="3:4" x14ac:dyDescent="0.25">
      <c r="C5580" s="1" t="e">
        <f>VLOOKUP(D5580,'PRÊT A POSER 2018'!A:D,4,0)</f>
        <v>#N/A</v>
      </c>
      <c r="D5580" t="s">
        <v>3101</v>
      </c>
    </row>
    <row r="5581" spans="3:4" x14ac:dyDescent="0.25">
      <c r="C5581" s="1" t="e">
        <f>VLOOKUP(D5581,'PRÊT A POSER 2018'!A:D,4,0)</f>
        <v>#N/A</v>
      </c>
      <c r="D5581" t="s">
        <v>3102</v>
      </c>
    </row>
    <row r="5582" spans="3:4" x14ac:dyDescent="0.25">
      <c r="C5582" s="1" t="e">
        <f>VLOOKUP(D5582,'PRÊT A POSER 2018'!A:D,4,0)</f>
        <v>#N/A</v>
      </c>
      <c r="D5582" t="s">
        <v>3103</v>
      </c>
    </row>
    <row r="5583" spans="3:4" x14ac:dyDescent="0.25">
      <c r="C5583" s="1" t="e">
        <f>VLOOKUP(D5583,'PRÊT A POSER 2018'!A:D,4,0)</f>
        <v>#N/A</v>
      </c>
      <c r="D5583" t="s">
        <v>3104</v>
      </c>
    </row>
    <row r="5584" spans="3:4" x14ac:dyDescent="0.25">
      <c r="C5584" s="1" t="e">
        <f>VLOOKUP(D5584,'PRÊT A POSER 2018'!A:D,4,0)</f>
        <v>#N/A</v>
      </c>
      <c r="D5584" t="s">
        <v>3105</v>
      </c>
    </row>
    <row r="5585" spans="3:4" x14ac:dyDescent="0.25">
      <c r="C5585" s="1" t="e">
        <f>VLOOKUP(D5585,'PRÊT A POSER 2018'!A:D,4,0)</f>
        <v>#N/A</v>
      </c>
      <c r="D5585" t="s">
        <v>3106</v>
      </c>
    </row>
    <row r="5586" spans="3:4" x14ac:dyDescent="0.25">
      <c r="C5586" s="1" t="e">
        <f>VLOOKUP(D5586,'PRÊT A POSER 2018'!A:D,4,0)</f>
        <v>#N/A</v>
      </c>
      <c r="D5586" t="s">
        <v>3107</v>
      </c>
    </row>
    <row r="5587" spans="3:4" x14ac:dyDescent="0.25">
      <c r="C5587" s="1" t="e">
        <f>VLOOKUP(D5587,'PRÊT A POSER 2018'!A:D,4,0)</f>
        <v>#N/A</v>
      </c>
      <c r="D5587" t="s">
        <v>3108</v>
      </c>
    </row>
    <row r="5588" spans="3:4" x14ac:dyDescent="0.25">
      <c r="C5588" s="1" t="e">
        <f>VLOOKUP(D5588,'PRÊT A POSER 2018'!A:D,4,0)</f>
        <v>#N/A</v>
      </c>
      <c r="D5588" t="s">
        <v>3109</v>
      </c>
    </row>
    <row r="5589" spans="3:4" x14ac:dyDescent="0.25">
      <c r="C5589" s="1" t="e">
        <f>VLOOKUP(D5589,'PRÊT A POSER 2018'!A:D,4,0)</f>
        <v>#N/A</v>
      </c>
      <c r="D5589" t="s">
        <v>3110</v>
      </c>
    </row>
    <row r="5590" spans="3:4" x14ac:dyDescent="0.25">
      <c r="C5590" s="1" t="e">
        <f>VLOOKUP(D5590,'PRÊT A POSER 2018'!A:D,4,0)</f>
        <v>#N/A</v>
      </c>
      <c r="D5590" t="s">
        <v>3111</v>
      </c>
    </row>
    <row r="5591" spans="3:4" x14ac:dyDescent="0.25">
      <c r="C5591" s="1" t="e">
        <f>VLOOKUP(D5591,'PRÊT A POSER 2018'!A:D,4,0)</f>
        <v>#N/A</v>
      </c>
      <c r="D5591" t="s">
        <v>3112</v>
      </c>
    </row>
    <row r="5592" spans="3:4" x14ac:dyDescent="0.25">
      <c r="C5592" s="1" t="e">
        <f>VLOOKUP(D5592,'PRÊT A POSER 2018'!A:D,4,0)</f>
        <v>#N/A</v>
      </c>
      <c r="D5592" t="s">
        <v>3113</v>
      </c>
    </row>
    <row r="5593" spans="3:4" x14ac:dyDescent="0.25">
      <c r="C5593" s="1" t="e">
        <f>VLOOKUP(D5593,'PRÊT A POSER 2018'!A:D,4,0)</f>
        <v>#N/A</v>
      </c>
      <c r="D5593" t="s">
        <v>3114</v>
      </c>
    </row>
    <row r="5594" spans="3:4" x14ac:dyDescent="0.25">
      <c r="C5594" s="1" t="e">
        <f>VLOOKUP(D5594,'PRÊT A POSER 2018'!A:D,4,0)</f>
        <v>#N/A</v>
      </c>
      <c r="D5594" t="s">
        <v>3115</v>
      </c>
    </row>
    <row r="5595" spans="3:4" x14ac:dyDescent="0.25">
      <c r="C5595" s="1" t="e">
        <f>VLOOKUP(D5595,'PRÊT A POSER 2018'!A:D,4,0)</f>
        <v>#N/A</v>
      </c>
      <c r="D5595" t="s">
        <v>3116</v>
      </c>
    </row>
    <row r="5596" spans="3:4" x14ac:dyDescent="0.25">
      <c r="C5596" s="1" t="e">
        <f>VLOOKUP(D5596,'PRÊT A POSER 2018'!A:D,4,0)</f>
        <v>#N/A</v>
      </c>
      <c r="D5596" t="s">
        <v>3117</v>
      </c>
    </row>
    <row r="5597" spans="3:4" x14ac:dyDescent="0.25">
      <c r="C5597" s="1" t="e">
        <f>VLOOKUP(D5597,'PRÊT A POSER 2018'!A:D,4,0)</f>
        <v>#N/A</v>
      </c>
      <c r="D5597" t="s">
        <v>3118</v>
      </c>
    </row>
    <row r="5598" spans="3:4" x14ac:dyDescent="0.25">
      <c r="C5598" s="1" t="e">
        <f>VLOOKUP(D5598,'PRÊT A POSER 2018'!A:D,4,0)</f>
        <v>#N/A</v>
      </c>
      <c r="D5598" t="s">
        <v>3119</v>
      </c>
    </row>
    <row r="5599" spans="3:4" x14ac:dyDescent="0.25">
      <c r="C5599" s="1" t="e">
        <f>VLOOKUP(D5599,'PRÊT A POSER 2018'!A:D,4,0)</f>
        <v>#N/A</v>
      </c>
      <c r="D5599" t="s">
        <v>3120</v>
      </c>
    </row>
    <row r="5600" spans="3:4" x14ac:dyDescent="0.25">
      <c r="C5600" s="1" t="e">
        <f>VLOOKUP(D5600,'PRÊT A POSER 2018'!A:D,4,0)</f>
        <v>#N/A</v>
      </c>
      <c r="D5600" t="s">
        <v>3121</v>
      </c>
    </row>
    <row r="5601" spans="3:4" x14ac:dyDescent="0.25">
      <c r="C5601" s="1" t="e">
        <f>VLOOKUP(D5601,'PRÊT A POSER 2018'!A:D,4,0)</f>
        <v>#N/A</v>
      </c>
      <c r="D5601" t="s">
        <v>3122</v>
      </c>
    </row>
    <row r="5602" spans="3:4" x14ac:dyDescent="0.25">
      <c r="C5602" s="1" t="e">
        <f>VLOOKUP(D5602,'PRÊT A POSER 2018'!A:D,4,0)</f>
        <v>#N/A</v>
      </c>
      <c r="D5602" t="s">
        <v>3123</v>
      </c>
    </row>
    <row r="5603" spans="3:4" x14ac:dyDescent="0.25">
      <c r="C5603" s="1" t="e">
        <f>VLOOKUP(D5603,'PRÊT A POSER 2018'!A:D,4,0)</f>
        <v>#N/A</v>
      </c>
      <c r="D5603" t="s">
        <v>3124</v>
      </c>
    </row>
    <row r="5604" spans="3:4" x14ac:dyDescent="0.25">
      <c r="C5604" s="1" t="e">
        <f>VLOOKUP(D5604,'PRÊT A POSER 2018'!A:D,4,0)</f>
        <v>#N/A</v>
      </c>
      <c r="D5604" t="s">
        <v>3125</v>
      </c>
    </row>
    <row r="5605" spans="3:4" x14ac:dyDescent="0.25">
      <c r="C5605" s="1" t="e">
        <f>VLOOKUP(D5605,'PRÊT A POSER 2018'!A:D,4,0)</f>
        <v>#N/A</v>
      </c>
      <c r="D5605" t="s">
        <v>3126</v>
      </c>
    </row>
    <row r="5606" spans="3:4" x14ac:dyDescent="0.25">
      <c r="C5606" s="1" t="e">
        <f>VLOOKUP(D5606,'PRÊT A POSER 2018'!A:D,4,0)</f>
        <v>#N/A</v>
      </c>
      <c r="D5606" t="s">
        <v>3127</v>
      </c>
    </row>
    <row r="5607" spans="3:4" x14ac:dyDescent="0.25">
      <c r="C5607" s="1" t="e">
        <f>VLOOKUP(D5607,'PRÊT A POSER 2018'!A:D,4,0)</f>
        <v>#N/A</v>
      </c>
      <c r="D5607" t="s">
        <v>3128</v>
      </c>
    </row>
    <row r="5608" spans="3:4" x14ac:dyDescent="0.25">
      <c r="C5608" s="1" t="e">
        <f>VLOOKUP(D5608,'PRÊT A POSER 2018'!A:D,4,0)</f>
        <v>#N/A</v>
      </c>
      <c r="D5608" t="s">
        <v>3129</v>
      </c>
    </row>
    <row r="5609" spans="3:4" x14ac:dyDescent="0.25">
      <c r="C5609" s="1" t="e">
        <f>VLOOKUP(D5609,'PRÊT A POSER 2018'!A:D,4,0)</f>
        <v>#N/A</v>
      </c>
      <c r="D5609" t="s">
        <v>3130</v>
      </c>
    </row>
    <row r="5610" spans="3:4" x14ac:dyDescent="0.25">
      <c r="C5610" s="1" t="e">
        <f>VLOOKUP(D5610,'PRÊT A POSER 2018'!A:D,4,0)</f>
        <v>#N/A</v>
      </c>
      <c r="D5610" t="s">
        <v>3131</v>
      </c>
    </row>
    <row r="5611" spans="3:4" x14ac:dyDescent="0.25">
      <c r="C5611" s="1" t="e">
        <f>VLOOKUP(D5611,'PRÊT A POSER 2018'!A:D,4,0)</f>
        <v>#N/A</v>
      </c>
      <c r="D5611" t="s">
        <v>3132</v>
      </c>
    </row>
    <row r="5612" spans="3:4" x14ac:dyDescent="0.25">
      <c r="C5612" s="1" t="e">
        <f>VLOOKUP(D5612,'PRÊT A POSER 2018'!A:D,4,0)</f>
        <v>#N/A</v>
      </c>
      <c r="D5612" t="s">
        <v>3133</v>
      </c>
    </row>
    <row r="5613" spans="3:4" x14ac:dyDescent="0.25">
      <c r="C5613" s="1" t="e">
        <f>VLOOKUP(D5613,'PRÊT A POSER 2018'!A:D,4,0)</f>
        <v>#N/A</v>
      </c>
      <c r="D5613" t="s">
        <v>3134</v>
      </c>
    </row>
    <row r="5614" spans="3:4" x14ac:dyDescent="0.25">
      <c r="C5614" s="1" t="e">
        <f>VLOOKUP(D5614,'PRÊT A POSER 2018'!A:D,4,0)</f>
        <v>#N/A</v>
      </c>
      <c r="D5614" t="s">
        <v>3135</v>
      </c>
    </row>
    <row r="5615" spans="3:4" x14ac:dyDescent="0.25">
      <c r="C5615" s="1" t="e">
        <f>VLOOKUP(D5615,'PRÊT A POSER 2018'!A:D,4,0)</f>
        <v>#N/A</v>
      </c>
      <c r="D5615" t="s">
        <v>3136</v>
      </c>
    </row>
    <row r="5616" spans="3:4" x14ac:dyDescent="0.25">
      <c r="C5616" s="1" t="e">
        <f>VLOOKUP(D5616,'PRÊT A POSER 2018'!A:D,4,0)</f>
        <v>#N/A</v>
      </c>
      <c r="D5616" t="s">
        <v>3137</v>
      </c>
    </row>
    <row r="5617" spans="3:4" x14ac:dyDescent="0.25">
      <c r="C5617" s="1" t="e">
        <f>VLOOKUP(D5617,'PRÊT A POSER 2018'!A:D,4,0)</f>
        <v>#N/A</v>
      </c>
      <c r="D5617" t="s">
        <v>3138</v>
      </c>
    </row>
    <row r="5618" spans="3:4" x14ac:dyDescent="0.25">
      <c r="C5618" s="1" t="e">
        <f>VLOOKUP(D5618,'PRÊT A POSER 2018'!A:D,4,0)</f>
        <v>#N/A</v>
      </c>
      <c r="D5618" t="s">
        <v>3139</v>
      </c>
    </row>
    <row r="5619" spans="3:4" x14ac:dyDescent="0.25">
      <c r="C5619" s="1" t="e">
        <f>VLOOKUP(D5619,'PRÊT A POSER 2018'!A:D,4,0)</f>
        <v>#N/A</v>
      </c>
      <c r="D5619" t="s">
        <v>3140</v>
      </c>
    </row>
    <row r="5620" spans="3:4" x14ac:dyDescent="0.25">
      <c r="C5620" s="1" t="e">
        <f>VLOOKUP(D5620,'PRÊT A POSER 2018'!A:D,4,0)</f>
        <v>#N/A</v>
      </c>
      <c r="D5620" t="s">
        <v>3141</v>
      </c>
    </row>
    <row r="5621" spans="3:4" x14ac:dyDescent="0.25">
      <c r="C5621" s="1" t="e">
        <f>VLOOKUP(D5621,'PRÊT A POSER 2018'!A:D,4,0)</f>
        <v>#N/A</v>
      </c>
      <c r="D5621" t="s">
        <v>3142</v>
      </c>
    </row>
    <row r="5622" spans="3:4" x14ac:dyDescent="0.25">
      <c r="C5622" s="1" t="e">
        <f>VLOOKUP(D5622,'PRÊT A POSER 2018'!A:D,4,0)</f>
        <v>#N/A</v>
      </c>
      <c r="D5622" t="s">
        <v>3143</v>
      </c>
    </row>
    <row r="5623" spans="3:4" x14ac:dyDescent="0.25">
      <c r="C5623" s="1" t="e">
        <f>VLOOKUP(D5623,'PRÊT A POSER 2018'!A:D,4,0)</f>
        <v>#N/A</v>
      </c>
      <c r="D5623" t="s">
        <v>3144</v>
      </c>
    </row>
    <row r="5624" spans="3:4" x14ac:dyDescent="0.25">
      <c r="C5624" s="1" t="e">
        <f>VLOOKUP(D5624,'PRÊT A POSER 2018'!A:D,4,0)</f>
        <v>#N/A</v>
      </c>
      <c r="D5624" t="s">
        <v>3145</v>
      </c>
    </row>
    <row r="5625" spans="3:4" x14ac:dyDescent="0.25">
      <c r="C5625" s="1" t="e">
        <f>VLOOKUP(D5625,'PRÊT A POSER 2018'!A:D,4,0)</f>
        <v>#N/A</v>
      </c>
      <c r="D5625" t="s">
        <v>3146</v>
      </c>
    </row>
    <row r="5626" spans="3:4" x14ac:dyDescent="0.25">
      <c r="C5626" s="1" t="e">
        <f>VLOOKUP(D5626,'PRÊT A POSER 2018'!A:D,4,0)</f>
        <v>#N/A</v>
      </c>
      <c r="D5626" t="s">
        <v>3147</v>
      </c>
    </row>
    <row r="5627" spans="3:4" x14ac:dyDescent="0.25">
      <c r="C5627" s="1" t="e">
        <f>VLOOKUP(D5627,'PRÊT A POSER 2018'!A:D,4,0)</f>
        <v>#N/A</v>
      </c>
      <c r="D5627" t="s">
        <v>3148</v>
      </c>
    </row>
    <row r="5628" spans="3:4" x14ac:dyDescent="0.25">
      <c r="C5628" s="1" t="e">
        <f>VLOOKUP(D5628,'PRÊT A POSER 2018'!A:D,4,0)</f>
        <v>#N/A</v>
      </c>
      <c r="D5628" t="s">
        <v>3149</v>
      </c>
    </row>
    <row r="5629" spans="3:4" x14ac:dyDescent="0.25">
      <c r="C5629" s="1" t="e">
        <f>VLOOKUP(D5629,'PRÊT A POSER 2018'!A:D,4,0)</f>
        <v>#N/A</v>
      </c>
      <c r="D5629" t="s">
        <v>3150</v>
      </c>
    </row>
    <row r="5630" spans="3:4" x14ac:dyDescent="0.25">
      <c r="C5630" s="1" t="e">
        <f>VLOOKUP(D5630,'PRÊT A POSER 2018'!A:D,4,0)</f>
        <v>#N/A</v>
      </c>
      <c r="D5630" t="s">
        <v>3151</v>
      </c>
    </row>
    <row r="5631" spans="3:4" x14ac:dyDescent="0.25">
      <c r="C5631" s="1" t="e">
        <f>VLOOKUP(D5631,'PRÊT A POSER 2018'!A:D,4,0)</f>
        <v>#N/A</v>
      </c>
      <c r="D5631" t="s">
        <v>3152</v>
      </c>
    </row>
    <row r="5632" spans="3:4" x14ac:dyDescent="0.25">
      <c r="C5632" s="1" t="e">
        <f>VLOOKUP(D5632,'PRÊT A POSER 2018'!A:D,4,0)</f>
        <v>#N/A</v>
      </c>
      <c r="D5632" t="s">
        <v>3153</v>
      </c>
    </row>
    <row r="5633" spans="3:4" x14ac:dyDescent="0.25">
      <c r="C5633" s="1" t="e">
        <f>VLOOKUP(D5633,'PRÊT A POSER 2018'!A:D,4,0)</f>
        <v>#N/A</v>
      </c>
      <c r="D5633" t="s">
        <v>3154</v>
      </c>
    </row>
    <row r="5634" spans="3:4" x14ac:dyDescent="0.25">
      <c r="C5634" s="1" t="e">
        <f>VLOOKUP(D5634,'PRÊT A POSER 2018'!A:D,4,0)</f>
        <v>#N/A</v>
      </c>
      <c r="D5634" t="s">
        <v>3155</v>
      </c>
    </row>
    <row r="5635" spans="3:4" x14ac:dyDescent="0.25">
      <c r="C5635" s="1" t="e">
        <f>VLOOKUP(D5635,'PRÊT A POSER 2018'!A:D,4,0)</f>
        <v>#N/A</v>
      </c>
      <c r="D5635" t="s">
        <v>3156</v>
      </c>
    </row>
    <row r="5636" spans="3:4" x14ac:dyDescent="0.25">
      <c r="C5636" s="1" t="e">
        <f>VLOOKUP(D5636,'PRÊT A POSER 2018'!A:D,4,0)</f>
        <v>#N/A</v>
      </c>
      <c r="D5636" t="s">
        <v>3157</v>
      </c>
    </row>
    <row r="5637" spans="3:4" x14ac:dyDescent="0.25">
      <c r="C5637" s="1" t="e">
        <f>VLOOKUP(D5637,'PRÊT A POSER 2018'!A:D,4,0)</f>
        <v>#N/A</v>
      </c>
      <c r="D5637" t="s">
        <v>3158</v>
      </c>
    </row>
    <row r="5638" spans="3:4" x14ac:dyDescent="0.25">
      <c r="C5638" s="1" t="e">
        <f>VLOOKUP(D5638,'PRÊT A POSER 2018'!A:D,4,0)</f>
        <v>#N/A</v>
      </c>
      <c r="D5638" t="s">
        <v>3159</v>
      </c>
    </row>
    <row r="5639" spans="3:4" x14ac:dyDescent="0.25">
      <c r="C5639" s="1" t="e">
        <f>VLOOKUP(D5639,'PRÊT A POSER 2018'!A:D,4,0)</f>
        <v>#N/A</v>
      </c>
      <c r="D5639" t="s">
        <v>3160</v>
      </c>
    </row>
    <row r="5640" spans="3:4" x14ac:dyDescent="0.25">
      <c r="C5640" s="1" t="e">
        <f>VLOOKUP(D5640,'PRÊT A POSER 2018'!A:D,4,0)</f>
        <v>#N/A</v>
      </c>
      <c r="D5640" t="s">
        <v>3161</v>
      </c>
    </row>
    <row r="5641" spans="3:4" x14ac:dyDescent="0.25">
      <c r="C5641" s="1" t="e">
        <f>VLOOKUP(D5641,'PRÊT A POSER 2018'!A:D,4,0)</f>
        <v>#N/A</v>
      </c>
      <c r="D5641" t="s">
        <v>3162</v>
      </c>
    </row>
    <row r="5642" spans="3:4" x14ac:dyDescent="0.25">
      <c r="C5642" s="1" t="e">
        <f>VLOOKUP(D5642,'PRÊT A POSER 2018'!A:D,4,0)</f>
        <v>#N/A</v>
      </c>
      <c r="D5642" t="s">
        <v>3163</v>
      </c>
    </row>
    <row r="5643" spans="3:4" x14ac:dyDescent="0.25">
      <c r="C5643" s="1" t="e">
        <f>VLOOKUP(D5643,'PRÊT A POSER 2018'!A:D,4,0)</f>
        <v>#N/A</v>
      </c>
      <c r="D5643" t="s">
        <v>3164</v>
      </c>
    </row>
    <row r="5644" spans="3:4" x14ac:dyDescent="0.25">
      <c r="C5644" s="1" t="e">
        <f>VLOOKUP(D5644,'PRÊT A POSER 2018'!A:D,4,0)</f>
        <v>#N/A</v>
      </c>
      <c r="D5644" t="s">
        <v>3165</v>
      </c>
    </row>
    <row r="5645" spans="3:4" x14ac:dyDescent="0.25">
      <c r="C5645" s="1" t="e">
        <f>VLOOKUP(D5645,'PRÊT A POSER 2018'!A:D,4,0)</f>
        <v>#N/A</v>
      </c>
      <c r="D5645" t="s">
        <v>3166</v>
      </c>
    </row>
    <row r="5646" spans="3:4" x14ac:dyDescent="0.25">
      <c r="C5646" s="1" t="e">
        <f>VLOOKUP(D5646,'PRÊT A POSER 2018'!A:D,4,0)</f>
        <v>#N/A</v>
      </c>
      <c r="D5646" t="s">
        <v>3167</v>
      </c>
    </row>
    <row r="5647" spans="3:4" x14ac:dyDescent="0.25">
      <c r="C5647" s="1" t="e">
        <f>VLOOKUP(D5647,'PRÊT A POSER 2018'!A:D,4,0)</f>
        <v>#N/A</v>
      </c>
      <c r="D5647" t="s">
        <v>3168</v>
      </c>
    </row>
    <row r="5648" spans="3:4" x14ac:dyDescent="0.25">
      <c r="C5648" s="1" t="e">
        <f>VLOOKUP(D5648,'PRÊT A POSER 2018'!A:D,4,0)</f>
        <v>#N/A</v>
      </c>
      <c r="D5648" t="s">
        <v>3169</v>
      </c>
    </row>
    <row r="5649" spans="3:4" x14ac:dyDescent="0.25">
      <c r="C5649" s="1" t="e">
        <f>VLOOKUP(D5649,'PRÊT A POSER 2018'!A:D,4,0)</f>
        <v>#N/A</v>
      </c>
      <c r="D5649" t="s">
        <v>3170</v>
      </c>
    </row>
    <row r="5650" spans="3:4" x14ac:dyDescent="0.25">
      <c r="C5650" s="1" t="e">
        <f>VLOOKUP(D5650,'PRÊT A POSER 2018'!A:D,4,0)</f>
        <v>#N/A</v>
      </c>
      <c r="D5650" t="s">
        <v>3171</v>
      </c>
    </row>
    <row r="5651" spans="3:4" x14ac:dyDescent="0.25">
      <c r="C5651" s="1" t="e">
        <f>VLOOKUP(D5651,'PRÊT A POSER 2018'!A:D,4,0)</f>
        <v>#N/A</v>
      </c>
      <c r="D5651" t="s">
        <v>3172</v>
      </c>
    </row>
    <row r="5652" spans="3:4" x14ac:dyDescent="0.25">
      <c r="C5652" s="1" t="e">
        <f>VLOOKUP(D5652,'PRÊT A POSER 2018'!A:D,4,0)</f>
        <v>#N/A</v>
      </c>
      <c r="D5652" t="s">
        <v>3173</v>
      </c>
    </row>
    <row r="5653" spans="3:4" x14ac:dyDescent="0.25">
      <c r="C5653" s="1" t="e">
        <f>VLOOKUP(D5653,'PRÊT A POSER 2018'!A:D,4,0)</f>
        <v>#N/A</v>
      </c>
      <c r="D5653" t="s">
        <v>3174</v>
      </c>
    </row>
    <row r="5654" spans="3:4" x14ac:dyDescent="0.25">
      <c r="C5654" s="1" t="e">
        <f>VLOOKUP(D5654,'PRÊT A POSER 2018'!A:D,4,0)</f>
        <v>#N/A</v>
      </c>
      <c r="D5654" t="s">
        <v>3175</v>
      </c>
    </row>
    <row r="5655" spans="3:4" x14ac:dyDescent="0.25">
      <c r="C5655" s="1" t="e">
        <f>VLOOKUP(D5655,'PRÊT A POSER 2018'!A:D,4,0)</f>
        <v>#N/A</v>
      </c>
      <c r="D5655" t="s">
        <v>3176</v>
      </c>
    </row>
    <row r="5656" spans="3:4" x14ac:dyDescent="0.25">
      <c r="C5656" s="1" t="e">
        <f>VLOOKUP(D5656,'PRÊT A POSER 2018'!A:D,4,0)</f>
        <v>#N/A</v>
      </c>
      <c r="D5656" t="s">
        <v>3177</v>
      </c>
    </row>
    <row r="5657" spans="3:4" x14ac:dyDescent="0.25">
      <c r="C5657" s="1" t="e">
        <f>VLOOKUP(D5657,'PRÊT A POSER 2018'!A:D,4,0)</f>
        <v>#N/A</v>
      </c>
      <c r="D5657" t="s">
        <v>3178</v>
      </c>
    </row>
    <row r="5658" spans="3:4" x14ac:dyDescent="0.25">
      <c r="C5658" s="1" t="e">
        <f>VLOOKUP(D5658,'PRÊT A POSER 2018'!A:D,4,0)</f>
        <v>#N/A</v>
      </c>
      <c r="D5658" t="s">
        <v>3179</v>
      </c>
    </row>
    <row r="5659" spans="3:4" x14ac:dyDescent="0.25">
      <c r="C5659" s="1" t="e">
        <f>VLOOKUP(D5659,'PRÊT A POSER 2018'!A:D,4,0)</f>
        <v>#N/A</v>
      </c>
      <c r="D5659" t="s">
        <v>3180</v>
      </c>
    </row>
    <row r="5660" spans="3:4" x14ac:dyDescent="0.25">
      <c r="C5660" s="1" t="e">
        <f>VLOOKUP(D5660,'PRÊT A POSER 2018'!A:D,4,0)</f>
        <v>#N/A</v>
      </c>
      <c r="D5660" t="s">
        <v>3181</v>
      </c>
    </row>
    <row r="5661" spans="3:4" x14ac:dyDescent="0.25">
      <c r="C5661" s="1" t="e">
        <f>VLOOKUP(D5661,'PRÊT A POSER 2018'!A:D,4,0)</f>
        <v>#N/A</v>
      </c>
      <c r="D5661" t="s">
        <v>3182</v>
      </c>
    </row>
    <row r="5662" spans="3:4" x14ac:dyDescent="0.25">
      <c r="C5662" s="1" t="e">
        <f>VLOOKUP(D5662,'PRÊT A POSER 2018'!A:D,4,0)</f>
        <v>#N/A</v>
      </c>
      <c r="D5662" t="s">
        <v>3183</v>
      </c>
    </row>
    <row r="5663" spans="3:4" x14ac:dyDescent="0.25">
      <c r="C5663" s="1" t="e">
        <f>VLOOKUP(D5663,'PRÊT A POSER 2018'!A:D,4,0)</f>
        <v>#N/A</v>
      </c>
      <c r="D5663" t="s">
        <v>3184</v>
      </c>
    </row>
    <row r="5664" spans="3:4" x14ac:dyDescent="0.25">
      <c r="C5664" s="1" t="e">
        <f>VLOOKUP(D5664,'PRÊT A POSER 2018'!A:D,4,0)</f>
        <v>#N/A</v>
      </c>
      <c r="D5664" t="s">
        <v>3185</v>
      </c>
    </row>
    <row r="5665" spans="3:4" x14ac:dyDescent="0.25">
      <c r="C5665" s="1" t="e">
        <f>VLOOKUP(D5665,'PRÊT A POSER 2018'!A:D,4,0)</f>
        <v>#N/A</v>
      </c>
      <c r="D5665" t="s">
        <v>3186</v>
      </c>
    </row>
    <row r="5666" spans="3:4" x14ac:dyDescent="0.25">
      <c r="C5666" s="1" t="e">
        <f>VLOOKUP(D5666,'PRÊT A POSER 2018'!A:D,4,0)</f>
        <v>#N/A</v>
      </c>
      <c r="D5666" t="s">
        <v>3187</v>
      </c>
    </row>
    <row r="5667" spans="3:4" x14ac:dyDescent="0.25">
      <c r="C5667" s="1" t="e">
        <f>VLOOKUP(D5667,'PRÊT A POSER 2018'!A:D,4,0)</f>
        <v>#N/A</v>
      </c>
      <c r="D5667" t="s">
        <v>3188</v>
      </c>
    </row>
    <row r="5668" spans="3:4" x14ac:dyDescent="0.25">
      <c r="C5668" s="1" t="e">
        <f>VLOOKUP(D5668,'PRÊT A POSER 2018'!A:D,4,0)</f>
        <v>#N/A</v>
      </c>
      <c r="D5668" t="s">
        <v>3189</v>
      </c>
    </row>
    <row r="5669" spans="3:4" x14ac:dyDescent="0.25">
      <c r="C5669" s="1" t="e">
        <f>VLOOKUP(D5669,'PRÊT A POSER 2018'!A:D,4,0)</f>
        <v>#N/A</v>
      </c>
      <c r="D5669" t="s">
        <v>3190</v>
      </c>
    </row>
    <row r="5670" spans="3:4" x14ac:dyDescent="0.25">
      <c r="C5670" s="1" t="e">
        <f>VLOOKUP(D5670,'PRÊT A POSER 2018'!A:D,4,0)</f>
        <v>#N/A</v>
      </c>
      <c r="D5670" t="s">
        <v>3191</v>
      </c>
    </row>
    <row r="5671" spans="3:4" x14ac:dyDescent="0.25">
      <c r="C5671" s="1" t="e">
        <f>VLOOKUP(D5671,'PRÊT A POSER 2018'!A:D,4,0)</f>
        <v>#N/A</v>
      </c>
      <c r="D5671" t="s">
        <v>3192</v>
      </c>
    </row>
    <row r="5672" spans="3:4" x14ac:dyDescent="0.25">
      <c r="C5672" s="1" t="e">
        <f>VLOOKUP(D5672,'PRÊT A POSER 2018'!A:D,4,0)</f>
        <v>#N/A</v>
      </c>
      <c r="D5672" t="s">
        <v>3193</v>
      </c>
    </row>
    <row r="5673" spans="3:4" x14ac:dyDescent="0.25">
      <c r="C5673" s="1" t="e">
        <f>VLOOKUP(D5673,'PRÊT A POSER 2018'!A:D,4,0)</f>
        <v>#N/A</v>
      </c>
      <c r="D5673" t="s">
        <v>3194</v>
      </c>
    </row>
    <row r="5674" spans="3:4" x14ac:dyDescent="0.25">
      <c r="C5674" s="1" t="e">
        <f>VLOOKUP(D5674,'PRÊT A POSER 2018'!A:D,4,0)</f>
        <v>#N/A</v>
      </c>
      <c r="D5674" t="s">
        <v>3195</v>
      </c>
    </row>
    <row r="5675" spans="3:4" x14ac:dyDescent="0.25">
      <c r="C5675" s="1" t="e">
        <f>VLOOKUP(D5675,'PRÊT A POSER 2018'!A:D,4,0)</f>
        <v>#N/A</v>
      </c>
      <c r="D5675" t="s">
        <v>3196</v>
      </c>
    </row>
    <row r="5676" spans="3:4" x14ac:dyDescent="0.25">
      <c r="C5676" s="1" t="e">
        <f>VLOOKUP(D5676,'PRÊT A POSER 2018'!A:D,4,0)</f>
        <v>#N/A</v>
      </c>
      <c r="D5676" t="s">
        <v>3197</v>
      </c>
    </row>
    <row r="5677" spans="3:4" x14ac:dyDescent="0.25">
      <c r="C5677" s="1" t="e">
        <f>VLOOKUP(D5677,'PRÊT A POSER 2018'!A:D,4,0)</f>
        <v>#N/A</v>
      </c>
      <c r="D5677" t="s">
        <v>3198</v>
      </c>
    </row>
    <row r="5678" spans="3:4" x14ac:dyDescent="0.25">
      <c r="C5678" s="1" t="e">
        <f>VLOOKUP(D5678,'PRÊT A POSER 2018'!A:D,4,0)</f>
        <v>#N/A</v>
      </c>
      <c r="D5678" t="s">
        <v>3199</v>
      </c>
    </row>
    <row r="5679" spans="3:4" x14ac:dyDescent="0.25">
      <c r="C5679" s="1" t="e">
        <f>VLOOKUP(D5679,'PRÊT A POSER 2018'!A:D,4,0)</f>
        <v>#N/A</v>
      </c>
      <c r="D5679" t="s">
        <v>3200</v>
      </c>
    </row>
    <row r="5680" spans="3:4" x14ac:dyDescent="0.25">
      <c r="C5680" s="1" t="e">
        <f>VLOOKUP(D5680,'PRÊT A POSER 2018'!A:D,4,0)</f>
        <v>#N/A</v>
      </c>
      <c r="D5680" t="s">
        <v>3201</v>
      </c>
    </row>
    <row r="5681" spans="3:4" x14ac:dyDescent="0.25">
      <c r="C5681" s="1" t="e">
        <f>VLOOKUP(D5681,'PRÊT A POSER 2018'!A:D,4,0)</f>
        <v>#N/A</v>
      </c>
      <c r="D5681" t="s">
        <v>3202</v>
      </c>
    </row>
    <row r="5682" spans="3:4" x14ac:dyDescent="0.25">
      <c r="C5682" s="1" t="e">
        <f>VLOOKUP(D5682,'PRÊT A POSER 2018'!A:D,4,0)</f>
        <v>#N/A</v>
      </c>
      <c r="D5682" t="s">
        <v>3203</v>
      </c>
    </row>
    <row r="5683" spans="3:4" x14ac:dyDescent="0.25">
      <c r="C5683" s="1" t="e">
        <f>VLOOKUP(D5683,'PRÊT A POSER 2018'!A:D,4,0)</f>
        <v>#N/A</v>
      </c>
      <c r="D5683" t="s">
        <v>3204</v>
      </c>
    </row>
    <row r="5684" spans="3:4" x14ac:dyDescent="0.25">
      <c r="C5684" s="1" t="e">
        <f>VLOOKUP(D5684,'PRÊT A POSER 2018'!A:D,4,0)</f>
        <v>#N/A</v>
      </c>
      <c r="D5684" t="s">
        <v>3205</v>
      </c>
    </row>
    <row r="5685" spans="3:4" x14ac:dyDescent="0.25">
      <c r="C5685" s="1" t="e">
        <f>VLOOKUP(D5685,'PRÊT A POSER 2018'!A:D,4,0)</f>
        <v>#N/A</v>
      </c>
      <c r="D5685" t="s">
        <v>3206</v>
      </c>
    </row>
    <row r="5686" spans="3:4" x14ac:dyDescent="0.25">
      <c r="C5686" s="1" t="e">
        <f>VLOOKUP(D5686,'PRÊT A POSER 2018'!A:D,4,0)</f>
        <v>#N/A</v>
      </c>
      <c r="D5686" t="s">
        <v>3207</v>
      </c>
    </row>
    <row r="5687" spans="3:4" x14ac:dyDescent="0.25">
      <c r="C5687" s="1" t="e">
        <f>VLOOKUP(D5687,'PRÊT A POSER 2018'!A:D,4,0)</f>
        <v>#N/A</v>
      </c>
      <c r="D5687" t="s">
        <v>3208</v>
      </c>
    </row>
    <row r="5688" spans="3:4" x14ac:dyDescent="0.25">
      <c r="C5688" s="1" t="e">
        <f>VLOOKUP(D5688,'PRÊT A POSER 2018'!A:D,4,0)</f>
        <v>#N/A</v>
      </c>
      <c r="D5688" t="s">
        <v>3209</v>
      </c>
    </row>
    <row r="5689" spans="3:4" x14ac:dyDescent="0.25">
      <c r="C5689" s="1" t="e">
        <f>VLOOKUP(D5689,'PRÊT A POSER 2018'!A:D,4,0)</f>
        <v>#N/A</v>
      </c>
      <c r="D5689" t="s">
        <v>3210</v>
      </c>
    </row>
    <row r="5690" spans="3:4" x14ac:dyDescent="0.25">
      <c r="C5690" s="1" t="e">
        <f>VLOOKUP(D5690,'PRÊT A POSER 2018'!A:D,4,0)</f>
        <v>#N/A</v>
      </c>
      <c r="D5690" t="s">
        <v>3211</v>
      </c>
    </row>
    <row r="5691" spans="3:4" x14ac:dyDescent="0.25">
      <c r="C5691" s="1" t="e">
        <f>VLOOKUP(D5691,'PRÊT A POSER 2018'!A:D,4,0)</f>
        <v>#N/A</v>
      </c>
      <c r="D5691" t="s">
        <v>3212</v>
      </c>
    </row>
    <row r="5692" spans="3:4" x14ac:dyDescent="0.25">
      <c r="C5692" s="1" t="e">
        <f>VLOOKUP(D5692,'PRÊT A POSER 2018'!A:D,4,0)</f>
        <v>#N/A</v>
      </c>
      <c r="D5692" t="s">
        <v>3213</v>
      </c>
    </row>
    <row r="5693" spans="3:4" x14ac:dyDescent="0.25">
      <c r="C5693" s="1" t="e">
        <f>VLOOKUP(D5693,'PRÊT A POSER 2018'!A:D,4,0)</f>
        <v>#N/A</v>
      </c>
      <c r="D5693" t="s">
        <v>3214</v>
      </c>
    </row>
    <row r="5694" spans="3:4" x14ac:dyDescent="0.25">
      <c r="C5694" s="1" t="e">
        <f>VLOOKUP(D5694,'PRÊT A POSER 2018'!A:D,4,0)</f>
        <v>#N/A</v>
      </c>
      <c r="D5694" t="s">
        <v>3215</v>
      </c>
    </row>
    <row r="5695" spans="3:4" x14ac:dyDescent="0.25">
      <c r="C5695" s="1" t="e">
        <f>VLOOKUP(D5695,'PRÊT A POSER 2018'!A:D,4,0)</f>
        <v>#N/A</v>
      </c>
      <c r="D5695" t="s">
        <v>3216</v>
      </c>
    </row>
    <row r="5696" spans="3:4" x14ac:dyDescent="0.25">
      <c r="C5696" s="1" t="e">
        <f>VLOOKUP(D5696,'PRÊT A POSER 2018'!A:D,4,0)</f>
        <v>#N/A</v>
      </c>
      <c r="D5696" t="s">
        <v>3217</v>
      </c>
    </row>
    <row r="5697" spans="3:4" x14ac:dyDescent="0.25">
      <c r="C5697" s="1" t="e">
        <f>VLOOKUP(D5697,'PRÊT A POSER 2018'!A:D,4,0)</f>
        <v>#N/A</v>
      </c>
      <c r="D5697" t="s">
        <v>3218</v>
      </c>
    </row>
    <row r="5698" spans="3:4" x14ac:dyDescent="0.25">
      <c r="C5698" s="1" t="e">
        <f>VLOOKUP(D5698,'PRÊT A POSER 2018'!A:D,4,0)</f>
        <v>#N/A</v>
      </c>
      <c r="D5698" t="s">
        <v>3219</v>
      </c>
    </row>
    <row r="5699" spans="3:4" x14ac:dyDescent="0.25">
      <c r="C5699" s="1" t="e">
        <f>VLOOKUP(D5699,'PRÊT A POSER 2018'!A:D,4,0)</f>
        <v>#N/A</v>
      </c>
      <c r="D5699" t="s">
        <v>3220</v>
      </c>
    </row>
    <row r="5700" spans="3:4" x14ac:dyDescent="0.25">
      <c r="C5700" s="1" t="e">
        <f>VLOOKUP(D5700,'PRÊT A POSER 2018'!A:D,4,0)</f>
        <v>#N/A</v>
      </c>
      <c r="D5700" t="s">
        <v>3221</v>
      </c>
    </row>
    <row r="5701" spans="3:4" x14ac:dyDescent="0.25">
      <c r="C5701" s="1" t="e">
        <f>VLOOKUP(D5701,'PRÊT A POSER 2018'!A:D,4,0)</f>
        <v>#N/A</v>
      </c>
      <c r="D5701" t="s">
        <v>3222</v>
      </c>
    </row>
    <row r="5702" spans="3:4" x14ac:dyDescent="0.25">
      <c r="C5702" s="1" t="e">
        <f>VLOOKUP(D5702,'PRÊT A POSER 2018'!A:D,4,0)</f>
        <v>#N/A</v>
      </c>
      <c r="D5702" t="s">
        <v>3223</v>
      </c>
    </row>
    <row r="5703" spans="3:4" x14ac:dyDescent="0.25">
      <c r="C5703" s="1" t="e">
        <f>VLOOKUP(D5703,'PRÊT A POSER 2018'!A:D,4,0)</f>
        <v>#N/A</v>
      </c>
      <c r="D5703" t="s">
        <v>3224</v>
      </c>
    </row>
    <row r="5704" spans="3:4" x14ac:dyDescent="0.25">
      <c r="C5704" s="1" t="e">
        <f>VLOOKUP(D5704,'PRÊT A POSER 2018'!A:D,4,0)</f>
        <v>#N/A</v>
      </c>
      <c r="D5704" t="s">
        <v>3225</v>
      </c>
    </row>
    <row r="5705" spans="3:4" x14ac:dyDescent="0.25">
      <c r="C5705" s="1" t="e">
        <f>VLOOKUP(D5705,'PRÊT A POSER 2018'!A:D,4,0)</f>
        <v>#N/A</v>
      </c>
      <c r="D5705" t="s">
        <v>3226</v>
      </c>
    </row>
    <row r="5706" spans="3:4" x14ac:dyDescent="0.25">
      <c r="C5706" s="1" t="e">
        <f>VLOOKUP(D5706,'PRÊT A POSER 2018'!A:D,4,0)</f>
        <v>#N/A</v>
      </c>
      <c r="D5706" t="s">
        <v>3227</v>
      </c>
    </row>
    <row r="5707" spans="3:4" x14ac:dyDescent="0.25">
      <c r="C5707" s="1" t="e">
        <f>VLOOKUP(D5707,'PRÊT A POSER 2018'!A:D,4,0)</f>
        <v>#N/A</v>
      </c>
      <c r="D5707" t="s">
        <v>3228</v>
      </c>
    </row>
    <row r="5708" spans="3:4" x14ac:dyDescent="0.25">
      <c r="C5708" s="1" t="e">
        <f>VLOOKUP(D5708,'PRÊT A POSER 2018'!A:D,4,0)</f>
        <v>#N/A</v>
      </c>
      <c r="D5708" t="s">
        <v>3229</v>
      </c>
    </row>
    <row r="5709" spans="3:4" x14ac:dyDescent="0.25">
      <c r="C5709" s="1" t="e">
        <f>VLOOKUP(D5709,'PRÊT A POSER 2018'!A:D,4,0)</f>
        <v>#N/A</v>
      </c>
      <c r="D5709" t="s">
        <v>3230</v>
      </c>
    </row>
    <row r="5710" spans="3:4" x14ac:dyDescent="0.25">
      <c r="C5710" s="1" t="e">
        <f>VLOOKUP(D5710,'PRÊT A POSER 2018'!A:D,4,0)</f>
        <v>#N/A</v>
      </c>
      <c r="D5710" t="s">
        <v>3231</v>
      </c>
    </row>
    <row r="5711" spans="3:4" x14ac:dyDescent="0.25">
      <c r="C5711" s="1" t="e">
        <f>VLOOKUP(D5711,'PRÊT A POSER 2018'!A:D,4,0)</f>
        <v>#N/A</v>
      </c>
      <c r="D5711" t="s">
        <v>3232</v>
      </c>
    </row>
    <row r="5712" spans="3:4" x14ac:dyDescent="0.25">
      <c r="C5712" s="1" t="e">
        <f>VLOOKUP(D5712,'PRÊT A POSER 2018'!A:D,4,0)</f>
        <v>#N/A</v>
      </c>
      <c r="D5712" t="s">
        <v>3233</v>
      </c>
    </row>
    <row r="5713" spans="3:4" x14ac:dyDescent="0.25">
      <c r="C5713" s="1" t="e">
        <f>VLOOKUP(D5713,'PRÊT A POSER 2018'!A:D,4,0)</f>
        <v>#N/A</v>
      </c>
      <c r="D5713" t="s">
        <v>3234</v>
      </c>
    </row>
    <row r="5714" spans="3:4" x14ac:dyDescent="0.25">
      <c r="C5714" s="1" t="e">
        <f>VLOOKUP(D5714,'PRÊT A POSER 2018'!A:D,4,0)</f>
        <v>#N/A</v>
      </c>
      <c r="D5714" t="s">
        <v>3235</v>
      </c>
    </row>
    <row r="5715" spans="3:4" x14ac:dyDescent="0.25">
      <c r="C5715" s="1" t="e">
        <f>VLOOKUP(D5715,'PRÊT A POSER 2018'!A:D,4,0)</f>
        <v>#N/A</v>
      </c>
      <c r="D5715" t="s">
        <v>3236</v>
      </c>
    </row>
    <row r="5716" spans="3:4" x14ac:dyDescent="0.25">
      <c r="C5716" s="1" t="e">
        <f>VLOOKUP(D5716,'PRÊT A POSER 2018'!A:D,4,0)</f>
        <v>#N/A</v>
      </c>
      <c r="D5716" t="s">
        <v>3237</v>
      </c>
    </row>
    <row r="5717" spans="3:4" x14ac:dyDescent="0.25">
      <c r="C5717" s="1" t="e">
        <f>VLOOKUP(D5717,'PRÊT A POSER 2018'!A:D,4,0)</f>
        <v>#N/A</v>
      </c>
      <c r="D5717" t="s">
        <v>3238</v>
      </c>
    </row>
    <row r="5718" spans="3:4" x14ac:dyDescent="0.25">
      <c r="C5718" s="1" t="e">
        <f>VLOOKUP(D5718,'PRÊT A POSER 2018'!A:D,4,0)</f>
        <v>#N/A</v>
      </c>
      <c r="D5718" t="s">
        <v>3239</v>
      </c>
    </row>
    <row r="5719" spans="3:4" x14ac:dyDescent="0.25">
      <c r="C5719" s="1" t="e">
        <f>VLOOKUP(D5719,'PRÊT A POSER 2018'!A:D,4,0)</f>
        <v>#N/A</v>
      </c>
      <c r="D5719" t="s">
        <v>3240</v>
      </c>
    </row>
    <row r="5720" spans="3:4" x14ac:dyDescent="0.25">
      <c r="C5720" s="1" t="e">
        <f>VLOOKUP(D5720,'PRÊT A POSER 2018'!A:D,4,0)</f>
        <v>#N/A</v>
      </c>
      <c r="D5720" t="s">
        <v>3241</v>
      </c>
    </row>
    <row r="5721" spans="3:4" x14ac:dyDescent="0.25">
      <c r="C5721" s="1" t="e">
        <f>VLOOKUP(D5721,'PRÊT A POSER 2018'!A:D,4,0)</f>
        <v>#N/A</v>
      </c>
      <c r="D5721" t="s">
        <v>3242</v>
      </c>
    </row>
    <row r="5722" spans="3:4" x14ac:dyDescent="0.25">
      <c r="C5722" s="1" t="e">
        <f>VLOOKUP(D5722,'PRÊT A POSER 2018'!A:D,4,0)</f>
        <v>#N/A</v>
      </c>
      <c r="D5722" t="s">
        <v>3243</v>
      </c>
    </row>
    <row r="5723" spans="3:4" x14ac:dyDescent="0.25">
      <c r="C5723" s="1" t="e">
        <f>VLOOKUP(D5723,'PRÊT A POSER 2018'!A:D,4,0)</f>
        <v>#N/A</v>
      </c>
      <c r="D5723" t="s">
        <v>3244</v>
      </c>
    </row>
    <row r="5724" spans="3:4" x14ac:dyDescent="0.25">
      <c r="C5724" s="1" t="e">
        <f>VLOOKUP(D5724,'PRÊT A POSER 2018'!A:D,4,0)</f>
        <v>#N/A</v>
      </c>
      <c r="D5724" t="s">
        <v>3245</v>
      </c>
    </row>
    <row r="5725" spans="3:4" x14ac:dyDescent="0.25">
      <c r="C5725" s="1" t="e">
        <f>VLOOKUP(D5725,'PRÊT A POSER 2018'!A:D,4,0)</f>
        <v>#N/A</v>
      </c>
      <c r="D5725" t="s">
        <v>3246</v>
      </c>
    </row>
    <row r="5726" spans="3:4" x14ac:dyDescent="0.25">
      <c r="C5726" s="1" t="e">
        <f>VLOOKUP(D5726,'PRÊT A POSER 2018'!A:D,4,0)</f>
        <v>#N/A</v>
      </c>
      <c r="D5726" t="s">
        <v>3247</v>
      </c>
    </row>
    <row r="5727" spans="3:4" x14ac:dyDescent="0.25">
      <c r="C5727" s="1" t="e">
        <f>VLOOKUP(D5727,'PRÊT A POSER 2018'!A:D,4,0)</f>
        <v>#N/A</v>
      </c>
      <c r="D5727" t="s">
        <v>3248</v>
      </c>
    </row>
    <row r="5728" spans="3:4" x14ac:dyDescent="0.25">
      <c r="C5728" s="1" t="e">
        <f>VLOOKUP(D5728,'PRÊT A POSER 2018'!A:D,4,0)</f>
        <v>#N/A</v>
      </c>
      <c r="D5728" t="s">
        <v>3249</v>
      </c>
    </row>
    <row r="5729" spans="3:4" x14ac:dyDescent="0.25">
      <c r="C5729" s="1" t="e">
        <f>VLOOKUP(D5729,'PRÊT A POSER 2018'!A:D,4,0)</f>
        <v>#N/A</v>
      </c>
      <c r="D5729" t="s">
        <v>3250</v>
      </c>
    </row>
    <row r="5730" spans="3:4" x14ac:dyDescent="0.25">
      <c r="C5730" s="1" t="e">
        <f>VLOOKUP(D5730,'PRÊT A POSER 2018'!A:D,4,0)</f>
        <v>#N/A</v>
      </c>
      <c r="D5730" t="s">
        <v>3251</v>
      </c>
    </row>
    <row r="5731" spans="3:4" x14ac:dyDescent="0.25">
      <c r="C5731" s="1" t="e">
        <f>VLOOKUP(D5731,'PRÊT A POSER 2018'!A:D,4,0)</f>
        <v>#N/A</v>
      </c>
      <c r="D5731" t="s">
        <v>3252</v>
      </c>
    </row>
    <row r="5732" spans="3:4" x14ac:dyDescent="0.25">
      <c r="C5732" s="1" t="e">
        <f>VLOOKUP(D5732,'PRÊT A POSER 2018'!A:D,4,0)</f>
        <v>#N/A</v>
      </c>
      <c r="D5732" t="s">
        <v>3253</v>
      </c>
    </row>
    <row r="5733" spans="3:4" x14ac:dyDescent="0.25">
      <c r="C5733" s="1" t="e">
        <f>VLOOKUP(D5733,'PRÊT A POSER 2018'!A:D,4,0)</f>
        <v>#N/A</v>
      </c>
      <c r="D5733" t="s">
        <v>3254</v>
      </c>
    </row>
    <row r="5734" spans="3:4" x14ac:dyDescent="0.25">
      <c r="C5734" s="1" t="e">
        <f>VLOOKUP(D5734,'PRÊT A POSER 2018'!A:D,4,0)</f>
        <v>#N/A</v>
      </c>
      <c r="D5734" t="s">
        <v>3255</v>
      </c>
    </row>
    <row r="5735" spans="3:4" x14ac:dyDescent="0.25">
      <c r="C5735" s="1" t="e">
        <f>VLOOKUP(D5735,'PRÊT A POSER 2018'!A:D,4,0)</f>
        <v>#N/A</v>
      </c>
      <c r="D5735" t="s">
        <v>3256</v>
      </c>
    </row>
    <row r="5736" spans="3:4" x14ac:dyDescent="0.25">
      <c r="C5736" s="1" t="e">
        <f>VLOOKUP(D5736,'PRÊT A POSER 2018'!A:D,4,0)</f>
        <v>#N/A</v>
      </c>
      <c r="D5736" t="s">
        <v>3257</v>
      </c>
    </row>
    <row r="5737" spans="3:4" x14ac:dyDescent="0.25">
      <c r="C5737" s="1" t="e">
        <f>VLOOKUP(D5737,'PRÊT A POSER 2018'!A:D,4,0)</f>
        <v>#N/A</v>
      </c>
      <c r="D5737" t="s">
        <v>3258</v>
      </c>
    </row>
    <row r="5738" spans="3:4" x14ac:dyDescent="0.25">
      <c r="C5738" s="1" t="e">
        <f>VLOOKUP(D5738,'PRÊT A POSER 2018'!A:D,4,0)</f>
        <v>#N/A</v>
      </c>
      <c r="D5738" t="s">
        <v>3259</v>
      </c>
    </row>
    <row r="5739" spans="3:4" x14ac:dyDescent="0.25">
      <c r="C5739" s="1" t="e">
        <f>VLOOKUP(D5739,'PRÊT A POSER 2018'!A:D,4,0)</f>
        <v>#N/A</v>
      </c>
      <c r="D5739" t="s">
        <v>3260</v>
      </c>
    </row>
    <row r="5740" spans="3:4" x14ac:dyDescent="0.25">
      <c r="C5740" s="1" t="e">
        <f>VLOOKUP(D5740,'PRÊT A POSER 2018'!A:D,4,0)</f>
        <v>#N/A</v>
      </c>
      <c r="D5740" t="s">
        <v>3261</v>
      </c>
    </row>
    <row r="5741" spans="3:4" x14ac:dyDescent="0.25">
      <c r="C5741" s="1" t="e">
        <f>VLOOKUP(D5741,'PRÊT A POSER 2018'!A:D,4,0)</f>
        <v>#N/A</v>
      </c>
      <c r="D5741" t="s">
        <v>3262</v>
      </c>
    </row>
    <row r="5742" spans="3:4" x14ac:dyDescent="0.25">
      <c r="C5742" s="1" t="e">
        <f>VLOOKUP(D5742,'PRÊT A POSER 2018'!A:D,4,0)</f>
        <v>#N/A</v>
      </c>
      <c r="D5742" t="s">
        <v>3263</v>
      </c>
    </row>
    <row r="5743" spans="3:4" x14ac:dyDescent="0.25">
      <c r="C5743" s="1" t="e">
        <f>VLOOKUP(D5743,'PRÊT A POSER 2018'!A:D,4,0)</f>
        <v>#N/A</v>
      </c>
      <c r="D5743" t="s">
        <v>3264</v>
      </c>
    </row>
    <row r="5744" spans="3:4" x14ac:dyDescent="0.25">
      <c r="C5744" s="1" t="e">
        <f>VLOOKUP(D5744,'PRÊT A POSER 2018'!A:D,4,0)</f>
        <v>#N/A</v>
      </c>
      <c r="D5744" t="s">
        <v>3265</v>
      </c>
    </row>
    <row r="5745" spans="3:4" x14ac:dyDescent="0.25">
      <c r="C5745" s="1" t="e">
        <f>VLOOKUP(D5745,'PRÊT A POSER 2018'!A:D,4,0)</f>
        <v>#N/A</v>
      </c>
      <c r="D5745" t="s">
        <v>3266</v>
      </c>
    </row>
    <row r="5746" spans="3:4" x14ac:dyDescent="0.25">
      <c r="C5746" s="1" t="e">
        <f>VLOOKUP(D5746,'PRÊT A POSER 2018'!A:D,4,0)</f>
        <v>#N/A</v>
      </c>
      <c r="D5746" t="s">
        <v>3267</v>
      </c>
    </row>
    <row r="5747" spans="3:4" x14ac:dyDescent="0.25">
      <c r="C5747" s="1" t="e">
        <f>VLOOKUP(D5747,'PRÊT A POSER 2018'!A:D,4,0)</f>
        <v>#N/A</v>
      </c>
      <c r="D5747" t="s">
        <v>3268</v>
      </c>
    </row>
    <row r="5748" spans="3:4" x14ac:dyDescent="0.25">
      <c r="C5748" s="1" t="e">
        <f>VLOOKUP(D5748,'PRÊT A POSER 2018'!A:D,4,0)</f>
        <v>#N/A</v>
      </c>
      <c r="D5748" t="s">
        <v>3269</v>
      </c>
    </row>
    <row r="5749" spans="3:4" x14ac:dyDescent="0.25">
      <c r="C5749" s="1" t="e">
        <f>VLOOKUP(D5749,'PRÊT A POSER 2018'!A:D,4,0)</f>
        <v>#N/A</v>
      </c>
      <c r="D5749" t="s">
        <v>3270</v>
      </c>
    </row>
    <row r="5750" spans="3:4" x14ac:dyDescent="0.25">
      <c r="C5750" s="1" t="e">
        <f>VLOOKUP(D5750,'PRÊT A POSER 2018'!A:D,4,0)</f>
        <v>#N/A</v>
      </c>
      <c r="D5750" t="s">
        <v>3271</v>
      </c>
    </row>
    <row r="5751" spans="3:4" x14ac:dyDescent="0.25">
      <c r="C5751" s="1" t="e">
        <f>VLOOKUP(D5751,'PRÊT A POSER 2018'!A:D,4,0)</f>
        <v>#N/A</v>
      </c>
      <c r="D5751" t="s">
        <v>3272</v>
      </c>
    </row>
    <row r="5752" spans="3:4" x14ac:dyDescent="0.25">
      <c r="C5752" s="1" t="e">
        <f>VLOOKUP(D5752,'PRÊT A POSER 2018'!A:D,4,0)</f>
        <v>#N/A</v>
      </c>
      <c r="D5752" t="s">
        <v>3273</v>
      </c>
    </row>
    <row r="5753" spans="3:4" x14ac:dyDescent="0.25">
      <c r="C5753" s="1" t="e">
        <f>VLOOKUP(D5753,'PRÊT A POSER 2018'!A:D,4,0)</f>
        <v>#N/A</v>
      </c>
      <c r="D5753" t="s">
        <v>3274</v>
      </c>
    </row>
    <row r="5754" spans="3:4" x14ac:dyDescent="0.25">
      <c r="C5754" s="1" t="e">
        <f>VLOOKUP(D5754,'PRÊT A POSER 2018'!A:D,4,0)</f>
        <v>#N/A</v>
      </c>
      <c r="D5754" t="s">
        <v>3275</v>
      </c>
    </row>
    <row r="5755" spans="3:4" x14ac:dyDescent="0.25">
      <c r="C5755" s="1" t="e">
        <f>VLOOKUP(D5755,'PRÊT A POSER 2018'!A:D,4,0)</f>
        <v>#N/A</v>
      </c>
      <c r="D5755" t="s">
        <v>3276</v>
      </c>
    </row>
    <row r="5756" spans="3:4" x14ac:dyDescent="0.25">
      <c r="C5756" s="1" t="e">
        <f>VLOOKUP(D5756,'PRÊT A POSER 2018'!A:D,4,0)</f>
        <v>#N/A</v>
      </c>
      <c r="D5756" t="s">
        <v>3277</v>
      </c>
    </row>
    <row r="5757" spans="3:4" x14ac:dyDescent="0.25">
      <c r="C5757" s="1" t="e">
        <f>VLOOKUP(D5757,'PRÊT A POSER 2018'!A:D,4,0)</f>
        <v>#N/A</v>
      </c>
      <c r="D5757" t="s">
        <v>3278</v>
      </c>
    </row>
    <row r="5758" spans="3:4" x14ac:dyDescent="0.25">
      <c r="C5758" s="1" t="e">
        <f>VLOOKUP(D5758,'PRÊT A POSER 2018'!A:D,4,0)</f>
        <v>#N/A</v>
      </c>
      <c r="D5758" t="s">
        <v>3279</v>
      </c>
    </row>
    <row r="5759" spans="3:4" x14ac:dyDescent="0.25">
      <c r="C5759" s="1" t="e">
        <f>VLOOKUP(D5759,'PRÊT A POSER 2018'!A:D,4,0)</f>
        <v>#N/A</v>
      </c>
      <c r="D5759" t="s">
        <v>3280</v>
      </c>
    </row>
    <row r="5760" spans="3:4" x14ac:dyDescent="0.25">
      <c r="C5760" s="1" t="e">
        <f>VLOOKUP(D5760,'PRÊT A POSER 2018'!A:D,4,0)</f>
        <v>#N/A</v>
      </c>
      <c r="D5760" t="s">
        <v>3281</v>
      </c>
    </row>
    <row r="5761" spans="3:4" x14ac:dyDescent="0.25">
      <c r="C5761" s="1" t="e">
        <f>VLOOKUP(D5761,'PRÊT A POSER 2018'!A:D,4,0)</f>
        <v>#N/A</v>
      </c>
      <c r="D5761" t="s">
        <v>3282</v>
      </c>
    </row>
    <row r="5762" spans="3:4" x14ac:dyDescent="0.25">
      <c r="C5762" s="1" t="e">
        <f>VLOOKUP(D5762,'PRÊT A POSER 2018'!A:D,4,0)</f>
        <v>#N/A</v>
      </c>
      <c r="D5762" t="s">
        <v>3283</v>
      </c>
    </row>
    <row r="5763" spans="3:4" x14ac:dyDescent="0.25">
      <c r="C5763" s="1" t="e">
        <f>VLOOKUP(D5763,'PRÊT A POSER 2018'!A:D,4,0)</f>
        <v>#N/A</v>
      </c>
      <c r="D5763" t="s">
        <v>3284</v>
      </c>
    </row>
    <row r="5764" spans="3:4" x14ac:dyDescent="0.25">
      <c r="C5764" s="1" t="e">
        <f>VLOOKUP(D5764,'PRÊT A POSER 2018'!A:D,4,0)</f>
        <v>#N/A</v>
      </c>
      <c r="D5764" t="s">
        <v>3285</v>
      </c>
    </row>
    <row r="5765" spans="3:4" x14ac:dyDescent="0.25">
      <c r="C5765" s="1" t="e">
        <f>VLOOKUP(D5765,'PRÊT A POSER 2018'!A:D,4,0)</f>
        <v>#N/A</v>
      </c>
      <c r="D5765" t="s">
        <v>3286</v>
      </c>
    </row>
    <row r="5766" spans="3:4" x14ac:dyDescent="0.25">
      <c r="C5766" s="1" t="e">
        <f>VLOOKUP(D5766,'PRÊT A POSER 2018'!A:D,4,0)</f>
        <v>#N/A</v>
      </c>
      <c r="D5766" t="s">
        <v>3287</v>
      </c>
    </row>
    <row r="5767" spans="3:4" x14ac:dyDescent="0.25">
      <c r="C5767" s="1" t="e">
        <f>VLOOKUP(D5767,'PRÊT A POSER 2018'!A:D,4,0)</f>
        <v>#N/A</v>
      </c>
      <c r="D5767" t="s">
        <v>3288</v>
      </c>
    </row>
    <row r="5768" spans="3:4" x14ac:dyDescent="0.25">
      <c r="C5768" s="1" t="e">
        <f>VLOOKUP(D5768,'PRÊT A POSER 2018'!A:D,4,0)</f>
        <v>#N/A</v>
      </c>
      <c r="D5768" t="s">
        <v>3289</v>
      </c>
    </row>
    <row r="5769" spans="3:4" x14ac:dyDescent="0.25">
      <c r="C5769" s="1" t="e">
        <f>VLOOKUP(D5769,'PRÊT A POSER 2018'!A:D,4,0)</f>
        <v>#N/A</v>
      </c>
      <c r="D5769" t="s">
        <v>3290</v>
      </c>
    </row>
    <row r="5770" spans="3:4" x14ac:dyDescent="0.25">
      <c r="C5770" s="1" t="e">
        <f>VLOOKUP(D5770,'PRÊT A POSER 2018'!A:D,4,0)</f>
        <v>#N/A</v>
      </c>
      <c r="D5770" t="s">
        <v>3291</v>
      </c>
    </row>
    <row r="5771" spans="3:4" x14ac:dyDescent="0.25">
      <c r="C5771" s="1" t="e">
        <f>VLOOKUP(D5771,'PRÊT A POSER 2018'!A:D,4,0)</f>
        <v>#N/A</v>
      </c>
      <c r="D5771" t="s">
        <v>3292</v>
      </c>
    </row>
    <row r="5772" spans="3:4" x14ac:dyDescent="0.25">
      <c r="C5772" s="1" t="e">
        <f>VLOOKUP(D5772,'PRÊT A POSER 2018'!A:D,4,0)</f>
        <v>#N/A</v>
      </c>
      <c r="D5772" t="s">
        <v>3293</v>
      </c>
    </row>
    <row r="5773" spans="3:4" x14ac:dyDescent="0.25">
      <c r="C5773" s="1" t="e">
        <f>VLOOKUP(D5773,'PRÊT A POSER 2018'!A:D,4,0)</f>
        <v>#N/A</v>
      </c>
      <c r="D5773" t="s">
        <v>3294</v>
      </c>
    </row>
    <row r="5774" spans="3:4" x14ac:dyDescent="0.25">
      <c r="C5774" s="1" t="e">
        <f>VLOOKUP(D5774,'PRÊT A POSER 2018'!A:D,4,0)</f>
        <v>#N/A</v>
      </c>
      <c r="D5774" t="s">
        <v>3295</v>
      </c>
    </row>
    <row r="5775" spans="3:4" x14ac:dyDescent="0.25">
      <c r="C5775" s="1" t="e">
        <f>VLOOKUP(D5775,'PRÊT A POSER 2018'!A:D,4,0)</f>
        <v>#N/A</v>
      </c>
      <c r="D5775" t="s">
        <v>3296</v>
      </c>
    </row>
    <row r="5776" spans="3:4" x14ac:dyDescent="0.25">
      <c r="C5776" s="1" t="e">
        <f>VLOOKUP(D5776,'PRÊT A POSER 2018'!A:D,4,0)</f>
        <v>#N/A</v>
      </c>
      <c r="D5776" t="s">
        <v>3297</v>
      </c>
    </row>
    <row r="5777" spans="3:4" x14ac:dyDescent="0.25">
      <c r="C5777" s="1" t="e">
        <f>VLOOKUP(D5777,'PRÊT A POSER 2018'!A:D,4,0)</f>
        <v>#N/A</v>
      </c>
      <c r="D5777" t="s">
        <v>3298</v>
      </c>
    </row>
    <row r="5778" spans="3:4" x14ac:dyDescent="0.25">
      <c r="C5778" s="1" t="e">
        <f>VLOOKUP(D5778,'PRÊT A POSER 2018'!A:D,4,0)</f>
        <v>#N/A</v>
      </c>
      <c r="D5778" t="s">
        <v>3299</v>
      </c>
    </row>
    <row r="5779" spans="3:4" x14ac:dyDescent="0.25">
      <c r="C5779" s="1" t="e">
        <f>VLOOKUP(D5779,'PRÊT A POSER 2018'!A:D,4,0)</f>
        <v>#N/A</v>
      </c>
      <c r="D5779" t="s">
        <v>3300</v>
      </c>
    </row>
    <row r="5780" spans="3:4" x14ac:dyDescent="0.25">
      <c r="C5780" s="1" t="e">
        <f>VLOOKUP(D5780,'PRÊT A POSER 2018'!A:D,4,0)</f>
        <v>#N/A</v>
      </c>
      <c r="D5780" t="s">
        <v>3301</v>
      </c>
    </row>
    <row r="5781" spans="3:4" x14ac:dyDescent="0.25">
      <c r="C5781" s="1" t="e">
        <f>VLOOKUP(D5781,'PRÊT A POSER 2018'!A:D,4,0)</f>
        <v>#N/A</v>
      </c>
      <c r="D5781" t="s">
        <v>3302</v>
      </c>
    </row>
    <row r="5782" spans="3:4" x14ac:dyDescent="0.25">
      <c r="C5782" s="1" t="e">
        <f>VLOOKUP(D5782,'PRÊT A POSER 2018'!A:D,4,0)</f>
        <v>#N/A</v>
      </c>
      <c r="D5782" t="s">
        <v>3303</v>
      </c>
    </row>
    <row r="5783" spans="3:4" x14ac:dyDescent="0.25">
      <c r="C5783" s="1" t="e">
        <f>VLOOKUP(D5783,'PRÊT A POSER 2018'!A:D,4,0)</f>
        <v>#N/A</v>
      </c>
      <c r="D5783" t="s">
        <v>3304</v>
      </c>
    </row>
    <row r="5784" spans="3:4" x14ac:dyDescent="0.25">
      <c r="C5784" s="1" t="e">
        <f>VLOOKUP(D5784,'PRÊT A POSER 2018'!A:D,4,0)</f>
        <v>#N/A</v>
      </c>
      <c r="D5784" t="s">
        <v>3305</v>
      </c>
    </row>
    <row r="5785" spans="3:4" x14ac:dyDescent="0.25">
      <c r="C5785" s="1" t="e">
        <f>VLOOKUP(D5785,'PRÊT A POSER 2018'!A:D,4,0)</f>
        <v>#N/A</v>
      </c>
      <c r="D5785" t="s">
        <v>3306</v>
      </c>
    </row>
    <row r="5786" spans="3:4" x14ac:dyDescent="0.25">
      <c r="C5786" s="1" t="e">
        <f>VLOOKUP(D5786,'PRÊT A POSER 2018'!A:D,4,0)</f>
        <v>#N/A</v>
      </c>
      <c r="D5786" t="s">
        <v>3307</v>
      </c>
    </row>
    <row r="5787" spans="3:4" x14ac:dyDescent="0.25">
      <c r="C5787" s="1" t="e">
        <f>VLOOKUP(D5787,'PRÊT A POSER 2018'!A:D,4,0)</f>
        <v>#N/A</v>
      </c>
      <c r="D5787" t="s">
        <v>3308</v>
      </c>
    </row>
    <row r="5788" spans="3:4" x14ac:dyDescent="0.25">
      <c r="C5788" s="1" t="e">
        <f>VLOOKUP(D5788,'PRÊT A POSER 2018'!A:D,4,0)</f>
        <v>#N/A</v>
      </c>
      <c r="D5788" t="s">
        <v>3309</v>
      </c>
    </row>
    <row r="5789" spans="3:4" x14ac:dyDescent="0.25">
      <c r="C5789" s="1" t="e">
        <f>VLOOKUP(D5789,'PRÊT A POSER 2018'!A:D,4,0)</f>
        <v>#N/A</v>
      </c>
      <c r="D5789" t="s">
        <v>3310</v>
      </c>
    </row>
    <row r="5790" spans="3:4" x14ac:dyDescent="0.25">
      <c r="C5790" s="1" t="e">
        <f>VLOOKUP(D5790,'PRÊT A POSER 2018'!A:D,4,0)</f>
        <v>#N/A</v>
      </c>
      <c r="D5790" t="s">
        <v>3311</v>
      </c>
    </row>
    <row r="5791" spans="3:4" x14ac:dyDescent="0.25">
      <c r="C5791" s="1" t="e">
        <f>VLOOKUP(D5791,'PRÊT A POSER 2018'!A:D,4,0)</f>
        <v>#N/A</v>
      </c>
      <c r="D5791" t="s">
        <v>3312</v>
      </c>
    </row>
    <row r="5792" spans="3:4" x14ac:dyDescent="0.25">
      <c r="C5792" s="1" t="e">
        <f>VLOOKUP(D5792,'PRÊT A POSER 2018'!A:D,4,0)</f>
        <v>#N/A</v>
      </c>
      <c r="D5792" t="s">
        <v>3313</v>
      </c>
    </row>
    <row r="5793" spans="3:4" x14ac:dyDescent="0.25">
      <c r="C5793" s="1" t="e">
        <f>VLOOKUP(D5793,'PRÊT A POSER 2018'!A:D,4,0)</f>
        <v>#N/A</v>
      </c>
      <c r="D5793" t="s">
        <v>3314</v>
      </c>
    </row>
    <row r="5794" spans="3:4" x14ac:dyDescent="0.25">
      <c r="C5794" s="1" t="e">
        <f>VLOOKUP(D5794,'PRÊT A POSER 2018'!A:D,4,0)</f>
        <v>#N/A</v>
      </c>
      <c r="D5794" t="s">
        <v>3315</v>
      </c>
    </row>
    <row r="5795" spans="3:4" x14ac:dyDescent="0.25">
      <c r="C5795" s="1" t="e">
        <f>VLOOKUP(D5795,'PRÊT A POSER 2018'!A:D,4,0)</f>
        <v>#N/A</v>
      </c>
      <c r="D5795" t="s">
        <v>3316</v>
      </c>
    </row>
    <row r="5796" spans="3:4" x14ac:dyDescent="0.25">
      <c r="C5796" s="1" t="e">
        <f>VLOOKUP(D5796,'PRÊT A POSER 2018'!A:D,4,0)</f>
        <v>#N/A</v>
      </c>
      <c r="D5796" t="s">
        <v>3317</v>
      </c>
    </row>
    <row r="5797" spans="3:4" x14ac:dyDescent="0.25">
      <c r="C5797" s="1" t="e">
        <f>VLOOKUP(D5797,'PRÊT A POSER 2018'!A:D,4,0)</f>
        <v>#N/A</v>
      </c>
      <c r="D5797" t="s">
        <v>3318</v>
      </c>
    </row>
    <row r="5798" spans="3:4" x14ac:dyDescent="0.25">
      <c r="C5798" s="1" t="e">
        <f>VLOOKUP(D5798,'PRÊT A POSER 2018'!A:D,4,0)</f>
        <v>#N/A</v>
      </c>
      <c r="D5798" t="s">
        <v>3319</v>
      </c>
    </row>
    <row r="5799" spans="3:4" x14ac:dyDescent="0.25">
      <c r="C5799" s="1" t="e">
        <f>VLOOKUP(D5799,'PRÊT A POSER 2018'!A:D,4,0)</f>
        <v>#N/A</v>
      </c>
      <c r="D5799" t="s">
        <v>3320</v>
      </c>
    </row>
    <row r="5800" spans="3:4" x14ac:dyDescent="0.25">
      <c r="C5800" s="1" t="e">
        <f>VLOOKUP(D5800,'PRÊT A POSER 2018'!A:D,4,0)</f>
        <v>#N/A</v>
      </c>
      <c r="D5800" t="s">
        <v>3321</v>
      </c>
    </row>
    <row r="5801" spans="3:4" x14ac:dyDescent="0.25">
      <c r="C5801" s="1" t="e">
        <f>VLOOKUP(D5801,'PRÊT A POSER 2018'!A:D,4,0)</f>
        <v>#N/A</v>
      </c>
      <c r="D5801" t="s">
        <v>3322</v>
      </c>
    </row>
    <row r="5802" spans="3:4" x14ac:dyDescent="0.25">
      <c r="C5802" s="1" t="e">
        <f>VLOOKUP(D5802,'PRÊT A POSER 2018'!A:D,4,0)</f>
        <v>#N/A</v>
      </c>
      <c r="D5802" t="s">
        <v>3323</v>
      </c>
    </row>
    <row r="5803" spans="3:4" x14ac:dyDescent="0.25">
      <c r="C5803" s="1" t="e">
        <f>VLOOKUP(D5803,'PRÊT A POSER 2018'!A:D,4,0)</f>
        <v>#N/A</v>
      </c>
      <c r="D5803" t="s">
        <v>3324</v>
      </c>
    </row>
    <row r="5804" spans="3:4" x14ac:dyDescent="0.25">
      <c r="C5804" s="1" t="e">
        <f>VLOOKUP(D5804,'PRÊT A POSER 2018'!A:D,4,0)</f>
        <v>#N/A</v>
      </c>
      <c r="D5804" t="s">
        <v>3325</v>
      </c>
    </row>
    <row r="5805" spans="3:4" x14ac:dyDescent="0.25">
      <c r="C5805" s="1" t="e">
        <f>VLOOKUP(D5805,'PRÊT A POSER 2018'!A:D,4,0)</f>
        <v>#N/A</v>
      </c>
      <c r="D5805" t="s">
        <v>3326</v>
      </c>
    </row>
    <row r="5806" spans="3:4" x14ac:dyDescent="0.25">
      <c r="C5806" s="1" t="e">
        <f>VLOOKUP(D5806,'PRÊT A POSER 2018'!A:D,4,0)</f>
        <v>#N/A</v>
      </c>
      <c r="D5806" t="s">
        <v>3327</v>
      </c>
    </row>
    <row r="5807" spans="3:4" x14ac:dyDescent="0.25">
      <c r="C5807" s="1" t="e">
        <f>VLOOKUP(D5807,'PRÊT A POSER 2018'!A:D,4,0)</f>
        <v>#N/A</v>
      </c>
      <c r="D5807" t="s">
        <v>3328</v>
      </c>
    </row>
    <row r="5808" spans="3:4" x14ac:dyDescent="0.25">
      <c r="C5808" s="1" t="e">
        <f>VLOOKUP(D5808,'PRÊT A POSER 2018'!A:D,4,0)</f>
        <v>#N/A</v>
      </c>
      <c r="D5808" t="s">
        <v>3329</v>
      </c>
    </row>
    <row r="5809" spans="3:4" x14ac:dyDescent="0.25">
      <c r="C5809" s="1" t="e">
        <f>VLOOKUP(D5809,'PRÊT A POSER 2018'!A:D,4,0)</f>
        <v>#N/A</v>
      </c>
      <c r="D5809" t="s">
        <v>3330</v>
      </c>
    </row>
    <row r="5810" spans="3:4" x14ac:dyDescent="0.25">
      <c r="C5810" s="1" t="e">
        <f>VLOOKUP(D5810,'PRÊT A POSER 2018'!A:D,4,0)</f>
        <v>#N/A</v>
      </c>
      <c r="D5810" t="s">
        <v>3331</v>
      </c>
    </row>
    <row r="5811" spans="3:4" x14ac:dyDescent="0.25">
      <c r="C5811" s="1" t="e">
        <f>VLOOKUP(D5811,'PRÊT A POSER 2018'!A:D,4,0)</f>
        <v>#N/A</v>
      </c>
      <c r="D5811" t="s">
        <v>3332</v>
      </c>
    </row>
    <row r="5812" spans="3:4" x14ac:dyDescent="0.25">
      <c r="C5812" s="1" t="e">
        <f>VLOOKUP(D5812,'PRÊT A POSER 2018'!A:D,4,0)</f>
        <v>#N/A</v>
      </c>
      <c r="D5812" t="s">
        <v>3333</v>
      </c>
    </row>
    <row r="5813" spans="3:4" x14ac:dyDescent="0.25">
      <c r="C5813" s="1" t="e">
        <f>VLOOKUP(D5813,'PRÊT A POSER 2018'!A:D,4,0)</f>
        <v>#N/A</v>
      </c>
      <c r="D5813" t="s">
        <v>3334</v>
      </c>
    </row>
    <row r="5814" spans="3:4" x14ac:dyDescent="0.25">
      <c r="C5814" s="1" t="e">
        <f>VLOOKUP(D5814,'PRÊT A POSER 2018'!A:D,4,0)</f>
        <v>#N/A</v>
      </c>
      <c r="D5814" t="s">
        <v>3335</v>
      </c>
    </row>
    <row r="5815" spans="3:4" x14ac:dyDescent="0.25">
      <c r="C5815" s="1" t="e">
        <f>VLOOKUP(D5815,'PRÊT A POSER 2018'!A:D,4,0)</f>
        <v>#N/A</v>
      </c>
      <c r="D5815" t="s">
        <v>3336</v>
      </c>
    </row>
    <row r="5816" spans="3:4" x14ac:dyDescent="0.25">
      <c r="C5816" s="1" t="e">
        <f>VLOOKUP(D5816,'PRÊT A POSER 2018'!A:D,4,0)</f>
        <v>#N/A</v>
      </c>
      <c r="D5816" t="s">
        <v>3337</v>
      </c>
    </row>
    <row r="5817" spans="3:4" x14ac:dyDescent="0.25">
      <c r="C5817" s="1" t="e">
        <f>VLOOKUP(D5817,'PRÊT A POSER 2018'!A:D,4,0)</f>
        <v>#N/A</v>
      </c>
      <c r="D5817" t="s">
        <v>3338</v>
      </c>
    </row>
    <row r="5818" spans="3:4" x14ac:dyDescent="0.25">
      <c r="C5818" s="1" t="e">
        <f>VLOOKUP(D5818,'PRÊT A POSER 2018'!A:D,4,0)</f>
        <v>#N/A</v>
      </c>
      <c r="D5818" t="s">
        <v>3339</v>
      </c>
    </row>
    <row r="5819" spans="3:4" x14ac:dyDescent="0.25">
      <c r="C5819" s="1" t="e">
        <f>VLOOKUP(D5819,'PRÊT A POSER 2018'!A:D,4,0)</f>
        <v>#N/A</v>
      </c>
      <c r="D5819" t="s">
        <v>3340</v>
      </c>
    </row>
    <row r="5820" spans="3:4" x14ac:dyDescent="0.25">
      <c r="C5820" s="1" t="e">
        <f>VLOOKUP(D5820,'PRÊT A POSER 2018'!A:D,4,0)</f>
        <v>#N/A</v>
      </c>
      <c r="D5820" t="s">
        <v>3341</v>
      </c>
    </row>
    <row r="5821" spans="3:4" x14ac:dyDescent="0.25">
      <c r="C5821" s="1" t="e">
        <f>VLOOKUP(D5821,'PRÊT A POSER 2018'!A:D,4,0)</f>
        <v>#N/A</v>
      </c>
      <c r="D5821" t="s">
        <v>3342</v>
      </c>
    </row>
    <row r="5822" spans="3:4" x14ac:dyDescent="0.25">
      <c r="C5822" s="1" t="e">
        <f>VLOOKUP(D5822,'PRÊT A POSER 2018'!A:D,4,0)</f>
        <v>#N/A</v>
      </c>
      <c r="D5822" t="s">
        <v>3343</v>
      </c>
    </row>
    <row r="5823" spans="3:4" x14ac:dyDescent="0.25">
      <c r="C5823" s="1" t="e">
        <f>VLOOKUP(D5823,'PRÊT A POSER 2018'!A:D,4,0)</f>
        <v>#N/A</v>
      </c>
      <c r="D5823" t="s">
        <v>3344</v>
      </c>
    </row>
    <row r="5824" spans="3:4" x14ac:dyDescent="0.25">
      <c r="C5824" s="1" t="e">
        <f>VLOOKUP(D5824,'PRÊT A POSER 2018'!A:D,4,0)</f>
        <v>#N/A</v>
      </c>
      <c r="D5824" t="s">
        <v>3345</v>
      </c>
    </row>
    <row r="5825" spans="3:4" x14ac:dyDescent="0.25">
      <c r="C5825" s="1" t="e">
        <f>VLOOKUP(D5825,'PRÊT A POSER 2018'!A:D,4,0)</f>
        <v>#N/A</v>
      </c>
      <c r="D5825" t="s">
        <v>3346</v>
      </c>
    </row>
    <row r="5826" spans="3:4" x14ac:dyDescent="0.25">
      <c r="C5826" s="1" t="e">
        <f>VLOOKUP(D5826,'PRÊT A POSER 2018'!A:D,4,0)</f>
        <v>#N/A</v>
      </c>
      <c r="D5826" t="s">
        <v>3347</v>
      </c>
    </row>
    <row r="5827" spans="3:4" x14ac:dyDescent="0.25">
      <c r="C5827" s="1" t="e">
        <f>VLOOKUP(D5827,'PRÊT A POSER 2018'!A:D,4,0)</f>
        <v>#N/A</v>
      </c>
      <c r="D5827" t="s">
        <v>3348</v>
      </c>
    </row>
    <row r="5828" spans="3:4" x14ac:dyDescent="0.25">
      <c r="C5828" s="1" t="e">
        <f>VLOOKUP(D5828,'PRÊT A POSER 2018'!A:D,4,0)</f>
        <v>#N/A</v>
      </c>
      <c r="D5828" t="s">
        <v>3349</v>
      </c>
    </row>
    <row r="5829" spans="3:4" x14ac:dyDescent="0.25">
      <c r="C5829" s="1" t="e">
        <f>VLOOKUP(D5829,'PRÊT A POSER 2018'!A:D,4,0)</f>
        <v>#N/A</v>
      </c>
      <c r="D5829" t="s">
        <v>3350</v>
      </c>
    </row>
    <row r="5830" spans="3:4" x14ac:dyDescent="0.25">
      <c r="C5830" s="1" t="e">
        <f>VLOOKUP(D5830,'PRÊT A POSER 2018'!A:D,4,0)</f>
        <v>#N/A</v>
      </c>
      <c r="D5830" t="s">
        <v>3351</v>
      </c>
    </row>
    <row r="5831" spans="3:4" x14ac:dyDescent="0.25">
      <c r="C5831" s="1" t="e">
        <f>VLOOKUP(D5831,'PRÊT A POSER 2018'!A:D,4,0)</f>
        <v>#N/A</v>
      </c>
      <c r="D5831" t="s">
        <v>3352</v>
      </c>
    </row>
    <row r="5832" spans="3:4" x14ac:dyDescent="0.25">
      <c r="C5832" s="1" t="e">
        <f>VLOOKUP(D5832,'PRÊT A POSER 2018'!A:D,4,0)</f>
        <v>#N/A</v>
      </c>
      <c r="D5832" t="s">
        <v>3353</v>
      </c>
    </row>
    <row r="5833" spans="3:4" x14ac:dyDescent="0.25">
      <c r="C5833" s="1" t="e">
        <f>VLOOKUP(D5833,'PRÊT A POSER 2018'!A:D,4,0)</f>
        <v>#N/A</v>
      </c>
      <c r="D5833" t="s">
        <v>3354</v>
      </c>
    </row>
    <row r="5834" spans="3:4" x14ac:dyDescent="0.25">
      <c r="C5834" s="1" t="e">
        <f>VLOOKUP(D5834,'PRÊT A POSER 2018'!A:D,4,0)</f>
        <v>#N/A</v>
      </c>
      <c r="D5834" t="s">
        <v>3355</v>
      </c>
    </row>
    <row r="5835" spans="3:4" x14ac:dyDescent="0.25">
      <c r="C5835" s="1" t="e">
        <f>VLOOKUP(D5835,'PRÊT A POSER 2018'!A:D,4,0)</f>
        <v>#N/A</v>
      </c>
      <c r="D5835" t="s">
        <v>3356</v>
      </c>
    </row>
    <row r="5836" spans="3:4" x14ac:dyDescent="0.25">
      <c r="C5836" s="1" t="e">
        <f>VLOOKUP(D5836,'PRÊT A POSER 2018'!A:D,4,0)</f>
        <v>#N/A</v>
      </c>
      <c r="D5836" t="s">
        <v>3357</v>
      </c>
    </row>
    <row r="5837" spans="3:4" x14ac:dyDescent="0.25">
      <c r="C5837" s="1" t="e">
        <f>VLOOKUP(D5837,'PRÊT A POSER 2018'!A:D,4,0)</f>
        <v>#N/A</v>
      </c>
      <c r="D5837" t="s">
        <v>3358</v>
      </c>
    </row>
    <row r="5838" spans="3:4" x14ac:dyDescent="0.25">
      <c r="C5838" s="1" t="e">
        <f>VLOOKUP(D5838,'PRÊT A POSER 2018'!A:D,4,0)</f>
        <v>#N/A</v>
      </c>
      <c r="D5838" t="s">
        <v>3359</v>
      </c>
    </row>
    <row r="5839" spans="3:4" x14ac:dyDescent="0.25">
      <c r="C5839" s="1" t="e">
        <f>VLOOKUP(D5839,'PRÊT A POSER 2018'!A:D,4,0)</f>
        <v>#N/A</v>
      </c>
      <c r="D5839" t="s">
        <v>3360</v>
      </c>
    </row>
    <row r="5840" spans="3:4" x14ac:dyDescent="0.25">
      <c r="C5840" s="1" t="e">
        <f>VLOOKUP(D5840,'PRÊT A POSER 2018'!A:D,4,0)</f>
        <v>#N/A</v>
      </c>
      <c r="D5840" t="s">
        <v>3361</v>
      </c>
    </row>
    <row r="5841" spans="3:4" x14ac:dyDescent="0.25">
      <c r="C5841" s="1" t="e">
        <f>VLOOKUP(D5841,'PRÊT A POSER 2018'!A:D,4,0)</f>
        <v>#N/A</v>
      </c>
      <c r="D5841" t="s">
        <v>3362</v>
      </c>
    </row>
    <row r="5842" spans="3:4" x14ac:dyDescent="0.25">
      <c r="C5842" s="1" t="e">
        <f>VLOOKUP(D5842,'PRÊT A POSER 2018'!A:D,4,0)</f>
        <v>#N/A</v>
      </c>
      <c r="D5842" t="s">
        <v>3363</v>
      </c>
    </row>
    <row r="5843" spans="3:4" x14ac:dyDescent="0.25">
      <c r="C5843" s="1" t="e">
        <f>VLOOKUP(D5843,'PRÊT A POSER 2018'!A:D,4,0)</f>
        <v>#N/A</v>
      </c>
      <c r="D5843" t="s">
        <v>3364</v>
      </c>
    </row>
    <row r="5844" spans="3:4" x14ac:dyDescent="0.25">
      <c r="C5844" s="1" t="e">
        <f>VLOOKUP(D5844,'PRÊT A POSER 2018'!A:D,4,0)</f>
        <v>#N/A</v>
      </c>
      <c r="D5844" t="s">
        <v>3365</v>
      </c>
    </row>
    <row r="5845" spans="3:4" x14ac:dyDescent="0.25">
      <c r="C5845" s="1" t="e">
        <f>VLOOKUP(D5845,'PRÊT A POSER 2018'!A:D,4,0)</f>
        <v>#N/A</v>
      </c>
      <c r="D5845" t="s">
        <v>3366</v>
      </c>
    </row>
    <row r="5846" spans="3:4" x14ac:dyDescent="0.25">
      <c r="C5846" s="1" t="e">
        <f>VLOOKUP(D5846,'PRÊT A POSER 2018'!A:D,4,0)</f>
        <v>#N/A</v>
      </c>
      <c r="D5846" t="s">
        <v>3367</v>
      </c>
    </row>
    <row r="5847" spans="3:4" x14ac:dyDescent="0.25">
      <c r="C5847" s="1" t="e">
        <f>VLOOKUP(D5847,'PRÊT A POSER 2018'!A:D,4,0)</f>
        <v>#N/A</v>
      </c>
      <c r="D5847" t="s">
        <v>3368</v>
      </c>
    </row>
    <row r="5848" spans="3:4" x14ac:dyDescent="0.25">
      <c r="C5848" s="1" t="e">
        <f>VLOOKUP(D5848,'PRÊT A POSER 2018'!A:D,4,0)</f>
        <v>#N/A</v>
      </c>
      <c r="D5848" t="s">
        <v>3369</v>
      </c>
    </row>
    <row r="5849" spans="3:4" x14ac:dyDescent="0.25">
      <c r="C5849" s="1" t="e">
        <f>VLOOKUP(D5849,'PRÊT A POSER 2018'!A:D,4,0)</f>
        <v>#N/A</v>
      </c>
      <c r="D5849" t="s">
        <v>3370</v>
      </c>
    </row>
    <row r="5850" spans="3:4" x14ac:dyDescent="0.25">
      <c r="C5850" s="1" t="e">
        <f>VLOOKUP(D5850,'PRÊT A POSER 2018'!A:D,4,0)</f>
        <v>#N/A</v>
      </c>
      <c r="D5850" t="s">
        <v>3371</v>
      </c>
    </row>
    <row r="5851" spans="3:4" x14ac:dyDescent="0.25">
      <c r="C5851" s="1" t="e">
        <f>VLOOKUP(D5851,'PRÊT A POSER 2018'!A:D,4,0)</f>
        <v>#N/A</v>
      </c>
      <c r="D5851" t="s">
        <v>3372</v>
      </c>
    </row>
    <row r="5852" spans="3:4" x14ac:dyDescent="0.25">
      <c r="C5852" s="1" t="e">
        <f>VLOOKUP(D5852,'PRÊT A POSER 2018'!A:D,4,0)</f>
        <v>#N/A</v>
      </c>
      <c r="D5852" t="s">
        <v>3373</v>
      </c>
    </row>
    <row r="5853" spans="3:4" x14ac:dyDescent="0.25">
      <c r="C5853" s="1" t="e">
        <f>VLOOKUP(D5853,'PRÊT A POSER 2018'!A:D,4,0)</f>
        <v>#N/A</v>
      </c>
      <c r="D5853" t="s">
        <v>3374</v>
      </c>
    </row>
    <row r="5854" spans="3:4" x14ac:dyDescent="0.25">
      <c r="C5854" s="1" t="e">
        <f>VLOOKUP(D5854,'PRÊT A POSER 2018'!A:D,4,0)</f>
        <v>#N/A</v>
      </c>
      <c r="D5854" t="s">
        <v>3375</v>
      </c>
    </row>
    <row r="5855" spans="3:4" x14ac:dyDescent="0.25">
      <c r="C5855" s="1" t="e">
        <f>VLOOKUP(D5855,'PRÊT A POSER 2018'!A:D,4,0)</f>
        <v>#N/A</v>
      </c>
      <c r="D5855" t="s">
        <v>3376</v>
      </c>
    </row>
    <row r="5856" spans="3:4" x14ac:dyDescent="0.25">
      <c r="C5856" s="1" t="e">
        <f>VLOOKUP(D5856,'PRÊT A POSER 2018'!A:D,4,0)</f>
        <v>#N/A</v>
      </c>
      <c r="D5856" t="s">
        <v>3377</v>
      </c>
    </row>
    <row r="5857" spans="3:4" x14ac:dyDescent="0.25">
      <c r="C5857" s="1" t="e">
        <f>VLOOKUP(D5857,'PRÊT A POSER 2018'!A:D,4,0)</f>
        <v>#N/A</v>
      </c>
      <c r="D5857" t="s">
        <v>3378</v>
      </c>
    </row>
    <row r="5858" spans="3:4" x14ac:dyDescent="0.25">
      <c r="C5858" s="1" t="e">
        <f>VLOOKUP(D5858,'PRÊT A POSER 2018'!A:D,4,0)</f>
        <v>#N/A</v>
      </c>
      <c r="D5858" t="s">
        <v>3379</v>
      </c>
    </row>
    <row r="5859" spans="3:4" x14ac:dyDescent="0.25">
      <c r="C5859" s="1" t="e">
        <f>VLOOKUP(D5859,'PRÊT A POSER 2018'!A:D,4,0)</f>
        <v>#N/A</v>
      </c>
      <c r="D5859" t="s">
        <v>3380</v>
      </c>
    </row>
    <row r="5860" spans="3:4" x14ac:dyDescent="0.25">
      <c r="C5860" s="1" t="e">
        <f>VLOOKUP(D5860,'PRÊT A POSER 2018'!A:D,4,0)</f>
        <v>#N/A</v>
      </c>
      <c r="D5860" t="s">
        <v>3381</v>
      </c>
    </row>
    <row r="5861" spans="3:4" x14ac:dyDescent="0.25">
      <c r="C5861" s="1" t="e">
        <f>VLOOKUP(D5861,'PRÊT A POSER 2018'!A:D,4,0)</f>
        <v>#N/A</v>
      </c>
      <c r="D5861" t="s">
        <v>3382</v>
      </c>
    </row>
    <row r="5862" spans="3:4" x14ac:dyDescent="0.25">
      <c r="C5862" s="1" t="e">
        <f>VLOOKUP(D5862,'PRÊT A POSER 2018'!A:D,4,0)</f>
        <v>#N/A</v>
      </c>
      <c r="D5862" t="s">
        <v>3383</v>
      </c>
    </row>
    <row r="5863" spans="3:4" x14ac:dyDescent="0.25">
      <c r="C5863" s="1" t="e">
        <f>VLOOKUP(D5863,'PRÊT A POSER 2018'!A:D,4,0)</f>
        <v>#N/A</v>
      </c>
      <c r="D5863" t="s">
        <v>3384</v>
      </c>
    </row>
    <row r="5864" spans="3:4" x14ac:dyDescent="0.25">
      <c r="C5864" s="1" t="e">
        <f>VLOOKUP(D5864,'PRÊT A POSER 2018'!A:D,4,0)</f>
        <v>#N/A</v>
      </c>
      <c r="D5864" t="s">
        <v>3385</v>
      </c>
    </row>
    <row r="5865" spans="3:4" x14ac:dyDescent="0.25">
      <c r="C5865" s="1" t="e">
        <f>VLOOKUP(D5865,'PRÊT A POSER 2018'!A:D,4,0)</f>
        <v>#N/A</v>
      </c>
      <c r="D5865" t="s">
        <v>3386</v>
      </c>
    </row>
    <row r="5866" spans="3:4" x14ac:dyDescent="0.25">
      <c r="C5866" s="1" t="e">
        <f>VLOOKUP(D5866,'PRÊT A POSER 2018'!A:D,4,0)</f>
        <v>#N/A</v>
      </c>
      <c r="D5866" t="s">
        <v>3387</v>
      </c>
    </row>
    <row r="5867" spans="3:4" x14ac:dyDescent="0.25">
      <c r="C5867" s="1" t="e">
        <f>VLOOKUP(D5867,'PRÊT A POSER 2018'!A:D,4,0)</f>
        <v>#N/A</v>
      </c>
      <c r="D5867" t="s">
        <v>3388</v>
      </c>
    </row>
    <row r="5868" spans="3:4" x14ac:dyDescent="0.25">
      <c r="C5868" s="1" t="e">
        <f>VLOOKUP(D5868,'PRÊT A POSER 2018'!A:D,4,0)</f>
        <v>#N/A</v>
      </c>
      <c r="D5868" t="s">
        <v>3389</v>
      </c>
    </row>
    <row r="5869" spans="3:4" x14ac:dyDescent="0.25">
      <c r="C5869" s="1" t="e">
        <f>VLOOKUP(D5869,'PRÊT A POSER 2018'!A:D,4,0)</f>
        <v>#N/A</v>
      </c>
      <c r="D5869" t="s">
        <v>3390</v>
      </c>
    </row>
    <row r="5870" spans="3:4" x14ac:dyDescent="0.25">
      <c r="C5870" s="1" t="e">
        <f>VLOOKUP(D5870,'PRÊT A POSER 2018'!A:D,4,0)</f>
        <v>#N/A</v>
      </c>
      <c r="D5870" t="s">
        <v>3391</v>
      </c>
    </row>
    <row r="5871" spans="3:4" x14ac:dyDescent="0.25">
      <c r="C5871" s="1" t="e">
        <f>VLOOKUP(D5871,'PRÊT A POSER 2018'!A:D,4,0)</f>
        <v>#N/A</v>
      </c>
      <c r="D5871" t="s">
        <v>3392</v>
      </c>
    </row>
    <row r="5872" spans="3:4" x14ac:dyDescent="0.25">
      <c r="C5872" s="1" t="e">
        <f>VLOOKUP(D5872,'PRÊT A POSER 2018'!A:D,4,0)</f>
        <v>#N/A</v>
      </c>
      <c r="D5872" t="s">
        <v>3393</v>
      </c>
    </row>
    <row r="5873" spans="3:4" x14ac:dyDescent="0.25">
      <c r="C5873" s="1" t="e">
        <f>VLOOKUP(D5873,'PRÊT A POSER 2018'!A:D,4,0)</f>
        <v>#N/A</v>
      </c>
      <c r="D5873" t="s">
        <v>3394</v>
      </c>
    </row>
    <row r="5874" spans="3:4" x14ac:dyDescent="0.25">
      <c r="C5874" s="1" t="e">
        <f>VLOOKUP(D5874,'PRÊT A POSER 2018'!A:D,4,0)</f>
        <v>#N/A</v>
      </c>
      <c r="D5874" t="s">
        <v>3395</v>
      </c>
    </row>
    <row r="5875" spans="3:4" x14ac:dyDescent="0.25">
      <c r="C5875" s="1" t="e">
        <f>VLOOKUP(D5875,'PRÊT A POSER 2018'!A:D,4,0)</f>
        <v>#N/A</v>
      </c>
      <c r="D5875" t="s">
        <v>3396</v>
      </c>
    </row>
    <row r="5876" spans="3:4" x14ac:dyDescent="0.25">
      <c r="C5876" s="1" t="e">
        <f>VLOOKUP(D5876,'PRÊT A POSER 2018'!A:D,4,0)</f>
        <v>#N/A</v>
      </c>
      <c r="D5876" t="s">
        <v>3397</v>
      </c>
    </row>
    <row r="5877" spans="3:4" x14ac:dyDescent="0.25">
      <c r="C5877" s="1" t="e">
        <f>VLOOKUP(D5877,'PRÊT A POSER 2018'!A:D,4,0)</f>
        <v>#N/A</v>
      </c>
      <c r="D5877" t="s">
        <v>3398</v>
      </c>
    </row>
    <row r="5878" spans="3:4" x14ac:dyDescent="0.25">
      <c r="C5878" s="1" t="e">
        <f>VLOOKUP(D5878,'PRÊT A POSER 2018'!A:D,4,0)</f>
        <v>#N/A</v>
      </c>
      <c r="D5878" t="s">
        <v>3399</v>
      </c>
    </row>
    <row r="5879" spans="3:4" x14ac:dyDescent="0.25">
      <c r="C5879" s="1" t="e">
        <f>VLOOKUP(D5879,'PRÊT A POSER 2018'!A:D,4,0)</f>
        <v>#N/A</v>
      </c>
      <c r="D5879" t="s">
        <v>3400</v>
      </c>
    </row>
    <row r="5880" spans="3:4" x14ac:dyDescent="0.25">
      <c r="C5880" s="1" t="e">
        <f>VLOOKUP(D5880,'PRÊT A POSER 2018'!A:D,4,0)</f>
        <v>#N/A</v>
      </c>
      <c r="D5880" t="s">
        <v>3401</v>
      </c>
    </row>
    <row r="5881" spans="3:4" x14ac:dyDescent="0.25">
      <c r="C5881" s="1" t="e">
        <f>VLOOKUP(D5881,'PRÊT A POSER 2018'!A:D,4,0)</f>
        <v>#N/A</v>
      </c>
      <c r="D5881" t="s">
        <v>3402</v>
      </c>
    </row>
    <row r="5882" spans="3:4" x14ac:dyDescent="0.25">
      <c r="C5882" s="1" t="e">
        <f>VLOOKUP(D5882,'PRÊT A POSER 2018'!A:D,4,0)</f>
        <v>#N/A</v>
      </c>
      <c r="D5882" t="s">
        <v>3403</v>
      </c>
    </row>
    <row r="5883" spans="3:4" x14ac:dyDescent="0.25">
      <c r="C5883" s="1" t="e">
        <f>VLOOKUP(D5883,'PRÊT A POSER 2018'!A:D,4,0)</f>
        <v>#N/A</v>
      </c>
      <c r="D5883" t="s">
        <v>3404</v>
      </c>
    </row>
    <row r="5884" spans="3:4" x14ac:dyDescent="0.25">
      <c r="C5884" s="1" t="e">
        <f>VLOOKUP(D5884,'PRÊT A POSER 2018'!A:D,4,0)</f>
        <v>#N/A</v>
      </c>
      <c r="D5884" t="s">
        <v>3405</v>
      </c>
    </row>
    <row r="5885" spans="3:4" x14ac:dyDescent="0.25">
      <c r="C5885" s="1" t="e">
        <f>VLOOKUP(D5885,'PRÊT A POSER 2018'!A:D,4,0)</f>
        <v>#N/A</v>
      </c>
      <c r="D5885" t="s">
        <v>3406</v>
      </c>
    </row>
    <row r="5886" spans="3:4" x14ac:dyDescent="0.25">
      <c r="C5886" s="1" t="e">
        <f>VLOOKUP(D5886,'PRÊT A POSER 2018'!A:D,4,0)</f>
        <v>#N/A</v>
      </c>
      <c r="D5886" t="s">
        <v>3407</v>
      </c>
    </row>
    <row r="5887" spans="3:4" x14ac:dyDescent="0.25">
      <c r="C5887" s="1" t="e">
        <f>VLOOKUP(D5887,'PRÊT A POSER 2018'!A:D,4,0)</f>
        <v>#N/A</v>
      </c>
      <c r="D5887" t="s">
        <v>3408</v>
      </c>
    </row>
    <row r="5888" spans="3:4" x14ac:dyDescent="0.25">
      <c r="C5888" s="1" t="e">
        <f>VLOOKUP(D5888,'PRÊT A POSER 2018'!A:D,4,0)</f>
        <v>#N/A</v>
      </c>
      <c r="D5888" t="s">
        <v>3409</v>
      </c>
    </row>
    <row r="5889" spans="3:4" x14ac:dyDescent="0.25">
      <c r="C5889" s="1" t="e">
        <f>VLOOKUP(D5889,'PRÊT A POSER 2018'!A:D,4,0)</f>
        <v>#N/A</v>
      </c>
      <c r="D5889" t="s">
        <v>3410</v>
      </c>
    </row>
    <row r="5890" spans="3:4" x14ac:dyDescent="0.25">
      <c r="C5890" s="1" t="e">
        <f>VLOOKUP(D5890,'PRÊT A POSER 2018'!A:D,4,0)</f>
        <v>#N/A</v>
      </c>
      <c r="D5890" t="s">
        <v>3411</v>
      </c>
    </row>
    <row r="5891" spans="3:4" x14ac:dyDescent="0.25">
      <c r="C5891" s="1" t="e">
        <f>VLOOKUP(D5891,'PRÊT A POSER 2018'!A:D,4,0)</f>
        <v>#N/A</v>
      </c>
      <c r="D5891" t="s">
        <v>3412</v>
      </c>
    </row>
    <row r="5892" spans="3:4" x14ac:dyDescent="0.25">
      <c r="C5892" s="1" t="e">
        <f>VLOOKUP(D5892,'PRÊT A POSER 2018'!A:D,4,0)</f>
        <v>#N/A</v>
      </c>
      <c r="D5892" t="s">
        <v>3413</v>
      </c>
    </row>
    <row r="5893" spans="3:4" x14ac:dyDescent="0.25">
      <c r="C5893" s="1" t="e">
        <f>VLOOKUP(D5893,'PRÊT A POSER 2018'!A:D,4,0)</f>
        <v>#N/A</v>
      </c>
      <c r="D5893" t="s">
        <v>3414</v>
      </c>
    </row>
    <row r="5894" spans="3:4" x14ac:dyDescent="0.25">
      <c r="C5894" s="1" t="e">
        <f>VLOOKUP(D5894,'PRÊT A POSER 2018'!A:D,4,0)</f>
        <v>#N/A</v>
      </c>
      <c r="D5894" t="s">
        <v>3415</v>
      </c>
    </row>
    <row r="5895" spans="3:4" x14ac:dyDescent="0.25">
      <c r="C5895" s="1" t="e">
        <f>VLOOKUP(D5895,'PRÊT A POSER 2018'!A:D,4,0)</f>
        <v>#N/A</v>
      </c>
      <c r="D5895" t="s">
        <v>3416</v>
      </c>
    </row>
    <row r="5896" spans="3:4" x14ac:dyDescent="0.25">
      <c r="C5896" s="1" t="e">
        <f>VLOOKUP(D5896,'PRÊT A POSER 2018'!A:D,4,0)</f>
        <v>#N/A</v>
      </c>
      <c r="D5896" t="s">
        <v>3417</v>
      </c>
    </row>
    <row r="5897" spans="3:4" x14ac:dyDescent="0.25">
      <c r="C5897" s="1" t="e">
        <f>VLOOKUP(D5897,'PRÊT A POSER 2018'!A:D,4,0)</f>
        <v>#N/A</v>
      </c>
      <c r="D5897" t="s">
        <v>3418</v>
      </c>
    </row>
    <row r="5898" spans="3:4" x14ac:dyDescent="0.25">
      <c r="C5898" s="1" t="e">
        <f>VLOOKUP(D5898,'PRÊT A POSER 2018'!A:D,4,0)</f>
        <v>#N/A</v>
      </c>
      <c r="D5898" t="s">
        <v>3419</v>
      </c>
    </row>
    <row r="5899" spans="3:4" x14ac:dyDescent="0.25">
      <c r="C5899" s="1" t="e">
        <f>VLOOKUP(D5899,'PRÊT A POSER 2018'!A:D,4,0)</f>
        <v>#N/A</v>
      </c>
      <c r="D5899" t="s">
        <v>3420</v>
      </c>
    </row>
    <row r="5900" spans="3:4" x14ac:dyDescent="0.25">
      <c r="C5900" s="1" t="e">
        <f>VLOOKUP(D5900,'PRÊT A POSER 2018'!A:D,4,0)</f>
        <v>#N/A</v>
      </c>
      <c r="D5900" t="s">
        <v>3421</v>
      </c>
    </row>
    <row r="5901" spans="3:4" x14ac:dyDescent="0.25">
      <c r="C5901" s="1" t="e">
        <f>VLOOKUP(D5901,'PRÊT A POSER 2018'!A:D,4,0)</f>
        <v>#N/A</v>
      </c>
      <c r="D5901" t="s">
        <v>3422</v>
      </c>
    </row>
    <row r="5902" spans="3:4" x14ac:dyDescent="0.25">
      <c r="C5902" s="1" t="e">
        <f>VLOOKUP(D5902,'PRÊT A POSER 2018'!A:D,4,0)</f>
        <v>#N/A</v>
      </c>
      <c r="D5902" t="s">
        <v>3423</v>
      </c>
    </row>
    <row r="5903" spans="3:4" x14ac:dyDescent="0.25">
      <c r="C5903" s="1" t="e">
        <f>VLOOKUP(D5903,'PRÊT A POSER 2018'!A:D,4,0)</f>
        <v>#N/A</v>
      </c>
      <c r="D5903" t="s">
        <v>3424</v>
      </c>
    </row>
    <row r="5904" spans="3:4" x14ac:dyDescent="0.25">
      <c r="C5904" s="1" t="e">
        <f>VLOOKUP(D5904,'PRÊT A POSER 2018'!A:D,4,0)</f>
        <v>#N/A</v>
      </c>
      <c r="D5904" t="s">
        <v>3425</v>
      </c>
    </row>
    <row r="5905" spans="3:4" x14ac:dyDescent="0.25">
      <c r="C5905" s="1" t="e">
        <f>VLOOKUP(D5905,'PRÊT A POSER 2018'!A:D,4,0)</f>
        <v>#N/A</v>
      </c>
      <c r="D5905" t="s">
        <v>3426</v>
      </c>
    </row>
    <row r="5906" spans="3:4" x14ac:dyDescent="0.25">
      <c r="C5906" s="1" t="e">
        <f>VLOOKUP(D5906,'PRÊT A POSER 2018'!A:D,4,0)</f>
        <v>#N/A</v>
      </c>
      <c r="D5906" t="s">
        <v>3427</v>
      </c>
    </row>
    <row r="5907" spans="3:4" x14ac:dyDescent="0.25">
      <c r="C5907" s="1" t="e">
        <f>VLOOKUP(D5907,'PRÊT A POSER 2018'!A:D,4,0)</f>
        <v>#N/A</v>
      </c>
      <c r="D5907" t="s">
        <v>3428</v>
      </c>
    </row>
    <row r="5908" spans="3:4" x14ac:dyDescent="0.25">
      <c r="C5908" s="1" t="e">
        <f>VLOOKUP(D5908,'PRÊT A POSER 2018'!A:D,4,0)</f>
        <v>#N/A</v>
      </c>
      <c r="D5908" t="s">
        <v>3429</v>
      </c>
    </row>
    <row r="5909" spans="3:4" x14ac:dyDescent="0.25">
      <c r="C5909" s="1" t="e">
        <f>VLOOKUP(D5909,'PRÊT A POSER 2018'!A:D,4,0)</f>
        <v>#N/A</v>
      </c>
      <c r="D5909" t="s">
        <v>3430</v>
      </c>
    </row>
    <row r="5910" spans="3:4" x14ac:dyDescent="0.25">
      <c r="C5910" s="1" t="e">
        <f>VLOOKUP(D5910,'PRÊT A POSER 2018'!A:D,4,0)</f>
        <v>#N/A</v>
      </c>
      <c r="D5910" t="s">
        <v>3431</v>
      </c>
    </row>
    <row r="5911" spans="3:4" x14ac:dyDescent="0.25">
      <c r="C5911" s="1" t="e">
        <f>VLOOKUP(D5911,'PRÊT A POSER 2018'!A:D,4,0)</f>
        <v>#N/A</v>
      </c>
      <c r="D5911" t="s">
        <v>3432</v>
      </c>
    </row>
    <row r="5912" spans="3:4" x14ac:dyDescent="0.25">
      <c r="C5912" s="1" t="e">
        <f>VLOOKUP(D5912,'PRÊT A POSER 2018'!A:D,4,0)</f>
        <v>#N/A</v>
      </c>
      <c r="D5912" t="s">
        <v>3433</v>
      </c>
    </row>
    <row r="5913" spans="3:4" x14ac:dyDescent="0.25">
      <c r="C5913" s="1" t="e">
        <f>VLOOKUP(D5913,'PRÊT A POSER 2018'!A:D,4,0)</f>
        <v>#N/A</v>
      </c>
      <c r="D5913" t="s">
        <v>3434</v>
      </c>
    </row>
    <row r="5914" spans="3:4" x14ac:dyDescent="0.25">
      <c r="C5914" s="1" t="e">
        <f>VLOOKUP(D5914,'PRÊT A POSER 2018'!A:D,4,0)</f>
        <v>#N/A</v>
      </c>
      <c r="D5914" t="s">
        <v>3435</v>
      </c>
    </row>
    <row r="5915" spans="3:4" x14ac:dyDescent="0.25">
      <c r="C5915" s="1" t="e">
        <f>VLOOKUP(D5915,'PRÊT A POSER 2018'!A:D,4,0)</f>
        <v>#N/A</v>
      </c>
      <c r="D5915" t="s">
        <v>3436</v>
      </c>
    </row>
    <row r="5916" spans="3:4" x14ac:dyDescent="0.25">
      <c r="C5916" s="1" t="e">
        <f>VLOOKUP(D5916,'PRÊT A POSER 2018'!A:D,4,0)</f>
        <v>#N/A</v>
      </c>
      <c r="D5916" t="s">
        <v>3437</v>
      </c>
    </row>
    <row r="5917" spans="3:4" x14ac:dyDescent="0.25">
      <c r="C5917" s="1" t="e">
        <f>VLOOKUP(D5917,'PRÊT A POSER 2018'!A:D,4,0)</f>
        <v>#N/A</v>
      </c>
      <c r="D5917" t="s">
        <v>3438</v>
      </c>
    </row>
    <row r="5918" spans="3:4" x14ac:dyDescent="0.25">
      <c r="C5918" s="1" t="e">
        <f>VLOOKUP(D5918,'PRÊT A POSER 2018'!A:D,4,0)</f>
        <v>#N/A</v>
      </c>
      <c r="D5918" t="s">
        <v>3439</v>
      </c>
    </row>
    <row r="5919" spans="3:4" x14ac:dyDescent="0.25">
      <c r="C5919" s="1" t="e">
        <f>VLOOKUP(D5919,'PRÊT A POSER 2018'!A:D,4,0)</f>
        <v>#N/A</v>
      </c>
      <c r="D5919" t="s">
        <v>3440</v>
      </c>
    </row>
    <row r="5920" spans="3:4" x14ac:dyDescent="0.25">
      <c r="C5920" s="1" t="e">
        <f>VLOOKUP(D5920,'PRÊT A POSER 2018'!A:D,4,0)</f>
        <v>#N/A</v>
      </c>
      <c r="D5920" t="s">
        <v>3441</v>
      </c>
    </row>
    <row r="5921" spans="3:4" x14ac:dyDescent="0.25">
      <c r="C5921" s="1" t="e">
        <f>VLOOKUP(D5921,'PRÊT A POSER 2018'!A:D,4,0)</f>
        <v>#N/A</v>
      </c>
      <c r="D5921" t="s">
        <v>3442</v>
      </c>
    </row>
    <row r="5922" spans="3:4" x14ac:dyDescent="0.25">
      <c r="C5922" s="1" t="e">
        <f>VLOOKUP(D5922,'PRÊT A POSER 2018'!A:D,4,0)</f>
        <v>#N/A</v>
      </c>
      <c r="D5922" t="s">
        <v>3443</v>
      </c>
    </row>
    <row r="5923" spans="3:4" x14ac:dyDescent="0.25">
      <c r="C5923" s="1" t="e">
        <f>VLOOKUP(D5923,'PRÊT A POSER 2018'!A:D,4,0)</f>
        <v>#N/A</v>
      </c>
      <c r="D5923" t="s">
        <v>3444</v>
      </c>
    </row>
    <row r="5924" spans="3:4" x14ac:dyDescent="0.25">
      <c r="C5924" s="1" t="e">
        <f>VLOOKUP(D5924,'PRÊT A POSER 2018'!A:D,4,0)</f>
        <v>#N/A</v>
      </c>
      <c r="D5924" t="s">
        <v>3445</v>
      </c>
    </row>
    <row r="5925" spans="3:4" x14ac:dyDescent="0.25">
      <c r="C5925" s="1" t="e">
        <f>VLOOKUP(D5925,'PRÊT A POSER 2018'!A:D,4,0)</f>
        <v>#N/A</v>
      </c>
      <c r="D5925" t="s">
        <v>3446</v>
      </c>
    </row>
    <row r="5926" spans="3:4" x14ac:dyDescent="0.25">
      <c r="C5926" s="1" t="e">
        <f>VLOOKUP(D5926,'PRÊT A POSER 2018'!A:D,4,0)</f>
        <v>#N/A</v>
      </c>
      <c r="D5926" t="s">
        <v>3447</v>
      </c>
    </row>
    <row r="5927" spans="3:4" x14ac:dyDescent="0.25">
      <c r="C5927" s="1" t="e">
        <f>VLOOKUP(D5927,'PRÊT A POSER 2018'!A:D,4,0)</f>
        <v>#N/A</v>
      </c>
      <c r="D5927" t="s">
        <v>3448</v>
      </c>
    </row>
    <row r="5928" spans="3:4" x14ac:dyDescent="0.25">
      <c r="C5928" s="1" t="e">
        <f>VLOOKUP(D5928,'PRÊT A POSER 2018'!A:D,4,0)</f>
        <v>#N/A</v>
      </c>
      <c r="D5928" t="s">
        <v>3449</v>
      </c>
    </row>
    <row r="5929" spans="3:4" x14ac:dyDescent="0.25">
      <c r="C5929" s="1" t="e">
        <f>VLOOKUP(D5929,'PRÊT A POSER 2018'!A:D,4,0)</f>
        <v>#N/A</v>
      </c>
      <c r="D5929" t="s">
        <v>3450</v>
      </c>
    </row>
    <row r="5930" spans="3:4" x14ac:dyDescent="0.25">
      <c r="C5930" s="1" t="e">
        <f>VLOOKUP(D5930,'PRÊT A POSER 2018'!A:D,4,0)</f>
        <v>#N/A</v>
      </c>
      <c r="D5930" t="s">
        <v>3451</v>
      </c>
    </row>
    <row r="5931" spans="3:4" x14ac:dyDescent="0.25">
      <c r="C5931" s="1" t="e">
        <f>VLOOKUP(D5931,'PRÊT A POSER 2018'!A:D,4,0)</f>
        <v>#N/A</v>
      </c>
      <c r="D5931" t="s">
        <v>3452</v>
      </c>
    </row>
    <row r="5932" spans="3:4" x14ac:dyDescent="0.25">
      <c r="C5932" s="1" t="e">
        <f>VLOOKUP(D5932,'PRÊT A POSER 2018'!A:D,4,0)</f>
        <v>#N/A</v>
      </c>
      <c r="D5932" t="s">
        <v>3453</v>
      </c>
    </row>
    <row r="5933" spans="3:4" x14ac:dyDescent="0.25">
      <c r="C5933" s="1" t="e">
        <f>VLOOKUP(D5933,'PRÊT A POSER 2018'!A:D,4,0)</f>
        <v>#N/A</v>
      </c>
      <c r="D5933" t="s">
        <v>3454</v>
      </c>
    </row>
    <row r="5934" spans="3:4" x14ac:dyDescent="0.25">
      <c r="C5934" s="1" t="e">
        <f>VLOOKUP(D5934,'PRÊT A POSER 2018'!A:D,4,0)</f>
        <v>#N/A</v>
      </c>
      <c r="D5934" t="s">
        <v>3455</v>
      </c>
    </row>
    <row r="5935" spans="3:4" x14ac:dyDescent="0.25">
      <c r="C5935" s="1" t="e">
        <f>VLOOKUP(D5935,'PRÊT A POSER 2018'!A:D,4,0)</f>
        <v>#N/A</v>
      </c>
      <c r="D5935" t="s">
        <v>3456</v>
      </c>
    </row>
    <row r="5936" spans="3:4" x14ac:dyDescent="0.25">
      <c r="C5936" s="1" t="e">
        <f>VLOOKUP(D5936,'PRÊT A POSER 2018'!A:D,4,0)</f>
        <v>#N/A</v>
      </c>
      <c r="D5936" t="s">
        <v>3457</v>
      </c>
    </row>
    <row r="5937" spans="3:4" x14ac:dyDescent="0.25">
      <c r="C5937" s="1" t="e">
        <f>VLOOKUP(D5937,'PRÊT A POSER 2018'!A:D,4,0)</f>
        <v>#N/A</v>
      </c>
      <c r="D5937" t="s">
        <v>3458</v>
      </c>
    </row>
    <row r="5938" spans="3:4" x14ac:dyDescent="0.25">
      <c r="C5938" s="1" t="e">
        <f>VLOOKUP(D5938,'PRÊT A POSER 2018'!A:D,4,0)</f>
        <v>#N/A</v>
      </c>
      <c r="D5938" t="s">
        <v>3459</v>
      </c>
    </row>
    <row r="5939" spans="3:4" x14ac:dyDescent="0.25">
      <c r="C5939" s="1" t="e">
        <f>VLOOKUP(D5939,'PRÊT A POSER 2018'!A:D,4,0)</f>
        <v>#N/A</v>
      </c>
      <c r="D5939" t="s">
        <v>3460</v>
      </c>
    </row>
    <row r="5940" spans="3:4" x14ac:dyDescent="0.25">
      <c r="C5940" s="1" t="e">
        <f>VLOOKUP(D5940,'PRÊT A POSER 2018'!A:D,4,0)</f>
        <v>#N/A</v>
      </c>
      <c r="D5940" t="s">
        <v>3461</v>
      </c>
    </row>
    <row r="5941" spans="3:4" x14ac:dyDescent="0.25">
      <c r="C5941" s="1" t="e">
        <f>VLOOKUP(D5941,'PRÊT A POSER 2018'!A:D,4,0)</f>
        <v>#N/A</v>
      </c>
      <c r="D5941" t="s">
        <v>3462</v>
      </c>
    </row>
    <row r="5942" spans="3:4" x14ac:dyDescent="0.25">
      <c r="C5942" s="1" t="e">
        <f>VLOOKUP(D5942,'PRÊT A POSER 2018'!A:D,4,0)</f>
        <v>#N/A</v>
      </c>
      <c r="D5942" t="s">
        <v>3463</v>
      </c>
    </row>
    <row r="5943" spans="3:4" x14ac:dyDescent="0.25">
      <c r="C5943" s="1" t="e">
        <f>VLOOKUP(D5943,'PRÊT A POSER 2018'!A:D,4,0)</f>
        <v>#N/A</v>
      </c>
      <c r="D5943" t="s">
        <v>3464</v>
      </c>
    </row>
    <row r="5944" spans="3:4" x14ac:dyDescent="0.25">
      <c r="C5944" s="1" t="e">
        <f>VLOOKUP(D5944,'PRÊT A POSER 2018'!A:D,4,0)</f>
        <v>#N/A</v>
      </c>
      <c r="D5944" t="s">
        <v>3465</v>
      </c>
    </row>
    <row r="5945" spans="3:4" x14ac:dyDescent="0.25">
      <c r="C5945" s="1" t="e">
        <f>VLOOKUP(D5945,'PRÊT A POSER 2018'!A:D,4,0)</f>
        <v>#N/A</v>
      </c>
      <c r="D5945" t="s">
        <v>3466</v>
      </c>
    </row>
    <row r="5946" spans="3:4" x14ac:dyDescent="0.25">
      <c r="C5946" s="1" t="e">
        <f>VLOOKUP(D5946,'PRÊT A POSER 2018'!A:D,4,0)</f>
        <v>#N/A</v>
      </c>
      <c r="D5946" t="s">
        <v>3467</v>
      </c>
    </row>
    <row r="5947" spans="3:4" x14ac:dyDescent="0.25">
      <c r="C5947" s="1" t="e">
        <f>VLOOKUP(D5947,'PRÊT A POSER 2018'!A:D,4,0)</f>
        <v>#N/A</v>
      </c>
      <c r="D5947" t="s">
        <v>3468</v>
      </c>
    </row>
    <row r="5948" spans="3:4" x14ac:dyDescent="0.25">
      <c r="C5948" s="1" t="e">
        <f>VLOOKUP(D5948,'PRÊT A POSER 2018'!A:D,4,0)</f>
        <v>#N/A</v>
      </c>
      <c r="D5948" t="s">
        <v>3469</v>
      </c>
    </row>
    <row r="5949" spans="3:4" x14ac:dyDescent="0.25">
      <c r="C5949" s="1" t="e">
        <f>VLOOKUP(D5949,'PRÊT A POSER 2018'!A:D,4,0)</f>
        <v>#N/A</v>
      </c>
      <c r="D5949" t="s">
        <v>3470</v>
      </c>
    </row>
    <row r="5950" spans="3:4" x14ac:dyDescent="0.25">
      <c r="C5950" s="1" t="e">
        <f>VLOOKUP(D5950,'PRÊT A POSER 2018'!A:D,4,0)</f>
        <v>#N/A</v>
      </c>
      <c r="D5950" t="s">
        <v>3471</v>
      </c>
    </row>
    <row r="5951" spans="3:4" x14ac:dyDescent="0.25">
      <c r="C5951" s="1" t="e">
        <f>VLOOKUP(D5951,'PRÊT A POSER 2018'!A:D,4,0)</f>
        <v>#N/A</v>
      </c>
      <c r="D5951" t="s">
        <v>3472</v>
      </c>
    </row>
    <row r="5952" spans="3:4" x14ac:dyDescent="0.25">
      <c r="C5952" s="1" t="e">
        <f>VLOOKUP(D5952,'PRÊT A POSER 2018'!A:D,4,0)</f>
        <v>#N/A</v>
      </c>
      <c r="D5952" t="s">
        <v>3473</v>
      </c>
    </row>
    <row r="5953" spans="3:4" x14ac:dyDescent="0.25">
      <c r="C5953" s="1" t="e">
        <f>VLOOKUP(D5953,'PRÊT A POSER 2018'!A:D,4,0)</f>
        <v>#N/A</v>
      </c>
      <c r="D5953" t="s">
        <v>3474</v>
      </c>
    </row>
    <row r="5954" spans="3:4" x14ac:dyDescent="0.25">
      <c r="C5954" s="1" t="e">
        <f>VLOOKUP(D5954,'PRÊT A POSER 2018'!A:D,4,0)</f>
        <v>#N/A</v>
      </c>
      <c r="D5954" t="s">
        <v>3475</v>
      </c>
    </row>
    <row r="5955" spans="3:4" x14ac:dyDescent="0.25">
      <c r="C5955" s="1" t="e">
        <f>VLOOKUP(D5955,'PRÊT A POSER 2018'!A:D,4,0)</f>
        <v>#N/A</v>
      </c>
      <c r="D5955" t="s">
        <v>3476</v>
      </c>
    </row>
    <row r="5956" spans="3:4" x14ac:dyDescent="0.25">
      <c r="C5956" s="1" t="e">
        <f>VLOOKUP(D5956,'PRÊT A POSER 2018'!A:D,4,0)</f>
        <v>#N/A</v>
      </c>
      <c r="D5956" t="s">
        <v>3477</v>
      </c>
    </row>
    <row r="5957" spans="3:4" x14ac:dyDescent="0.25">
      <c r="C5957" s="1" t="e">
        <f>VLOOKUP(D5957,'PRÊT A POSER 2018'!A:D,4,0)</f>
        <v>#N/A</v>
      </c>
      <c r="D5957" t="s">
        <v>3478</v>
      </c>
    </row>
    <row r="5958" spans="3:4" x14ac:dyDescent="0.25">
      <c r="C5958" s="1" t="e">
        <f>VLOOKUP(D5958,'PRÊT A POSER 2018'!A:D,4,0)</f>
        <v>#N/A</v>
      </c>
      <c r="D5958" t="s">
        <v>3479</v>
      </c>
    </row>
    <row r="5959" spans="3:4" x14ac:dyDescent="0.25">
      <c r="C5959" s="1" t="e">
        <f>VLOOKUP(D5959,'PRÊT A POSER 2018'!A:D,4,0)</f>
        <v>#N/A</v>
      </c>
      <c r="D5959" t="s">
        <v>3480</v>
      </c>
    </row>
    <row r="5960" spans="3:4" x14ac:dyDescent="0.25">
      <c r="C5960" s="1" t="e">
        <f>VLOOKUP(D5960,'PRÊT A POSER 2018'!A:D,4,0)</f>
        <v>#N/A</v>
      </c>
      <c r="D5960" t="s">
        <v>3481</v>
      </c>
    </row>
    <row r="5961" spans="3:4" x14ac:dyDescent="0.25">
      <c r="C5961" s="1" t="e">
        <f>VLOOKUP(D5961,'PRÊT A POSER 2018'!A:D,4,0)</f>
        <v>#N/A</v>
      </c>
      <c r="D5961" t="s">
        <v>3482</v>
      </c>
    </row>
    <row r="5962" spans="3:4" x14ac:dyDescent="0.25">
      <c r="C5962" s="1" t="e">
        <f>VLOOKUP(D5962,'PRÊT A POSER 2018'!A:D,4,0)</f>
        <v>#N/A</v>
      </c>
      <c r="D5962" t="s">
        <v>3483</v>
      </c>
    </row>
    <row r="5963" spans="3:4" x14ac:dyDescent="0.25">
      <c r="C5963" s="1" t="e">
        <f>VLOOKUP(D5963,'PRÊT A POSER 2018'!A:D,4,0)</f>
        <v>#N/A</v>
      </c>
      <c r="D5963" t="s">
        <v>3484</v>
      </c>
    </row>
    <row r="5964" spans="3:4" x14ac:dyDescent="0.25">
      <c r="C5964" s="1" t="e">
        <f>VLOOKUP(D5964,'PRÊT A POSER 2018'!A:D,4,0)</f>
        <v>#N/A</v>
      </c>
      <c r="D5964" t="s">
        <v>3485</v>
      </c>
    </row>
    <row r="5965" spans="3:4" x14ac:dyDescent="0.25">
      <c r="C5965" s="1" t="e">
        <f>VLOOKUP(D5965,'PRÊT A POSER 2018'!A:D,4,0)</f>
        <v>#N/A</v>
      </c>
      <c r="D5965" t="s">
        <v>3486</v>
      </c>
    </row>
    <row r="5966" spans="3:4" x14ac:dyDescent="0.25">
      <c r="C5966" s="1" t="e">
        <f>VLOOKUP(D5966,'PRÊT A POSER 2018'!A:D,4,0)</f>
        <v>#N/A</v>
      </c>
      <c r="D5966" t="s">
        <v>3487</v>
      </c>
    </row>
    <row r="5967" spans="3:4" x14ac:dyDescent="0.25">
      <c r="C5967" s="1" t="e">
        <f>VLOOKUP(D5967,'PRÊT A POSER 2018'!A:D,4,0)</f>
        <v>#N/A</v>
      </c>
      <c r="D5967" t="s">
        <v>3488</v>
      </c>
    </row>
    <row r="5968" spans="3:4" x14ac:dyDescent="0.25">
      <c r="C5968" s="1" t="e">
        <f>VLOOKUP(D5968,'PRÊT A POSER 2018'!A:D,4,0)</f>
        <v>#N/A</v>
      </c>
      <c r="D5968" t="s">
        <v>3489</v>
      </c>
    </row>
    <row r="5969" spans="3:4" x14ac:dyDescent="0.25">
      <c r="C5969" s="1" t="e">
        <f>VLOOKUP(D5969,'PRÊT A POSER 2018'!A:D,4,0)</f>
        <v>#N/A</v>
      </c>
      <c r="D5969" t="s">
        <v>3490</v>
      </c>
    </row>
    <row r="5970" spans="3:4" x14ac:dyDescent="0.25">
      <c r="C5970" s="1" t="e">
        <f>VLOOKUP(D5970,'PRÊT A POSER 2018'!A:D,4,0)</f>
        <v>#N/A</v>
      </c>
      <c r="D5970" t="s">
        <v>3491</v>
      </c>
    </row>
    <row r="5971" spans="3:4" x14ac:dyDescent="0.25">
      <c r="C5971" s="1" t="e">
        <f>VLOOKUP(D5971,'PRÊT A POSER 2018'!A:D,4,0)</f>
        <v>#N/A</v>
      </c>
      <c r="D5971" t="s">
        <v>3492</v>
      </c>
    </row>
    <row r="5972" spans="3:4" x14ac:dyDescent="0.25">
      <c r="C5972" s="1" t="e">
        <f>VLOOKUP(D5972,'PRÊT A POSER 2018'!A:D,4,0)</f>
        <v>#N/A</v>
      </c>
      <c r="D5972" t="s">
        <v>3493</v>
      </c>
    </row>
    <row r="5973" spans="3:4" x14ac:dyDescent="0.25">
      <c r="C5973" s="1" t="e">
        <f>VLOOKUP(D5973,'PRÊT A POSER 2018'!A:D,4,0)</f>
        <v>#N/A</v>
      </c>
      <c r="D5973" t="s">
        <v>3494</v>
      </c>
    </row>
    <row r="5974" spans="3:4" x14ac:dyDescent="0.25">
      <c r="C5974" s="1" t="e">
        <f>VLOOKUP(D5974,'PRÊT A POSER 2018'!A:D,4,0)</f>
        <v>#N/A</v>
      </c>
      <c r="D5974" t="s">
        <v>3495</v>
      </c>
    </row>
    <row r="5975" spans="3:4" x14ac:dyDescent="0.25">
      <c r="C5975" s="1" t="e">
        <f>VLOOKUP(D5975,'PRÊT A POSER 2018'!A:D,4,0)</f>
        <v>#N/A</v>
      </c>
      <c r="D5975" t="s">
        <v>3496</v>
      </c>
    </row>
    <row r="5976" spans="3:4" x14ac:dyDescent="0.25">
      <c r="C5976" s="1" t="e">
        <f>VLOOKUP(D5976,'PRÊT A POSER 2018'!A:D,4,0)</f>
        <v>#N/A</v>
      </c>
      <c r="D5976" t="s">
        <v>3497</v>
      </c>
    </row>
    <row r="5977" spans="3:4" x14ac:dyDescent="0.25">
      <c r="C5977" s="1" t="e">
        <f>VLOOKUP(D5977,'PRÊT A POSER 2018'!A:D,4,0)</f>
        <v>#N/A</v>
      </c>
      <c r="D5977" t="s">
        <v>3498</v>
      </c>
    </row>
    <row r="5978" spans="3:4" x14ac:dyDescent="0.25">
      <c r="C5978" s="1" t="e">
        <f>VLOOKUP(D5978,'PRÊT A POSER 2018'!A:D,4,0)</f>
        <v>#N/A</v>
      </c>
      <c r="D5978" t="s">
        <v>3499</v>
      </c>
    </row>
    <row r="5979" spans="3:4" x14ac:dyDescent="0.25">
      <c r="C5979" s="1" t="e">
        <f>VLOOKUP(D5979,'PRÊT A POSER 2018'!A:D,4,0)</f>
        <v>#N/A</v>
      </c>
      <c r="D5979" t="s">
        <v>3500</v>
      </c>
    </row>
    <row r="5980" spans="3:4" x14ac:dyDescent="0.25">
      <c r="C5980" s="1" t="e">
        <f>VLOOKUP(D5980,'PRÊT A POSER 2018'!A:D,4,0)</f>
        <v>#N/A</v>
      </c>
      <c r="D5980" t="s">
        <v>3501</v>
      </c>
    </row>
    <row r="5981" spans="3:4" x14ac:dyDescent="0.25">
      <c r="C5981" s="1" t="e">
        <f>VLOOKUP(D5981,'PRÊT A POSER 2018'!A:D,4,0)</f>
        <v>#N/A</v>
      </c>
      <c r="D5981" t="s">
        <v>3502</v>
      </c>
    </row>
    <row r="5982" spans="3:4" x14ac:dyDescent="0.25">
      <c r="C5982" s="1" t="e">
        <f>VLOOKUP(D5982,'PRÊT A POSER 2018'!A:D,4,0)</f>
        <v>#N/A</v>
      </c>
      <c r="D5982" t="s">
        <v>3503</v>
      </c>
    </row>
    <row r="5983" spans="3:4" x14ac:dyDescent="0.25">
      <c r="C5983" s="1" t="e">
        <f>VLOOKUP(D5983,'PRÊT A POSER 2018'!A:D,4,0)</f>
        <v>#N/A</v>
      </c>
      <c r="D5983" t="s">
        <v>3504</v>
      </c>
    </row>
    <row r="5984" spans="3:4" x14ac:dyDescent="0.25">
      <c r="C5984" s="1" t="e">
        <f>VLOOKUP(D5984,'PRÊT A POSER 2018'!A:D,4,0)</f>
        <v>#N/A</v>
      </c>
      <c r="D5984" t="s">
        <v>3505</v>
      </c>
    </row>
    <row r="5985" spans="3:4" x14ac:dyDescent="0.25">
      <c r="C5985" s="1" t="e">
        <f>VLOOKUP(D5985,'PRÊT A POSER 2018'!A:D,4,0)</f>
        <v>#N/A</v>
      </c>
      <c r="D5985" t="s">
        <v>3506</v>
      </c>
    </row>
    <row r="5986" spans="3:4" x14ac:dyDescent="0.25">
      <c r="C5986" s="1" t="e">
        <f>VLOOKUP(D5986,'PRÊT A POSER 2018'!A:D,4,0)</f>
        <v>#N/A</v>
      </c>
      <c r="D5986" t="s">
        <v>3507</v>
      </c>
    </row>
    <row r="5987" spans="3:4" x14ac:dyDescent="0.25">
      <c r="C5987" s="1" t="e">
        <f>VLOOKUP(D5987,'PRÊT A POSER 2018'!A:D,4,0)</f>
        <v>#N/A</v>
      </c>
      <c r="D5987" t="s">
        <v>3508</v>
      </c>
    </row>
    <row r="5988" spans="3:4" x14ac:dyDescent="0.25">
      <c r="C5988" s="1" t="e">
        <f>VLOOKUP(D5988,'PRÊT A POSER 2018'!A:D,4,0)</f>
        <v>#N/A</v>
      </c>
      <c r="D5988" t="s">
        <v>3509</v>
      </c>
    </row>
    <row r="5989" spans="3:4" x14ac:dyDescent="0.25">
      <c r="C5989" s="1" t="e">
        <f>VLOOKUP(D5989,'PRÊT A POSER 2018'!A:D,4,0)</f>
        <v>#N/A</v>
      </c>
      <c r="D5989" t="s">
        <v>3510</v>
      </c>
    </row>
    <row r="5990" spans="3:4" x14ac:dyDescent="0.25">
      <c r="C5990" s="1" t="e">
        <f>VLOOKUP(D5990,'PRÊT A POSER 2018'!A:D,4,0)</f>
        <v>#N/A</v>
      </c>
      <c r="D5990" t="s">
        <v>3511</v>
      </c>
    </row>
    <row r="5991" spans="3:4" x14ac:dyDescent="0.25">
      <c r="C5991" s="1" t="e">
        <f>VLOOKUP(D5991,'PRÊT A POSER 2018'!A:D,4,0)</f>
        <v>#N/A</v>
      </c>
      <c r="D5991" t="s">
        <v>3512</v>
      </c>
    </row>
    <row r="5992" spans="3:4" x14ac:dyDescent="0.25">
      <c r="C5992" s="1" t="e">
        <f>VLOOKUP(D5992,'PRÊT A POSER 2018'!A:D,4,0)</f>
        <v>#N/A</v>
      </c>
      <c r="D5992" t="s">
        <v>3513</v>
      </c>
    </row>
    <row r="5993" spans="3:4" x14ac:dyDescent="0.25">
      <c r="C5993" s="1" t="e">
        <f>VLOOKUP(D5993,'PRÊT A POSER 2018'!A:D,4,0)</f>
        <v>#N/A</v>
      </c>
      <c r="D5993" t="s">
        <v>3514</v>
      </c>
    </row>
    <row r="5994" spans="3:4" x14ac:dyDescent="0.25">
      <c r="C5994" s="1" t="e">
        <f>VLOOKUP(D5994,'PRÊT A POSER 2018'!A:D,4,0)</f>
        <v>#N/A</v>
      </c>
      <c r="D5994" t="s">
        <v>3515</v>
      </c>
    </row>
    <row r="5995" spans="3:4" x14ac:dyDescent="0.25">
      <c r="C5995" s="1" t="e">
        <f>VLOOKUP(D5995,'PRÊT A POSER 2018'!A:D,4,0)</f>
        <v>#N/A</v>
      </c>
      <c r="D5995" t="s">
        <v>3516</v>
      </c>
    </row>
    <row r="5996" spans="3:4" x14ac:dyDescent="0.25">
      <c r="C5996" s="1" t="e">
        <f>VLOOKUP(D5996,'PRÊT A POSER 2018'!A:D,4,0)</f>
        <v>#N/A</v>
      </c>
      <c r="D5996" t="s">
        <v>3517</v>
      </c>
    </row>
    <row r="5997" spans="3:4" x14ac:dyDescent="0.25">
      <c r="C5997" s="1" t="e">
        <f>VLOOKUP(D5997,'PRÊT A POSER 2018'!A:D,4,0)</f>
        <v>#N/A</v>
      </c>
      <c r="D5997" t="s">
        <v>3518</v>
      </c>
    </row>
    <row r="5998" spans="3:4" x14ac:dyDescent="0.25">
      <c r="C5998" s="1" t="e">
        <f>VLOOKUP(D5998,'PRÊT A POSER 2018'!A:D,4,0)</f>
        <v>#N/A</v>
      </c>
      <c r="D5998" t="s">
        <v>3519</v>
      </c>
    </row>
    <row r="5999" spans="3:4" x14ac:dyDescent="0.25">
      <c r="C5999" s="1" t="e">
        <f>VLOOKUP(D5999,'PRÊT A POSER 2018'!A:D,4,0)</f>
        <v>#N/A</v>
      </c>
      <c r="D5999" t="s">
        <v>3520</v>
      </c>
    </row>
    <row r="6000" spans="3:4" x14ac:dyDescent="0.25">
      <c r="C6000" s="1" t="e">
        <f>VLOOKUP(D6000,'PRÊT A POSER 2018'!A:D,4,0)</f>
        <v>#N/A</v>
      </c>
      <c r="D6000" t="s">
        <v>3521</v>
      </c>
    </row>
    <row r="6001" spans="3:4" x14ac:dyDescent="0.25">
      <c r="C6001" s="1" t="e">
        <f>VLOOKUP(D6001,'PRÊT A POSER 2018'!A:D,4,0)</f>
        <v>#N/A</v>
      </c>
      <c r="D6001" t="s">
        <v>3522</v>
      </c>
    </row>
    <row r="6002" spans="3:4" x14ac:dyDescent="0.25">
      <c r="C6002" s="1" t="e">
        <f>VLOOKUP(D6002,'PRÊT A POSER 2018'!A:D,4,0)</f>
        <v>#N/A</v>
      </c>
      <c r="D6002" t="s">
        <v>3523</v>
      </c>
    </row>
    <row r="6003" spans="3:4" x14ac:dyDescent="0.25">
      <c r="C6003" s="1" t="e">
        <f>VLOOKUP(D6003,'PRÊT A POSER 2018'!A:D,4,0)</f>
        <v>#N/A</v>
      </c>
      <c r="D6003" t="s">
        <v>3524</v>
      </c>
    </row>
    <row r="6004" spans="3:4" x14ac:dyDescent="0.25">
      <c r="C6004" s="1" t="e">
        <f>VLOOKUP(D6004,'PRÊT A POSER 2018'!A:D,4,0)</f>
        <v>#N/A</v>
      </c>
      <c r="D6004" t="s">
        <v>3525</v>
      </c>
    </row>
    <row r="6005" spans="3:4" x14ac:dyDescent="0.25">
      <c r="C6005" s="1" t="e">
        <f>VLOOKUP(D6005,'PRÊT A POSER 2018'!A:D,4,0)</f>
        <v>#N/A</v>
      </c>
      <c r="D6005" t="s">
        <v>3526</v>
      </c>
    </row>
    <row r="6006" spans="3:4" x14ac:dyDescent="0.25">
      <c r="C6006" s="1" t="e">
        <f>VLOOKUP(D6006,'PRÊT A POSER 2018'!A:D,4,0)</f>
        <v>#N/A</v>
      </c>
      <c r="D6006" t="s">
        <v>3527</v>
      </c>
    </row>
    <row r="6007" spans="3:4" x14ac:dyDescent="0.25">
      <c r="C6007" s="1" t="e">
        <f>VLOOKUP(D6007,'PRÊT A POSER 2018'!A:D,4,0)</f>
        <v>#N/A</v>
      </c>
      <c r="D6007" t="s">
        <v>3528</v>
      </c>
    </row>
    <row r="6008" spans="3:4" x14ac:dyDescent="0.25">
      <c r="C6008" s="1" t="e">
        <f>VLOOKUP(D6008,'PRÊT A POSER 2018'!A:D,4,0)</f>
        <v>#N/A</v>
      </c>
      <c r="D6008" t="s">
        <v>3529</v>
      </c>
    </row>
    <row r="6009" spans="3:4" x14ac:dyDescent="0.25">
      <c r="C6009" s="1" t="e">
        <f>VLOOKUP(D6009,'PRÊT A POSER 2018'!A:D,4,0)</f>
        <v>#N/A</v>
      </c>
      <c r="D6009" t="s">
        <v>3530</v>
      </c>
    </row>
    <row r="6010" spans="3:4" x14ac:dyDescent="0.25">
      <c r="C6010" s="1" t="e">
        <f>VLOOKUP(D6010,'PRÊT A POSER 2018'!A:D,4,0)</f>
        <v>#N/A</v>
      </c>
      <c r="D6010" t="s">
        <v>3531</v>
      </c>
    </row>
    <row r="6011" spans="3:4" x14ac:dyDescent="0.25">
      <c r="C6011" s="1" t="e">
        <f>VLOOKUP(D6011,'PRÊT A POSER 2018'!A:D,4,0)</f>
        <v>#N/A</v>
      </c>
      <c r="D6011" t="s">
        <v>3532</v>
      </c>
    </row>
    <row r="6012" spans="3:4" x14ac:dyDescent="0.25">
      <c r="C6012" s="1" t="e">
        <f>VLOOKUP(D6012,'PRÊT A POSER 2018'!A:D,4,0)</f>
        <v>#N/A</v>
      </c>
      <c r="D6012" t="s">
        <v>3533</v>
      </c>
    </row>
    <row r="6013" spans="3:4" x14ac:dyDescent="0.25">
      <c r="C6013" s="1" t="e">
        <f>VLOOKUP(D6013,'PRÊT A POSER 2018'!A:D,4,0)</f>
        <v>#N/A</v>
      </c>
      <c r="D6013" t="s">
        <v>3534</v>
      </c>
    </row>
    <row r="6014" spans="3:4" x14ac:dyDescent="0.25">
      <c r="C6014" s="1" t="e">
        <f>VLOOKUP(D6014,'PRÊT A POSER 2018'!A:D,4,0)</f>
        <v>#N/A</v>
      </c>
      <c r="D6014" t="s">
        <v>3535</v>
      </c>
    </row>
    <row r="6015" spans="3:4" x14ac:dyDescent="0.25">
      <c r="C6015" s="1" t="e">
        <f>VLOOKUP(D6015,'PRÊT A POSER 2018'!A:D,4,0)</f>
        <v>#N/A</v>
      </c>
      <c r="D6015" t="s">
        <v>3536</v>
      </c>
    </row>
    <row r="6016" spans="3:4" x14ac:dyDescent="0.25">
      <c r="C6016" s="1" t="e">
        <f>VLOOKUP(D6016,'PRÊT A POSER 2018'!A:D,4,0)</f>
        <v>#N/A</v>
      </c>
      <c r="D6016" t="s">
        <v>3537</v>
      </c>
    </row>
    <row r="6017" spans="3:4" x14ac:dyDescent="0.25">
      <c r="C6017" s="1" t="e">
        <f>VLOOKUP(D6017,'PRÊT A POSER 2018'!A:D,4,0)</f>
        <v>#N/A</v>
      </c>
      <c r="D6017" t="s">
        <v>3538</v>
      </c>
    </row>
    <row r="6018" spans="3:4" x14ac:dyDescent="0.25">
      <c r="C6018" s="1" t="e">
        <f>VLOOKUP(D6018,'PRÊT A POSER 2018'!A:D,4,0)</f>
        <v>#N/A</v>
      </c>
      <c r="D6018" t="s">
        <v>3539</v>
      </c>
    </row>
    <row r="6019" spans="3:4" x14ac:dyDescent="0.25">
      <c r="C6019" s="1" t="e">
        <f>VLOOKUP(D6019,'PRÊT A POSER 2018'!A:D,4,0)</f>
        <v>#N/A</v>
      </c>
      <c r="D6019" t="s">
        <v>3540</v>
      </c>
    </row>
    <row r="6020" spans="3:4" x14ac:dyDescent="0.25">
      <c r="C6020" s="1" t="e">
        <f>VLOOKUP(D6020,'PRÊT A POSER 2018'!A:D,4,0)</f>
        <v>#N/A</v>
      </c>
      <c r="D6020" t="s">
        <v>3541</v>
      </c>
    </row>
    <row r="6021" spans="3:4" x14ac:dyDescent="0.25">
      <c r="C6021" s="1" t="e">
        <f>VLOOKUP(D6021,'PRÊT A POSER 2018'!A:D,4,0)</f>
        <v>#N/A</v>
      </c>
      <c r="D6021" t="s">
        <v>3542</v>
      </c>
    </row>
    <row r="6022" spans="3:4" x14ac:dyDescent="0.25">
      <c r="C6022" s="1" t="e">
        <f>VLOOKUP(D6022,'PRÊT A POSER 2018'!A:D,4,0)</f>
        <v>#N/A</v>
      </c>
      <c r="D6022" t="s">
        <v>3543</v>
      </c>
    </row>
    <row r="6023" spans="3:4" x14ac:dyDescent="0.25">
      <c r="C6023" s="1" t="e">
        <f>VLOOKUP(D6023,'PRÊT A POSER 2018'!A:D,4,0)</f>
        <v>#N/A</v>
      </c>
      <c r="D6023" t="s">
        <v>3544</v>
      </c>
    </row>
    <row r="6024" spans="3:4" x14ac:dyDescent="0.25">
      <c r="C6024" s="1" t="e">
        <f>VLOOKUP(D6024,'PRÊT A POSER 2018'!A:D,4,0)</f>
        <v>#N/A</v>
      </c>
      <c r="D6024" t="s">
        <v>3545</v>
      </c>
    </row>
    <row r="6025" spans="3:4" x14ac:dyDescent="0.25">
      <c r="C6025" s="1" t="e">
        <f>VLOOKUP(D6025,'PRÊT A POSER 2018'!A:D,4,0)</f>
        <v>#N/A</v>
      </c>
      <c r="D6025" t="s">
        <v>3546</v>
      </c>
    </row>
    <row r="6026" spans="3:4" x14ac:dyDescent="0.25">
      <c r="C6026" s="1" t="e">
        <f>VLOOKUP(D6026,'PRÊT A POSER 2018'!A:D,4,0)</f>
        <v>#N/A</v>
      </c>
      <c r="D6026" t="s">
        <v>3547</v>
      </c>
    </row>
    <row r="6027" spans="3:4" x14ac:dyDescent="0.25">
      <c r="C6027" s="1" t="e">
        <f>VLOOKUP(D6027,'PRÊT A POSER 2018'!A:D,4,0)</f>
        <v>#N/A</v>
      </c>
      <c r="D6027" t="s">
        <v>3548</v>
      </c>
    </row>
    <row r="6028" spans="3:4" x14ac:dyDescent="0.25">
      <c r="C6028" s="1" t="e">
        <f>VLOOKUP(D6028,'PRÊT A POSER 2018'!A:D,4,0)</f>
        <v>#N/A</v>
      </c>
      <c r="D6028" t="s">
        <v>3549</v>
      </c>
    </row>
    <row r="6029" spans="3:4" x14ac:dyDescent="0.25">
      <c r="C6029" s="1" t="e">
        <f>VLOOKUP(D6029,'PRÊT A POSER 2018'!A:D,4,0)</f>
        <v>#N/A</v>
      </c>
      <c r="D6029" t="s">
        <v>3550</v>
      </c>
    </row>
    <row r="6030" spans="3:4" x14ac:dyDescent="0.25">
      <c r="C6030" s="1" t="e">
        <f>VLOOKUP(D6030,'PRÊT A POSER 2018'!A:D,4,0)</f>
        <v>#N/A</v>
      </c>
      <c r="D6030" t="s">
        <v>3551</v>
      </c>
    </row>
    <row r="6031" spans="3:4" x14ac:dyDescent="0.25">
      <c r="C6031" s="1" t="e">
        <f>VLOOKUP(D6031,'PRÊT A POSER 2018'!A:D,4,0)</f>
        <v>#N/A</v>
      </c>
      <c r="D6031" t="s">
        <v>3552</v>
      </c>
    </row>
    <row r="6032" spans="3:4" x14ac:dyDescent="0.25">
      <c r="C6032" s="1" t="e">
        <f>VLOOKUP(D6032,'PRÊT A POSER 2018'!A:D,4,0)</f>
        <v>#N/A</v>
      </c>
      <c r="D6032" t="s">
        <v>3553</v>
      </c>
    </row>
    <row r="6033" spans="3:4" x14ac:dyDescent="0.25">
      <c r="C6033" s="1" t="e">
        <f>VLOOKUP(D6033,'PRÊT A POSER 2018'!A:D,4,0)</f>
        <v>#N/A</v>
      </c>
      <c r="D6033" t="s">
        <v>3554</v>
      </c>
    </row>
    <row r="6034" spans="3:4" x14ac:dyDescent="0.25">
      <c r="C6034" s="1" t="e">
        <f>VLOOKUP(D6034,'PRÊT A POSER 2018'!A:D,4,0)</f>
        <v>#N/A</v>
      </c>
      <c r="D6034" t="s">
        <v>3555</v>
      </c>
    </row>
    <row r="6035" spans="3:4" x14ac:dyDescent="0.25">
      <c r="C6035" s="1" t="e">
        <f>VLOOKUP(D6035,'PRÊT A POSER 2018'!A:D,4,0)</f>
        <v>#N/A</v>
      </c>
      <c r="D6035" t="s">
        <v>3556</v>
      </c>
    </row>
    <row r="6036" spans="3:4" x14ac:dyDescent="0.25">
      <c r="C6036" s="1" t="e">
        <f>VLOOKUP(D6036,'PRÊT A POSER 2018'!A:D,4,0)</f>
        <v>#N/A</v>
      </c>
      <c r="D6036" t="s">
        <v>3557</v>
      </c>
    </row>
    <row r="6037" spans="3:4" x14ac:dyDescent="0.25">
      <c r="C6037" s="1" t="e">
        <f>VLOOKUP(D6037,'PRÊT A POSER 2018'!A:D,4,0)</f>
        <v>#N/A</v>
      </c>
      <c r="D6037" t="s">
        <v>3558</v>
      </c>
    </row>
    <row r="6038" spans="3:4" x14ac:dyDescent="0.25">
      <c r="C6038" s="1" t="e">
        <f>VLOOKUP(D6038,'PRÊT A POSER 2018'!A:D,4,0)</f>
        <v>#N/A</v>
      </c>
      <c r="D6038" t="s">
        <v>3559</v>
      </c>
    </row>
    <row r="6039" spans="3:4" x14ac:dyDescent="0.25">
      <c r="C6039" s="1" t="e">
        <f>VLOOKUP(D6039,'PRÊT A POSER 2018'!A:D,4,0)</f>
        <v>#N/A</v>
      </c>
      <c r="D6039" t="s">
        <v>3560</v>
      </c>
    </row>
    <row r="6040" spans="3:4" x14ac:dyDescent="0.25">
      <c r="C6040" s="1" t="e">
        <f>VLOOKUP(D6040,'PRÊT A POSER 2018'!A:D,4,0)</f>
        <v>#N/A</v>
      </c>
      <c r="D6040" t="s">
        <v>3561</v>
      </c>
    </row>
    <row r="6041" spans="3:4" x14ac:dyDescent="0.25">
      <c r="C6041" s="1" t="e">
        <f>VLOOKUP(D6041,'PRÊT A POSER 2018'!A:D,4,0)</f>
        <v>#N/A</v>
      </c>
      <c r="D6041" t="s">
        <v>3562</v>
      </c>
    </row>
    <row r="6042" spans="3:4" x14ac:dyDescent="0.25">
      <c r="C6042" s="1" t="e">
        <f>VLOOKUP(D6042,'PRÊT A POSER 2018'!A:D,4,0)</f>
        <v>#N/A</v>
      </c>
      <c r="D6042" t="s">
        <v>3563</v>
      </c>
    </row>
    <row r="6043" spans="3:4" x14ac:dyDescent="0.25">
      <c r="C6043" s="1" t="e">
        <f>VLOOKUP(D6043,'PRÊT A POSER 2018'!A:D,4,0)</f>
        <v>#N/A</v>
      </c>
      <c r="D6043" t="s">
        <v>3564</v>
      </c>
    </row>
    <row r="6044" spans="3:4" x14ac:dyDescent="0.25">
      <c r="C6044" s="1" t="e">
        <f>VLOOKUP(D6044,'PRÊT A POSER 2018'!A:D,4,0)</f>
        <v>#N/A</v>
      </c>
      <c r="D6044" t="s">
        <v>3565</v>
      </c>
    </row>
    <row r="6045" spans="3:4" x14ac:dyDescent="0.25">
      <c r="C6045" s="1" t="e">
        <f>VLOOKUP(D6045,'PRÊT A POSER 2018'!A:D,4,0)</f>
        <v>#N/A</v>
      </c>
      <c r="D6045" t="s">
        <v>3566</v>
      </c>
    </row>
    <row r="6046" spans="3:4" x14ac:dyDescent="0.25">
      <c r="C6046" s="1" t="e">
        <f>VLOOKUP(D6046,'PRÊT A POSER 2018'!A:D,4,0)</f>
        <v>#N/A</v>
      </c>
      <c r="D6046" t="s">
        <v>3567</v>
      </c>
    </row>
    <row r="6047" spans="3:4" x14ac:dyDescent="0.25">
      <c r="C6047" s="1" t="e">
        <f>VLOOKUP(D6047,'PRÊT A POSER 2018'!A:D,4,0)</f>
        <v>#N/A</v>
      </c>
      <c r="D6047" t="s">
        <v>3568</v>
      </c>
    </row>
    <row r="6048" spans="3:4" x14ac:dyDescent="0.25">
      <c r="C6048" s="1" t="e">
        <f>VLOOKUP(D6048,'PRÊT A POSER 2018'!A:D,4,0)</f>
        <v>#N/A</v>
      </c>
      <c r="D6048" t="s">
        <v>3569</v>
      </c>
    </row>
    <row r="6049" spans="3:4" x14ac:dyDescent="0.25">
      <c r="C6049" s="1" t="e">
        <f>VLOOKUP(D6049,'PRÊT A POSER 2018'!A:D,4,0)</f>
        <v>#N/A</v>
      </c>
      <c r="D6049" t="s">
        <v>3570</v>
      </c>
    </row>
    <row r="6050" spans="3:4" x14ac:dyDescent="0.25">
      <c r="C6050" s="1" t="e">
        <f>VLOOKUP(D6050,'PRÊT A POSER 2018'!A:D,4,0)</f>
        <v>#N/A</v>
      </c>
      <c r="D6050" t="s">
        <v>3571</v>
      </c>
    </row>
    <row r="6051" spans="3:4" x14ac:dyDescent="0.25">
      <c r="C6051" s="1" t="e">
        <f>VLOOKUP(D6051,'PRÊT A POSER 2018'!A:D,4,0)</f>
        <v>#N/A</v>
      </c>
      <c r="D6051" t="s">
        <v>3572</v>
      </c>
    </row>
    <row r="6052" spans="3:4" x14ac:dyDescent="0.25">
      <c r="C6052" s="1" t="e">
        <f>VLOOKUP(D6052,'PRÊT A POSER 2018'!A:D,4,0)</f>
        <v>#N/A</v>
      </c>
      <c r="D6052" t="s">
        <v>3573</v>
      </c>
    </row>
    <row r="6053" spans="3:4" x14ac:dyDescent="0.25">
      <c r="C6053" s="1" t="e">
        <f>VLOOKUP(D6053,'PRÊT A POSER 2018'!A:D,4,0)</f>
        <v>#N/A</v>
      </c>
      <c r="D6053" t="s">
        <v>3574</v>
      </c>
    </row>
    <row r="6054" spans="3:4" x14ac:dyDescent="0.25">
      <c r="C6054" s="1" t="e">
        <f>VLOOKUP(D6054,'PRÊT A POSER 2018'!A:D,4,0)</f>
        <v>#N/A</v>
      </c>
      <c r="D6054" t="s">
        <v>3575</v>
      </c>
    </row>
    <row r="6055" spans="3:4" x14ac:dyDescent="0.25">
      <c r="C6055" s="1" t="e">
        <f>VLOOKUP(D6055,'PRÊT A POSER 2018'!A:D,4,0)</f>
        <v>#N/A</v>
      </c>
      <c r="D6055" t="s">
        <v>3576</v>
      </c>
    </row>
    <row r="6056" spans="3:4" x14ac:dyDescent="0.25">
      <c r="C6056" s="1" t="e">
        <f>VLOOKUP(D6056,'PRÊT A POSER 2018'!A:D,4,0)</f>
        <v>#N/A</v>
      </c>
      <c r="D6056" t="s">
        <v>3577</v>
      </c>
    </row>
    <row r="6057" spans="3:4" x14ac:dyDescent="0.25">
      <c r="C6057" s="1" t="e">
        <f>VLOOKUP(D6057,'PRÊT A POSER 2018'!A:D,4,0)</f>
        <v>#N/A</v>
      </c>
      <c r="D6057" t="s">
        <v>3578</v>
      </c>
    </row>
    <row r="6058" spans="3:4" x14ac:dyDescent="0.25">
      <c r="C6058" s="1" t="e">
        <f>VLOOKUP(D6058,'PRÊT A POSER 2018'!A:D,4,0)</f>
        <v>#N/A</v>
      </c>
      <c r="D6058" t="s">
        <v>3579</v>
      </c>
    </row>
    <row r="6059" spans="3:4" x14ac:dyDescent="0.25">
      <c r="C6059" s="1" t="e">
        <f>VLOOKUP(D6059,'PRÊT A POSER 2018'!A:D,4,0)</f>
        <v>#N/A</v>
      </c>
      <c r="D6059" t="s">
        <v>3580</v>
      </c>
    </row>
    <row r="6060" spans="3:4" x14ac:dyDescent="0.25">
      <c r="C6060" s="1" t="e">
        <f>VLOOKUP(D6060,'PRÊT A POSER 2018'!A:D,4,0)</f>
        <v>#N/A</v>
      </c>
      <c r="D6060" t="s">
        <v>3581</v>
      </c>
    </row>
    <row r="6061" spans="3:4" x14ac:dyDescent="0.25">
      <c r="C6061" s="1" t="e">
        <f>VLOOKUP(D6061,'PRÊT A POSER 2018'!A:D,4,0)</f>
        <v>#N/A</v>
      </c>
      <c r="D6061" t="s">
        <v>3582</v>
      </c>
    </row>
    <row r="6062" spans="3:4" x14ac:dyDescent="0.25">
      <c r="C6062" s="1" t="e">
        <f>VLOOKUP(D6062,'PRÊT A POSER 2018'!A:D,4,0)</f>
        <v>#N/A</v>
      </c>
      <c r="D6062" t="s">
        <v>3583</v>
      </c>
    </row>
    <row r="6063" spans="3:4" x14ac:dyDescent="0.25">
      <c r="C6063" s="1" t="e">
        <f>VLOOKUP(D6063,'PRÊT A POSER 2018'!A:D,4,0)</f>
        <v>#N/A</v>
      </c>
      <c r="D6063" t="s">
        <v>3584</v>
      </c>
    </row>
    <row r="6064" spans="3:4" x14ac:dyDescent="0.25">
      <c r="C6064" s="1" t="e">
        <f>VLOOKUP(D6064,'PRÊT A POSER 2018'!A:D,4,0)</f>
        <v>#N/A</v>
      </c>
      <c r="D6064" t="s">
        <v>3585</v>
      </c>
    </row>
    <row r="6065" spans="3:4" x14ac:dyDescent="0.25">
      <c r="C6065" s="1" t="e">
        <f>VLOOKUP(D6065,'PRÊT A POSER 2018'!A:D,4,0)</f>
        <v>#N/A</v>
      </c>
      <c r="D6065" t="s">
        <v>3586</v>
      </c>
    </row>
    <row r="6066" spans="3:4" x14ac:dyDescent="0.25">
      <c r="C6066" s="1" t="e">
        <f>VLOOKUP(D6066,'PRÊT A POSER 2018'!A:D,4,0)</f>
        <v>#N/A</v>
      </c>
      <c r="D6066" t="s">
        <v>3587</v>
      </c>
    </row>
    <row r="6067" spans="3:4" x14ac:dyDescent="0.25">
      <c r="C6067" s="1" t="e">
        <f>VLOOKUP(D6067,'PRÊT A POSER 2018'!A:D,4,0)</f>
        <v>#N/A</v>
      </c>
      <c r="D6067" t="s">
        <v>3588</v>
      </c>
    </row>
    <row r="6068" spans="3:4" x14ac:dyDescent="0.25">
      <c r="C6068" s="1" t="e">
        <f>VLOOKUP(D6068,'PRÊT A POSER 2018'!A:D,4,0)</f>
        <v>#N/A</v>
      </c>
      <c r="D6068" t="s">
        <v>3589</v>
      </c>
    </row>
    <row r="6069" spans="3:4" x14ac:dyDescent="0.25">
      <c r="C6069" s="1" t="e">
        <f>VLOOKUP(D6069,'PRÊT A POSER 2018'!A:D,4,0)</f>
        <v>#N/A</v>
      </c>
      <c r="D6069" t="s">
        <v>3590</v>
      </c>
    </row>
    <row r="6070" spans="3:4" x14ac:dyDescent="0.25">
      <c r="C6070" s="1" t="e">
        <f>VLOOKUP(D6070,'PRÊT A POSER 2018'!A:D,4,0)</f>
        <v>#N/A</v>
      </c>
      <c r="D6070" t="s">
        <v>3591</v>
      </c>
    </row>
    <row r="6071" spans="3:4" x14ac:dyDescent="0.25">
      <c r="C6071" s="1" t="e">
        <f>VLOOKUP(D6071,'PRÊT A POSER 2018'!A:D,4,0)</f>
        <v>#N/A</v>
      </c>
      <c r="D6071" t="s">
        <v>3592</v>
      </c>
    </row>
    <row r="6072" spans="3:4" x14ac:dyDescent="0.25">
      <c r="C6072" s="1" t="e">
        <f>VLOOKUP(D6072,'PRÊT A POSER 2018'!A:D,4,0)</f>
        <v>#N/A</v>
      </c>
      <c r="D6072" t="s">
        <v>3593</v>
      </c>
    </row>
    <row r="6073" spans="3:4" x14ac:dyDescent="0.25">
      <c r="C6073" s="1" t="e">
        <f>VLOOKUP(D6073,'PRÊT A POSER 2018'!A:D,4,0)</f>
        <v>#N/A</v>
      </c>
      <c r="D6073" t="s">
        <v>3594</v>
      </c>
    </row>
    <row r="6074" spans="3:4" x14ac:dyDescent="0.25">
      <c r="C6074" s="1" t="e">
        <f>VLOOKUP(D6074,'PRÊT A POSER 2018'!A:D,4,0)</f>
        <v>#N/A</v>
      </c>
      <c r="D6074" t="s">
        <v>3595</v>
      </c>
    </row>
    <row r="6075" spans="3:4" x14ac:dyDescent="0.25">
      <c r="C6075" s="1" t="e">
        <f>VLOOKUP(D6075,'PRÊT A POSER 2018'!A:D,4,0)</f>
        <v>#N/A</v>
      </c>
      <c r="D6075" t="s">
        <v>3596</v>
      </c>
    </row>
    <row r="6076" spans="3:4" x14ac:dyDescent="0.25">
      <c r="C6076" s="1" t="e">
        <f>VLOOKUP(D6076,'PRÊT A POSER 2018'!A:D,4,0)</f>
        <v>#N/A</v>
      </c>
      <c r="D6076" t="s">
        <v>3597</v>
      </c>
    </row>
    <row r="6077" spans="3:4" x14ac:dyDescent="0.25">
      <c r="C6077" s="1" t="e">
        <f>VLOOKUP(D6077,'PRÊT A POSER 2018'!A:D,4,0)</f>
        <v>#N/A</v>
      </c>
      <c r="D6077" t="s">
        <v>3598</v>
      </c>
    </row>
    <row r="6078" spans="3:4" x14ac:dyDescent="0.25">
      <c r="C6078" s="1" t="e">
        <f>VLOOKUP(D6078,'PRÊT A POSER 2018'!A:D,4,0)</f>
        <v>#N/A</v>
      </c>
      <c r="D6078" t="s">
        <v>3599</v>
      </c>
    </row>
    <row r="6079" spans="3:4" x14ac:dyDescent="0.25">
      <c r="C6079" s="1" t="e">
        <f>VLOOKUP(D6079,'PRÊT A POSER 2018'!A:D,4,0)</f>
        <v>#N/A</v>
      </c>
      <c r="D6079" t="s">
        <v>3600</v>
      </c>
    </row>
    <row r="6080" spans="3:4" x14ac:dyDescent="0.25">
      <c r="C6080" s="1" t="e">
        <f>VLOOKUP(D6080,'PRÊT A POSER 2018'!A:D,4,0)</f>
        <v>#N/A</v>
      </c>
      <c r="D6080" t="s">
        <v>3601</v>
      </c>
    </row>
    <row r="6081" spans="3:4" x14ac:dyDescent="0.25">
      <c r="C6081" s="1" t="e">
        <f>VLOOKUP(D6081,'PRÊT A POSER 2018'!A:D,4,0)</f>
        <v>#N/A</v>
      </c>
      <c r="D6081" t="s">
        <v>3602</v>
      </c>
    </row>
    <row r="6082" spans="3:4" x14ac:dyDescent="0.25">
      <c r="C6082" s="1" t="e">
        <f>VLOOKUP(D6082,'PRÊT A POSER 2018'!A:D,4,0)</f>
        <v>#N/A</v>
      </c>
      <c r="D6082" t="s">
        <v>3603</v>
      </c>
    </row>
    <row r="6083" spans="3:4" x14ac:dyDescent="0.25">
      <c r="C6083" s="1" t="e">
        <f>VLOOKUP(D6083,'PRÊT A POSER 2018'!A:D,4,0)</f>
        <v>#N/A</v>
      </c>
      <c r="D6083" t="s">
        <v>3604</v>
      </c>
    </row>
    <row r="6084" spans="3:4" x14ac:dyDescent="0.25">
      <c r="C6084" s="1" t="e">
        <f>VLOOKUP(D6084,'PRÊT A POSER 2018'!A:D,4,0)</f>
        <v>#N/A</v>
      </c>
      <c r="D6084" t="s">
        <v>3605</v>
      </c>
    </row>
    <row r="6085" spans="3:4" x14ac:dyDescent="0.25">
      <c r="C6085" s="1" t="e">
        <f>VLOOKUP(D6085,'PRÊT A POSER 2018'!A:D,4,0)</f>
        <v>#N/A</v>
      </c>
      <c r="D6085" t="s">
        <v>3606</v>
      </c>
    </row>
    <row r="6086" spans="3:4" x14ac:dyDescent="0.25">
      <c r="C6086" s="1" t="e">
        <f>VLOOKUP(D6086,'PRÊT A POSER 2018'!A:D,4,0)</f>
        <v>#N/A</v>
      </c>
      <c r="D6086" t="s">
        <v>3607</v>
      </c>
    </row>
    <row r="6087" spans="3:4" x14ac:dyDescent="0.25">
      <c r="C6087" s="1" t="e">
        <f>VLOOKUP(D6087,'PRÊT A POSER 2018'!A:D,4,0)</f>
        <v>#N/A</v>
      </c>
      <c r="D6087" t="s">
        <v>3608</v>
      </c>
    </row>
    <row r="6088" spans="3:4" x14ac:dyDescent="0.25">
      <c r="C6088" s="1" t="e">
        <f>VLOOKUP(D6088,'PRÊT A POSER 2018'!A:D,4,0)</f>
        <v>#N/A</v>
      </c>
      <c r="D6088" t="s">
        <v>3609</v>
      </c>
    </row>
    <row r="6089" spans="3:4" x14ac:dyDescent="0.25">
      <c r="C6089" s="1" t="e">
        <f>VLOOKUP(D6089,'PRÊT A POSER 2018'!A:D,4,0)</f>
        <v>#N/A</v>
      </c>
      <c r="D6089" t="s">
        <v>3610</v>
      </c>
    </row>
    <row r="6090" spans="3:4" x14ac:dyDescent="0.25">
      <c r="C6090" s="1" t="e">
        <f>VLOOKUP(D6090,'PRÊT A POSER 2018'!A:D,4,0)</f>
        <v>#N/A</v>
      </c>
      <c r="D6090" t="s">
        <v>3611</v>
      </c>
    </row>
    <row r="6091" spans="3:4" x14ac:dyDescent="0.25">
      <c r="C6091" s="1" t="e">
        <f>VLOOKUP(D6091,'PRÊT A POSER 2018'!A:D,4,0)</f>
        <v>#N/A</v>
      </c>
      <c r="D6091" t="s">
        <v>3612</v>
      </c>
    </row>
    <row r="6092" spans="3:4" x14ac:dyDescent="0.25">
      <c r="C6092" s="1" t="e">
        <f>VLOOKUP(D6092,'PRÊT A POSER 2018'!A:D,4,0)</f>
        <v>#N/A</v>
      </c>
      <c r="D6092" t="s">
        <v>3613</v>
      </c>
    </row>
    <row r="6093" spans="3:4" x14ac:dyDescent="0.25">
      <c r="C6093" s="1" t="e">
        <f>VLOOKUP(D6093,'PRÊT A POSER 2018'!A:D,4,0)</f>
        <v>#N/A</v>
      </c>
      <c r="D6093" t="s">
        <v>3614</v>
      </c>
    </row>
    <row r="6094" spans="3:4" x14ac:dyDescent="0.25">
      <c r="C6094" s="1" t="e">
        <f>VLOOKUP(D6094,'PRÊT A POSER 2018'!A:D,4,0)</f>
        <v>#N/A</v>
      </c>
      <c r="D6094" t="s">
        <v>3615</v>
      </c>
    </row>
    <row r="6095" spans="3:4" x14ac:dyDescent="0.25">
      <c r="C6095" s="1" t="e">
        <f>VLOOKUP(D6095,'PRÊT A POSER 2018'!A:D,4,0)</f>
        <v>#N/A</v>
      </c>
      <c r="D6095" t="s">
        <v>3616</v>
      </c>
    </row>
    <row r="6096" spans="3:4" x14ac:dyDescent="0.25">
      <c r="C6096" s="1" t="e">
        <f>VLOOKUP(D6096,'PRÊT A POSER 2018'!A:D,4,0)</f>
        <v>#N/A</v>
      </c>
      <c r="D6096" t="s">
        <v>3617</v>
      </c>
    </row>
    <row r="6097" spans="3:4" x14ac:dyDescent="0.25">
      <c r="C6097" s="1" t="e">
        <f>VLOOKUP(D6097,'PRÊT A POSER 2018'!A:D,4,0)</f>
        <v>#N/A</v>
      </c>
      <c r="D6097" t="s">
        <v>3618</v>
      </c>
    </row>
    <row r="6098" spans="3:4" x14ac:dyDescent="0.25">
      <c r="C6098" s="1" t="e">
        <f>VLOOKUP(D6098,'PRÊT A POSER 2018'!A:D,4,0)</f>
        <v>#N/A</v>
      </c>
      <c r="D6098" t="s">
        <v>3619</v>
      </c>
    </row>
    <row r="6099" spans="3:4" x14ac:dyDescent="0.25">
      <c r="C6099" s="1" t="e">
        <f>VLOOKUP(D6099,'PRÊT A POSER 2018'!A:D,4,0)</f>
        <v>#N/A</v>
      </c>
      <c r="D6099" t="s">
        <v>3620</v>
      </c>
    </row>
    <row r="6100" spans="3:4" x14ac:dyDescent="0.25">
      <c r="C6100" s="1" t="e">
        <f>VLOOKUP(D6100,'PRÊT A POSER 2018'!A:D,4,0)</f>
        <v>#N/A</v>
      </c>
      <c r="D6100" t="s">
        <v>3621</v>
      </c>
    </row>
    <row r="6101" spans="3:4" x14ac:dyDescent="0.25">
      <c r="C6101" s="1" t="e">
        <f>VLOOKUP(D6101,'PRÊT A POSER 2018'!A:D,4,0)</f>
        <v>#N/A</v>
      </c>
      <c r="D6101" t="s">
        <v>3622</v>
      </c>
    </row>
    <row r="6102" spans="3:4" x14ac:dyDescent="0.25">
      <c r="C6102" s="1" t="e">
        <f>VLOOKUP(D6102,'PRÊT A POSER 2018'!A:D,4,0)</f>
        <v>#N/A</v>
      </c>
      <c r="D6102" t="s">
        <v>3623</v>
      </c>
    </row>
    <row r="6103" spans="3:4" x14ac:dyDescent="0.25">
      <c r="C6103" s="1" t="e">
        <f>VLOOKUP(D6103,'PRÊT A POSER 2018'!A:D,4,0)</f>
        <v>#N/A</v>
      </c>
      <c r="D6103" t="s">
        <v>3624</v>
      </c>
    </row>
    <row r="6104" spans="3:4" x14ac:dyDescent="0.25">
      <c r="C6104" s="1" t="e">
        <f>VLOOKUP(D6104,'PRÊT A POSER 2018'!A:D,4,0)</f>
        <v>#N/A</v>
      </c>
      <c r="D6104" t="s">
        <v>3625</v>
      </c>
    </row>
    <row r="6105" spans="3:4" x14ac:dyDescent="0.25">
      <c r="C6105" s="1" t="e">
        <f>VLOOKUP(D6105,'PRÊT A POSER 2018'!A:D,4,0)</f>
        <v>#N/A</v>
      </c>
      <c r="D6105" t="s">
        <v>3626</v>
      </c>
    </row>
    <row r="6106" spans="3:4" x14ac:dyDescent="0.25">
      <c r="C6106" s="1" t="e">
        <f>VLOOKUP(D6106,'PRÊT A POSER 2018'!A:D,4,0)</f>
        <v>#N/A</v>
      </c>
      <c r="D6106" t="s">
        <v>3627</v>
      </c>
    </row>
    <row r="6107" spans="3:4" x14ac:dyDescent="0.25">
      <c r="C6107" s="1" t="e">
        <f>VLOOKUP(D6107,'PRÊT A POSER 2018'!A:D,4,0)</f>
        <v>#N/A</v>
      </c>
      <c r="D6107" t="s">
        <v>3628</v>
      </c>
    </row>
    <row r="6108" spans="3:4" x14ac:dyDescent="0.25">
      <c r="C6108" s="1" t="e">
        <f>VLOOKUP(D6108,'PRÊT A POSER 2018'!A:D,4,0)</f>
        <v>#N/A</v>
      </c>
      <c r="D6108" t="s">
        <v>3629</v>
      </c>
    </row>
    <row r="6109" spans="3:4" x14ac:dyDescent="0.25">
      <c r="C6109" s="1" t="e">
        <f>VLOOKUP(D6109,'PRÊT A POSER 2018'!A:D,4,0)</f>
        <v>#N/A</v>
      </c>
      <c r="D6109" t="s">
        <v>3630</v>
      </c>
    </row>
    <row r="6110" spans="3:4" x14ac:dyDescent="0.25">
      <c r="C6110" s="1" t="e">
        <f>VLOOKUP(D6110,'PRÊT A POSER 2018'!A:D,4,0)</f>
        <v>#N/A</v>
      </c>
      <c r="D6110" t="s">
        <v>3631</v>
      </c>
    </row>
    <row r="6111" spans="3:4" x14ac:dyDescent="0.25">
      <c r="C6111" s="1" t="e">
        <f>VLOOKUP(D6111,'PRÊT A POSER 2018'!A:D,4,0)</f>
        <v>#N/A</v>
      </c>
      <c r="D6111" t="s">
        <v>3632</v>
      </c>
    </row>
    <row r="6112" spans="3:4" x14ac:dyDescent="0.25">
      <c r="C6112" s="1" t="e">
        <f>VLOOKUP(D6112,'PRÊT A POSER 2018'!A:D,4,0)</f>
        <v>#N/A</v>
      </c>
      <c r="D6112" t="s">
        <v>3633</v>
      </c>
    </row>
    <row r="6113" spans="3:4" x14ac:dyDescent="0.25">
      <c r="C6113" s="1" t="e">
        <f>VLOOKUP(D6113,'PRÊT A POSER 2018'!A:D,4,0)</f>
        <v>#N/A</v>
      </c>
      <c r="D6113" t="s">
        <v>3634</v>
      </c>
    </row>
    <row r="6114" spans="3:4" x14ac:dyDescent="0.25">
      <c r="C6114" s="1" t="e">
        <f>VLOOKUP(D6114,'PRÊT A POSER 2018'!A:D,4,0)</f>
        <v>#N/A</v>
      </c>
      <c r="D6114" t="s">
        <v>3635</v>
      </c>
    </row>
    <row r="6115" spans="3:4" x14ac:dyDescent="0.25">
      <c r="C6115" s="1" t="e">
        <f>VLOOKUP(D6115,'PRÊT A POSER 2018'!A:D,4,0)</f>
        <v>#N/A</v>
      </c>
      <c r="D6115" t="s">
        <v>3636</v>
      </c>
    </row>
    <row r="6116" spans="3:4" x14ac:dyDescent="0.25">
      <c r="C6116" s="1" t="e">
        <f>VLOOKUP(D6116,'PRÊT A POSER 2018'!A:D,4,0)</f>
        <v>#N/A</v>
      </c>
      <c r="D6116" t="s">
        <v>3637</v>
      </c>
    </row>
    <row r="6117" spans="3:4" x14ac:dyDescent="0.25">
      <c r="C6117" s="1" t="e">
        <f>VLOOKUP(D6117,'PRÊT A POSER 2018'!A:D,4,0)</f>
        <v>#N/A</v>
      </c>
      <c r="D6117" t="s">
        <v>3638</v>
      </c>
    </row>
    <row r="6118" spans="3:4" x14ac:dyDescent="0.25">
      <c r="C6118" s="1" t="e">
        <f>VLOOKUP(D6118,'PRÊT A POSER 2018'!A:D,4,0)</f>
        <v>#N/A</v>
      </c>
      <c r="D6118" t="s">
        <v>3639</v>
      </c>
    </row>
    <row r="6119" spans="3:4" x14ac:dyDescent="0.25">
      <c r="C6119" s="1" t="e">
        <f>VLOOKUP(D6119,'PRÊT A POSER 2018'!A:D,4,0)</f>
        <v>#N/A</v>
      </c>
      <c r="D6119" t="s">
        <v>3640</v>
      </c>
    </row>
    <row r="6120" spans="3:4" x14ac:dyDescent="0.25">
      <c r="C6120" s="1" t="e">
        <f>VLOOKUP(D6120,'PRÊT A POSER 2018'!A:D,4,0)</f>
        <v>#N/A</v>
      </c>
      <c r="D6120" t="s">
        <v>3641</v>
      </c>
    </row>
    <row r="6121" spans="3:4" x14ac:dyDescent="0.25">
      <c r="C6121" s="1" t="e">
        <f>VLOOKUP(D6121,'PRÊT A POSER 2018'!A:D,4,0)</f>
        <v>#N/A</v>
      </c>
      <c r="D6121" t="s">
        <v>3642</v>
      </c>
    </row>
    <row r="6122" spans="3:4" x14ac:dyDescent="0.25">
      <c r="C6122" s="1" t="e">
        <f>VLOOKUP(D6122,'PRÊT A POSER 2018'!A:D,4,0)</f>
        <v>#N/A</v>
      </c>
      <c r="D6122" t="s">
        <v>3643</v>
      </c>
    </row>
    <row r="6123" spans="3:4" x14ac:dyDescent="0.25">
      <c r="C6123" s="1" t="e">
        <f>VLOOKUP(D6123,'PRÊT A POSER 2018'!A:D,4,0)</f>
        <v>#N/A</v>
      </c>
      <c r="D6123" t="s">
        <v>3644</v>
      </c>
    </row>
    <row r="6124" spans="3:4" x14ac:dyDescent="0.25">
      <c r="C6124" s="1" t="e">
        <f>VLOOKUP(D6124,'PRÊT A POSER 2018'!A:D,4,0)</f>
        <v>#N/A</v>
      </c>
      <c r="D6124" t="s">
        <v>3645</v>
      </c>
    </row>
    <row r="6125" spans="3:4" x14ac:dyDescent="0.25">
      <c r="C6125" s="1" t="e">
        <f>VLOOKUP(D6125,'PRÊT A POSER 2018'!A:D,4,0)</f>
        <v>#N/A</v>
      </c>
      <c r="D6125" t="s">
        <v>3646</v>
      </c>
    </row>
    <row r="6126" spans="3:4" x14ac:dyDescent="0.25">
      <c r="C6126" s="1" t="e">
        <f>VLOOKUP(D6126,'PRÊT A POSER 2018'!A:D,4,0)</f>
        <v>#N/A</v>
      </c>
      <c r="D6126" t="s">
        <v>3647</v>
      </c>
    </row>
    <row r="6127" spans="3:4" x14ac:dyDescent="0.25">
      <c r="C6127" s="1" t="e">
        <f>VLOOKUP(D6127,'PRÊT A POSER 2018'!A:D,4,0)</f>
        <v>#N/A</v>
      </c>
      <c r="D6127" t="s">
        <v>3648</v>
      </c>
    </row>
    <row r="6128" spans="3:4" x14ac:dyDescent="0.25">
      <c r="C6128" s="1" t="e">
        <f>VLOOKUP(D6128,'PRÊT A POSER 2018'!A:D,4,0)</f>
        <v>#N/A</v>
      </c>
      <c r="D6128" t="s">
        <v>3649</v>
      </c>
    </row>
    <row r="6129" spans="3:4" x14ac:dyDescent="0.25">
      <c r="C6129" s="1" t="e">
        <f>VLOOKUP(D6129,'PRÊT A POSER 2018'!A:D,4,0)</f>
        <v>#N/A</v>
      </c>
      <c r="D6129" t="s">
        <v>3650</v>
      </c>
    </row>
    <row r="6130" spans="3:4" x14ac:dyDescent="0.25">
      <c r="C6130" s="1" t="e">
        <f>VLOOKUP(D6130,'PRÊT A POSER 2018'!A:D,4,0)</f>
        <v>#N/A</v>
      </c>
      <c r="D6130" t="s">
        <v>3651</v>
      </c>
    </row>
    <row r="6131" spans="3:4" x14ac:dyDescent="0.25">
      <c r="C6131" s="1" t="e">
        <f>VLOOKUP(D6131,'PRÊT A POSER 2018'!A:D,4,0)</f>
        <v>#N/A</v>
      </c>
      <c r="D6131" t="s">
        <v>3652</v>
      </c>
    </row>
    <row r="6132" spans="3:4" x14ac:dyDescent="0.25">
      <c r="C6132" s="1" t="e">
        <f>VLOOKUP(D6132,'PRÊT A POSER 2018'!A:D,4,0)</f>
        <v>#N/A</v>
      </c>
      <c r="D6132" t="s">
        <v>3653</v>
      </c>
    </row>
    <row r="6133" spans="3:4" x14ac:dyDescent="0.25">
      <c r="C6133" s="1" t="e">
        <f>VLOOKUP(D6133,'PRÊT A POSER 2018'!A:D,4,0)</f>
        <v>#N/A</v>
      </c>
      <c r="D6133" t="s">
        <v>3654</v>
      </c>
    </row>
    <row r="6134" spans="3:4" x14ac:dyDescent="0.25">
      <c r="C6134" s="1" t="e">
        <f>VLOOKUP(D6134,'PRÊT A POSER 2018'!A:D,4,0)</f>
        <v>#N/A</v>
      </c>
      <c r="D6134" t="s">
        <v>3655</v>
      </c>
    </row>
    <row r="6135" spans="3:4" x14ac:dyDescent="0.25">
      <c r="C6135" s="1" t="e">
        <f>VLOOKUP(D6135,'PRÊT A POSER 2018'!A:D,4,0)</f>
        <v>#N/A</v>
      </c>
      <c r="D6135" t="s">
        <v>3656</v>
      </c>
    </row>
    <row r="6136" spans="3:4" x14ac:dyDescent="0.25">
      <c r="C6136" s="1" t="e">
        <f>VLOOKUP(D6136,'PRÊT A POSER 2018'!A:D,4,0)</f>
        <v>#N/A</v>
      </c>
      <c r="D6136" t="s">
        <v>3657</v>
      </c>
    </row>
    <row r="6137" spans="3:4" x14ac:dyDescent="0.25">
      <c r="C6137" s="1" t="e">
        <f>VLOOKUP(D6137,'PRÊT A POSER 2018'!A:D,4,0)</f>
        <v>#N/A</v>
      </c>
      <c r="D6137" t="s">
        <v>3658</v>
      </c>
    </row>
    <row r="6138" spans="3:4" x14ac:dyDescent="0.25">
      <c r="C6138" s="1" t="e">
        <f>VLOOKUP(D6138,'PRÊT A POSER 2018'!A:D,4,0)</f>
        <v>#N/A</v>
      </c>
      <c r="D6138" t="s">
        <v>3659</v>
      </c>
    </row>
    <row r="6139" spans="3:4" x14ac:dyDescent="0.25">
      <c r="C6139" s="1" t="e">
        <f>VLOOKUP(D6139,'PRÊT A POSER 2018'!A:D,4,0)</f>
        <v>#N/A</v>
      </c>
      <c r="D6139" t="s">
        <v>3660</v>
      </c>
    </row>
    <row r="6140" spans="3:4" x14ac:dyDescent="0.25">
      <c r="C6140" s="1" t="e">
        <f>VLOOKUP(D6140,'PRÊT A POSER 2018'!A:D,4,0)</f>
        <v>#N/A</v>
      </c>
      <c r="D6140" t="s">
        <v>3661</v>
      </c>
    </row>
    <row r="6141" spans="3:4" x14ac:dyDescent="0.25">
      <c r="C6141" s="1" t="e">
        <f>VLOOKUP(D6141,'PRÊT A POSER 2018'!A:D,4,0)</f>
        <v>#N/A</v>
      </c>
      <c r="D6141" t="s">
        <v>3662</v>
      </c>
    </row>
    <row r="6142" spans="3:4" x14ac:dyDescent="0.25">
      <c r="C6142" s="1" t="e">
        <f>VLOOKUP(D6142,'PRÊT A POSER 2018'!A:D,4,0)</f>
        <v>#N/A</v>
      </c>
      <c r="D6142" t="s">
        <v>3663</v>
      </c>
    </row>
    <row r="6143" spans="3:4" x14ac:dyDescent="0.25">
      <c r="C6143" s="1" t="e">
        <f>VLOOKUP(D6143,'PRÊT A POSER 2018'!A:D,4,0)</f>
        <v>#N/A</v>
      </c>
      <c r="D6143" t="s">
        <v>3664</v>
      </c>
    </row>
    <row r="6144" spans="3:4" x14ac:dyDescent="0.25">
      <c r="C6144" s="1" t="e">
        <f>VLOOKUP(D6144,'PRÊT A POSER 2018'!A:D,4,0)</f>
        <v>#N/A</v>
      </c>
      <c r="D6144" t="s">
        <v>3665</v>
      </c>
    </row>
    <row r="6145" spans="3:4" x14ac:dyDescent="0.25">
      <c r="C6145" s="1" t="e">
        <f>VLOOKUP(D6145,'PRÊT A POSER 2018'!A:D,4,0)</f>
        <v>#N/A</v>
      </c>
      <c r="D6145" t="s">
        <v>3666</v>
      </c>
    </row>
    <row r="6146" spans="3:4" x14ac:dyDescent="0.25">
      <c r="C6146" s="1" t="e">
        <f>VLOOKUP(D6146,'PRÊT A POSER 2018'!A:D,4,0)</f>
        <v>#N/A</v>
      </c>
      <c r="D6146" t="s">
        <v>3667</v>
      </c>
    </row>
    <row r="6147" spans="3:4" x14ac:dyDescent="0.25">
      <c r="C6147" s="1" t="e">
        <f>VLOOKUP(D6147,'PRÊT A POSER 2018'!A:D,4,0)</f>
        <v>#N/A</v>
      </c>
      <c r="D6147" t="s">
        <v>3668</v>
      </c>
    </row>
    <row r="6148" spans="3:4" x14ac:dyDescent="0.25">
      <c r="C6148" s="1" t="e">
        <f>VLOOKUP(D6148,'PRÊT A POSER 2018'!A:D,4,0)</f>
        <v>#N/A</v>
      </c>
      <c r="D6148" t="s">
        <v>3669</v>
      </c>
    </row>
    <row r="6149" spans="3:4" x14ac:dyDescent="0.25">
      <c r="C6149" s="1" t="e">
        <f>VLOOKUP(D6149,'PRÊT A POSER 2018'!A:D,4,0)</f>
        <v>#N/A</v>
      </c>
      <c r="D6149" t="s">
        <v>3670</v>
      </c>
    </row>
    <row r="6150" spans="3:4" x14ac:dyDescent="0.25">
      <c r="C6150" s="1" t="e">
        <f>VLOOKUP(D6150,'PRÊT A POSER 2018'!A:D,4,0)</f>
        <v>#N/A</v>
      </c>
      <c r="D6150" t="s">
        <v>3671</v>
      </c>
    </row>
    <row r="6151" spans="3:4" x14ac:dyDescent="0.25">
      <c r="C6151" s="1" t="e">
        <f>VLOOKUP(D6151,'PRÊT A POSER 2018'!A:D,4,0)</f>
        <v>#N/A</v>
      </c>
      <c r="D6151" t="s">
        <v>3672</v>
      </c>
    </row>
    <row r="6152" spans="3:4" x14ac:dyDescent="0.25">
      <c r="C6152" s="1" t="e">
        <f>VLOOKUP(D6152,'PRÊT A POSER 2018'!A:D,4,0)</f>
        <v>#N/A</v>
      </c>
      <c r="D6152" t="s">
        <v>3673</v>
      </c>
    </row>
    <row r="6153" spans="3:4" x14ac:dyDescent="0.25">
      <c r="C6153" s="1" t="e">
        <f>VLOOKUP(D6153,'PRÊT A POSER 2018'!A:D,4,0)</f>
        <v>#N/A</v>
      </c>
      <c r="D6153" t="s">
        <v>3674</v>
      </c>
    </row>
    <row r="6154" spans="3:4" x14ac:dyDescent="0.25">
      <c r="C6154" s="1" t="e">
        <f>VLOOKUP(D6154,'PRÊT A POSER 2018'!A:D,4,0)</f>
        <v>#N/A</v>
      </c>
      <c r="D6154" t="s">
        <v>3675</v>
      </c>
    </row>
    <row r="6155" spans="3:4" x14ac:dyDescent="0.25">
      <c r="C6155" s="1" t="e">
        <f>VLOOKUP(D6155,'PRÊT A POSER 2018'!A:D,4,0)</f>
        <v>#N/A</v>
      </c>
      <c r="D6155" t="s">
        <v>3676</v>
      </c>
    </row>
    <row r="6156" spans="3:4" x14ac:dyDescent="0.25">
      <c r="C6156" s="1" t="e">
        <f>VLOOKUP(D6156,'PRÊT A POSER 2018'!A:D,4,0)</f>
        <v>#N/A</v>
      </c>
      <c r="D6156" t="s">
        <v>3677</v>
      </c>
    </row>
    <row r="6157" spans="3:4" x14ac:dyDescent="0.25">
      <c r="C6157" s="1" t="e">
        <f>VLOOKUP(D6157,'PRÊT A POSER 2018'!A:D,4,0)</f>
        <v>#N/A</v>
      </c>
      <c r="D6157" t="s">
        <v>3678</v>
      </c>
    </row>
    <row r="6158" spans="3:4" x14ac:dyDescent="0.25">
      <c r="C6158" s="1" t="e">
        <f>VLOOKUP(D6158,'PRÊT A POSER 2018'!A:D,4,0)</f>
        <v>#N/A</v>
      </c>
      <c r="D6158" t="s">
        <v>3679</v>
      </c>
    </row>
    <row r="6159" spans="3:4" x14ac:dyDescent="0.25">
      <c r="C6159" s="1" t="e">
        <f>VLOOKUP(D6159,'PRÊT A POSER 2018'!A:D,4,0)</f>
        <v>#N/A</v>
      </c>
      <c r="D6159" t="s">
        <v>3680</v>
      </c>
    </row>
    <row r="6160" spans="3:4" x14ac:dyDescent="0.25">
      <c r="C6160" s="1" t="e">
        <f>VLOOKUP(D6160,'PRÊT A POSER 2018'!A:D,4,0)</f>
        <v>#N/A</v>
      </c>
      <c r="D6160" t="s">
        <v>3681</v>
      </c>
    </row>
    <row r="6161" spans="3:4" x14ac:dyDescent="0.25">
      <c r="C6161" s="1" t="e">
        <f>VLOOKUP(D6161,'PRÊT A POSER 2018'!A:D,4,0)</f>
        <v>#N/A</v>
      </c>
      <c r="D6161" t="s">
        <v>3682</v>
      </c>
    </row>
    <row r="6162" spans="3:4" x14ac:dyDescent="0.25">
      <c r="C6162" s="1" t="e">
        <f>VLOOKUP(D6162,'PRÊT A POSER 2018'!A:D,4,0)</f>
        <v>#N/A</v>
      </c>
      <c r="D6162" t="s">
        <v>3683</v>
      </c>
    </row>
    <row r="6163" spans="3:4" x14ac:dyDescent="0.25">
      <c r="C6163" s="1" t="e">
        <f>VLOOKUP(D6163,'PRÊT A POSER 2018'!A:D,4,0)</f>
        <v>#N/A</v>
      </c>
      <c r="D6163" t="s">
        <v>3684</v>
      </c>
    </row>
    <row r="6164" spans="3:4" x14ac:dyDescent="0.25">
      <c r="C6164" s="1" t="e">
        <f>VLOOKUP(D6164,'PRÊT A POSER 2018'!A:D,4,0)</f>
        <v>#N/A</v>
      </c>
      <c r="D6164" t="s">
        <v>3685</v>
      </c>
    </row>
    <row r="6165" spans="3:4" x14ac:dyDescent="0.25">
      <c r="C6165" s="1" t="e">
        <f>VLOOKUP(D6165,'PRÊT A POSER 2018'!A:D,4,0)</f>
        <v>#N/A</v>
      </c>
      <c r="D6165" t="s">
        <v>3686</v>
      </c>
    </row>
    <row r="6166" spans="3:4" x14ac:dyDescent="0.25">
      <c r="C6166" s="1" t="e">
        <f>VLOOKUP(D6166,'PRÊT A POSER 2018'!A:D,4,0)</f>
        <v>#N/A</v>
      </c>
      <c r="D6166" t="s">
        <v>3687</v>
      </c>
    </row>
    <row r="6167" spans="3:4" x14ac:dyDescent="0.25">
      <c r="C6167" s="1" t="e">
        <f>VLOOKUP(D6167,'PRÊT A POSER 2018'!A:D,4,0)</f>
        <v>#N/A</v>
      </c>
      <c r="D6167" t="s">
        <v>3688</v>
      </c>
    </row>
    <row r="6168" spans="3:4" x14ac:dyDescent="0.25">
      <c r="C6168" s="1" t="e">
        <f>VLOOKUP(D6168,'PRÊT A POSER 2018'!A:D,4,0)</f>
        <v>#N/A</v>
      </c>
      <c r="D6168" t="s">
        <v>3689</v>
      </c>
    </row>
    <row r="6169" spans="3:4" x14ac:dyDescent="0.25">
      <c r="C6169" s="1" t="e">
        <f>VLOOKUP(D6169,'PRÊT A POSER 2018'!A:D,4,0)</f>
        <v>#N/A</v>
      </c>
      <c r="D6169" t="s">
        <v>3690</v>
      </c>
    </row>
    <row r="6170" spans="3:4" x14ac:dyDescent="0.25">
      <c r="C6170" s="1" t="e">
        <f>VLOOKUP(D6170,'PRÊT A POSER 2018'!A:D,4,0)</f>
        <v>#N/A</v>
      </c>
      <c r="D6170" t="s">
        <v>3691</v>
      </c>
    </row>
    <row r="6171" spans="3:4" x14ac:dyDescent="0.25">
      <c r="C6171" s="1" t="e">
        <f>VLOOKUP(D6171,'PRÊT A POSER 2018'!A:D,4,0)</f>
        <v>#N/A</v>
      </c>
      <c r="D6171" t="s">
        <v>3692</v>
      </c>
    </row>
    <row r="6172" spans="3:4" x14ac:dyDescent="0.25">
      <c r="C6172" s="1" t="e">
        <f>VLOOKUP(D6172,'PRÊT A POSER 2018'!A:D,4,0)</f>
        <v>#N/A</v>
      </c>
      <c r="D6172" t="s">
        <v>3693</v>
      </c>
    </row>
    <row r="6173" spans="3:4" x14ac:dyDescent="0.25">
      <c r="C6173" s="1" t="e">
        <f>VLOOKUP(D6173,'PRÊT A POSER 2018'!A:D,4,0)</f>
        <v>#N/A</v>
      </c>
      <c r="D6173" t="s">
        <v>3694</v>
      </c>
    </row>
    <row r="6174" spans="3:4" x14ac:dyDescent="0.25">
      <c r="C6174" s="1" t="e">
        <f>VLOOKUP(D6174,'PRÊT A POSER 2018'!A:D,4,0)</f>
        <v>#N/A</v>
      </c>
      <c r="D6174" t="s">
        <v>3695</v>
      </c>
    </row>
    <row r="6175" spans="3:4" x14ac:dyDescent="0.25">
      <c r="C6175" s="1" t="e">
        <f>VLOOKUP(D6175,'PRÊT A POSER 2018'!A:D,4,0)</f>
        <v>#N/A</v>
      </c>
      <c r="D6175" t="s">
        <v>3696</v>
      </c>
    </row>
    <row r="6176" spans="3:4" x14ac:dyDescent="0.25">
      <c r="C6176" s="1" t="e">
        <f>VLOOKUP(D6176,'PRÊT A POSER 2018'!A:D,4,0)</f>
        <v>#N/A</v>
      </c>
      <c r="D6176" t="s">
        <v>3697</v>
      </c>
    </row>
    <row r="6177" spans="3:4" x14ac:dyDescent="0.25">
      <c r="C6177" s="1" t="e">
        <f>VLOOKUP(D6177,'PRÊT A POSER 2018'!A:D,4,0)</f>
        <v>#N/A</v>
      </c>
      <c r="D6177" t="s">
        <v>3698</v>
      </c>
    </row>
    <row r="6178" spans="3:4" x14ac:dyDescent="0.25">
      <c r="C6178" s="1" t="e">
        <f>VLOOKUP(D6178,'PRÊT A POSER 2018'!A:D,4,0)</f>
        <v>#N/A</v>
      </c>
      <c r="D6178" t="s">
        <v>3699</v>
      </c>
    </row>
    <row r="6179" spans="3:4" x14ac:dyDescent="0.25">
      <c r="C6179" s="1" t="e">
        <f>VLOOKUP(D6179,'PRÊT A POSER 2018'!A:D,4,0)</f>
        <v>#N/A</v>
      </c>
      <c r="D6179" t="s">
        <v>3700</v>
      </c>
    </row>
    <row r="6180" spans="3:4" x14ac:dyDescent="0.25">
      <c r="C6180" s="1" t="e">
        <f>VLOOKUP(D6180,'PRÊT A POSER 2018'!A:D,4,0)</f>
        <v>#N/A</v>
      </c>
      <c r="D6180" t="s">
        <v>3701</v>
      </c>
    </row>
    <row r="6181" spans="3:4" x14ac:dyDescent="0.25">
      <c r="C6181" s="1" t="e">
        <f>VLOOKUP(D6181,'PRÊT A POSER 2018'!A:D,4,0)</f>
        <v>#N/A</v>
      </c>
      <c r="D6181" t="s">
        <v>3702</v>
      </c>
    </row>
    <row r="6182" spans="3:4" x14ac:dyDescent="0.25">
      <c r="C6182" s="1" t="e">
        <f>VLOOKUP(D6182,'PRÊT A POSER 2018'!A:D,4,0)</f>
        <v>#N/A</v>
      </c>
      <c r="D6182" t="s">
        <v>3703</v>
      </c>
    </row>
    <row r="6183" spans="3:4" x14ac:dyDescent="0.25">
      <c r="C6183" s="1" t="e">
        <f>VLOOKUP(D6183,'PRÊT A POSER 2018'!A:D,4,0)</f>
        <v>#N/A</v>
      </c>
      <c r="D6183" t="s">
        <v>3704</v>
      </c>
    </row>
    <row r="6184" spans="3:4" x14ac:dyDescent="0.25">
      <c r="C6184" s="1" t="e">
        <f>VLOOKUP(D6184,'PRÊT A POSER 2018'!A:D,4,0)</f>
        <v>#N/A</v>
      </c>
      <c r="D6184" t="s">
        <v>3705</v>
      </c>
    </row>
    <row r="6185" spans="3:4" x14ac:dyDescent="0.25">
      <c r="C6185" s="1" t="e">
        <f>VLOOKUP(D6185,'PRÊT A POSER 2018'!A:D,4,0)</f>
        <v>#N/A</v>
      </c>
      <c r="D6185" t="s">
        <v>3706</v>
      </c>
    </row>
    <row r="6186" spans="3:4" x14ac:dyDescent="0.25">
      <c r="C6186" s="1" t="e">
        <f>VLOOKUP(D6186,'PRÊT A POSER 2018'!A:D,4,0)</f>
        <v>#N/A</v>
      </c>
      <c r="D6186" t="s">
        <v>3707</v>
      </c>
    </row>
    <row r="6187" spans="3:4" x14ac:dyDescent="0.25">
      <c r="C6187" s="1" t="e">
        <f>VLOOKUP(D6187,'PRÊT A POSER 2018'!A:D,4,0)</f>
        <v>#N/A</v>
      </c>
      <c r="D6187" t="s">
        <v>3708</v>
      </c>
    </row>
    <row r="6188" spans="3:4" x14ac:dyDescent="0.25">
      <c r="C6188" s="1" t="e">
        <f>VLOOKUP(D6188,'PRÊT A POSER 2018'!A:D,4,0)</f>
        <v>#N/A</v>
      </c>
      <c r="D6188" t="s">
        <v>3709</v>
      </c>
    </row>
    <row r="6189" spans="3:4" x14ac:dyDescent="0.25">
      <c r="C6189" s="1" t="e">
        <f>VLOOKUP(D6189,'PRÊT A POSER 2018'!A:D,4,0)</f>
        <v>#N/A</v>
      </c>
      <c r="D6189" t="s">
        <v>3710</v>
      </c>
    </row>
    <row r="6190" spans="3:4" x14ac:dyDescent="0.25">
      <c r="C6190" s="1" t="e">
        <f>VLOOKUP(D6190,'PRÊT A POSER 2018'!A:D,4,0)</f>
        <v>#N/A</v>
      </c>
      <c r="D6190" t="s">
        <v>3711</v>
      </c>
    </row>
    <row r="6191" spans="3:4" x14ac:dyDescent="0.25">
      <c r="C6191" s="1" t="e">
        <f>VLOOKUP(D6191,'PRÊT A POSER 2018'!A:D,4,0)</f>
        <v>#N/A</v>
      </c>
      <c r="D6191" t="s">
        <v>3712</v>
      </c>
    </row>
    <row r="6192" spans="3:4" x14ac:dyDescent="0.25">
      <c r="C6192" s="1" t="e">
        <f>VLOOKUP(D6192,'PRÊT A POSER 2018'!A:D,4,0)</f>
        <v>#N/A</v>
      </c>
      <c r="D6192" t="s">
        <v>3713</v>
      </c>
    </row>
    <row r="6193" spans="3:4" x14ac:dyDescent="0.25">
      <c r="C6193" s="1" t="e">
        <f>VLOOKUP(D6193,'PRÊT A POSER 2018'!A:D,4,0)</f>
        <v>#N/A</v>
      </c>
      <c r="D6193" t="s">
        <v>3714</v>
      </c>
    </row>
    <row r="6194" spans="3:4" x14ac:dyDescent="0.25">
      <c r="C6194" s="1" t="e">
        <f>VLOOKUP(D6194,'PRÊT A POSER 2018'!A:D,4,0)</f>
        <v>#N/A</v>
      </c>
      <c r="D6194" t="s">
        <v>3715</v>
      </c>
    </row>
    <row r="6195" spans="3:4" x14ac:dyDescent="0.25">
      <c r="C6195" s="1" t="e">
        <f>VLOOKUP(D6195,'PRÊT A POSER 2018'!A:D,4,0)</f>
        <v>#N/A</v>
      </c>
      <c r="D6195" t="s">
        <v>3716</v>
      </c>
    </row>
    <row r="6196" spans="3:4" x14ac:dyDescent="0.25">
      <c r="C6196" s="1" t="e">
        <f>VLOOKUP(D6196,'PRÊT A POSER 2018'!A:D,4,0)</f>
        <v>#N/A</v>
      </c>
      <c r="D6196" t="s">
        <v>3717</v>
      </c>
    </row>
    <row r="6197" spans="3:4" x14ac:dyDescent="0.25">
      <c r="C6197" s="1" t="e">
        <f>VLOOKUP(D6197,'PRÊT A POSER 2018'!A:D,4,0)</f>
        <v>#N/A</v>
      </c>
      <c r="D6197" t="s">
        <v>3718</v>
      </c>
    </row>
    <row r="6198" spans="3:4" x14ac:dyDescent="0.25">
      <c r="C6198" s="1" t="e">
        <f>VLOOKUP(D6198,'PRÊT A POSER 2018'!A:D,4,0)</f>
        <v>#N/A</v>
      </c>
      <c r="D6198" t="s">
        <v>3719</v>
      </c>
    </row>
    <row r="6199" spans="3:4" x14ac:dyDescent="0.25">
      <c r="C6199" s="1" t="e">
        <f>VLOOKUP(D6199,'PRÊT A POSER 2018'!A:D,4,0)</f>
        <v>#N/A</v>
      </c>
      <c r="D6199" t="s">
        <v>3720</v>
      </c>
    </row>
    <row r="6200" spans="3:4" x14ac:dyDescent="0.25">
      <c r="C6200" s="1" t="e">
        <f>VLOOKUP(D6200,'PRÊT A POSER 2018'!A:D,4,0)</f>
        <v>#N/A</v>
      </c>
      <c r="D6200" t="s">
        <v>3721</v>
      </c>
    </row>
    <row r="6201" spans="3:4" x14ac:dyDescent="0.25">
      <c r="C6201" s="1" t="e">
        <f>VLOOKUP(D6201,'PRÊT A POSER 2018'!A:D,4,0)</f>
        <v>#N/A</v>
      </c>
      <c r="D6201" t="s">
        <v>3722</v>
      </c>
    </row>
    <row r="6202" spans="3:4" x14ac:dyDescent="0.25">
      <c r="C6202" s="1" t="e">
        <f>VLOOKUP(D6202,'PRÊT A POSER 2018'!A:D,4,0)</f>
        <v>#N/A</v>
      </c>
      <c r="D6202" t="s">
        <v>3723</v>
      </c>
    </row>
    <row r="6203" spans="3:4" x14ac:dyDescent="0.25">
      <c r="C6203" s="1" t="e">
        <f>VLOOKUP(D6203,'PRÊT A POSER 2018'!A:D,4,0)</f>
        <v>#N/A</v>
      </c>
      <c r="D6203" t="s">
        <v>3724</v>
      </c>
    </row>
    <row r="6204" spans="3:4" x14ac:dyDescent="0.25">
      <c r="C6204" s="1" t="e">
        <f>VLOOKUP(D6204,'PRÊT A POSER 2018'!A:D,4,0)</f>
        <v>#N/A</v>
      </c>
      <c r="D6204" t="s">
        <v>3725</v>
      </c>
    </row>
    <row r="6205" spans="3:4" x14ac:dyDescent="0.25">
      <c r="C6205" s="1" t="e">
        <f>VLOOKUP(D6205,'PRÊT A POSER 2018'!A:D,4,0)</f>
        <v>#N/A</v>
      </c>
      <c r="D6205" t="s">
        <v>3726</v>
      </c>
    </row>
    <row r="6206" spans="3:4" x14ac:dyDescent="0.25">
      <c r="C6206" s="1" t="e">
        <f>VLOOKUP(D6206,'PRÊT A POSER 2018'!A:D,4,0)</f>
        <v>#N/A</v>
      </c>
      <c r="D6206" t="s">
        <v>3727</v>
      </c>
    </row>
    <row r="6207" spans="3:4" x14ac:dyDescent="0.25">
      <c r="C6207" s="1" t="e">
        <f>VLOOKUP(D6207,'PRÊT A POSER 2018'!A:D,4,0)</f>
        <v>#N/A</v>
      </c>
      <c r="D6207" t="s">
        <v>3728</v>
      </c>
    </row>
    <row r="6208" spans="3:4" x14ac:dyDescent="0.25">
      <c r="C6208" s="1" t="e">
        <f>VLOOKUP(D6208,'PRÊT A POSER 2018'!A:D,4,0)</f>
        <v>#N/A</v>
      </c>
      <c r="D6208" t="s">
        <v>3729</v>
      </c>
    </row>
    <row r="6209" spans="3:4" x14ac:dyDescent="0.25">
      <c r="C6209" s="1" t="e">
        <f>VLOOKUP(D6209,'PRÊT A POSER 2018'!A:D,4,0)</f>
        <v>#N/A</v>
      </c>
      <c r="D6209" t="s">
        <v>3730</v>
      </c>
    </row>
    <row r="6210" spans="3:4" x14ac:dyDescent="0.25">
      <c r="C6210" s="1" t="e">
        <f>VLOOKUP(D6210,'PRÊT A POSER 2018'!A:D,4,0)</f>
        <v>#N/A</v>
      </c>
      <c r="D6210" t="s">
        <v>3731</v>
      </c>
    </row>
    <row r="6211" spans="3:4" x14ac:dyDescent="0.25">
      <c r="C6211" s="1" t="e">
        <f>VLOOKUP(D6211,'PRÊT A POSER 2018'!A:D,4,0)</f>
        <v>#N/A</v>
      </c>
      <c r="D6211" t="s">
        <v>3732</v>
      </c>
    </row>
    <row r="6212" spans="3:4" x14ac:dyDescent="0.25">
      <c r="C6212" s="1" t="e">
        <f>VLOOKUP(D6212,'PRÊT A POSER 2018'!A:D,4,0)</f>
        <v>#N/A</v>
      </c>
      <c r="D6212" t="s">
        <v>3733</v>
      </c>
    </row>
    <row r="6213" spans="3:4" x14ac:dyDescent="0.25">
      <c r="C6213" s="1" t="e">
        <f>VLOOKUP(D6213,'PRÊT A POSER 2018'!A:D,4,0)</f>
        <v>#N/A</v>
      </c>
      <c r="D6213" t="s">
        <v>3734</v>
      </c>
    </row>
    <row r="6214" spans="3:4" x14ac:dyDescent="0.25">
      <c r="C6214" s="1" t="e">
        <f>VLOOKUP(D6214,'PRÊT A POSER 2018'!A:D,4,0)</f>
        <v>#N/A</v>
      </c>
      <c r="D6214" t="s">
        <v>3735</v>
      </c>
    </row>
    <row r="6215" spans="3:4" x14ac:dyDescent="0.25">
      <c r="C6215" s="1" t="e">
        <f>VLOOKUP(D6215,'PRÊT A POSER 2018'!A:D,4,0)</f>
        <v>#N/A</v>
      </c>
      <c r="D6215" t="s">
        <v>3736</v>
      </c>
    </row>
    <row r="6216" spans="3:4" x14ac:dyDescent="0.25">
      <c r="C6216" s="1" t="e">
        <f>VLOOKUP(D6216,'PRÊT A POSER 2018'!A:D,4,0)</f>
        <v>#N/A</v>
      </c>
      <c r="D6216" t="s">
        <v>3737</v>
      </c>
    </row>
    <row r="6217" spans="3:4" x14ac:dyDescent="0.25">
      <c r="C6217" s="1" t="e">
        <f>VLOOKUP(D6217,'PRÊT A POSER 2018'!A:D,4,0)</f>
        <v>#N/A</v>
      </c>
      <c r="D6217" t="s">
        <v>3738</v>
      </c>
    </row>
    <row r="6218" spans="3:4" x14ac:dyDescent="0.25">
      <c r="C6218" s="1" t="e">
        <f>VLOOKUP(D6218,'PRÊT A POSER 2018'!A:D,4,0)</f>
        <v>#N/A</v>
      </c>
      <c r="D6218" t="s">
        <v>3739</v>
      </c>
    </row>
    <row r="6219" spans="3:4" x14ac:dyDescent="0.25">
      <c r="C6219" s="1" t="e">
        <f>VLOOKUP(D6219,'PRÊT A POSER 2018'!A:D,4,0)</f>
        <v>#N/A</v>
      </c>
      <c r="D6219" t="s">
        <v>3740</v>
      </c>
    </row>
    <row r="6220" spans="3:4" x14ac:dyDescent="0.25">
      <c r="C6220" s="1" t="e">
        <f>VLOOKUP(D6220,'PRÊT A POSER 2018'!A:D,4,0)</f>
        <v>#N/A</v>
      </c>
      <c r="D6220" t="s">
        <v>3741</v>
      </c>
    </row>
    <row r="6221" spans="3:4" x14ac:dyDescent="0.25">
      <c r="C6221" s="1" t="e">
        <f>VLOOKUP(D6221,'PRÊT A POSER 2018'!A:D,4,0)</f>
        <v>#N/A</v>
      </c>
      <c r="D6221" t="s">
        <v>3742</v>
      </c>
    </row>
    <row r="6222" spans="3:4" x14ac:dyDescent="0.25">
      <c r="C6222" s="1" t="e">
        <f>VLOOKUP(D6222,'PRÊT A POSER 2018'!A:D,4,0)</f>
        <v>#N/A</v>
      </c>
      <c r="D6222" t="s">
        <v>3743</v>
      </c>
    </row>
    <row r="6223" spans="3:4" x14ac:dyDescent="0.25">
      <c r="C6223" s="1" t="e">
        <f>VLOOKUP(D6223,'PRÊT A POSER 2018'!A:D,4,0)</f>
        <v>#N/A</v>
      </c>
      <c r="D6223" t="s">
        <v>3744</v>
      </c>
    </row>
    <row r="6224" spans="3:4" x14ac:dyDescent="0.25">
      <c r="C6224" s="1" t="e">
        <f>VLOOKUP(D6224,'PRÊT A POSER 2018'!A:D,4,0)</f>
        <v>#N/A</v>
      </c>
      <c r="D6224" t="s">
        <v>3745</v>
      </c>
    </row>
    <row r="6225" spans="3:4" x14ac:dyDescent="0.25">
      <c r="C6225" s="1" t="e">
        <f>VLOOKUP(D6225,'PRÊT A POSER 2018'!A:D,4,0)</f>
        <v>#N/A</v>
      </c>
      <c r="D6225" t="s">
        <v>3746</v>
      </c>
    </row>
    <row r="6226" spans="3:4" x14ac:dyDescent="0.25">
      <c r="C6226" s="1" t="e">
        <f>VLOOKUP(D6226,'PRÊT A POSER 2018'!A:D,4,0)</f>
        <v>#N/A</v>
      </c>
      <c r="D6226" t="s">
        <v>3747</v>
      </c>
    </row>
    <row r="6227" spans="3:4" x14ac:dyDescent="0.25">
      <c r="C6227" s="1" t="e">
        <f>VLOOKUP(D6227,'PRÊT A POSER 2018'!A:D,4,0)</f>
        <v>#N/A</v>
      </c>
      <c r="D6227" t="s">
        <v>3748</v>
      </c>
    </row>
    <row r="6228" spans="3:4" x14ac:dyDescent="0.25">
      <c r="C6228" s="1" t="e">
        <f>VLOOKUP(D6228,'PRÊT A POSER 2018'!A:D,4,0)</f>
        <v>#N/A</v>
      </c>
      <c r="D6228" t="s">
        <v>3749</v>
      </c>
    </row>
    <row r="6229" spans="3:4" x14ac:dyDescent="0.25">
      <c r="C6229" s="1" t="e">
        <f>VLOOKUP(D6229,'PRÊT A POSER 2018'!A:D,4,0)</f>
        <v>#N/A</v>
      </c>
      <c r="D6229" t="s">
        <v>3750</v>
      </c>
    </row>
    <row r="6230" spans="3:4" x14ac:dyDescent="0.25">
      <c r="C6230" s="1" t="e">
        <f>VLOOKUP(D6230,'PRÊT A POSER 2018'!A:D,4,0)</f>
        <v>#N/A</v>
      </c>
      <c r="D6230" t="s">
        <v>3751</v>
      </c>
    </row>
    <row r="6231" spans="3:4" x14ac:dyDescent="0.25">
      <c r="C6231" s="1" t="e">
        <f>VLOOKUP(D6231,'PRÊT A POSER 2018'!A:D,4,0)</f>
        <v>#N/A</v>
      </c>
      <c r="D6231" t="s">
        <v>3752</v>
      </c>
    </row>
    <row r="6232" spans="3:4" x14ac:dyDescent="0.25">
      <c r="C6232" s="1" t="e">
        <f>VLOOKUP(D6232,'PRÊT A POSER 2018'!A:D,4,0)</f>
        <v>#N/A</v>
      </c>
      <c r="D6232" t="s">
        <v>3753</v>
      </c>
    </row>
    <row r="6233" spans="3:4" x14ac:dyDescent="0.25">
      <c r="C6233" s="1" t="e">
        <f>VLOOKUP(D6233,'PRÊT A POSER 2018'!A:D,4,0)</f>
        <v>#N/A</v>
      </c>
      <c r="D6233" t="s">
        <v>3754</v>
      </c>
    </row>
    <row r="6234" spans="3:4" x14ac:dyDescent="0.25">
      <c r="C6234" s="1" t="e">
        <f>VLOOKUP(D6234,'PRÊT A POSER 2018'!A:D,4,0)</f>
        <v>#N/A</v>
      </c>
      <c r="D6234" t="s">
        <v>3755</v>
      </c>
    </row>
    <row r="6235" spans="3:4" x14ac:dyDescent="0.25">
      <c r="C6235" s="1" t="e">
        <f>VLOOKUP(D6235,'PRÊT A POSER 2018'!A:D,4,0)</f>
        <v>#N/A</v>
      </c>
      <c r="D6235" t="s">
        <v>3756</v>
      </c>
    </row>
    <row r="6236" spans="3:4" x14ac:dyDescent="0.25">
      <c r="C6236" s="1" t="e">
        <f>VLOOKUP(D6236,'PRÊT A POSER 2018'!A:D,4,0)</f>
        <v>#N/A</v>
      </c>
      <c r="D6236" t="s">
        <v>3757</v>
      </c>
    </row>
    <row r="6237" spans="3:4" x14ac:dyDescent="0.25">
      <c r="C6237" s="1" t="e">
        <f>VLOOKUP(D6237,'PRÊT A POSER 2018'!A:D,4,0)</f>
        <v>#N/A</v>
      </c>
      <c r="D6237" t="s">
        <v>3758</v>
      </c>
    </row>
    <row r="6238" spans="3:4" x14ac:dyDescent="0.25">
      <c r="C6238" s="1" t="e">
        <f>VLOOKUP(D6238,'PRÊT A POSER 2018'!A:D,4,0)</f>
        <v>#N/A</v>
      </c>
      <c r="D6238" t="s">
        <v>3759</v>
      </c>
    </row>
    <row r="6239" spans="3:4" x14ac:dyDescent="0.25">
      <c r="C6239" s="1" t="e">
        <f>VLOOKUP(D6239,'PRÊT A POSER 2018'!A:D,4,0)</f>
        <v>#N/A</v>
      </c>
      <c r="D6239" t="s">
        <v>3760</v>
      </c>
    </row>
    <row r="6240" spans="3:4" x14ac:dyDescent="0.25">
      <c r="C6240" s="1" t="e">
        <f>VLOOKUP(D6240,'PRÊT A POSER 2018'!A:D,4,0)</f>
        <v>#N/A</v>
      </c>
      <c r="D6240" t="s">
        <v>3761</v>
      </c>
    </row>
    <row r="6241" spans="3:4" x14ac:dyDescent="0.25">
      <c r="C6241" s="1" t="e">
        <f>VLOOKUP(D6241,'PRÊT A POSER 2018'!A:D,4,0)</f>
        <v>#N/A</v>
      </c>
      <c r="D6241" t="s">
        <v>3762</v>
      </c>
    </row>
    <row r="6242" spans="3:4" x14ac:dyDescent="0.25">
      <c r="C6242" s="1" t="e">
        <f>VLOOKUP(D6242,'PRÊT A POSER 2018'!A:D,4,0)</f>
        <v>#N/A</v>
      </c>
      <c r="D6242" t="s">
        <v>3763</v>
      </c>
    </row>
    <row r="6243" spans="3:4" x14ac:dyDescent="0.25">
      <c r="C6243" s="1" t="e">
        <f>VLOOKUP(D6243,'PRÊT A POSER 2018'!A:D,4,0)</f>
        <v>#N/A</v>
      </c>
      <c r="D6243" t="s">
        <v>3764</v>
      </c>
    </row>
    <row r="6244" spans="3:4" x14ac:dyDescent="0.25">
      <c r="C6244" s="1" t="e">
        <f>VLOOKUP(D6244,'PRÊT A POSER 2018'!A:D,4,0)</f>
        <v>#N/A</v>
      </c>
      <c r="D6244" t="s">
        <v>3765</v>
      </c>
    </row>
    <row r="6245" spans="3:4" x14ac:dyDescent="0.25">
      <c r="C6245" s="1" t="e">
        <f>VLOOKUP(D6245,'PRÊT A POSER 2018'!A:D,4,0)</f>
        <v>#N/A</v>
      </c>
      <c r="D6245" t="s">
        <v>3766</v>
      </c>
    </row>
    <row r="6246" spans="3:4" x14ac:dyDescent="0.25">
      <c r="C6246" s="1" t="e">
        <f>VLOOKUP(D6246,'PRÊT A POSER 2018'!A:D,4,0)</f>
        <v>#N/A</v>
      </c>
      <c r="D6246" t="s">
        <v>3767</v>
      </c>
    </row>
    <row r="6247" spans="3:4" x14ac:dyDescent="0.25">
      <c r="C6247" s="1" t="e">
        <f>VLOOKUP(D6247,'PRÊT A POSER 2018'!A:D,4,0)</f>
        <v>#N/A</v>
      </c>
      <c r="D6247" t="s">
        <v>3768</v>
      </c>
    </row>
    <row r="6248" spans="3:4" x14ac:dyDescent="0.25">
      <c r="C6248" s="1" t="e">
        <f>VLOOKUP(D6248,'PRÊT A POSER 2018'!A:D,4,0)</f>
        <v>#N/A</v>
      </c>
      <c r="D6248" t="s">
        <v>3769</v>
      </c>
    </row>
    <row r="6249" spans="3:4" x14ac:dyDescent="0.25">
      <c r="C6249" s="1" t="e">
        <f>VLOOKUP(D6249,'PRÊT A POSER 2018'!A:D,4,0)</f>
        <v>#N/A</v>
      </c>
      <c r="D6249" t="s">
        <v>3770</v>
      </c>
    </row>
    <row r="6250" spans="3:4" x14ac:dyDescent="0.25">
      <c r="C6250" s="1" t="e">
        <f>VLOOKUP(D6250,'PRÊT A POSER 2018'!A:D,4,0)</f>
        <v>#N/A</v>
      </c>
      <c r="D6250" t="s">
        <v>3771</v>
      </c>
    </row>
    <row r="6251" spans="3:4" x14ac:dyDescent="0.25">
      <c r="C6251" s="1" t="e">
        <f>VLOOKUP(D6251,'PRÊT A POSER 2018'!A:D,4,0)</f>
        <v>#N/A</v>
      </c>
      <c r="D6251" t="s">
        <v>3772</v>
      </c>
    </row>
    <row r="6252" spans="3:4" x14ac:dyDescent="0.25">
      <c r="C6252" s="1" t="e">
        <f>VLOOKUP(D6252,'PRÊT A POSER 2018'!A:D,4,0)</f>
        <v>#N/A</v>
      </c>
      <c r="D6252" t="s">
        <v>3773</v>
      </c>
    </row>
    <row r="6253" spans="3:4" x14ac:dyDescent="0.25">
      <c r="C6253" s="1" t="e">
        <f>VLOOKUP(D6253,'PRÊT A POSER 2018'!A:D,4,0)</f>
        <v>#N/A</v>
      </c>
      <c r="D6253" t="s">
        <v>3774</v>
      </c>
    </row>
    <row r="6254" spans="3:4" x14ac:dyDescent="0.25">
      <c r="C6254" s="1" t="e">
        <f>VLOOKUP(D6254,'PRÊT A POSER 2018'!A:D,4,0)</f>
        <v>#N/A</v>
      </c>
      <c r="D6254" t="s">
        <v>3775</v>
      </c>
    </row>
    <row r="6255" spans="3:4" x14ac:dyDescent="0.25">
      <c r="C6255" s="1" t="e">
        <f>VLOOKUP(D6255,'PRÊT A POSER 2018'!A:D,4,0)</f>
        <v>#N/A</v>
      </c>
      <c r="D6255" t="s">
        <v>3776</v>
      </c>
    </row>
    <row r="6256" spans="3:4" x14ac:dyDescent="0.25">
      <c r="C6256" s="1" t="e">
        <f>VLOOKUP(D6256,'PRÊT A POSER 2018'!A:D,4,0)</f>
        <v>#N/A</v>
      </c>
      <c r="D6256" t="s">
        <v>3777</v>
      </c>
    </row>
    <row r="6257" spans="3:4" x14ac:dyDescent="0.25">
      <c r="C6257" s="1" t="e">
        <f>VLOOKUP(D6257,'PRÊT A POSER 2018'!A:D,4,0)</f>
        <v>#N/A</v>
      </c>
      <c r="D6257" t="s">
        <v>3778</v>
      </c>
    </row>
    <row r="6258" spans="3:4" x14ac:dyDescent="0.25">
      <c r="C6258" s="1" t="e">
        <f>VLOOKUP(D6258,'PRÊT A POSER 2018'!A:D,4,0)</f>
        <v>#N/A</v>
      </c>
      <c r="D6258" t="s">
        <v>3779</v>
      </c>
    </row>
    <row r="6259" spans="3:4" x14ac:dyDescent="0.25">
      <c r="C6259" s="1" t="e">
        <f>VLOOKUP(D6259,'PRÊT A POSER 2018'!A:D,4,0)</f>
        <v>#N/A</v>
      </c>
      <c r="D6259" t="s">
        <v>3780</v>
      </c>
    </row>
    <row r="6260" spans="3:4" x14ac:dyDescent="0.25">
      <c r="C6260" s="1" t="e">
        <f>VLOOKUP(D6260,'PRÊT A POSER 2018'!A:D,4,0)</f>
        <v>#N/A</v>
      </c>
      <c r="D6260" t="s">
        <v>3781</v>
      </c>
    </row>
    <row r="6261" spans="3:4" x14ac:dyDescent="0.25">
      <c r="C6261" s="1" t="e">
        <f>VLOOKUP(D6261,'PRÊT A POSER 2018'!A:D,4,0)</f>
        <v>#N/A</v>
      </c>
      <c r="D6261" t="s">
        <v>3782</v>
      </c>
    </row>
    <row r="6262" spans="3:4" x14ac:dyDescent="0.25">
      <c r="C6262" s="1" t="e">
        <f>VLOOKUP(D6262,'PRÊT A POSER 2018'!A:D,4,0)</f>
        <v>#N/A</v>
      </c>
      <c r="D6262" t="s">
        <v>3783</v>
      </c>
    </row>
    <row r="6263" spans="3:4" x14ac:dyDescent="0.25">
      <c r="C6263" s="1" t="e">
        <f>VLOOKUP(D6263,'PRÊT A POSER 2018'!A:D,4,0)</f>
        <v>#N/A</v>
      </c>
      <c r="D6263" t="s">
        <v>3784</v>
      </c>
    </row>
    <row r="6264" spans="3:4" x14ac:dyDescent="0.25">
      <c r="C6264" s="1" t="e">
        <f>VLOOKUP(D6264,'PRÊT A POSER 2018'!A:D,4,0)</f>
        <v>#N/A</v>
      </c>
      <c r="D6264" t="s">
        <v>3785</v>
      </c>
    </row>
    <row r="6265" spans="3:4" x14ac:dyDescent="0.25">
      <c r="C6265" s="1" t="e">
        <f>VLOOKUP(D6265,'PRÊT A POSER 2018'!A:D,4,0)</f>
        <v>#N/A</v>
      </c>
      <c r="D6265" t="s">
        <v>3786</v>
      </c>
    </row>
    <row r="6266" spans="3:4" x14ac:dyDescent="0.25">
      <c r="C6266" s="1" t="e">
        <f>VLOOKUP(D6266,'PRÊT A POSER 2018'!A:D,4,0)</f>
        <v>#N/A</v>
      </c>
      <c r="D6266" t="s">
        <v>3787</v>
      </c>
    </row>
    <row r="6267" spans="3:4" x14ac:dyDescent="0.25">
      <c r="C6267" s="1" t="e">
        <f>VLOOKUP(D6267,'PRÊT A POSER 2018'!A:D,4,0)</f>
        <v>#N/A</v>
      </c>
      <c r="D6267" t="s">
        <v>3788</v>
      </c>
    </row>
    <row r="6268" spans="3:4" x14ac:dyDescent="0.25">
      <c r="C6268" s="1" t="e">
        <f>VLOOKUP(D6268,'PRÊT A POSER 2018'!A:D,4,0)</f>
        <v>#N/A</v>
      </c>
      <c r="D6268" t="s">
        <v>3789</v>
      </c>
    </row>
    <row r="6269" spans="3:4" x14ac:dyDescent="0.25">
      <c r="C6269" s="1" t="e">
        <f>VLOOKUP(D6269,'PRÊT A POSER 2018'!A:D,4,0)</f>
        <v>#N/A</v>
      </c>
      <c r="D6269" t="s">
        <v>3790</v>
      </c>
    </row>
    <row r="6270" spans="3:4" x14ac:dyDescent="0.25">
      <c r="C6270" s="1" t="e">
        <f>VLOOKUP(D6270,'PRÊT A POSER 2018'!A:D,4,0)</f>
        <v>#N/A</v>
      </c>
      <c r="D6270" t="s">
        <v>3791</v>
      </c>
    </row>
    <row r="6271" spans="3:4" x14ac:dyDescent="0.25">
      <c r="C6271" s="1" t="e">
        <f>VLOOKUP(D6271,'PRÊT A POSER 2018'!A:D,4,0)</f>
        <v>#N/A</v>
      </c>
      <c r="D6271" t="s">
        <v>3792</v>
      </c>
    </row>
    <row r="6272" spans="3:4" x14ac:dyDescent="0.25">
      <c r="C6272" s="1" t="e">
        <f>VLOOKUP(D6272,'PRÊT A POSER 2018'!A:D,4,0)</f>
        <v>#N/A</v>
      </c>
      <c r="D6272" t="s">
        <v>3793</v>
      </c>
    </row>
    <row r="6273" spans="3:4" x14ac:dyDescent="0.25">
      <c r="C6273" s="1" t="e">
        <f>VLOOKUP(D6273,'PRÊT A POSER 2018'!A:D,4,0)</f>
        <v>#N/A</v>
      </c>
      <c r="D6273" t="s">
        <v>3794</v>
      </c>
    </row>
    <row r="6274" spans="3:4" x14ac:dyDescent="0.25">
      <c r="C6274" s="1" t="e">
        <f>VLOOKUP(D6274,'PRÊT A POSER 2018'!A:D,4,0)</f>
        <v>#N/A</v>
      </c>
      <c r="D6274" t="s">
        <v>3795</v>
      </c>
    </row>
    <row r="6275" spans="3:4" x14ac:dyDescent="0.25">
      <c r="C6275" s="1" t="e">
        <f>VLOOKUP(D6275,'PRÊT A POSER 2018'!A:D,4,0)</f>
        <v>#N/A</v>
      </c>
      <c r="D6275" t="s">
        <v>3796</v>
      </c>
    </row>
    <row r="6276" spans="3:4" x14ac:dyDescent="0.25">
      <c r="C6276" s="1" t="e">
        <f>VLOOKUP(D6276,'PRÊT A POSER 2018'!A:D,4,0)</f>
        <v>#N/A</v>
      </c>
      <c r="D6276" t="s">
        <v>3797</v>
      </c>
    </row>
    <row r="6277" spans="3:4" x14ac:dyDescent="0.25">
      <c r="C6277" s="1" t="e">
        <f>VLOOKUP(D6277,'PRÊT A POSER 2018'!A:D,4,0)</f>
        <v>#N/A</v>
      </c>
      <c r="D6277" t="s">
        <v>3798</v>
      </c>
    </row>
    <row r="6278" spans="3:4" x14ac:dyDescent="0.25">
      <c r="C6278" s="1" t="e">
        <f>VLOOKUP(D6278,'PRÊT A POSER 2018'!A:D,4,0)</f>
        <v>#N/A</v>
      </c>
      <c r="D6278" t="s">
        <v>3799</v>
      </c>
    </row>
    <row r="6279" spans="3:4" x14ac:dyDescent="0.25">
      <c r="C6279" s="1" t="e">
        <f>VLOOKUP(D6279,'PRÊT A POSER 2018'!A:D,4,0)</f>
        <v>#N/A</v>
      </c>
      <c r="D6279" t="s">
        <v>3800</v>
      </c>
    </row>
    <row r="6280" spans="3:4" x14ac:dyDescent="0.25">
      <c r="C6280" s="1" t="e">
        <f>VLOOKUP(D6280,'PRÊT A POSER 2018'!A:D,4,0)</f>
        <v>#N/A</v>
      </c>
      <c r="D6280" t="s">
        <v>3801</v>
      </c>
    </row>
    <row r="6281" spans="3:4" x14ac:dyDescent="0.25">
      <c r="C6281" s="1" t="e">
        <f>VLOOKUP(D6281,'PRÊT A POSER 2018'!A:D,4,0)</f>
        <v>#N/A</v>
      </c>
      <c r="D6281" t="s">
        <v>3802</v>
      </c>
    </row>
    <row r="6282" spans="3:4" x14ac:dyDescent="0.25">
      <c r="C6282" s="1" t="e">
        <f>VLOOKUP(D6282,'PRÊT A POSER 2018'!A:D,4,0)</f>
        <v>#N/A</v>
      </c>
      <c r="D6282" t="s">
        <v>3803</v>
      </c>
    </row>
    <row r="6283" spans="3:4" x14ac:dyDescent="0.25">
      <c r="C6283" s="1" t="e">
        <f>VLOOKUP(D6283,'PRÊT A POSER 2018'!A:D,4,0)</f>
        <v>#N/A</v>
      </c>
      <c r="D6283" t="s">
        <v>3804</v>
      </c>
    </row>
    <row r="6284" spans="3:4" x14ac:dyDescent="0.25">
      <c r="C6284" s="1" t="e">
        <f>VLOOKUP(D6284,'PRÊT A POSER 2018'!A:D,4,0)</f>
        <v>#N/A</v>
      </c>
      <c r="D6284" t="s">
        <v>3805</v>
      </c>
    </row>
    <row r="6285" spans="3:4" x14ac:dyDescent="0.25">
      <c r="C6285" s="1" t="e">
        <f>VLOOKUP(D6285,'PRÊT A POSER 2018'!A:D,4,0)</f>
        <v>#N/A</v>
      </c>
      <c r="D6285" t="s">
        <v>3806</v>
      </c>
    </row>
    <row r="6286" spans="3:4" x14ac:dyDescent="0.25">
      <c r="C6286" s="1" t="e">
        <f>VLOOKUP(D6286,'PRÊT A POSER 2018'!A:D,4,0)</f>
        <v>#N/A</v>
      </c>
      <c r="D6286" t="s">
        <v>3807</v>
      </c>
    </row>
    <row r="6287" spans="3:4" x14ac:dyDescent="0.25">
      <c r="C6287" s="1" t="e">
        <f>VLOOKUP(D6287,'PRÊT A POSER 2018'!A:D,4,0)</f>
        <v>#N/A</v>
      </c>
      <c r="D6287" t="s">
        <v>3808</v>
      </c>
    </row>
    <row r="6288" spans="3:4" x14ac:dyDescent="0.25">
      <c r="C6288" s="1" t="e">
        <f>VLOOKUP(D6288,'PRÊT A POSER 2018'!A:D,4,0)</f>
        <v>#N/A</v>
      </c>
      <c r="D6288" t="s">
        <v>3809</v>
      </c>
    </row>
    <row r="6289" spans="3:4" x14ac:dyDescent="0.25">
      <c r="C6289" s="1" t="e">
        <f>VLOOKUP(D6289,'PRÊT A POSER 2018'!A:D,4,0)</f>
        <v>#N/A</v>
      </c>
      <c r="D6289" t="s">
        <v>3810</v>
      </c>
    </row>
    <row r="6290" spans="3:4" x14ac:dyDescent="0.25">
      <c r="C6290" s="1" t="e">
        <f>VLOOKUP(D6290,'PRÊT A POSER 2018'!A:D,4,0)</f>
        <v>#N/A</v>
      </c>
      <c r="D6290" t="s">
        <v>3811</v>
      </c>
    </row>
    <row r="6291" spans="3:4" x14ac:dyDescent="0.25">
      <c r="C6291" s="1" t="e">
        <f>VLOOKUP(D6291,'PRÊT A POSER 2018'!A:D,4,0)</f>
        <v>#N/A</v>
      </c>
      <c r="D6291" t="s">
        <v>3812</v>
      </c>
    </row>
    <row r="6292" spans="3:4" x14ac:dyDescent="0.25">
      <c r="C6292" s="1" t="e">
        <f>VLOOKUP(D6292,'PRÊT A POSER 2018'!A:D,4,0)</f>
        <v>#N/A</v>
      </c>
      <c r="D6292" t="s">
        <v>3813</v>
      </c>
    </row>
    <row r="6293" spans="3:4" x14ac:dyDescent="0.25">
      <c r="C6293" s="1" t="e">
        <f>VLOOKUP(D6293,'PRÊT A POSER 2018'!A:D,4,0)</f>
        <v>#N/A</v>
      </c>
      <c r="D6293" t="s">
        <v>3814</v>
      </c>
    </row>
    <row r="6294" spans="3:4" x14ac:dyDescent="0.25">
      <c r="C6294" s="1" t="e">
        <f>VLOOKUP(D6294,'PRÊT A POSER 2018'!A:D,4,0)</f>
        <v>#N/A</v>
      </c>
      <c r="D6294" t="s">
        <v>3815</v>
      </c>
    </row>
    <row r="6295" spans="3:4" x14ac:dyDescent="0.25">
      <c r="C6295" s="1" t="e">
        <f>VLOOKUP(D6295,'PRÊT A POSER 2018'!A:D,4,0)</f>
        <v>#N/A</v>
      </c>
      <c r="D6295" t="s">
        <v>3816</v>
      </c>
    </row>
    <row r="6296" spans="3:4" x14ac:dyDescent="0.25">
      <c r="C6296" s="1" t="e">
        <f>VLOOKUP(D6296,'PRÊT A POSER 2018'!A:D,4,0)</f>
        <v>#N/A</v>
      </c>
      <c r="D6296" t="s">
        <v>3817</v>
      </c>
    </row>
    <row r="6297" spans="3:4" x14ac:dyDescent="0.25">
      <c r="C6297" s="1" t="e">
        <f>VLOOKUP(D6297,'PRÊT A POSER 2018'!A:D,4,0)</f>
        <v>#N/A</v>
      </c>
      <c r="D6297" t="s">
        <v>3818</v>
      </c>
    </row>
    <row r="6298" spans="3:4" x14ac:dyDescent="0.25">
      <c r="C6298" s="1" t="e">
        <f>VLOOKUP(D6298,'PRÊT A POSER 2018'!A:D,4,0)</f>
        <v>#N/A</v>
      </c>
      <c r="D6298" t="s">
        <v>3819</v>
      </c>
    </row>
    <row r="6299" spans="3:4" x14ac:dyDescent="0.25">
      <c r="C6299" s="1" t="e">
        <f>VLOOKUP(D6299,'PRÊT A POSER 2018'!A:D,4,0)</f>
        <v>#N/A</v>
      </c>
      <c r="D6299" t="s">
        <v>3820</v>
      </c>
    </row>
    <row r="6300" spans="3:4" x14ac:dyDescent="0.25">
      <c r="C6300" s="1" t="e">
        <f>VLOOKUP(D6300,'PRÊT A POSER 2018'!A:D,4,0)</f>
        <v>#N/A</v>
      </c>
      <c r="D6300" t="s">
        <v>3821</v>
      </c>
    </row>
    <row r="6301" spans="3:4" x14ac:dyDescent="0.25">
      <c r="C6301" s="1" t="e">
        <f>VLOOKUP(D6301,'PRÊT A POSER 2018'!A:D,4,0)</f>
        <v>#N/A</v>
      </c>
      <c r="D6301" t="s">
        <v>3822</v>
      </c>
    </row>
    <row r="6302" spans="3:4" x14ac:dyDescent="0.25">
      <c r="C6302" s="1" t="e">
        <f>VLOOKUP(D6302,'PRÊT A POSER 2018'!A:D,4,0)</f>
        <v>#N/A</v>
      </c>
      <c r="D6302" t="s">
        <v>3823</v>
      </c>
    </row>
    <row r="6303" spans="3:4" x14ac:dyDescent="0.25">
      <c r="C6303" s="1" t="e">
        <f>VLOOKUP(D6303,'PRÊT A POSER 2018'!A:D,4,0)</f>
        <v>#N/A</v>
      </c>
      <c r="D6303" t="s">
        <v>3824</v>
      </c>
    </row>
    <row r="6304" spans="3:4" x14ac:dyDescent="0.25">
      <c r="C6304" s="1" t="e">
        <f>VLOOKUP(D6304,'PRÊT A POSER 2018'!A:D,4,0)</f>
        <v>#N/A</v>
      </c>
      <c r="D6304" t="s">
        <v>3825</v>
      </c>
    </row>
    <row r="6305" spans="3:4" x14ac:dyDescent="0.25">
      <c r="C6305" s="1" t="e">
        <f>VLOOKUP(D6305,'PRÊT A POSER 2018'!A:D,4,0)</f>
        <v>#N/A</v>
      </c>
      <c r="D6305" t="s">
        <v>3826</v>
      </c>
    </row>
    <row r="6306" spans="3:4" x14ac:dyDescent="0.25">
      <c r="C6306" s="1" t="e">
        <f>VLOOKUP(D6306,'PRÊT A POSER 2018'!A:D,4,0)</f>
        <v>#N/A</v>
      </c>
      <c r="D6306" t="s">
        <v>3827</v>
      </c>
    </row>
    <row r="6307" spans="3:4" x14ac:dyDescent="0.25">
      <c r="C6307" s="1" t="e">
        <f>VLOOKUP(D6307,'PRÊT A POSER 2018'!A:D,4,0)</f>
        <v>#N/A</v>
      </c>
      <c r="D6307" t="s">
        <v>3828</v>
      </c>
    </row>
    <row r="6308" spans="3:4" x14ac:dyDescent="0.25">
      <c r="C6308" s="1" t="e">
        <f>VLOOKUP(D6308,'PRÊT A POSER 2018'!A:D,4,0)</f>
        <v>#N/A</v>
      </c>
      <c r="D6308" t="s">
        <v>3829</v>
      </c>
    </row>
    <row r="6309" spans="3:4" x14ac:dyDescent="0.25">
      <c r="C6309" s="1" t="e">
        <f>VLOOKUP(D6309,'PRÊT A POSER 2018'!A:D,4,0)</f>
        <v>#N/A</v>
      </c>
      <c r="D6309" t="s">
        <v>3830</v>
      </c>
    </row>
    <row r="6310" spans="3:4" x14ac:dyDescent="0.25">
      <c r="C6310" s="1" t="e">
        <f>VLOOKUP(D6310,'PRÊT A POSER 2018'!A:D,4,0)</f>
        <v>#N/A</v>
      </c>
      <c r="D6310" t="s">
        <v>3831</v>
      </c>
    </row>
    <row r="6311" spans="3:4" x14ac:dyDescent="0.25">
      <c r="C6311" s="1" t="e">
        <f>VLOOKUP(D6311,'PRÊT A POSER 2018'!A:D,4,0)</f>
        <v>#N/A</v>
      </c>
      <c r="D6311" t="s">
        <v>3832</v>
      </c>
    </row>
    <row r="6312" spans="3:4" x14ac:dyDescent="0.25">
      <c r="C6312" s="1" t="e">
        <f>VLOOKUP(D6312,'PRÊT A POSER 2018'!A:D,4,0)</f>
        <v>#N/A</v>
      </c>
      <c r="D6312" t="s">
        <v>3833</v>
      </c>
    </row>
    <row r="6313" spans="3:4" x14ac:dyDescent="0.25">
      <c r="C6313" s="1" t="e">
        <f>VLOOKUP(D6313,'PRÊT A POSER 2018'!A:D,4,0)</f>
        <v>#N/A</v>
      </c>
      <c r="D6313" t="s">
        <v>3834</v>
      </c>
    </row>
    <row r="6314" spans="3:4" x14ac:dyDescent="0.25">
      <c r="C6314" s="1" t="e">
        <f>VLOOKUP(D6314,'PRÊT A POSER 2018'!A:D,4,0)</f>
        <v>#N/A</v>
      </c>
      <c r="D6314" t="s">
        <v>3835</v>
      </c>
    </row>
    <row r="6315" spans="3:4" x14ac:dyDescent="0.25">
      <c r="C6315" s="1" t="e">
        <f>VLOOKUP(D6315,'PRÊT A POSER 2018'!A:D,4,0)</f>
        <v>#N/A</v>
      </c>
      <c r="D6315" t="s">
        <v>3836</v>
      </c>
    </row>
    <row r="6316" spans="3:4" x14ac:dyDescent="0.25">
      <c r="C6316" s="1" t="e">
        <f>VLOOKUP(D6316,'PRÊT A POSER 2018'!A:D,4,0)</f>
        <v>#N/A</v>
      </c>
      <c r="D6316" t="s">
        <v>3837</v>
      </c>
    </row>
    <row r="6317" spans="3:4" x14ac:dyDescent="0.25">
      <c r="C6317" s="1" t="e">
        <f>VLOOKUP(D6317,'PRÊT A POSER 2018'!A:D,4,0)</f>
        <v>#N/A</v>
      </c>
      <c r="D6317" t="s">
        <v>3838</v>
      </c>
    </row>
    <row r="6318" spans="3:4" x14ac:dyDescent="0.25">
      <c r="C6318" s="1" t="e">
        <f>VLOOKUP(D6318,'PRÊT A POSER 2018'!A:D,4,0)</f>
        <v>#N/A</v>
      </c>
      <c r="D6318" t="s">
        <v>3839</v>
      </c>
    </row>
    <row r="6319" spans="3:4" x14ac:dyDescent="0.25">
      <c r="C6319" s="1" t="e">
        <f>VLOOKUP(D6319,'PRÊT A POSER 2018'!A:D,4,0)</f>
        <v>#N/A</v>
      </c>
      <c r="D6319" t="s">
        <v>3840</v>
      </c>
    </row>
    <row r="6320" spans="3:4" x14ac:dyDescent="0.25">
      <c r="C6320" s="1" t="e">
        <f>VLOOKUP(D6320,'PRÊT A POSER 2018'!A:D,4,0)</f>
        <v>#N/A</v>
      </c>
      <c r="D6320" t="s">
        <v>3841</v>
      </c>
    </row>
    <row r="6321" spans="3:4" x14ac:dyDescent="0.25">
      <c r="C6321" s="1" t="e">
        <f>VLOOKUP(D6321,'PRÊT A POSER 2018'!A:D,4,0)</f>
        <v>#N/A</v>
      </c>
      <c r="D6321" t="s">
        <v>3842</v>
      </c>
    </row>
    <row r="6322" spans="3:4" x14ac:dyDescent="0.25">
      <c r="C6322" s="1" t="e">
        <f>VLOOKUP(D6322,'PRÊT A POSER 2018'!A:D,4,0)</f>
        <v>#N/A</v>
      </c>
      <c r="D6322" t="s">
        <v>3843</v>
      </c>
    </row>
    <row r="6323" spans="3:4" x14ac:dyDescent="0.25">
      <c r="C6323" s="1" t="e">
        <f>VLOOKUP(D6323,'PRÊT A POSER 2018'!A:D,4,0)</f>
        <v>#N/A</v>
      </c>
      <c r="D6323" t="s">
        <v>3844</v>
      </c>
    </row>
    <row r="6324" spans="3:4" x14ac:dyDescent="0.25">
      <c r="C6324" s="1" t="e">
        <f>VLOOKUP(D6324,'PRÊT A POSER 2018'!A:D,4,0)</f>
        <v>#N/A</v>
      </c>
      <c r="D6324" t="s">
        <v>3845</v>
      </c>
    </row>
    <row r="6325" spans="3:4" x14ac:dyDescent="0.25">
      <c r="C6325" s="1" t="e">
        <f>VLOOKUP(D6325,'PRÊT A POSER 2018'!A:D,4,0)</f>
        <v>#N/A</v>
      </c>
      <c r="D6325" t="s">
        <v>3846</v>
      </c>
    </row>
    <row r="6326" spans="3:4" x14ac:dyDescent="0.25">
      <c r="C6326" s="1" t="e">
        <f>VLOOKUP(D6326,'PRÊT A POSER 2018'!A:D,4,0)</f>
        <v>#N/A</v>
      </c>
      <c r="D6326" t="s">
        <v>3847</v>
      </c>
    </row>
    <row r="6327" spans="3:4" x14ac:dyDescent="0.25">
      <c r="C6327" s="1" t="e">
        <f>VLOOKUP(D6327,'PRÊT A POSER 2018'!A:D,4,0)</f>
        <v>#N/A</v>
      </c>
      <c r="D6327" t="s">
        <v>3848</v>
      </c>
    </row>
    <row r="6328" spans="3:4" x14ac:dyDescent="0.25">
      <c r="C6328" s="1" t="e">
        <f>VLOOKUP(D6328,'PRÊT A POSER 2018'!A:D,4,0)</f>
        <v>#N/A</v>
      </c>
      <c r="D6328" t="s">
        <v>3849</v>
      </c>
    </row>
    <row r="6329" spans="3:4" x14ac:dyDescent="0.25">
      <c r="C6329" s="1" t="e">
        <f>VLOOKUP(D6329,'PRÊT A POSER 2018'!A:D,4,0)</f>
        <v>#N/A</v>
      </c>
      <c r="D6329" t="s">
        <v>3850</v>
      </c>
    </row>
    <row r="6330" spans="3:4" x14ac:dyDescent="0.25">
      <c r="C6330" s="1" t="e">
        <f>VLOOKUP(D6330,'PRÊT A POSER 2018'!A:D,4,0)</f>
        <v>#N/A</v>
      </c>
      <c r="D6330" t="s">
        <v>3851</v>
      </c>
    </row>
    <row r="6331" spans="3:4" x14ac:dyDescent="0.25">
      <c r="C6331" s="1" t="e">
        <f>VLOOKUP(D6331,'PRÊT A POSER 2018'!A:D,4,0)</f>
        <v>#N/A</v>
      </c>
      <c r="D6331" t="s">
        <v>3852</v>
      </c>
    </row>
    <row r="6332" spans="3:4" x14ac:dyDescent="0.25">
      <c r="C6332" s="1" t="e">
        <f>VLOOKUP(D6332,'PRÊT A POSER 2018'!A:D,4,0)</f>
        <v>#N/A</v>
      </c>
      <c r="D6332" t="s">
        <v>3853</v>
      </c>
    </row>
    <row r="6333" spans="3:4" x14ac:dyDescent="0.25">
      <c r="C6333" s="1" t="e">
        <f>VLOOKUP(D6333,'PRÊT A POSER 2018'!A:D,4,0)</f>
        <v>#N/A</v>
      </c>
      <c r="D6333" t="s">
        <v>3854</v>
      </c>
    </row>
    <row r="6334" spans="3:4" x14ac:dyDescent="0.25">
      <c r="C6334" s="1" t="e">
        <f>VLOOKUP(D6334,'PRÊT A POSER 2018'!A:D,4,0)</f>
        <v>#N/A</v>
      </c>
      <c r="D6334" t="s">
        <v>3855</v>
      </c>
    </row>
    <row r="6335" spans="3:4" x14ac:dyDescent="0.25">
      <c r="C6335" s="1" t="e">
        <f>VLOOKUP(D6335,'PRÊT A POSER 2018'!A:D,4,0)</f>
        <v>#N/A</v>
      </c>
      <c r="D6335" t="s">
        <v>3856</v>
      </c>
    </row>
    <row r="6336" spans="3:4" x14ac:dyDescent="0.25">
      <c r="C6336" s="1" t="e">
        <f>VLOOKUP(D6336,'PRÊT A POSER 2018'!A:D,4,0)</f>
        <v>#N/A</v>
      </c>
      <c r="D6336" t="s">
        <v>3857</v>
      </c>
    </row>
    <row r="6337" spans="3:4" x14ac:dyDescent="0.25">
      <c r="C6337" s="1" t="e">
        <f>VLOOKUP(D6337,'PRÊT A POSER 2018'!A:D,4,0)</f>
        <v>#N/A</v>
      </c>
      <c r="D6337" t="s">
        <v>3858</v>
      </c>
    </row>
    <row r="6338" spans="3:4" x14ac:dyDescent="0.25">
      <c r="C6338" s="1" t="e">
        <f>VLOOKUP(D6338,'PRÊT A POSER 2018'!A:D,4,0)</f>
        <v>#N/A</v>
      </c>
      <c r="D6338" t="s">
        <v>3859</v>
      </c>
    </row>
    <row r="6339" spans="3:4" x14ac:dyDescent="0.25">
      <c r="C6339" s="1" t="e">
        <f>VLOOKUP(D6339,'PRÊT A POSER 2018'!A:D,4,0)</f>
        <v>#N/A</v>
      </c>
      <c r="D6339" t="s">
        <v>3860</v>
      </c>
    </row>
    <row r="6340" spans="3:4" x14ac:dyDescent="0.25">
      <c r="C6340" s="1" t="e">
        <f>VLOOKUP(D6340,'PRÊT A POSER 2018'!A:D,4,0)</f>
        <v>#N/A</v>
      </c>
      <c r="D6340" t="s">
        <v>3861</v>
      </c>
    </row>
    <row r="6341" spans="3:4" x14ac:dyDescent="0.25">
      <c r="C6341" s="1" t="e">
        <f>VLOOKUP(D6341,'PRÊT A POSER 2018'!A:D,4,0)</f>
        <v>#N/A</v>
      </c>
      <c r="D6341" t="s">
        <v>3862</v>
      </c>
    </row>
    <row r="6342" spans="3:4" x14ac:dyDescent="0.25">
      <c r="C6342" s="1" t="e">
        <f>VLOOKUP(D6342,'PRÊT A POSER 2018'!A:D,4,0)</f>
        <v>#N/A</v>
      </c>
      <c r="D6342" t="s">
        <v>3863</v>
      </c>
    </row>
    <row r="6343" spans="3:4" x14ac:dyDescent="0.25">
      <c r="C6343" s="1" t="e">
        <f>VLOOKUP(D6343,'PRÊT A POSER 2018'!A:D,4,0)</f>
        <v>#N/A</v>
      </c>
      <c r="D6343" t="s">
        <v>3864</v>
      </c>
    </row>
    <row r="6344" spans="3:4" x14ac:dyDescent="0.25">
      <c r="C6344" s="1" t="e">
        <f>VLOOKUP(D6344,'PRÊT A POSER 2018'!A:D,4,0)</f>
        <v>#N/A</v>
      </c>
      <c r="D6344" t="s">
        <v>3865</v>
      </c>
    </row>
    <row r="6345" spans="3:4" x14ac:dyDescent="0.25">
      <c r="C6345" s="1" t="e">
        <f>VLOOKUP(D6345,'PRÊT A POSER 2018'!A:D,4,0)</f>
        <v>#N/A</v>
      </c>
      <c r="D6345" t="s">
        <v>3866</v>
      </c>
    </row>
    <row r="6346" spans="3:4" x14ac:dyDescent="0.25">
      <c r="C6346" s="1" t="e">
        <f>VLOOKUP(D6346,'PRÊT A POSER 2018'!A:D,4,0)</f>
        <v>#N/A</v>
      </c>
      <c r="D6346" t="s">
        <v>3867</v>
      </c>
    </row>
    <row r="6347" spans="3:4" x14ac:dyDescent="0.25">
      <c r="C6347" s="1" t="e">
        <f>VLOOKUP(D6347,'PRÊT A POSER 2018'!A:D,4,0)</f>
        <v>#N/A</v>
      </c>
      <c r="D6347" t="s">
        <v>3868</v>
      </c>
    </row>
    <row r="6348" spans="3:4" x14ac:dyDescent="0.25">
      <c r="C6348" s="1" t="e">
        <f>VLOOKUP(D6348,'PRÊT A POSER 2018'!A:D,4,0)</f>
        <v>#N/A</v>
      </c>
      <c r="D6348" t="s">
        <v>3869</v>
      </c>
    </row>
    <row r="6349" spans="3:4" x14ac:dyDescent="0.25">
      <c r="C6349" s="1" t="e">
        <f>VLOOKUP(D6349,'PRÊT A POSER 2018'!A:D,4,0)</f>
        <v>#N/A</v>
      </c>
      <c r="D6349" t="s">
        <v>3870</v>
      </c>
    </row>
    <row r="6350" spans="3:4" x14ac:dyDescent="0.25">
      <c r="C6350" s="1" t="e">
        <f>VLOOKUP(D6350,'PRÊT A POSER 2018'!A:D,4,0)</f>
        <v>#N/A</v>
      </c>
      <c r="D6350" t="s">
        <v>3871</v>
      </c>
    </row>
    <row r="6351" spans="3:4" x14ac:dyDescent="0.25">
      <c r="C6351" s="1" t="e">
        <f>VLOOKUP(D6351,'PRÊT A POSER 2018'!A:D,4,0)</f>
        <v>#N/A</v>
      </c>
      <c r="D6351" t="s">
        <v>3872</v>
      </c>
    </row>
    <row r="6352" spans="3:4" x14ac:dyDescent="0.25">
      <c r="C6352" s="1" t="e">
        <f>VLOOKUP(D6352,'PRÊT A POSER 2018'!A:D,4,0)</f>
        <v>#N/A</v>
      </c>
      <c r="D6352" t="s">
        <v>3873</v>
      </c>
    </row>
    <row r="6353" spans="3:4" x14ac:dyDescent="0.25">
      <c r="C6353" s="1" t="e">
        <f>VLOOKUP(D6353,'PRÊT A POSER 2018'!A:D,4,0)</f>
        <v>#N/A</v>
      </c>
      <c r="D6353" t="s">
        <v>3874</v>
      </c>
    </row>
    <row r="6354" spans="3:4" x14ac:dyDescent="0.25">
      <c r="C6354" s="1" t="e">
        <f>VLOOKUP(D6354,'PRÊT A POSER 2018'!A:D,4,0)</f>
        <v>#N/A</v>
      </c>
      <c r="D6354" t="s">
        <v>3875</v>
      </c>
    </row>
    <row r="6355" spans="3:4" x14ac:dyDescent="0.25">
      <c r="C6355" s="1" t="e">
        <f>VLOOKUP(D6355,'PRÊT A POSER 2018'!A:D,4,0)</f>
        <v>#N/A</v>
      </c>
      <c r="D6355" t="s">
        <v>3876</v>
      </c>
    </row>
    <row r="6356" spans="3:4" x14ac:dyDescent="0.25">
      <c r="C6356" s="1" t="e">
        <f>VLOOKUP(D6356,'PRÊT A POSER 2018'!A:D,4,0)</f>
        <v>#N/A</v>
      </c>
      <c r="D6356" t="s">
        <v>3877</v>
      </c>
    </row>
    <row r="6357" spans="3:4" x14ac:dyDescent="0.25">
      <c r="C6357" s="1" t="e">
        <f>VLOOKUP(D6357,'PRÊT A POSER 2018'!A:D,4,0)</f>
        <v>#N/A</v>
      </c>
      <c r="D6357" t="s">
        <v>3878</v>
      </c>
    </row>
    <row r="6358" spans="3:4" x14ac:dyDescent="0.25">
      <c r="C6358" s="1" t="e">
        <f>VLOOKUP(D6358,'PRÊT A POSER 2018'!A:D,4,0)</f>
        <v>#N/A</v>
      </c>
      <c r="D6358" t="s">
        <v>3879</v>
      </c>
    </row>
    <row r="6359" spans="3:4" x14ac:dyDescent="0.25">
      <c r="C6359" s="1" t="e">
        <f>VLOOKUP(D6359,'PRÊT A POSER 2018'!A:D,4,0)</f>
        <v>#N/A</v>
      </c>
      <c r="D6359" t="s">
        <v>3880</v>
      </c>
    </row>
    <row r="6360" spans="3:4" x14ac:dyDescent="0.25">
      <c r="C6360" s="1" t="e">
        <f>VLOOKUP(D6360,'PRÊT A POSER 2018'!A:D,4,0)</f>
        <v>#N/A</v>
      </c>
      <c r="D6360" t="s">
        <v>3881</v>
      </c>
    </row>
    <row r="6361" spans="3:4" x14ac:dyDescent="0.25">
      <c r="C6361" s="1" t="e">
        <f>VLOOKUP(D6361,'PRÊT A POSER 2018'!A:D,4,0)</f>
        <v>#N/A</v>
      </c>
      <c r="D6361" t="s">
        <v>3882</v>
      </c>
    </row>
    <row r="6362" spans="3:4" x14ac:dyDescent="0.25">
      <c r="C6362" s="1" t="e">
        <f>VLOOKUP(D6362,'PRÊT A POSER 2018'!A:D,4,0)</f>
        <v>#N/A</v>
      </c>
      <c r="D6362" t="s">
        <v>3883</v>
      </c>
    </row>
    <row r="6363" spans="3:4" x14ac:dyDescent="0.25">
      <c r="C6363" s="1" t="e">
        <f>VLOOKUP(D6363,'PRÊT A POSER 2018'!A:D,4,0)</f>
        <v>#N/A</v>
      </c>
      <c r="D6363" t="s">
        <v>3884</v>
      </c>
    </row>
    <row r="6364" spans="3:4" x14ac:dyDescent="0.25">
      <c r="C6364" s="1" t="e">
        <f>VLOOKUP(D6364,'PRÊT A POSER 2018'!A:D,4,0)</f>
        <v>#N/A</v>
      </c>
      <c r="D6364" t="s">
        <v>3885</v>
      </c>
    </row>
    <row r="6365" spans="3:4" x14ac:dyDescent="0.25">
      <c r="C6365" s="1" t="e">
        <f>VLOOKUP(D6365,'PRÊT A POSER 2018'!A:D,4,0)</f>
        <v>#N/A</v>
      </c>
      <c r="D6365" t="s">
        <v>3886</v>
      </c>
    </row>
    <row r="6366" spans="3:4" x14ac:dyDescent="0.25">
      <c r="C6366" s="1" t="e">
        <f>VLOOKUP(D6366,'PRÊT A POSER 2018'!A:D,4,0)</f>
        <v>#N/A</v>
      </c>
      <c r="D6366" t="s">
        <v>3887</v>
      </c>
    </row>
    <row r="6367" spans="3:4" x14ac:dyDescent="0.25">
      <c r="C6367" s="1" t="e">
        <f>VLOOKUP(D6367,'PRÊT A POSER 2018'!A:D,4,0)</f>
        <v>#N/A</v>
      </c>
      <c r="D6367" t="s">
        <v>3888</v>
      </c>
    </row>
    <row r="6368" spans="3:4" x14ac:dyDescent="0.25">
      <c r="C6368" s="1" t="e">
        <f>VLOOKUP(D6368,'PRÊT A POSER 2018'!A:D,4,0)</f>
        <v>#N/A</v>
      </c>
      <c r="D6368" t="s">
        <v>3889</v>
      </c>
    </row>
    <row r="6369" spans="3:4" x14ac:dyDescent="0.25">
      <c r="C6369" s="1" t="e">
        <f>VLOOKUP(D6369,'PRÊT A POSER 2018'!A:D,4,0)</f>
        <v>#N/A</v>
      </c>
      <c r="D6369" t="s">
        <v>3890</v>
      </c>
    </row>
    <row r="6370" spans="3:4" x14ac:dyDescent="0.25">
      <c r="C6370" s="1" t="e">
        <f>VLOOKUP(D6370,'PRÊT A POSER 2018'!A:D,4,0)</f>
        <v>#N/A</v>
      </c>
      <c r="D6370" t="s">
        <v>3891</v>
      </c>
    </row>
    <row r="6371" spans="3:4" x14ac:dyDescent="0.25">
      <c r="C6371" s="1" t="e">
        <f>VLOOKUP(D6371,'PRÊT A POSER 2018'!A:D,4,0)</f>
        <v>#N/A</v>
      </c>
      <c r="D6371" t="s">
        <v>3892</v>
      </c>
    </row>
    <row r="6372" spans="3:4" x14ac:dyDescent="0.25">
      <c r="C6372" s="1" t="e">
        <f>VLOOKUP(D6372,'PRÊT A POSER 2018'!A:D,4,0)</f>
        <v>#N/A</v>
      </c>
      <c r="D6372" t="s">
        <v>3893</v>
      </c>
    </row>
    <row r="6373" spans="3:4" x14ac:dyDescent="0.25">
      <c r="C6373" s="1" t="e">
        <f>VLOOKUP(D6373,'PRÊT A POSER 2018'!A:D,4,0)</f>
        <v>#N/A</v>
      </c>
      <c r="D6373" t="s">
        <v>3894</v>
      </c>
    </row>
    <row r="6374" spans="3:4" x14ac:dyDescent="0.25">
      <c r="C6374" s="1" t="e">
        <f>VLOOKUP(D6374,'PRÊT A POSER 2018'!A:D,4,0)</f>
        <v>#N/A</v>
      </c>
      <c r="D6374" t="s">
        <v>3895</v>
      </c>
    </row>
    <row r="6375" spans="3:4" x14ac:dyDescent="0.25">
      <c r="C6375" s="1" t="e">
        <f>VLOOKUP(D6375,'PRÊT A POSER 2018'!A:D,4,0)</f>
        <v>#N/A</v>
      </c>
      <c r="D6375" t="s">
        <v>3896</v>
      </c>
    </row>
    <row r="6376" spans="3:4" x14ac:dyDescent="0.25">
      <c r="C6376" s="1" t="e">
        <f>VLOOKUP(D6376,'PRÊT A POSER 2018'!A:D,4,0)</f>
        <v>#N/A</v>
      </c>
      <c r="D6376" t="s">
        <v>3897</v>
      </c>
    </row>
    <row r="6377" spans="3:4" x14ac:dyDescent="0.25">
      <c r="C6377" s="1" t="e">
        <f>VLOOKUP(D6377,'PRÊT A POSER 2018'!A:D,4,0)</f>
        <v>#N/A</v>
      </c>
      <c r="D6377" t="s">
        <v>3898</v>
      </c>
    </row>
    <row r="6378" spans="3:4" x14ac:dyDescent="0.25">
      <c r="C6378" s="1" t="e">
        <f>VLOOKUP(D6378,'PRÊT A POSER 2018'!A:D,4,0)</f>
        <v>#N/A</v>
      </c>
      <c r="D6378" t="s">
        <v>3899</v>
      </c>
    </row>
    <row r="6379" spans="3:4" x14ac:dyDescent="0.25">
      <c r="C6379" s="1" t="e">
        <f>VLOOKUP(D6379,'PRÊT A POSER 2018'!A:D,4,0)</f>
        <v>#N/A</v>
      </c>
      <c r="D6379" t="s">
        <v>3900</v>
      </c>
    </row>
    <row r="6380" spans="3:4" x14ac:dyDescent="0.25">
      <c r="C6380" s="1" t="e">
        <f>VLOOKUP(D6380,'PRÊT A POSER 2018'!A:D,4,0)</f>
        <v>#N/A</v>
      </c>
      <c r="D6380" t="s">
        <v>3901</v>
      </c>
    </row>
    <row r="6381" spans="3:4" x14ac:dyDescent="0.25">
      <c r="C6381" s="1" t="e">
        <f>VLOOKUP(D6381,'PRÊT A POSER 2018'!A:D,4,0)</f>
        <v>#N/A</v>
      </c>
      <c r="D6381" t="s">
        <v>3902</v>
      </c>
    </row>
    <row r="6382" spans="3:4" x14ac:dyDescent="0.25">
      <c r="C6382" s="1" t="e">
        <f>VLOOKUP(D6382,'PRÊT A POSER 2018'!A:D,4,0)</f>
        <v>#N/A</v>
      </c>
      <c r="D6382" t="s">
        <v>3903</v>
      </c>
    </row>
    <row r="6383" spans="3:4" x14ac:dyDescent="0.25">
      <c r="C6383" s="1" t="e">
        <f>VLOOKUP(D6383,'PRÊT A POSER 2018'!A:D,4,0)</f>
        <v>#N/A</v>
      </c>
      <c r="D6383" t="s">
        <v>3904</v>
      </c>
    </row>
    <row r="6384" spans="3:4" x14ac:dyDescent="0.25">
      <c r="C6384" s="1" t="e">
        <f>VLOOKUP(D6384,'PRÊT A POSER 2018'!A:D,4,0)</f>
        <v>#N/A</v>
      </c>
      <c r="D6384" t="s">
        <v>3905</v>
      </c>
    </row>
    <row r="6385" spans="3:4" x14ac:dyDescent="0.25">
      <c r="C6385" s="1" t="e">
        <f>VLOOKUP(D6385,'PRÊT A POSER 2018'!A:D,4,0)</f>
        <v>#N/A</v>
      </c>
      <c r="D6385" t="s">
        <v>3906</v>
      </c>
    </row>
    <row r="6386" spans="3:4" x14ac:dyDescent="0.25">
      <c r="C6386" s="1" t="e">
        <f>VLOOKUP(D6386,'PRÊT A POSER 2018'!A:D,4,0)</f>
        <v>#N/A</v>
      </c>
      <c r="D6386" t="s">
        <v>3907</v>
      </c>
    </row>
    <row r="6387" spans="3:4" x14ac:dyDescent="0.25">
      <c r="C6387" s="1" t="e">
        <f>VLOOKUP(D6387,'PRÊT A POSER 2018'!A:D,4,0)</f>
        <v>#N/A</v>
      </c>
      <c r="D6387" t="s">
        <v>3908</v>
      </c>
    </row>
    <row r="6388" spans="3:4" x14ac:dyDescent="0.25">
      <c r="C6388" s="1" t="e">
        <f>VLOOKUP(D6388,'PRÊT A POSER 2018'!A:D,4,0)</f>
        <v>#N/A</v>
      </c>
      <c r="D6388" t="s">
        <v>3909</v>
      </c>
    </row>
    <row r="6389" spans="3:4" x14ac:dyDescent="0.25">
      <c r="C6389" s="1" t="e">
        <f>VLOOKUP(D6389,'PRÊT A POSER 2018'!A:D,4,0)</f>
        <v>#N/A</v>
      </c>
      <c r="D6389" t="s">
        <v>3910</v>
      </c>
    </row>
    <row r="6390" spans="3:4" x14ac:dyDescent="0.25">
      <c r="C6390" s="1" t="e">
        <f>VLOOKUP(D6390,'PRÊT A POSER 2018'!A:D,4,0)</f>
        <v>#N/A</v>
      </c>
      <c r="D6390" t="s">
        <v>3911</v>
      </c>
    </row>
    <row r="6391" spans="3:4" x14ac:dyDescent="0.25">
      <c r="C6391" s="1" t="e">
        <f>VLOOKUP(D6391,'PRÊT A POSER 2018'!A:D,4,0)</f>
        <v>#N/A</v>
      </c>
      <c r="D6391" t="s">
        <v>3912</v>
      </c>
    </row>
    <row r="6392" spans="3:4" x14ac:dyDescent="0.25">
      <c r="C6392" s="1" t="e">
        <f>VLOOKUP(D6392,'PRÊT A POSER 2018'!A:D,4,0)</f>
        <v>#N/A</v>
      </c>
      <c r="D6392" t="s">
        <v>3913</v>
      </c>
    </row>
    <row r="6393" spans="3:4" x14ac:dyDescent="0.25">
      <c r="C6393" s="1" t="e">
        <f>VLOOKUP(D6393,'PRÊT A POSER 2018'!A:D,4,0)</f>
        <v>#N/A</v>
      </c>
      <c r="D6393" t="s">
        <v>3914</v>
      </c>
    </row>
    <row r="6394" spans="3:4" x14ac:dyDescent="0.25">
      <c r="C6394" s="1" t="e">
        <f>VLOOKUP(D6394,'PRÊT A POSER 2018'!A:D,4,0)</f>
        <v>#N/A</v>
      </c>
      <c r="D6394" t="s">
        <v>3915</v>
      </c>
    </row>
    <row r="6395" spans="3:4" x14ac:dyDescent="0.25">
      <c r="C6395" s="1" t="e">
        <f>VLOOKUP(D6395,'PRÊT A POSER 2018'!A:D,4,0)</f>
        <v>#N/A</v>
      </c>
      <c r="D6395" t="s">
        <v>3916</v>
      </c>
    </row>
    <row r="6396" spans="3:4" x14ac:dyDescent="0.25">
      <c r="C6396" s="1" t="e">
        <f>VLOOKUP(D6396,'PRÊT A POSER 2018'!A:D,4,0)</f>
        <v>#N/A</v>
      </c>
      <c r="D6396" t="s">
        <v>3917</v>
      </c>
    </row>
    <row r="6397" spans="3:4" x14ac:dyDescent="0.25">
      <c r="C6397" s="1" t="e">
        <f>VLOOKUP(D6397,'PRÊT A POSER 2018'!A:D,4,0)</f>
        <v>#N/A</v>
      </c>
      <c r="D6397" t="s">
        <v>3918</v>
      </c>
    </row>
    <row r="6398" spans="3:4" x14ac:dyDescent="0.25">
      <c r="C6398" s="1" t="e">
        <f>VLOOKUP(D6398,'PRÊT A POSER 2018'!A:D,4,0)</f>
        <v>#N/A</v>
      </c>
      <c r="D6398" t="s">
        <v>3919</v>
      </c>
    </row>
    <row r="6399" spans="3:4" x14ac:dyDescent="0.25">
      <c r="C6399" s="1" t="e">
        <f>VLOOKUP(D6399,'PRÊT A POSER 2018'!A:D,4,0)</f>
        <v>#N/A</v>
      </c>
      <c r="D6399" t="s">
        <v>3920</v>
      </c>
    </row>
    <row r="6400" spans="3:4" x14ac:dyDescent="0.25">
      <c r="C6400" s="1" t="e">
        <f>VLOOKUP(D6400,'PRÊT A POSER 2018'!A:D,4,0)</f>
        <v>#N/A</v>
      </c>
      <c r="D6400" t="s">
        <v>3921</v>
      </c>
    </row>
    <row r="6401" spans="3:4" x14ac:dyDescent="0.25">
      <c r="C6401" s="1" t="e">
        <f>VLOOKUP(D6401,'PRÊT A POSER 2018'!A:D,4,0)</f>
        <v>#N/A</v>
      </c>
      <c r="D6401" t="s">
        <v>3922</v>
      </c>
    </row>
    <row r="6402" spans="3:4" x14ac:dyDescent="0.25">
      <c r="C6402" s="1" t="e">
        <f>VLOOKUP(D6402,'PRÊT A POSER 2018'!A:D,4,0)</f>
        <v>#N/A</v>
      </c>
      <c r="D6402" t="s">
        <v>3923</v>
      </c>
    </row>
    <row r="6403" spans="3:4" x14ac:dyDescent="0.25">
      <c r="C6403" s="1" t="e">
        <f>VLOOKUP(D6403,'PRÊT A POSER 2018'!A:D,4,0)</f>
        <v>#N/A</v>
      </c>
      <c r="D6403" t="s">
        <v>3924</v>
      </c>
    </row>
    <row r="6404" spans="3:4" x14ac:dyDescent="0.25">
      <c r="C6404" s="1" t="e">
        <f>VLOOKUP(D6404,'PRÊT A POSER 2018'!A:D,4,0)</f>
        <v>#N/A</v>
      </c>
      <c r="D6404" t="s">
        <v>3925</v>
      </c>
    </row>
    <row r="6405" spans="3:4" x14ac:dyDescent="0.25">
      <c r="C6405" s="1" t="e">
        <f>VLOOKUP(D6405,'PRÊT A POSER 2018'!A:D,4,0)</f>
        <v>#N/A</v>
      </c>
      <c r="D6405" t="s">
        <v>3926</v>
      </c>
    </row>
    <row r="6406" spans="3:4" x14ac:dyDescent="0.25">
      <c r="C6406" s="1" t="e">
        <f>VLOOKUP(D6406,'PRÊT A POSER 2018'!A:D,4,0)</f>
        <v>#N/A</v>
      </c>
      <c r="D6406" t="s">
        <v>3927</v>
      </c>
    </row>
    <row r="6407" spans="3:4" x14ac:dyDescent="0.25">
      <c r="C6407" s="1" t="e">
        <f>VLOOKUP(D6407,'PRÊT A POSER 2018'!A:D,4,0)</f>
        <v>#N/A</v>
      </c>
      <c r="D6407" t="s">
        <v>3928</v>
      </c>
    </row>
    <row r="6408" spans="3:4" x14ac:dyDescent="0.25">
      <c r="C6408" s="1" t="e">
        <f>VLOOKUP(D6408,'PRÊT A POSER 2018'!A:D,4,0)</f>
        <v>#N/A</v>
      </c>
      <c r="D6408" t="s">
        <v>3929</v>
      </c>
    </row>
    <row r="6409" spans="3:4" x14ac:dyDescent="0.25">
      <c r="C6409" s="1" t="e">
        <f>VLOOKUP(D6409,'PRÊT A POSER 2018'!A:D,4,0)</f>
        <v>#N/A</v>
      </c>
      <c r="D6409" t="s">
        <v>3930</v>
      </c>
    </row>
    <row r="6410" spans="3:4" x14ac:dyDescent="0.25">
      <c r="C6410" s="1" t="e">
        <f>VLOOKUP(D6410,'PRÊT A POSER 2018'!A:D,4,0)</f>
        <v>#N/A</v>
      </c>
      <c r="D6410" t="s">
        <v>3931</v>
      </c>
    </row>
    <row r="6411" spans="3:4" x14ac:dyDescent="0.25">
      <c r="C6411" s="1" t="e">
        <f>VLOOKUP(D6411,'PRÊT A POSER 2018'!A:D,4,0)</f>
        <v>#N/A</v>
      </c>
      <c r="D6411" t="s">
        <v>3932</v>
      </c>
    </row>
    <row r="6412" spans="3:4" x14ac:dyDescent="0.25">
      <c r="C6412" s="1" t="e">
        <f>VLOOKUP(D6412,'PRÊT A POSER 2018'!A:D,4,0)</f>
        <v>#N/A</v>
      </c>
      <c r="D6412" t="s">
        <v>3933</v>
      </c>
    </row>
    <row r="6413" spans="3:4" x14ac:dyDescent="0.25">
      <c r="C6413" s="1" t="e">
        <f>VLOOKUP(D6413,'PRÊT A POSER 2018'!A:D,4,0)</f>
        <v>#N/A</v>
      </c>
      <c r="D6413" t="s">
        <v>3934</v>
      </c>
    </row>
    <row r="6414" spans="3:4" x14ac:dyDescent="0.25">
      <c r="C6414" s="1" t="e">
        <f>VLOOKUP(D6414,'PRÊT A POSER 2018'!A:D,4,0)</f>
        <v>#N/A</v>
      </c>
      <c r="D6414" t="s">
        <v>3935</v>
      </c>
    </row>
    <row r="6415" spans="3:4" x14ac:dyDescent="0.25">
      <c r="C6415" s="1" t="e">
        <f>VLOOKUP(D6415,'PRÊT A POSER 2018'!A:D,4,0)</f>
        <v>#N/A</v>
      </c>
      <c r="D6415" t="s">
        <v>3936</v>
      </c>
    </row>
    <row r="6416" spans="3:4" x14ac:dyDescent="0.25">
      <c r="C6416" s="1" t="e">
        <f>VLOOKUP(D6416,'PRÊT A POSER 2018'!A:D,4,0)</f>
        <v>#N/A</v>
      </c>
      <c r="D6416" t="s">
        <v>3937</v>
      </c>
    </row>
    <row r="6417" spans="3:4" x14ac:dyDescent="0.25">
      <c r="C6417" s="1" t="e">
        <f>VLOOKUP(D6417,'PRÊT A POSER 2018'!A:D,4,0)</f>
        <v>#N/A</v>
      </c>
      <c r="D6417" t="s">
        <v>3938</v>
      </c>
    </row>
    <row r="6418" spans="3:4" x14ac:dyDescent="0.25">
      <c r="C6418" s="1" t="e">
        <f>VLOOKUP(D6418,'PRÊT A POSER 2018'!A:D,4,0)</f>
        <v>#N/A</v>
      </c>
      <c r="D6418" t="s">
        <v>3939</v>
      </c>
    </row>
    <row r="6419" spans="3:4" x14ac:dyDescent="0.25">
      <c r="C6419" s="1" t="e">
        <f>VLOOKUP(D6419,'PRÊT A POSER 2018'!A:D,4,0)</f>
        <v>#N/A</v>
      </c>
      <c r="D6419" t="s">
        <v>3940</v>
      </c>
    </row>
    <row r="6420" spans="3:4" x14ac:dyDescent="0.25">
      <c r="C6420" s="1" t="e">
        <f>VLOOKUP(D6420,'PRÊT A POSER 2018'!A:D,4,0)</f>
        <v>#N/A</v>
      </c>
      <c r="D6420" t="s">
        <v>3941</v>
      </c>
    </row>
    <row r="6421" spans="3:4" x14ac:dyDescent="0.25">
      <c r="C6421" s="1" t="e">
        <f>VLOOKUP(D6421,'PRÊT A POSER 2018'!A:D,4,0)</f>
        <v>#N/A</v>
      </c>
      <c r="D6421" t="s">
        <v>3942</v>
      </c>
    </row>
    <row r="6422" spans="3:4" x14ac:dyDescent="0.25">
      <c r="C6422" s="1" t="e">
        <f>VLOOKUP(D6422,'PRÊT A POSER 2018'!A:D,4,0)</f>
        <v>#N/A</v>
      </c>
      <c r="D6422" t="s">
        <v>3943</v>
      </c>
    </row>
    <row r="6423" spans="3:4" x14ac:dyDescent="0.25">
      <c r="C6423" s="1" t="e">
        <f>VLOOKUP(D6423,'PRÊT A POSER 2018'!A:D,4,0)</f>
        <v>#N/A</v>
      </c>
      <c r="D6423" t="s">
        <v>3944</v>
      </c>
    </row>
    <row r="6424" spans="3:4" x14ac:dyDescent="0.25">
      <c r="C6424" s="1" t="e">
        <f>VLOOKUP(D6424,'PRÊT A POSER 2018'!A:D,4,0)</f>
        <v>#N/A</v>
      </c>
      <c r="D6424" t="s">
        <v>3945</v>
      </c>
    </row>
    <row r="6425" spans="3:4" x14ac:dyDescent="0.25">
      <c r="C6425" s="1" t="e">
        <f>VLOOKUP(D6425,'PRÊT A POSER 2018'!A:D,4,0)</f>
        <v>#N/A</v>
      </c>
      <c r="D6425" t="s">
        <v>3946</v>
      </c>
    </row>
    <row r="6426" spans="3:4" x14ac:dyDescent="0.25">
      <c r="C6426" s="1" t="e">
        <f>VLOOKUP(D6426,'PRÊT A POSER 2018'!A:D,4,0)</f>
        <v>#N/A</v>
      </c>
      <c r="D6426" t="s">
        <v>3947</v>
      </c>
    </row>
    <row r="6427" spans="3:4" x14ac:dyDescent="0.25">
      <c r="C6427" s="1" t="e">
        <f>VLOOKUP(D6427,'PRÊT A POSER 2018'!A:D,4,0)</f>
        <v>#N/A</v>
      </c>
      <c r="D6427" t="s">
        <v>3948</v>
      </c>
    </row>
    <row r="6428" spans="3:4" x14ac:dyDescent="0.25">
      <c r="C6428" s="1" t="e">
        <f>VLOOKUP(D6428,'PRÊT A POSER 2018'!A:D,4,0)</f>
        <v>#N/A</v>
      </c>
      <c r="D6428" t="s">
        <v>3949</v>
      </c>
    </row>
    <row r="6429" spans="3:4" x14ac:dyDescent="0.25">
      <c r="C6429" s="1" t="e">
        <f>VLOOKUP(D6429,'PRÊT A POSER 2018'!A:D,4,0)</f>
        <v>#N/A</v>
      </c>
      <c r="D6429" t="s">
        <v>3950</v>
      </c>
    </row>
    <row r="6430" spans="3:4" x14ac:dyDescent="0.25">
      <c r="C6430" s="1" t="e">
        <f>VLOOKUP(D6430,'PRÊT A POSER 2018'!A:D,4,0)</f>
        <v>#N/A</v>
      </c>
      <c r="D6430" t="s">
        <v>3951</v>
      </c>
    </row>
    <row r="6431" spans="3:4" x14ac:dyDescent="0.25">
      <c r="C6431" s="1" t="e">
        <f>VLOOKUP(D6431,'PRÊT A POSER 2018'!A:D,4,0)</f>
        <v>#N/A</v>
      </c>
      <c r="D6431" t="s">
        <v>3952</v>
      </c>
    </row>
    <row r="6432" spans="3:4" x14ac:dyDescent="0.25">
      <c r="C6432" s="1" t="e">
        <f>VLOOKUP(D6432,'PRÊT A POSER 2018'!A:D,4,0)</f>
        <v>#N/A</v>
      </c>
      <c r="D6432" t="s">
        <v>3953</v>
      </c>
    </row>
    <row r="6433" spans="3:4" x14ac:dyDescent="0.25">
      <c r="C6433" s="1" t="e">
        <f>VLOOKUP(D6433,'PRÊT A POSER 2018'!A:D,4,0)</f>
        <v>#N/A</v>
      </c>
      <c r="D6433" t="s">
        <v>3954</v>
      </c>
    </row>
    <row r="6434" spans="3:4" x14ac:dyDescent="0.25">
      <c r="C6434" s="1" t="e">
        <f>VLOOKUP(D6434,'PRÊT A POSER 2018'!A:D,4,0)</f>
        <v>#N/A</v>
      </c>
      <c r="D6434" t="s">
        <v>3955</v>
      </c>
    </row>
    <row r="6435" spans="3:4" x14ac:dyDescent="0.25">
      <c r="C6435" s="1" t="e">
        <f>VLOOKUP(D6435,'PRÊT A POSER 2018'!A:D,4,0)</f>
        <v>#N/A</v>
      </c>
      <c r="D6435" t="s">
        <v>3956</v>
      </c>
    </row>
    <row r="6436" spans="3:4" x14ac:dyDescent="0.25">
      <c r="C6436" s="1" t="e">
        <f>VLOOKUP(D6436,'PRÊT A POSER 2018'!A:D,4,0)</f>
        <v>#N/A</v>
      </c>
      <c r="D6436" t="s">
        <v>3957</v>
      </c>
    </row>
    <row r="6437" spans="3:4" x14ac:dyDescent="0.25">
      <c r="C6437" s="1" t="e">
        <f>VLOOKUP(D6437,'PRÊT A POSER 2018'!A:D,4,0)</f>
        <v>#N/A</v>
      </c>
      <c r="D6437" t="s">
        <v>3958</v>
      </c>
    </row>
    <row r="6438" spans="3:4" x14ac:dyDescent="0.25">
      <c r="C6438" s="1" t="e">
        <f>VLOOKUP(D6438,'PRÊT A POSER 2018'!A:D,4,0)</f>
        <v>#N/A</v>
      </c>
      <c r="D6438" t="s">
        <v>3959</v>
      </c>
    </row>
    <row r="6439" spans="3:4" x14ac:dyDescent="0.25">
      <c r="C6439" s="1" t="e">
        <f>VLOOKUP(D6439,'PRÊT A POSER 2018'!A:D,4,0)</f>
        <v>#N/A</v>
      </c>
      <c r="D6439" t="s">
        <v>3960</v>
      </c>
    </row>
    <row r="6440" spans="3:4" x14ac:dyDescent="0.25">
      <c r="C6440" s="1" t="e">
        <f>VLOOKUP(D6440,'PRÊT A POSER 2018'!A:D,4,0)</f>
        <v>#N/A</v>
      </c>
      <c r="D6440" t="s">
        <v>3961</v>
      </c>
    </row>
    <row r="6441" spans="3:4" x14ac:dyDescent="0.25">
      <c r="C6441" s="1" t="e">
        <f>VLOOKUP(D6441,'PRÊT A POSER 2018'!A:D,4,0)</f>
        <v>#N/A</v>
      </c>
      <c r="D6441" t="s">
        <v>3962</v>
      </c>
    </row>
    <row r="6442" spans="3:4" x14ac:dyDescent="0.25">
      <c r="C6442" s="1" t="e">
        <f>VLOOKUP(D6442,'PRÊT A POSER 2018'!A:D,4,0)</f>
        <v>#N/A</v>
      </c>
      <c r="D6442" t="s">
        <v>3963</v>
      </c>
    </row>
    <row r="6443" spans="3:4" x14ac:dyDescent="0.25">
      <c r="C6443" s="1" t="e">
        <f>VLOOKUP(D6443,'PRÊT A POSER 2018'!A:D,4,0)</f>
        <v>#N/A</v>
      </c>
      <c r="D6443" t="s">
        <v>3964</v>
      </c>
    </row>
    <row r="6444" spans="3:4" x14ac:dyDescent="0.25">
      <c r="C6444" s="1" t="e">
        <f>VLOOKUP(D6444,'PRÊT A POSER 2018'!A:D,4,0)</f>
        <v>#N/A</v>
      </c>
      <c r="D6444" t="s">
        <v>3965</v>
      </c>
    </row>
    <row r="6445" spans="3:4" x14ac:dyDescent="0.25">
      <c r="C6445" s="1" t="e">
        <f>VLOOKUP(D6445,'PRÊT A POSER 2018'!A:D,4,0)</f>
        <v>#N/A</v>
      </c>
      <c r="D6445" t="s">
        <v>3966</v>
      </c>
    </row>
    <row r="6446" spans="3:4" x14ac:dyDescent="0.25">
      <c r="C6446" s="1" t="e">
        <f>VLOOKUP(D6446,'PRÊT A POSER 2018'!A:D,4,0)</f>
        <v>#N/A</v>
      </c>
      <c r="D6446" t="s">
        <v>3967</v>
      </c>
    </row>
    <row r="6447" spans="3:4" x14ac:dyDescent="0.25">
      <c r="C6447" s="1" t="e">
        <f>VLOOKUP(D6447,'PRÊT A POSER 2018'!A:D,4,0)</f>
        <v>#N/A</v>
      </c>
      <c r="D6447" t="s">
        <v>3968</v>
      </c>
    </row>
    <row r="6448" spans="3:4" x14ac:dyDescent="0.25">
      <c r="C6448" s="1" t="e">
        <f>VLOOKUP(D6448,'PRÊT A POSER 2018'!A:D,4,0)</f>
        <v>#N/A</v>
      </c>
      <c r="D6448" t="s">
        <v>3969</v>
      </c>
    </row>
    <row r="6449" spans="3:4" x14ac:dyDescent="0.25">
      <c r="C6449" s="1" t="e">
        <f>VLOOKUP(D6449,'PRÊT A POSER 2018'!A:D,4,0)</f>
        <v>#N/A</v>
      </c>
      <c r="D6449" t="s">
        <v>3970</v>
      </c>
    </row>
    <row r="6450" spans="3:4" x14ac:dyDescent="0.25">
      <c r="C6450" s="1" t="e">
        <f>VLOOKUP(D6450,'PRÊT A POSER 2018'!A:D,4,0)</f>
        <v>#N/A</v>
      </c>
      <c r="D6450" t="s">
        <v>3971</v>
      </c>
    </row>
    <row r="6451" spans="3:4" x14ac:dyDescent="0.25">
      <c r="C6451" s="1" t="e">
        <f>VLOOKUP(D6451,'PRÊT A POSER 2018'!A:D,4,0)</f>
        <v>#N/A</v>
      </c>
      <c r="D6451" t="s">
        <v>3972</v>
      </c>
    </row>
    <row r="6452" spans="3:4" x14ac:dyDescent="0.25">
      <c r="C6452" s="1" t="e">
        <f>VLOOKUP(D6452,'PRÊT A POSER 2018'!A:D,4,0)</f>
        <v>#N/A</v>
      </c>
      <c r="D6452" t="s">
        <v>3973</v>
      </c>
    </row>
    <row r="6453" spans="3:4" x14ac:dyDescent="0.25">
      <c r="C6453" s="1" t="e">
        <f>VLOOKUP(D6453,'PRÊT A POSER 2018'!A:D,4,0)</f>
        <v>#N/A</v>
      </c>
      <c r="D6453" t="s">
        <v>3974</v>
      </c>
    </row>
    <row r="6454" spans="3:4" x14ac:dyDescent="0.25">
      <c r="C6454" s="1" t="e">
        <f>VLOOKUP(D6454,'PRÊT A POSER 2018'!A:D,4,0)</f>
        <v>#N/A</v>
      </c>
      <c r="D6454" t="s">
        <v>3975</v>
      </c>
    </row>
    <row r="6455" spans="3:4" x14ac:dyDescent="0.25">
      <c r="C6455" s="1" t="e">
        <f>VLOOKUP(D6455,'PRÊT A POSER 2018'!A:D,4,0)</f>
        <v>#N/A</v>
      </c>
      <c r="D6455" t="s">
        <v>3976</v>
      </c>
    </row>
    <row r="6456" spans="3:4" x14ac:dyDescent="0.25">
      <c r="C6456" s="1" t="e">
        <f>VLOOKUP(D6456,'PRÊT A POSER 2018'!A:D,4,0)</f>
        <v>#N/A</v>
      </c>
      <c r="D6456" t="s">
        <v>3977</v>
      </c>
    </row>
    <row r="6457" spans="3:4" x14ac:dyDescent="0.25">
      <c r="C6457" s="1" t="e">
        <f>VLOOKUP(D6457,'PRÊT A POSER 2018'!A:D,4,0)</f>
        <v>#N/A</v>
      </c>
      <c r="D6457" t="s">
        <v>3978</v>
      </c>
    </row>
    <row r="6458" spans="3:4" x14ac:dyDescent="0.25">
      <c r="C6458" s="1" t="e">
        <f>VLOOKUP(D6458,'PRÊT A POSER 2018'!A:D,4,0)</f>
        <v>#N/A</v>
      </c>
      <c r="D6458" t="s">
        <v>3979</v>
      </c>
    </row>
    <row r="6459" spans="3:4" x14ac:dyDescent="0.25">
      <c r="C6459" s="1" t="e">
        <f>VLOOKUP(D6459,'PRÊT A POSER 2018'!A:D,4,0)</f>
        <v>#N/A</v>
      </c>
      <c r="D6459" t="s">
        <v>3980</v>
      </c>
    </row>
    <row r="6460" spans="3:4" x14ac:dyDescent="0.25">
      <c r="C6460" s="1" t="e">
        <f>VLOOKUP(D6460,'PRÊT A POSER 2018'!A:D,4,0)</f>
        <v>#N/A</v>
      </c>
      <c r="D6460" t="s">
        <v>3981</v>
      </c>
    </row>
    <row r="6461" spans="3:4" x14ac:dyDescent="0.25">
      <c r="C6461" s="1" t="e">
        <f>VLOOKUP(D6461,'PRÊT A POSER 2018'!A:D,4,0)</f>
        <v>#N/A</v>
      </c>
      <c r="D6461" t="s">
        <v>3982</v>
      </c>
    </row>
    <row r="6462" spans="3:4" x14ac:dyDescent="0.25">
      <c r="C6462" s="1" t="e">
        <f>VLOOKUP(D6462,'PRÊT A POSER 2018'!A:D,4,0)</f>
        <v>#N/A</v>
      </c>
      <c r="D6462" t="s">
        <v>3983</v>
      </c>
    </row>
    <row r="6463" spans="3:4" x14ac:dyDescent="0.25">
      <c r="C6463" s="1" t="e">
        <f>VLOOKUP(D6463,'PRÊT A POSER 2018'!A:D,4,0)</f>
        <v>#N/A</v>
      </c>
      <c r="D6463" t="s">
        <v>3984</v>
      </c>
    </row>
    <row r="6464" spans="3:4" x14ac:dyDescent="0.25">
      <c r="C6464" s="1" t="e">
        <f>VLOOKUP(D6464,'PRÊT A POSER 2018'!A:D,4,0)</f>
        <v>#N/A</v>
      </c>
      <c r="D6464" t="s">
        <v>3985</v>
      </c>
    </row>
    <row r="6465" spans="3:4" x14ac:dyDescent="0.25">
      <c r="C6465" s="1" t="e">
        <f>VLOOKUP(D6465,'PRÊT A POSER 2018'!A:D,4,0)</f>
        <v>#N/A</v>
      </c>
      <c r="D6465" t="s">
        <v>3986</v>
      </c>
    </row>
    <row r="6466" spans="3:4" x14ac:dyDescent="0.25">
      <c r="C6466" s="1" t="e">
        <f>VLOOKUP(D6466,'PRÊT A POSER 2018'!A:D,4,0)</f>
        <v>#N/A</v>
      </c>
      <c r="D6466" t="s">
        <v>3987</v>
      </c>
    </row>
    <row r="6467" spans="3:4" x14ac:dyDescent="0.25">
      <c r="C6467" s="1" t="e">
        <f>VLOOKUP(D6467,'PRÊT A POSER 2018'!A:D,4,0)</f>
        <v>#N/A</v>
      </c>
      <c r="D6467" t="s">
        <v>3988</v>
      </c>
    </row>
    <row r="6468" spans="3:4" x14ac:dyDescent="0.25">
      <c r="C6468" s="1" t="e">
        <f>VLOOKUP(D6468,'PRÊT A POSER 2018'!A:D,4,0)</f>
        <v>#N/A</v>
      </c>
      <c r="D6468" t="s">
        <v>3989</v>
      </c>
    </row>
    <row r="6469" spans="3:4" x14ac:dyDescent="0.25">
      <c r="C6469" s="1" t="e">
        <f>VLOOKUP(D6469,'PRÊT A POSER 2018'!A:D,4,0)</f>
        <v>#N/A</v>
      </c>
      <c r="D6469" t="s">
        <v>3990</v>
      </c>
    </row>
    <row r="6470" spans="3:4" x14ac:dyDescent="0.25">
      <c r="C6470" s="1" t="e">
        <f>VLOOKUP(D6470,'PRÊT A POSER 2018'!A:D,4,0)</f>
        <v>#N/A</v>
      </c>
      <c r="D6470" t="s">
        <v>3991</v>
      </c>
    </row>
    <row r="6471" spans="3:4" x14ac:dyDescent="0.25">
      <c r="C6471" s="1" t="e">
        <f>VLOOKUP(D6471,'PRÊT A POSER 2018'!A:D,4,0)</f>
        <v>#N/A</v>
      </c>
      <c r="D6471" t="s">
        <v>3992</v>
      </c>
    </row>
    <row r="6472" spans="3:4" x14ac:dyDescent="0.25">
      <c r="C6472" s="1" t="e">
        <f>VLOOKUP(D6472,'PRÊT A POSER 2018'!A:D,4,0)</f>
        <v>#N/A</v>
      </c>
      <c r="D6472" t="s">
        <v>3993</v>
      </c>
    </row>
    <row r="6473" spans="3:4" x14ac:dyDescent="0.25">
      <c r="C6473" s="1" t="e">
        <f>VLOOKUP(D6473,'PRÊT A POSER 2018'!A:D,4,0)</f>
        <v>#N/A</v>
      </c>
      <c r="D6473" t="s">
        <v>3994</v>
      </c>
    </row>
    <row r="6474" spans="3:4" x14ac:dyDescent="0.25">
      <c r="C6474" s="1" t="e">
        <f>VLOOKUP(D6474,'PRÊT A POSER 2018'!A:D,4,0)</f>
        <v>#N/A</v>
      </c>
      <c r="D6474" t="s">
        <v>3995</v>
      </c>
    </row>
    <row r="6475" spans="3:4" x14ac:dyDescent="0.25">
      <c r="C6475" s="1" t="e">
        <f>VLOOKUP(D6475,'PRÊT A POSER 2018'!A:D,4,0)</f>
        <v>#N/A</v>
      </c>
      <c r="D6475" t="s">
        <v>3996</v>
      </c>
    </row>
    <row r="6476" spans="3:4" x14ac:dyDescent="0.25">
      <c r="C6476" s="1" t="e">
        <f>VLOOKUP(D6476,'PRÊT A POSER 2018'!A:D,4,0)</f>
        <v>#N/A</v>
      </c>
      <c r="D6476" t="s">
        <v>3997</v>
      </c>
    </row>
    <row r="6477" spans="3:4" x14ac:dyDescent="0.25">
      <c r="C6477" s="1" t="e">
        <f>VLOOKUP(D6477,'PRÊT A POSER 2018'!A:D,4,0)</f>
        <v>#N/A</v>
      </c>
      <c r="D6477" t="s">
        <v>3998</v>
      </c>
    </row>
    <row r="6478" spans="3:4" x14ac:dyDescent="0.25">
      <c r="C6478" s="1" t="e">
        <f>VLOOKUP(D6478,'PRÊT A POSER 2018'!A:D,4,0)</f>
        <v>#N/A</v>
      </c>
      <c r="D6478" t="s">
        <v>3999</v>
      </c>
    </row>
    <row r="6479" spans="3:4" x14ac:dyDescent="0.25">
      <c r="C6479" s="1" t="e">
        <f>VLOOKUP(D6479,'PRÊT A POSER 2018'!A:D,4,0)</f>
        <v>#N/A</v>
      </c>
      <c r="D6479" t="s">
        <v>4000</v>
      </c>
    </row>
    <row r="6480" spans="3:4" x14ac:dyDescent="0.25">
      <c r="C6480" s="1" t="e">
        <f>VLOOKUP(D6480,'PRÊT A POSER 2018'!A:D,4,0)</f>
        <v>#N/A</v>
      </c>
      <c r="D6480" t="s">
        <v>4001</v>
      </c>
    </row>
    <row r="6481" spans="3:4" x14ac:dyDescent="0.25">
      <c r="C6481" s="1" t="e">
        <f>VLOOKUP(D6481,'PRÊT A POSER 2018'!A:D,4,0)</f>
        <v>#N/A</v>
      </c>
      <c r="D6481" t="s">
        <v>4002</v>
      </c>
    </row>
    <row r="6482" spans="3:4" x14ac:dyDescent="0.25">
      <c r="C6482" s="1" t="e">
        <f>VLOOKUP(D6482,'PRÊT A POSER 2018'!A:D,4,0)</f>
        <v>#N/A</v>
      </c>
      <c r="D6482" t="s">
        <v>4003</v>
      </c>
    </row>
    <row r="6483" spans="3:4" x14ac:dyDescent="0.25">
      <c r="C6483" s="1" t="e">
        <f>VLOOKUP(D6483,'PRÊT A POSER 2018'!A:D,4,0)</f>
        <v>#N/A</v>
      </c>
      <c r="D6483" t="s">
        <v>4004</v>
      </c>
    </row>
    <row r="6484" spans="3:4" x14ac:dyDescent="0.25">
      <c r="C6484" s="1" t="e">
        <f>VLOOKUP(D6484,'PRÊT A POSER 2018'!A:D,4,0)</f>
        <v>#N/A</v>
      </c>
      <c r="D6484" t="s">
        <v>4005</v>
      </c>
    </row>
    <row r="6485" spans="3:4" x14ac:dyDescent="0.25">
      <c r="C6485" s="1" t="e">
        <f>VLOOKUP(D6485,'PRÊT A POSER 2018'!A:D,4,0)</f>
        <v>#N/A</v>
      </c>
      <c r="D6485" t="s">
        <v>4006</v>
      </c>
    </row>
    <row r="6486" spans="3:4" x14ac:dyDescent="0.25">
      <c r="C6486" s="1" t="e">
        <f>VLOOKUP(D6486,'PRÊT A POSER 2018'!A:D,4,0)</f>
        <v>#N/A</v>
      </c>
      <c r="D6486" t="s">
        <v>4007</v>
      </c>
    </row>
    <row r="6487" spans="3:4" x14ac:dyDescent="0.25">
      <c r="C6487" s="1" t="e">
        <f>VLOOKUP(D6487,'PRÊT A POSER 2018'!A:D,4,0)</f>
        <v>#N/A</v>
      </c>
      <c r="D6487" t="s">
        <v>4008</v>
      </c>
    </row>
    <row r="6488" spans="3:4" x14ac:dyDescent="0.25">
      <c r="C6488" s="1" t="e">
        <f>VLOOKUP(D6488,'PRÊT A POSER 2018'!A:D,4,0)</f>
        <v>#N/A</v>
      </c>
      <c r="D6488" t="s">
        <v>4009</v>
      </c>
    </row>
    <row r="6489" spans="3:4" x14ac:dyDescent="0.25">
      <c r="C6489" s="1" t="e">
        <f>VLOOKUP(D6489,'PRÊT A POSER 2018'!A:D,4,0)</f>
        <v>#N/A</v>
      </c>
      <c r="D6489" t="s">
        <v>4010</v>
      </c>
    </row>
    <row r="6490" spans="3:4" x14ac:dyDescent="0.25">
      <c r="C6490" s="1" t="e">
        <f>VLOOKUP(D6490,'PRÊT A POSER 2018'!A:D,4,0)</f>
        <v>#N/A</v>
      </c>
      <c r="D6490" t="s">
        <v>4011</v>
      </c>
    </row>
    <row r="6491" spans="3:4" x14ac:dyDescent="0.25">
      <c r="C6491" s="1" t="e">
        <f>VLOOKUP(D6491,'PRÊT A POSER 2018'!A:D,4,0)</f>
        <v>#N/A</v>
      </c>
      <c r="D6491" t="s">
        <v>4012</v>
      </c>
    </row>
    <row r="6492" spans="3:4" x14ac:dyDescent="0.25">
      <c r="C6492" s="1" t="e">
        <f>VLOOKUP(D6492,'PRÊT A POSER 2018'!A:D,4,0)</f>
        <v>#N/A</v>
      </c>
      <c r="D6492" t="s">
        <v>4013</v>
      </c>
    </row>
    <row r="6493" spans="3:4" x14ac:dyDescent="0.25">
      <c r="C6493" s="1" t="e">
        <f>VLOOKUP(D6493,'PRÊT A POSER 2018'!A:D,4,0)</f>
        <v>#N/A</v>
      </c>
      <c r="D6493" t="s">
        <v>4014</v>
      </c>
    </row>
    <row r="6494" spans="3:4" x14ac:dyDescent="0.25">
      <c r="C6494" s="1" t="e">
        <f>VLOOKUP(D6494,'PRÊT A POSER 2018'!A:D,4,0)</f>
        <v>#N/A</v>
      </c>
      <c r="D6494" t="s">
        <v>4015</v>
      </c>
    </row>
    <row r="6495" spans="3:4" x14ac:dyDescent="0.25">
      <c r="C6495" s="1" t="e">
        <f>VLOOKUP(D6495,'PRÊT A POSER 2018'!A:D,4,0)</f>
        <v>#N/A</v>
      </c>
      <c r="D6495" t="s">
        <v>4016</v>
      </c>
    </row>
    <row r="6496" spans="3:4" x14ac:dyDescent="0.25">
      <c r="C6496" s="1" t="e">
        <f>VLOOKUP(D6496,'PRÊT A POSER 2018'!A:D,4,0)</f>
        <v>#N/A</v>
      </c>
      <c r="D6496" t="s">
        <v>4017</v>
      </c>
    </row>
    <row r="6497" spans="3:4" x14ac:dyDescent="0.25">
      <c r="C6497" s="1" t="e">
        <f>VLOOKUP(D6497,'PRÊT A POSER 2018'!A:D,4,0)</f>
        <v>#N/A</v>
      </c>
      <c r="D6497" t="s">
        <v>4018</v>
      </c>
    </row>
    <row r="6498" spans="3:4" x14ac:dyDescent="0.25">
      <c r="C6498" s="1" t="e">
        <f>VLOOKUP(D6498,'PRÊT A POSER 2018'!A:D,4,0)</f>
        <v>#N/A</v>
      </c>
      <c r="D6498" t="s">
        <v>4019</v>
      </c>
    </row>
    <row r="6499" spans="3:4" x14ac:dyDescent="0.25">
      <c r="C6499" s="1" t="e">
        <f>VLOOKUP(D6499,'PRÊT A POSER 2018'!A:D,4,0)</f>
        <v>#N/A</v>
      </c>
      <c r="D6499" t="s">
        <v>4020</v>
      </c>
    </row>
    <row r="6500" spans="3:4" x14ac:dyDescent="0.25">
      <c r="C6500" s="1" t="e">
        <f>VLOOKUP(D6500,'PRÊT A POSER 2018'!A:D,4,0)</f>
        <v>#N/A</v>
      </c>
      <c r="D6500" t="s">
        <v>4021</v>
      </c>
    </row>
    <row r="6501" spans="3:4" x14ac:dyDescent="0.25">
      <c r="C6501" s="1" t="e">
        <f>VLOOKUP(D6501,'PRÊT A POSER 2018'!A:D,4,0)</f>
        <v>#N/A</v>
      </c>
      <c r="D6501" t="s">
        <v>4022</v>
      </c>
    </row>
    <row r="6502" spans="3:4" x14ac:dyDescent="0.25">
      <c r="C6502" s="1" t="e">
        <f>VLOOKUP(D6502,'PRÊT A POSER 2018'!A:D,4,0)</f>
        <v>#N/A</v>
      </c>
      <c r="D6502" t="s">
        <v>4023</v>
      </c>
    </row>
    <row r="6503" spans="3:4" x14ac:dyDescent="0.25">
      <c r="C6503" s="1" t="e">
        <f>VLOOKUP(D6503,'PRÊT A POSER 2018'!A:D,4,0)</f>
        <v>#N/A</v>
      </c>
      <c r="D6503" t="s">
        <v>4024</v>
      </c>
    </row>
    <row r="6504" spans="3:4" x14ac:dyDescent="0.25">
      <c r="C6504" s="1" t="e">
        <f>VLOOKUP(D6504,'PRÊT A POSER 2018'!A:D,4,0)</f>
        <v>#N/A</v>
      </c>
      <c r="D6504" t="s">
        <v>4025</v>
      </c>
    </row>
    <row r="6505" spans="3:4" x14ac:dyDescent="0.25">
      <c r="C6505" s="1" t="e">
        <f>VLOOKUP(D6505,'PRÊT A POSER 2018'!A:D,4,0)</f>
        <v>#N/A</v>
      </c>
      <c r="D6505" t="s">
        <v>4026</v>
      </c>
    </row>
    <row r="6506" spans="3:4" x14ac:dyDescent="0.25">
      <c r="C6506" s="1" t="e">
        <f>VLOOKUP(D6506,'PRÊT A POSER 2018'!A:D,4,0)</f>
        <v>#N/A</v>
      </c>
      <c r="D6506" t="s">
        <v>4027</v>
      </c>
    </row>
    <row r="6507" spans="3:4" x14ac:dyDescent="0.25">
      <c r="C6507" s="1" t="e">
        <f>VLOOKUP(D6507,'PRÊT A POSER 2018'!A:D,4,0)</f>
        <v>#N/A</v>
      </c>
      <c r="D6507" t="s">
        <v>4028</v>
      </c>
    </row>
    <row r="6508" spans="3:4" x14ac:dyDescent="0.25">
      <c r="C6508" s="1" t="e">
        <f>VLOOKUP(D6508,'PRÊT A POSER 2018'!A:D,4,0)</f>
        <v>#N/A</v>
      </c>
      <c r="D6508" t="s">
        <v>4029</v>
      </c>
    </row>
    <row r="6509" spans="3:4" x14ac:dyDescent="0.25">
      <c r="C6509" s="1" t="e">
        <f>VLOOKUP(D6509,'PRÊT A POSER 2018'!A:D,4,0)</f>
        <v>#N/A</v>
      </c>
      <c r="D6509" t="s">
        <v>4030</v>
      </c>
    </row>
    <row r="6510" spans="3:4" x14ac:dyDescent="0.25">
      <c r="C6510" s="1" t="e">
        <f>VLOOKUP(D6510,'PRÊT A POSER 2018'!A:D,4,0)</f>
        <v>#N/A</v>
      </c>
      <c r="D6510" t="s">
        <v>4031</v>
      </c>
    </row>
    <row r="6511" spans="3:4" x14ac:dyDescent="0.25">
      <c r="C6511" s="1" t="e">
        <f>VLOOKUP(D6511,'PRÊT A POSER 2018'!A:D,4,0)</f>
        <v>#N/A</v>
      </c>
      <c r="D6511" t="s">
        <v>4032</v>
      </c>
    </row>
    <row r="6512" spans="3:4" x14ac:dyDescent="0.25">
      <c r="C6512" s="1" t="e">
        <f>VLOOKUP(D6512,'PRÊT A POSER 2018'!A:D,4,0)</f>
        <v>#N/A</v>
      </c>
      <c r="D6512" t="s">
        <v>4033</v>
      </c>
    </row>
    <row r="6513" spans="3:4" x14ac:dyDescent="0.25">
      <c r="C6513" s="1" t="e">
        <f>VLOOKUP(D6513,'PRÊT A POSER 2018'!A:D,4,0)</f>
        <v>#N/A</v>
      </c>
      <c r="D6513" t="s">
        <v>4034</v>
      </c>
    </row>
    <row r="6514" spans="3:4" x14ac:dyDescent="0.25">
      <c r="C6514" s="1" t="e">
        <f>VLOOKUP(D6514,'PRÊT A POSER 2018'!A:D,4,0)</f>
        <v>#N/A</v>
      </c>
      <c r="D6514" t="s">
        <v>4035</v>
      </c>
    </row>
    <row r="6515" spans="3:4" x14ac:dyDescent="0.25">
      <c r="C6515" s="1" t="e">
        <f>VLOOKUP(D6515,'PRÊT A POSER 2018'!A:D,4,0)</f>
        <v>#N/A</v>
      </c>
      <c r="D6515" t="s">
        <v>4036</v>
      </c>
    </row>
    <row r="6516" spans="3:4" x14ac:dyDescent="0.25">
      <c r="C6516" s="1" t="e">
        <f>VLOOKUP(D6516,'PRÊT A POSER 2018'!A:D,4,0)</f>
        <v>#N/A</v>
      </c>
      <c r="D6516" t="s">
        <v>4037</v>
      </c>
    </row>
    <row r="6517" spans="3:4" x14ac:dyDescent="0.25">
      <c r="C6517" s="1" t="e">
        <f>VLOOKUP(D6517,'PRÊT A POSER 2018'!A:D,4,0)</f>
        <v>#N/A</v>
      </c>
      <c r="D6517" t="s">
        <v>4038</v>
      </c>
    </row>
    <row r="6518" spans="3:4" x14ac:dyDescent="0.25">
      <c r="C6518" s="1" t="e">
        <f>VLOOKUP(D6518,'PRÊT A POSER 2018'!A:D,4,0)</f>
        <v>#N/A</v>
      </c>
      <c r="D6518" t="s">
        <v>4039</v>
      </c>
    </row>
    <row r="6519" spans="3:4" x14ac:dyDescent="0.25">
      <c r="C6519" s="1" t="e">
        <f>VLOOKUP(D6519,'PRÊT A POSER 2018'!A:D,4,0)</f>
        <v>#N/A</v>
      </c>
      <c r="D6519" t="s">
        <v>4040</v>
      </c>
    </row>
    <row r="6520" spans="3:4" x14ac:dyDescent="0.25">
      <c r="C6520" s="1" t="e">
        <f>VLOOKUP(D6520,'PRÊT A POSER 2018'!A:D,4,0)</f>
        <v>#N/A</v>
      </c>
      <c r="D6520" t="s">
        <v>4041</v>
      </c>
    </row>
    <row r="6521" spans="3:4" x14ac:dyDescent="0.25">
      <c r="C6521" s="1" t="e">
        <f>VLOOKUP(D6521,'PRÊT A POSER 2018'!A:D,4,0)</f>
        <v>#N/A</v>
      </c>
      <c r="D6521" t="s">
        <v>4042</v>
      </c>
    </row>
    <row r="6522" spans="3:4" x14ac:dyDescent="0.25">
      <c r="C6522" s="1" t="e">
        <f>VLOOKUP(D6522,'PRÊT A POSER 2018'!A:D,4,0)</f>
        <v>#N/A</v>
      </c>
      <c r="D6522" t="s">
        <v>4043</v>
      </c>
    </row>
    <row r="6523" spans="3:4" x14ac:dyDescent="0.25">
      <c r="C6523" s="1" t="e">
        <f>VLOOKUP(D6523,'PRÊT A POSER 2018'!A:D,4,0)</f>
        <v>#N/A</v>
      </c>
      <c r="D6523" t="s">
        <v>4044</v>
      </c>
    </row>
    <row r="6524" spans="3:4" x14ac:dyDescent="0.25">
      <c r="C6524" s="1" t="e">
        <f>VLOOKUP(D6524,'PRÊT A POSER 2018'!A:D,4,0)</f>
        <v>#N/A</v>
      </c>
      <c r="D6524" t="s">
        <v>4045</v>
      </c>
    </row>
    <row r="6525" spans="3:4" x14ac:dyDescent="0.25">
      <c r="C6525" s="1" t="e">
        <f>VLOOKUP(D6525,'PRÊT A POSER 2018'!A:D,4,0)</f>
        <v>#N/A</v>
      </c>
      <c r="D6525" t="s">
        <v>4046</v>
      </c>
    </row>
    <row r="6526" spans="3:4" x14ac:dyDescent="0.25">
      <c r="C6526" s="1" t="e">
        <f>VLOOKUP(D6526,'PRÊT A POSER 2018'!A:D,4,0)</f>
        <v>#N/A</v>
      </c>
      <c r="D6526" t="s">
        <v>4047</v>
      </c>
    </row>
    <row r="6527" spans="3:4" x14ac:dyDescent="0.25">
      <c r="C6527" s="1" t="e">
        <f>VLOOKUP(D6527,'PRÊT A POSER 2018'!A:D,4,0)</f>
        <v>#N/A</v>
      </c>
      <c r="D6527" t="s">
        <v>4048</v>
      </c>
    </row>
    <row r="6528" spans="3:4" x14ac:dyDescent="0.25">
      <c r="C6528" s="1" t="e">
        <f>VLOOKUP(D6528,'PRÊT A POSER 2018'!A:D,4,0)</f>
        <v>#N/A</v>
      </c>
      <c r="D6528" t="s">
        <v>4049</v>
      </c>
    </row>
    <row r="6529" spans="3:4" x14ac:dyDescent="0.25">
      <c r="C6529" s="1" t="e">
        <f>VLOOKUP(D6529,'PRÊT A POSER 2018'!A:D,4,0)</f>
        <v>#N/A</v>
      </c>
      <c r="D6529" t="s">
        <v>4050</v>
      </c>
    </row>
    <row r="6530" spans="3:4" x14ac:dyDescent="0.25">
      <c r="C6530" s="1" t="e">
        <f>VLOOKUP(D6530,'PRÊT A POSER 2018'!A:D,4,0)</f>
        <v>#N/A</v>
      </c>
      <c r="D6530" t="s">
        <v>4051</v>
      </c>
    </row>
    <row r="6531" spans="3:4" x14ac:dyDescent="0.25">
      <c r="C6531" s="1" t="e">
        <f>VLOOKUP(D6531,'PRÊT A POSER 2018'!A:D,4,0)</f>
        <v>#N/A</v>
      </c>
      <c r="D6531" t="s">
        <v>4052</v>
      </c>
    </row>
    <row r="6532" spans="3:4" x14ac:dyDescent="0.25">
      <c r="C6532" s="1" t="e">
        <f>VLOOKUP(D6532,'PRÊT A POSER 2018'!A:D,4,0)</f>
        <v>#N/A</v>
      </c>
      <c r="D6532" t="s">
        <v>4053</v>
      </c>
    </row>
    <row r="6533" spans="3:4" x14ac:dyDescent="0.25">
      <c r="C6533" s="1" t="e">
        <f>VLOOKUP(D6533,'PRÊT A POSER 2018'!A:D,4,0)</f>
        <v>#N/A</v>
      </c>
      <c r="D6533" t="s">
        <v>4054</v>
      </c>
    </row>
    <row r="6534" spans="3:4" x14ac:dyDescent="0.25">
      <c r="C6534" s="1" t="e">
        <f>VLOOKUP(D6534,'PRÊT A POSER 2018'!A:D,4,0)</f>
        <v>#N/A</v>
      </c>
      <c r="D6534" t="s">
        <v>4055</v>
      </c>
    </row>
    <row r="6535" spans="3:4" x14ac:dyDescent="0.25">
      <c r="C6535" s="1" t="e">
        <f>VLOOKUP(D6535,'PRÊT A POSER 2018'!A:D,4,0)</f>
        <v>#N/A</v>
      </c>
      <c r="D6535" t="s">
        <v>4056</v>
      </c>
    </row>
    <row r="6536" spans="3:4" x14ac:dyDescent="0.25">
      <c r="C6536" s="1" t="e">
        <f>VLOOKUP(D6536,'PRÊT A POSER 2018'!A:D,4,0)</f>
        <v>#N/A</v>
      </c>
      <c r="D6536" t="s">
        <v>4057</v>
      </c>
    </row>
    <row r="6537" spans="3:4" x14ac:dyDescent="0.25">
      <c r="C6537" s="1" t="e">
        <f>VLOOKUP(D6537,'PRÊT A POSER 2018'!A:D,4,0)</f>
        <v>#N/A</v>
      </c>
      <c r="D6537" t="s">
        <v>4058</v>
      </c>
    </row>
    <row r="6538" spans="3:4" x14ac:dyDescent="0.25">
      <c r="C6538" s="1" t="e">
        <f>VLOOKUP(D6538,'PRÊT A POSER 2018'!A:D,4,0)</f>
        <v>#N/A</v>
      </c>
      <c r="D6538" t="s">
        <v>4059</v>
      </c>
    </row>
    <row r="6539" spans="3:4" x14ac:dyDescent="0.25">
      <c r="C6539" s="1" t="e">
        <f>VLOOKUP(D6539,'PRÊT A POSER 2018'!A:D,4,0)</f>
        <v>#N/A</v>
      </c>
      <c r="D6539" t="s">
        <v>4060</v>
      </c>
    </row>
    <row r="6540" spans="3:4" x14ac:dyDescent="0.25">
      <c r="C6540" s="1" t="e">
        <f>VLOOKUP(D6540,'PRÊT A POSER 2018'!A:D,4,0)</f>
        <v>#N/A</v>
      </c>
      <c r="D6540" t="s">
        <v>4061</v>
      </c>
    </row>
    <row r="6541" spans="3:4" x14ac:dyDescent="0.25">
      <c r="C6541" s="1" t="e">
        <f>VLOOKUP(D6541,'PRÊT A POSER 2018'!A:D,4,0)</f>
        <v>#N/A</v>
      </c>
      <c r="D6541" t="s">
        <v>4062</v>
      </c>
    </row>
    <row r="6542" spans="3:4" x14ac:dyDescent="0.25">
      <c r="C6542" s="1" t="e">
        <f>VLOOKUP(D6542,'PRÊT A POSER 2018'!A:D,4,0)</f>
        <v>#N/A</v>
      </c>
      <c r="D6542" t="s">
        <v>4063</v>
      </c>
    </row>
    <row r="6543" spans="3:4" x14ac:dyDescent="0.25">
      <c r="C6543" s="1" t="e">
        <f>VLOOKUP(D6543,'PRÊT A POSER 2018'!A:D,4,0)</f>
        <v>#N/A</v>
      </c>
      <c r="D6543" t="s">
        <v>4064</v>
      </c>
    </row>
    <row r="6544" spans="3:4" x14ac:dyDescent="0.25">
      <c r="C6544" s="1" t="e">
        <f>VLOOKUP(D6544,'PRÊT A POSER 2018'!A:D,4,0)</f>
        <v>#N/A</v>
      </c>
      <c r="D6544" t="s">
        <v>4065</v>
      </c>
    </row>
    <row r="6545" spans="3:4" x14ac:dyDescent="0.25">
      <c r="C6545" s="1" t="e">
        <f>VLOOKUP(D6545,'PRÊT A POSER 2018'!A:D,4,0)</f>
        <v>#N/A</v>
      </c>
      <c r="D6545" t="s">
        <v>4066</v>
      </c>
    </row>
    <row r="6546" spans="3:4" x14ac:dyDescent="0.25">
      <c r="C6546" s="1" t="e">
        <f>VLOOKUP(D6546,'PRÊT A POSER 2018'!A:D,4,0)</f>
        <v>#N/A</v>
      </c>
      <c r="D6546" t="s">
        <v>4067</v>
      </c>
    </row>
    <row r="6547" spans="3:4" x14ac:dyDescent="0.25">
      <c r="C6547" s="1" t="e">
        <f>VLOOKUP(D6547,'PRÊT A POSER 2018'!A:D,4,0)</f>
        <v>#N/A</v>
      </c>
      <c r="D6547" t="s">
        <v>4068</v>
      </c>
    </row>
    <row r="6548" spans="3:4" x14ac:dyDescent="0.25">
      <c r="C6548" s="1" t="e">
        <f>VLOOKUP(D6548,'PRÊT A POSER 2018'!A:D,4,0)</f>
        <v>#N/A</v>
      </c>
      <c r="D6548" t="s">
        <v>4069</v>
      </c>
    </row>
    <row r="6549" spans="3:4" x14ac:dyDescent="0.25">
      <c r="C6549" s="1" t="e">
        <f>VLOOKUP(D6549,'PRÊT A POSER 2018'!A:D,4,0)</f>
        <v>#N/A</v>
      </c>
      <c r="D6549" t="s">
        <v>4070</v>
      </c>
    </row>
    <row r="6550" spans="3:4" x14ac:dyDescent="0.25">
      <c r="C6550" s="1" t="e">
        <f>VLOOKUP(D6550,'PRÊT A POSER 2018'!A:D,4,0)</f>
        <v>#N/A</v>
      </c>
      <c r="D6550" t="s">
        <v>4071</v>
      </c>
    </row>
    <row r="6551" spans="3:4" x14ac:dyDescent="0.25">
      <c r="C6551" s="1" t="e">
        <f>VLOOKUP(D6551,'PRÊT A POSER 2018'!A:D,4,0)</f>
        <v>#N/A</v>
      </c>
      <c r="D6551" t="s">
        <v>4072</v>
      </c>
    </row>
    <row r="6552" spans="3:4" x14ac:dyDescent="0.25">
      <c r="C6552" s="1" t="e">
        <f>VLOOKUP(D6552,'PRÊT A POSER 2018'!A:D,4,0)</f>
        <v>#N/A</v>
      </c>
      <c r="D6552" t="s">
        <v>4073</v>
      </c>
    </row>
    <row r="6553" spans="3:4" x14ac:dyDescent="0.25">
      <c r="C6553" s="1" t="e">
        <f>VLOOKUP(D6553,'PRÊT A POSER 2018'!A:D,4,0)</f>
        <v>#N/A</v>
      </c>
      <c r="D6553" t="s">
        <v>4074</v>
      </c>
    </row>
    <row r="6554" spans="3:4" x14ac:dyDescent="0.25">
      <c r="C6554" s="1" t="e">
        <f>VLOOKUP(D6554,'PRÊT A POSER 2018'!A:D,4,0)</f>
        <v>#N/A</v>
      </c>
      <c r="D6554" t="s">
        <v>4075</v>
      </c>
    </row>
    <row r="6555" spans="3:4" x14ac:dyDescent="0.25">
      <c r="C6555" s="1" t="e">
        <f>VLOOKUP(D6555,'PRÊT A POSER 2018'!A:D,4,0)</f>
        <v>#N/A</v>
      </c>
      <c r="D6555" t="s">
        <v>4076</v>
      </c>
    </row>
    <row r="6556" spans="3:4" x14ac:dyDescent="0.25">
      <c r="C6556" s="1" t="e">
        <f>VLOOKUP(D6556,'PRÊT A POSER 2018'!A:D,4,0)</f>
        <v>#N/A</v>
      </c>
      <c r="D6556" t="s">
        <v>4077</v>
      </c>
    </row>
    <row r="6557" spans="3:4" x14ac:dyDescent="0.25">
      <c r="C6557" s="1" t="e">
        <f>VLOOKUP(D6557,'PRÊT A POSER 2018'!A:D,4,0)</f>
        <v>#N/A</v>
      </c>
      <c r="D6557" t="s">
        <v>4078</v>
      </c>
    </row>
    <row r="6558" spans="3:4" x14ac:dyDescent="0.25">
      <c r="C6558" s="1" t="e">
        <f>VLOOKUP(D6558,'PRÊT A POSER 2018'!A:D,4,0)</f>
        <v>#N/A</v>
      </c>
      <c r="D6558" t="s">
        <v>4079</v>
      </c>
    </row>
    <row r="6559" spans="3:4" x14ac:dyDescent="0.25">
      <c r="C6559" s="1" t="e">
        <f>VLOOKUP(D6559,'PRÊT A POSER 2018'!A:D,4,0)</f>
        <v>#N/A</v>
      </c>
      <c r="D6559" t="s">
        <v>4080</v>
      </c>
    </row>
    <row r="6560" spans="3:4" x14ac:dyDescent="0.25">
      <c r="C6560" s="1" t="e">
        <f>VLOOKUP(D6560,'PRÊT A POSER 2018'!A:D,4,0)</f>
        <v>#N/A</v>
      </c>
      <c r="D6560" t="s">
        <v>4081</v>
      </c>
    </row>
    <row r="6561" spans="3:4" x14ac:dyDescent="0.25">
      <c r="C6561" s="1" t="e">
        <f>VLOOKUP(D6561,'PRÊT A POSER 2018'!A:D,4,0)</f>
        <v>#N/A</v>
      </c>
      <c r="D6561" t="s">
        <v>4082</v>
      </c>
    </row>
    <row r="6562" spans="3:4" x14ac:dyDescent="0.25">
      <c r="C6562" s="1" t="e">
        <f>VLOOKUP(D6562,'PRÊT A POSER 2018'!A:D,4,0)</f>
        <v>#N/A</v>
      </c>
      <c r="D6562" t="s">
        <v>4083</v>
      </c>
    </row>
    <row r="6563" spans="3:4" x14ac:dyDescent="0.25">
      <c r="C6563" s="1" t="e">
        <f>VLOOKUP(D6563,'PRÊT A POSER 2018'!A:D,4,0)</f>
        <v>#N/A</v>
      </c>
      <c r="D6563" t="s">
        <v>4084</v>
      </c>
    </row>
    <row r="6564" spans="3:4" x14ac:dyDescent="0.25">
      <c r="C6564" s="1" t="e">
        <f>VLOOKUP(D6564,'PRÊT A POSER 2018'!A:D,4,0)</f>
        <v>#N/A</v>
      </c>
      <c r="D6564" t="s">
        <v>4085</v>
      </c>
    </row>
    <row r="6565" spans="3:4" x14ac:dyDescent="0.25">
      <c r="C6565" s="1" t="e">
        <f>VLOOKUP(D6565,'PRÊT A POSER 2018'!A:D,4,0)</f>
        <v>#N/A</v>
      </c>
      <c r="D6565" t="s">
        <v>4086</v>
      </c>
    </row>
    <row r="6566" spans="3:4" x14ac:dyDescent="0.25">
      <c r="C6566" s="1" t="e">
        <f>VLOOKUP(D6566,'PRÊT A POSER 2018'!A:D,4,0)</f>
        <v>#N/A</v>
      </c>
      <c r="D6566" t="s">
        <v>4087</v>
      </c>
    </row>
    <row r="6567" spans="3:4" x14ac:dyDescent="0.25">
      <c r="C6567" s="1" t="e">
        <f>VLOOKUP(D6567,'PRÊT A POSER 2018'!A:D,4,0)</f>
        <v>#N/A</v>
      </c>
      <c r="D6567" t="s">
        <v>4088</v>
      </c>
    </row>
    <row r="6568" spans="3:4" x14ac:dyDescent="0.25">
      <c r="C6568" s="1" t="e">
        <f>VLOOKUP(D6568,'PRÊT A POSER 2018'!A:D,4,0)</f>
        <v>#N/A</v>
      </c>
      <c r="D6568" t="s">
        <v>4089</v>
      </c>
    </row>
    <row r="6569" spans="3:4" x14ac:dyDescent="0.25">
      <c r="C6569" s="1" t="e">
        <f>VLOOKUP(D6569,'PRÊT A POSER 2018'!A:D,4,0)</f>
        <v>#N/A</v>
      </c>
      <c r="D6569" t="s">
        <v>4090</v>
      </c>
    </row>
    <row r="6570" spans="3:4" x14ac:dyDescent="0.25">
      <c r="C6570" s="1" t="e">
        <f>VLOOKUP(D6570,'PRÊT A POSER 2018'!A:D,4,0)</f>
        <v>#N/A</v>
      </c>
      <c r="D6570" t="s">
        <v>4091</v>
      </c>
    </row>
    <row r="6571" spans="3:4" x14ac:dyDescent="0.25">
      <c r="C6571" s="1" t="e">
        <f>VLOOKUP(D6571,'PRÊT A POSER 2018'!A:D,4,0)</f>
        <v>#N/A</v>
      </c>
      <c r="D6571" t="s">
        <v>4092</v>
      </c>
    </row>
    <row r="6572" spans="3:4" x14ac:dyDescent="0.25">
      <c r="C6572" s="1" t="e">
        <f>VLOOKUP(D6572,'PRÊT A POSER 2018'!A:D,4,0)</f>
        <v>#N/A</v>
      </c>
      <c r="D6572" t="s">
        <v>4093</v>
      </c>
    </row>
    <row r="6573" spans="3:4" x14ac:dyDescent="0.25">
      <c r="C6573" s="1" t="e">
        <f>VLOOKUP(D6573,'PRÊT A POSER 2018'!A:D,4,0)</f>
        <v>#N/A</v>
      </c>
      <c r="D6573" t="s">
        <v>4094</v>
      </c>
    </row>
    <row r="6574" spans="3:4" x14ac:dyDescent="0.25">
      <c r="C6574" s="1" t="e">
        <f>VLOOKUP(D6574,'PRÊT A POSER 2018'!A:D,4,0)</f>
        <v>#N/A</v>
      </c>
      <c r="D6574" t="s">
        <v>4095</v>
      </c>
    </row>
    <row r="6575" spans="3:4" x14ac:dyDescent="0.25">
      <c r="C6575" s="1" t="e">
        <f>VLOOKUP(D6575,'PRÊT A POSER 2018'!A:D,4,0)</f>
        <v>#N/A</v>
      </c>
      <c r="D6575" t="s">
        <v>4096</v>
      </c>
    </row>
    <row r="6576" spans="3:4" x14ac:dyDescent="0.25">
      <c r="C6576" s="1" t="e">
        <f>VLOOKUP(D6576,'PRÊT A POSER 2018'!A:D,4,0)</f>
        <v>#N/A</v>
      </c>
      <c r="D6576" t="s">
        <v>4097</v>
      </c>
    </row>
    <row r="6577" spans="3:4" x14ac:dyDescent="0.25">
      <c r="C6577" s="1" t="e">
        <f>VLOOKUP(D6577,'PRÊT A POSER 2018'!A:D,4,0)</f>
        <v>#N/A</v>
      </c>
      <c r="D6577" t="s">
        <v>4098</v>
      </c>
    </row>
    <row r="6578" spans="3:4" x14ac:dyDescent="0.25">
      <c r="C6578" s="1" t="e">
        <f>VLOOKUP(D6578,'PRÊT A POSER 2018'!A:D,4,0)</f>
        <v>#N/A</v>
      </c>
      <c r="D6578" t="s">
        <v>4099</v>
      </c>
    </row>
    <row r="6579" spans="3:4" x14ac:dyDescent="0.25">
      <c r="C6579" s="1" t="e">
        <f>VLOOKUP(D6579,'PRÊT A POSER 2018'!A:D,4,0)</f>
        <v>#N/A</v>
      </c>
      <c r="D6579" t="s">
        <v>4100</v>
      </c>
    </row>
    <row r="6580" spans="3:4" x14ac:dyDescent="0.25">
      <c r="C6580" s="1" t="e">
        <f>VLOOKUP(D6580,'PRÊT A POSER 2018'!A:D,4,0)</f>
        <v>#N/A</v>
      </c>
      <c r="D6580" t="s">
        <v>4101</v>
      </c>
    </row>
    <row r="6581" spans="3:4" x14ac:dyDescent="0.25">
      <c r="C6581" s="1" t="e">
        <f>VLOOKUP(D6581,'PRÊT A POSER 2018'!A:D,4,0)</f>
        <v>#N/A</v>
      </c>
      <c r="D6581" t="s">
        <v>4102</v>
      </c>
    </row>
    <row r="6582" spans="3:4" x14ac:dyDescent="0.25">
      <c r="C6582" s="1" t="e">
        <f>VLOOKUP(D6582,'PRÊT A POSER 2018'!A:D,4,0)</f>
        <v>#N/A</v>
      </c>
      <c r="D6582" t="s">
        <v>4103</v>
      </c>
    </row>
    <row r="6583" spans="3:4" x14ac:dyDescent="0.25">
      <c r="C6583" s="1" t="e">
        <f>VLOOKUP(D6583,'PRÊT A POSER 2018'!A:D,4,0)</f>
        <v>#N/A</v>
      </c>
      <c r="D6583" t="s">
        <v>4104</v>
      </c>
    </row>
    <row r="6584" spans="3:4" x14ac:dyDescent="0.25">
      <c r="C6584" s="1" t="e">
        <f>VLOOKUP(D6584,'PRÊT A POSER 2018'!A:D,4,0)</f>
        <v>#N/A</v>
      </c>
      <c r="D6584" t="s">
        <v>4105</v>
      </c>
    </row>
    <row r="6585" spans="3:4" x14ac:dyDescent="0.25">
      <c r="C6585" s="1" t="e">
        <f>VLOOKUP(D6585,'PRÊT A POSER 2018'!A:D,4,0)</f>
        <v>#N/A</v>
      </c>
      <c r="D6585" t="s">
        <v>4106</v>
      </c>
    </row>
    <row r="6586" spans="3:4" x14ac:dyDescent="0.25">
      <c r="C6586" s="1" t="e">
        <f>VLOOKUP(D6586,'PRÊT A POSER 2018'!A:D,4,0)</f>
        <v>#N/A</v>
      </c>
      <c r="D6586" t="s">
        <v>4107</v>
      </c>
    </row>
    <row r="6587" spans="3:4" x14ac:dyDescent="0.25">
      <c r="C6587" s="1" t="e">
        <f>VLOOKUP(D6587,'PRÊT A POSER 2018'!A:D,4,0)</f>
        <v>#N/A</v>
      </c>
      <c r="D6587" t="s">
        <v>4108</v>
      </c>
    </row>
    <row r="6588" spans="3:4" x14ac:dyDescent="0.25">
      <c r="C6588" s="1" t="e">
        <f>VLOOKUP(D6588,'PRÊT A POSER 2018'!A:D,4,0)</f>
        <v>#N/A</v>
      </c>
      <c r="D6588" t="s">
        <v>4109</v>
      </c>
    </row>
    <row r="6589" spans="3:4" x14ac:dyDescent="0.25">
      <c r="C6589" s="1" t="e">
        <f>VLOOKUP(D6589,'PRÊT A POSER 2018'!A:D,4,0)</f>
        <v>#N/A</v>
      </c>
      <c r="D6589" t="s">
        <v>4110</v>
      </c>
    </row>
    <row r="6590" spans="3:4" x14ac:dyDescent="0.25">
      <c r="C6590" s="1" t="e">
        <f>VLOOKUP(D6590,'PRÊT A POSER 2018'!A:D,4,0)</f>
        <v>#N/A</v>
      </c>
      <c r="D6590" t="s">
        <v>4111</v>
      </c>
    </row>
    <row r="6591" spans="3:4" x14ac:dyDescent="0.25">
      <c r="C6591" s="1" t="e">
        <f>VLOOKUP(D6591,'PRÊT A POSER 2018'!A:D,4,0)</f>
        <v>#N/A</v>
      </c>
      <c r="D6591" t="s">
        <v>4112</v>
      </c>
    </row>
    <row r="6592" spans="3:4" x14ac:dyDescent="0.25">
      <c r="C6592" s="1" t="e">
        <f>VLOOKUP(D6592,'PRÊT A POSER 2018'!A:D,4,0)</f>
        <v>#N/A</v>
      </c>
      <c r="D6592" t="s">
        <v>4113</v>
      </c>
    </row>
    <row r="6593" spans="3:4" x14ac:dyDescent="0.25">
      <c r="C6593" s="1" t="e">
        <f>VLOOKUP(D6593,'PRÊT A POSER 2018'!A:D,4,0)</f>
        <v>#N/A</v>
      </c>
      <c r="D6593" t="s">
        <v>4114</v>
      </c>
    </row>
    <row r="6594" spans="3:4" x14ac:dyDescent="0.25">
      <c r="C6594" s="1" t="e">
        <f>VLOOKUP(D6594,'PRÊT A POSER 2018'!A:D,4,0)</f>
        <v>#N/A</v>
      </c>
      <c r="D6594" t="s">
        <v>4115</v>
      </c>
    </row>
    <row r="6595" spans="3:4" x14ac:dyDescent="0.25">
      <c r="C6595" s="1" t="e">
        <f>VLOOKUP(D6595,'PRÊT A POSER 2018'!A:D,4,0)</f>
        <v>#N/A</v>
      </c>
      <c r="D6595" t="s">
        <v>4116</v>
      </c>
    </row>
    <row r="6596" spans="3:4" x14ac:dyDescent="0.25">
      <c r="C6596" s="1" t="e">
        <f>VLOOKUP(D6596,'PRÊT A POSER 2018'!A:D,4,0)</f>
        <v>#N/A</v>
      </c>
      <c r="D6596" t="s">
        <v>4117</v>
      </c>
    </row>
    <row r="6597" spans="3:4" x14ac:dyDescent="0.25">
      <c r="C6597" s="1" t="e">
        <f>VLOOKUP(D6597,'PRÊT A POSER 2018'!A:D,4,0)</f>
        <v>#N/A</v>
      </c>
      <c r="D6597" t="s">
        <v>4118</v>
      </c>
    </row>
    <row r="6598" spans="3:4" x14ac:dyDescent="0.25">
      <c r="C6598" s="1" t="e">
        <f>VLOOKUP(D6598,'PRÊT A POSER 2018'!A:D,4,0)</f>
        <v>#N/A</v>
      </c>
      <c r="D6598" t="s">
        <v>4119</v>
      </c>
    </row>
    <row r="6599" spans="3:4" x14ac:dyDescent="0.25">
      <c r="C6599" s="1" t="e">
        <f>VLOOKUP(D6599,'PRÊT A POSER 2018'!A:D,4,0)</f>
        <v>#N/A</v>
      </c>
      <c r="D6599" t="s">
        <v>4120</v>
      </c>
    </row>
    <row r="6600" spans="3:4" x14ac:dyDescent="0.25">
      <c r="C6600" s="1" t="e">
        <f>VLOOKUP(D6600,'PRÊT A POSER 2018'!A:D,4,0)</f>
        <v>#N/A</v>
      </c>
      <c r="D6600" t="s">
        <v>4121</v>
      </c>
    </row>
    <row r="6601" spans="3:4" x14ac:dyDescent="0.25">
      <c r="C6601" s="1" t="e">
        <f>VLOOKUP(D6601,'PRÊT A POSER 2018'!A:D,4,0)</f>
        <v>#N/A</v>
      </c>
      <c r="D6601" t="s">
        <v>4122</v>
      </c>
    </row>
    <row r="6602" spans="3:4" x14ac:dyDescent="0.25">
      <c r="C6602" s="1" t="e">
        <f>VLOOKUP(D6602,'PRÊT A POSER 2018'!A:D,4,0)</f>
        <v>#N/A</v>
      </c>
      <c r="D6602" t="s">
        <v>4123</v>
      </c>
    </row>
    <row r="6603" spans="3:4" x14ac:dyDescent="0.25">
      <c r="C6603" s="1" t="e">
        <f>VLOOKUP(D6603,'PRÊT A POSER 2018'!A:D,4,0)</f>
        <v>#N/A</v>
      </c>
      <c r="D6603" t="s">
        <v>4124</v>
      </c>
    </row>
    <row r="6604" spans="3:4" x14ac:dyDescent="0.25">
      <c r="C6604" s="1" t="e">
        <f>VLOOKUP(D6604,'PRÊT A POSER 2018'!A:D,4,0)</f>
        <v>#N/A</v>
      </c>
      <c r="D6604" t="s">
        <v>4125</v>
      </c>
    </row>
    <row r="6605" spans="3:4" x14ac:dyDescent="0.25">
      <c r="C6605" s="1" t="e">
        <f>VLOOKUP(D6605,'PRÊT A POSER 2018'!A:D,4,0)</f>
        <v>#N/A</v>
      </c>
      <c r="D6605" t="s">
        <v>4126</v>
      </c>
    </row>
    <row r="6606" spans="3:4" x14ac:dyDescent="0.25">
      <c r="C6606" s="1" t="e">
        <f>VLOOKUP(D6606,'PRÊT A POSER 2018'!A:D,4,0)</f>
        <v>#N/A</v>
      </c>
      <c r="D6606" t="s">
        <v>4127</v>
      </c>
    </row>
    <row r="6607" spans="3:4" x14ac:dyDescent="0.25">
      <c r="C6607" s="1" t="e">
        <f>VLOOKUP(D6607,'PRÊT A POSER 2018'!A:D,4,0)</f>
        <v>#N/A</v>
      </c>
      <c r="D6607" t="s">
        <v>4128</v>
      </c>
    </row>
    <row r="6608" spans="3:4" x14ac:dyDescent="0.25">
      <c r="C6608" s="1" t="e">
        <f>VLOOKUP(D6608,'PRÊT A POSER 2018'!A:D,4,0)</f>
        <v>#N/A</v>
      </c>
      <c r="D6608" t="s">
        <v>4129</v>
      </c>
    </row>
    <row r="6609" spans="3:4" x14ac:dyDescent="0.25">
      <c r="C6609" s="1" t="e">
        <f>VLOOKUP(D6609,'PRÊT A POSER 2018'!A:D,4,0)</f>
        <v>#N/A</v>
      </c>
      <c r="D6609" t="s">
        <v>4130</v>
      </c>
    </row>
    <row r="6610" spans="3:4" x14ac:dyDescent="0.25">
      <c r="C6610" s="1" t="e">
        <f>VLOOKUP(D6610,'PRÊT A POSER 2018'!A:D,4,0)</f>
        <v>#N/A</v>
      </c>
      <c r="D6610" t="s">
        <v>4131</v>
      </c>
    </row>
    <row r="6611" spans="3:4" x14ac:dyDescent="0.25">
      <c r="C6611" s="1" t="e">
        <f>VLOOKUP(D6611,'PRÊT A POSER 2018'!A:D,4,0)</f>
        <v>#N/A</v>
      </c>
      <c r="D6611" t="s">
        <v>4132</v>
      </c>
    </row>
    <row r="6612" spans="3:4" x14ac:dyDescent="0.25">
      <c r="C6612" s="1" t="e">
        <f>VLOOKUP(D6612,'PRÊT A POSER 2018'!A:D,4,0)</f>
        <v>#N/A</v>
      </c>
      <c r="D6612" t="s">
        <v>4133</v>
      </c>
    </row>
    <row r="6613" spans="3:4" x14ac:dyDescent="0.25">
      <c r="C6613" s="1" t="e">
        <f>VLOOKUP(D6613,'PRÊT A POSER 2018'!A:D,4,0)</f>
        <v>#N/A</v>
      </c>
      <c r="D6613" t="s">
        <v>4134</v>
      </c>
    </row>
    <row r="6614" spans="3:4" x14ac:dyDescent="0.25">
      <c r="C6614" s="1" t="e">
        <f>VLOOKUP(D6614,'PRÊT A POSER 2018'!A:D,4,0)</f>
        <v>#N/A</v>
      </c>
      <c r="D6614" t="s">
        <v>4135</v>
      </c>
    </row>
    <row r="6615" spans="3:4" x14ac:dyDescent="0.25">
      <c r="C6615" s="1" t="e">
        <f>VLOOKUP(D6615,'PRÊT A POSER 2018'!A:D,4,0)</f>
        <v>#N/A</v>
      </c>
      <c r="D6615" t="s">
        <v>4136</v>
      </c>
    </row>
    <row r="6616" spans="3:4" x14ac:dyDescent="0.25">
      <c r="C6616" s="1" t="e">
        <f>VLOOKUP(D6616,'PRÊT A POSER 2018'!A:D,4,0)</f>
        <v>#N/A</v>
      </c>
      <c r="D6616" t="s">
        <v>4137</v>
      </c>
    </row>
    <row r="6617" spans="3:4" x14ac:dyDescent="0.25">
      <c r="C6617" s="1" t="e">
        <f>VLOOKUP(D6617,'PRÊT A POSER 2018'!A:D,4,0)</f>
        <v>#N/A</v>
      </c>
      <c r="D6617" t="s">
        <v>4138</v>
      </c>
    </row>
    <row r="6618" spans="3:4" x14ac:dyDescent="0.25">
      <c r="C6618" s="1" t="e">
        <f>VLOOKUP(D6618,'PRÊT A POSER 2018'!A:D,4,0)</f>
        <v>#N/A</v>
      </c>
      <c r="D6618" t="s">
        <v>4139</v>
      </c>
    </row>
    <row r="6619" spans="3:4" x14ac:dyDescent="0.25">
      <c r="C6619" s="1" t="e">
        <f>VLOOKUP(D6619,'PRÊT A POSER 2018'!A:D,4,0)</f>
        <v>#N/A</v>
      </c>
      <c r="D6619" t="s">
        <v>4140</v>
      </c>
    </row>
    <row r="6620" spans="3:4" x14ac:dyDescent="0.25">
      <c r="C6620" s="1" t="e">
        <f>VLOOKUP(D6620,'PRÊT A POSER 2018'!A:D,4,0)</f>
        <v>#N/A</v>
      </c>
      <c r="D6620" t="s">
        <v>4141</v>
      </c>
    </row>
    <row r="6621" spans="3:4" x14ac:dyDescent="0.25">
      <c r="C6621" s="1" t="e">
        <f>VLOOKUP(D6621,'PRÊT A POSER 2018'!A:D,4,0)</f>
        <v>#N/A</v>
      </c>
      <c r="D6621" t="s">
        <v>4142</v>
      </c>
    </row>
    <row r="6622" spans="3:4" x14ac:dyDescent="0.25">
      <c r="C6622" s="1" t="e">
        <f>VLOOKUP(D6622,'PRÊT A POSER 2018'!A:D,4,0)</f>
        <v>#N/A</v>
      </c>
      <c r="D6622" t="s">
        <v>4143</v>
      </c>
    </row>
    <row r="6623" spans="3:4" x14ac:dyDescent="0.25">
      <c r="C6623" s="1" t="e">
        <f>VLOOKUP(D6623,'PRÊT A POSER 2018'!A:D,4,0)</f>
        <v>#N/A</v>
      </c>
      <c r="D6623" t="s">
        <v>4144</v>
      </c>
    </row>
    <row r="6624" spans="3:4" x14ac:dyDescent="0.25">
      <c r="C6624" s="1" t="e">
        <f>VLOOKUP(D6624,'PRÊT A POSER 2018'!A:D,4,0)</f>
        <v>#N/A</v>
      </c>
      <c r="D6624" t="s">
        <v>4145</v>
      </c>
    </row>
    <row r="6625" spans="3:4" x14ac:dyDescent="0.25">
      <c r="C6625" s="1" t="e">
        <f>VLOOKUP(D6625,'PRÊT A POSER 2018'!A:D,4,0)</f>
        <v>#N/A</v>
      </c>
      <c r="D6625" t="s">
        <v>4146</v>
      </c>
    </row>
    <row r="6626" spans="3:4" x14ac:dyDescent="0.25">
      <c r="C6626" s="1" t="e">
        <f>VLOOKUP(D6626,'PRÊT A POSER 2018'!A:D,4,0)</f>
        <v>#N/A</v>
      </c>
      <c r="D6626" t="s">
        <v>4147</v>
      </c>
    </row>
    <row r="6627" spans="3:4" x14ac:dyDescent="0.25">
      <c r="C6627" s="1" t="e">
        <f>VLOOKUP(D6627,'PRÊT A POSER 2018'!A:D,4,0)</f>
        <v>#N/A</v>
      </c>
      <c r="D6627" t="s">
        <v>4148</v>
      </c>
    </row>
    <row r="6628" spans="3:4" x14ac:dyDescent="0.25">
      <c r="C6628" s="1" t="e">
        <f>VLOOKUP(D6628,'PRÊT A POSER 2018'!A:D,4,0)</f>
        <v>#N/A</v>
      </c>
      <c r="D6628" t="s">
        <v>4149</v>
      </c>
    </row>
    <row r="6629" spans="3:4" x14ac:dyDescent="0.25">
      <c r="C6629" s="1" t="e">
        <f>VLOOKUP(D6629,'PRÊT A POSER 2018'!A:D,4,0)</f>
        <v>#N/A</v>
      </c>
      <c r="D6629" t="s">
        <v>4150</v>
      </c>
    </row>
    <row r="6630" spans="3:4" x14ac:dyDescent="0.25">
      <c r="C6630" s="1" t="e">
        <f>VLOOKUP(D6630,'PRÊT A POSER 2018'!A:D,4,0)</f>
        <v>#N/A</v>
      </c>
      <c r="D6630" t="s">
        <v>4151</v>
      </c>
    </row>
    <row r="6631" spans="3:4" x14ac:dyDescent="0.25">
      <c r="C6631" s="1" t="e">
        <f>VLOOKUP(D6631,'PRÊT A POSER 2018'!A:D,4,0)</f>
        <v>#N/A</v>
      </c>
      <c r="D6631" t="s">
        <v>4152</v>
      </c>
    </row>
    <row r="6632" spans="3:4" x14ac:dyDescent="0.25">
      <c r="C6632" s="1" t="e">
        <f>VLOOKUP(D6632,'PRÊT A POSER 2018'!A:D,4,0)</f>
        <v>#N/A</v>
      </c>
      <c r="D6632" t="s">
        <v>4153</v>
      </c>
    </row>
    <row r="6633" spans="3:4" x14ac:dyDescent="0.25">
      <c r="C6633" s="1" t="e">
        <f>VLOOKUP(D6633,'PRÊT A POSER 2018'!A:D,4,0)</f>
        <v>#N/A</v>
      </c>
      <c r="D6633" t="s">
        <v>4154</v>
      </c>
    </row>
    <row r="6634" spans="3:4" x14ac:dyDescent="0.25">
      <c r="C6634" s="1" t="e">
        <f>VLOOKUP(D6634,'PRÊT A POSER 2018'!A:D,4,0)</f>
        <v>#N/A</v>
      </c>
      <c r="D6634" t="s">
        <v>4155</v>
      </c>
    </row>
    <row r="6635" spans="3:4" x14ac:dyDescent="0.25">
      <c r="C6635" s="1" t="e">
        <f>VLOOKUP(D6635,'PRÊT A POSER 2018'!A:D,4,0)</f>
        <v>#N/A</v>
      </c>
      <c r="D6635" t="s">
        <v>4156</v>
      </c>
    </row>
    <row r="6636" spans="3:4" x14ac:dyDescent="0.25">
      <c r="C6636" s="1" t="e">
        <f>VLOOKUP(D6636,'PRÊT A POSER 2018'!A:D,4,0)</f>
        <v>#N/A</v>
      </c>
      <c r="D6636" t="s">
        <v>4157</v>
      </c>
    </row>
    <row r="6637" spans="3:4" x14ac:dyDescent="0.25">
      <c r="C6637" s="1" t="e">
        <f>VLOOKUP(D6637,'PRÊT A POSER 2018'!A:D,4,0)</f>
        <v>#N/A</v>
      </c>
      <c r="D6637" t="s">
        <v>4158</v>
      </c>
    </row>
    <row r="6638" spans="3:4" x14ac:dyDescent="0.25">
      <c r="C6638" s="1" t="e">
        <f>VLOOKUP(D6638,'PRÊT A POSER 2018'!A:D,4,0)</f>
        <v>#N/A</v>
      </c>
      <c r="D6638" t="s">
        <v>4159</v>
      </c>
    </row>
    <row r="6639" spans="3:4" x14ac:dyDescent="0.25">
      <c r="C6639" s="1" t="e">
        <f>VLOOKUP(D6639,'PRÊT A POSER 2018'!A:D,4,0)</f>
        <v>#N/A</v>
      </c>
      <c r="D6639" t="s">
        <v>4160</v>
      </c>
    </row>
    <row r="6640" spans="3:4" x14ac:dyDescent="0.25">
      <c r="C6640" s="1" t="e">
        <f>VLOOKUP(D6640,'PRÊT A POSER 2018'!A:D,4,0)</f>
        <v>#N/A</v>
      </c>
      <c r="D6640" t="s">
        <v>4161</v>
      </c>
    </row>
    <row r="6641" spans="3:4" x14ac:dyDescent="0.25">
      <c r="C6641" s="1" t="e">
        <f>VLOOKUP(D6641,'PRÊT A POSER 2018'!A:D,4,0)</f>
        <v>#N/A</v>
      </c>
      <c r="D6641" t="s">
        <v>4162</v>
      </c>
    </row>
    <row r="6642" spans="3:4" x14ac:dyDescent="0.25">
      <c r="C6642" s="1" t="e">
        <f>VLOOKUP(D6642,'PRÊT A POSER 2018'!A:D,4,0)</f>
        <v>#N/A</v>
      </c>
      <c r="D6642" t="s">
        <v>4163</v>
      </c>
    </row>
    <row r="6643" spans="3:4" x14ac:dyDescent="0.25">
      <c r="C6643" s="1" t="e">
        <f>VLOOKUP(D6643,'PRÊT A POSER 2018'!A:D,4,0)</f>
        <v>#N/A</v>
      </c>
      <c r="D6643" t="s">
        <v>4164</v>
      </c>
    </row>
    <row r="6644" spans="3:4" x14ac:dyDescent="0.25">
      <c r="C6644" s="1" t="e">
        <f>VLOOKUP(D6644,'PRÊT A POSER 2018'!A:D,4,0)</f>
        <v>#N/A</v>
      </c>
      <c r="D6644" t="s">
        <v>4165</v>
      </c>
    </row>
    <row r="6645" spans="3:4" x14ac:dyDescent="0.25">
      <c r="C6645" s="1" t="e">
        <f>VLOOKUP(D6645,'PRÊT A POSER 2018'!A:D,4,0)</f>
        <v>#N/A</v>
      </c>
      <c r="D6645" t="s">
        <v>4166</v>
      </c>
    </row>
    <row r="6646" spans="3:4" x14ac:dyDescent="0.25">
      <c r="C6646" s="1" t="e">
        <f>VLOOKUP(D6646,'PRÊT A POSER 2018'!A:D,4,0)</f>
        <v>#N/A</v>
      </c>
      <c r="D6646" t="s">
        <v>4167</v>
      </c>
    </row>
    <row r="6647" spans="3:4" x14ac:dyDescent="0.25">
      <c r="C6647" s="1" t="e">
        <f>VLOOKUP(D6647,'PRÊT A POSER 2018'!A:D,4,0)</f>
        <v>#N/A</v>
      </c>
      <c r="D6647" t="s">
        <v>4168</v>
      </c>
    </row>
    <row r="6648" spans="3:4" x14ac:dyDescent="0.25">
      <c r="C6648" s="1" t="e">
        <f>VLOOKUP(D6648,'PRÊT A POSER 2018'!A:D,4,0)</f>
        <v>#N/A</v>
      </c>
      <c r="D6648" t="s">
        <v>4169</v>
      </c>
    </row>
    <row r="6649" spans="3:4" x14ac:dyDescent="0.25">
      <c r="C6649" s="1" t="e">
        <f>VLOOKUP(D6649,'PRÊT A POSER 2018'!A:D,4,0)</f>
        <v>#N/A</v>
      </c>
      <c r="D6649" t="s">
        <v>4170</v>
      </c>
    </row>
    <row r="6650" spans="3:4" x14ac:dyDescent="0.25">
      <c r="C6650" s="1" t="e">
        <f>VLOOKUP(D6650,'PRÊT A POSER 2018'!A:D,4,0)</f>
        <v>#N/A</v>
      </c>
      <c r="D6650" t="s">
        <v>4171</v>
      </c>
    </row>
    <row r="6651" spans="3:4" x14ac:dyDescent="0.25">
      <c r="C6651" s="1" t="e">
        <f>VLOOKUP(D6651,'PRÊT A POSER 2018'!A:D,4,0)</f>
        <v>#N/A</v>
      </c>
      <c r="D6651" t="s">
        <v>4172</v>
      </c>
    </row>
    <row r="6652" spans="3:4" x14ac:dyDescent="0.25">
      <c r="C6652" s="1" t="e">
        <f>VLOOKUP(D6652,'PRÊT A POSER 2018'!A:D,4,0)</f>
        <v>#N/A</v>
      </c>
      <c r="D6652" t="s">
        <v>4173</v>
      </c>
    </row>
    <row r="6653" spans="3:4" x14ac:dyDescent="0.25">
      <c r="C6653" s="1" t="e">
        <f>VLOOKUP(D6653,'PRÊT A POSER 2018'!A:D,4,0)</f>
        <v>#N/A</v>
      </c>
      <c r="D6653" t="s">
        <v>4174</v>
      </c>
    </row>
    <row r="6654" spans="3:4" x14ac:dyDescent="0.25">
      <c r="C6654" s="1" t="e">
        <f>VLOOKUP(D6654,'PRÊT A POSER 2018'!A:D,4,0)</f>
        <v>#N/A</v>
      </c>
      <c r="D6654" t="s">
        <v>4175</v>
      </c>
    </row>
    <row r="6655" spans="3:4" x14ac:dyDescent="0.25">
      <c r="C6655" s="1" t="e">
        <f>VLOOKUP(D6655,'PRÊT A POSER 2018'!A:D,4,0)</f>
        <v>#N/A</v>
      </c>
      <c r="D6655" t="s">
        <v>4176</v>
      </c>
    </row>
    <row r="6656" spans="3:4" x14ac:dyDescent="0.25">
      <c r="C6656" s="1" t="e">
        <f>VLOOKUP(D6656,'PRÊT A POSER 2018'!A:D,4,0)</f>
        <v>#N/A</v>
      </c>
      <c r="D6656" t="s">
        <v>4177</v>
      </c>
    </row>
    <row r="6657" spans="3:4" x14ac:dyDescent="0.25">
      <c r="C6657" s="1" t="e">
        <f>VLOOKUP(D6657,'PRÊT A POSER 2018'!A:D,4,0)</f>
        <v>#N/A</v>
      </c>
      <c r="D6657" t="s">
        <v>4178</v>
      </c>
    </row>
    <row r="6658" spans="3:4" x14ac:dyDescent="0.25">
      <c r="C6658" s="1" t="e">
        <f>VLOOKUP(D6658,'PRÊT A POSER 2018'!A:D,4,0)</f>
        <v>#N/A</v>
      </c>
      <c r="D6658" t="s">
        <v>4179</v>
      </c>
    </row>
    <row r="6659" spans="3:4" x14ac:dyDescent="0.25">
      <c r="C6659" s="1" t="e">
        <f>VLOOKUP(D6659,'PRÊT A POSER 2018'!A:D,4,0)</f>
        <v>#N/A</v>
      </c>
      <c r="D6659" t="s">
        <v>4180</v>
      </c>
    </row>
    <row r="6660" spans="3:4" x14ac:dyDescent="0.25">
      <c r="C6660" s="1" t="e">
        <f>VLOOKUP(D6660,'PRÊT A POSER 2018'!A:D,4,0)</f>
        <v>#N/A</v>
      </c>
      <c r="D6660" t="s">
        <v>4181</v>
      </c>
    </row>
    <row r="6661" spans="3:4" x14ac:dyDescent="0.25">
      <c r="C6661" s="1" t="e">
        <f>VLOOKUP(D6661,'PRÊT A POSER 2018'!A:D,4,0)</f>
        <v>#N/A</v>
      </c>
      <c r="D6661" t="s">
        <v>4182</v>
      </c>
    </row>
    <row r="6662" spans="3:4" x14ac:dyDescent="0.25">
      <c r="C6662" s="1" t="e">
        <f>VLOOKUP(D6662,'PRÊT A POSER 2018'!A:D,4,0)</f>
        <v>#N/A</v>
      </c>
      <c r="D6662" t="s">
        <v>4183</v>
      </c>
    </row>
    <row r="6663" spans="3:4" x14ac:dyDescent="0.25">
      <c r="C6663" s="1" t="e">
        <f>VLOOKUP(D6663,'PRÊT A POSER 2018'!A:D,4,0)</f>
        <v>#N/A</v>
      </c>
      <c r="D6663" t="s">
        <v>4184</v>
      </c>
    </row>
    <row r="6664" spans="3:4" x14ac:dyDescent="0.25">
      <c r="C6664" s="1" t="e">
        <f>VLOOKUP(D6664,'PRÊT A POSER 2018'!A:D,4,0)</f>
        <v>#N/A</v>
      </c>
      <c r="D6664" t="s">
        <v>4185</v>
      </c>
    </row>
    <row r="6665" spans="3:4" x14ac:dyDescent="0.25">
      <c r="C6665" s="1" t="e">
        <f>VLOOKUP(D6665,'PRÊT A POSER 2018'!A:D,4,0)</f>
        <v>#N/A</v>
      </c>
      <c r="D6665" t="s">
        <v>4186</v>
      </c>
    </row>
    <row r="6666" spans="3:4" x14ac:dyDescent="0.25">
      <c r="C6666" s="1" t="e">
        <f>VLOOKUP(D6666,'PRÊT A POSER 2018'!A:D,4,0)</f>
        <v>#N/A</v>
      </c>
      <c r="D6666" t="s">
        <v>4187</v>
      </c>
    </row>
    <row r="6667" spans="3:4" x14ac:dyDescent="0.25">
      <c r="C6667" s="1" t="e">
        <f>VLOOKUP(D6667,'PRÊT A POSER 2018'!A:D,4,0)</f>
        <v>#N/A</v>
      </c>
      <c r="D6667" t="s">
        <v>4188</v>
      </c>
    </row>
    <row r="6668" spans="3:4" x14ac:dyDescent="0.25">
      <c r="C6668" s="1" t="e">
        <f>VLOOKUP(D6668,'PRÊT A POSER 2018'!A:D,4,0)</f>
        <v>#N/A</v>
      </c>
      <c r="D6668" t="s">
        <v>4189</v>
      </c>
    </row>
    <row r="6669" spans="3:4" x14ac:dyDescent="0.25">
      <c r="C6669" s="1" t="e">
        <f>VLOOKUP(D6669,'PRÊT A POSER 2018'!A:D,4,0)</f>
        <v>#N/A</v>
      </c>
      <c r="D6669" t="s">
        <v>4190</v>
      </c>
    </row>
    <row r="6670" spans="3:4" x14ac:dyDescent="0.25">
      <c r="C6670" s="1" t="e">
        <f>VLOOKUP(D6670,'PRÊT A POSER 2018'!A:D,4,0)</f>
        <v>#N/A</v>
      </c>
      <c r="D6670" t="s">
        <v>4191</v>
      </c>
    </row>
    <row r="6671" spans="3:4" x14ac:dyDescent="0.25">
      <c r="C6671" s="1" t="e">
        <f>VLOOKUP(D6671,'PRÊT A POSER 2018'!A:D,4,0)</f>
        <v>#N/A</v>
      </c>
      <c r="D6671" t="s">
        <v>4192</v>
      </c>
    </row>
    <row r="6672" spans="3:4" x14ac:dyDescent="0.25">
      <c r="C6672" s="1" t="e">
        <f>VLOOKUP(D6672,'PRÊT A POSER 2018'!A:D,4,0)</f>
        <v>#N/A</v>
      </c>
      <c r="D6672" t="s">
        <v>4193</v>
      </c>
    </row>
    <row r="6673" spans="3:4" x14ac:dyDescent="0.25">
      <c r="C6673" s="1" t="e">
        <f>VLOOKUP(D6673,'PRÊT A POSER 2018'!A:D,4,0)</f>
        <v>#N/A</v>
      </c>
      <c r="D6673" t="s">
        <v>4194</v>
      </c>
    </row>
    <row r="6674" spans="3:4" x14ac:dyDescent="0.25">
      <c r="C6674" s="1" t="e">
        <f>VLOOKUP(D6674,'PRÊT A POSER 2018'!A:D,4,0)</f>
        <v>#N/A</v>
      </c>
      <c r="D6674" t="s">
        <v>4195</v>
      </c>
    </row>
    <row r="6675" spans="3:4" x14ac:dyDescent="0.25">
      <c r="C6675" s="1" t="e">
        <f>VLOOKUP(D6675,'PRÊT A POSER 2018'!A:D,4,0)</f>
        <v>#N/A</v>
      </c>
      <c r="D6675" t="s">
        <v>4196</v>
      </c>
    </row>
    <row r="6676" spans="3:4" x14ac:dyDescent="0.25">
      <c r="C6676" s="1" t="e">
        <f>VLOOKUP(D6676,'PRÊT A POSER 2018'!A:D,4,0)</f>
        <v>#N/A</v>
      </c>
      <c r="D6676" t="s">
        <v>4197</v>
      </c>
    </row>
    <row r="6677" spans="3:4" x14ac:dyDescent="0.25">
      <c r="C6677" s="1" t="e">
        <f>VLOOKUP(D6677,'PRÊT A POSER 2018'!A:D,4,0)</f>
        <v>#N/A</v>
      </c>
      <c r="D6677" t="s">
        <v>4198</v>
      </c>
    </row>
    <row r="6678" spans="3:4" x14ac:dyDescent="0.25">
      <c r="C6678" s="1" t="e">
        <f>VLOOKUP(D6678,'PRÊT A POSER 2018'!A:D,4,0)</f>
        <v>#N/A</v>
      </c>
      <c r="D6678" t="s">
        <v>4199</v>
      </c>
    </row>
    <row r="6679" spans="3:4" x14ac:dyDescent="0.25">
      <c r="C6679" s="1" t="e">
        <f>VLOOKUP(D6679,'PRÊT A POSER 2018'!A:D,4,0)</f>
        <v>#N/A</v>
      </c>
      <c r="D6679" t="s">
        <v>4200</v>
      </c>
    </row>
    <row r="6680" spans="3:4" x14ac:dyDescent="0.25">
      <c r="C6680" s="1" t="e">
        <f>VLOOKUP(D6680,'PRÊT A POSER 2018'!A:D,4,0)</f>
        <v>#N/A</v>
      </c>
      <c r="D6680" t="s">
        <v>4201</v>
      </c>
    </row>
    <row r="6681" spans="3:4" x14ac:dyDescent="0.25">
      <c r="C6681" s="1" t="e">
        <f>VLOOKUP(D6681,'PRÊT A POSER 2018'!A:D,4,0)</f>
        <v>#N/A</v>
      </c>
      <c r="D6681" t="s">
        <v>4202</v>
      </c>
    </row>
    <row r="6682" spans="3:4" x14ac:dyDescent="0.25">
      <c r="C6682" s="1" t="e">
        <f>VLOOKUP(D6682,'PRÊT A POSER 2018'!A:D,4,0)</f>
        <v>#N/A</v>
      </c>
      <c r="D6682" t="s">
        <v>4203</v>
      </c>
    </row>
    <row r="6683" spans="3:4" x14ac:dyDescent="0.25">
      <c r="C6683" s="1" t="e">
        <f>VLOOKUP(D6683,'PRÊT A POSER 2018'!A:D,4,0)</f>
        <v>#N/A</v>
      </c>
      <c r="D6683" t="s">
        <v>4204</v>
      </c>
    </row>
    <row r="6684" spans="3:4" x14ac:dyDescent="0.25">
      <c r="C6684" s="1" t="e">
        <f>VLOOKUP(D6684,'PRÊT A POSER 2018'!A:D,4,0)</f>
        <v>#N/A</v>
      </c>
      <c r="D6684" t="s">
        <v>4205</v>
      </c>
    </row>
    <row r="6685" spans="3:4" x14ac:dyDescent="0.25">
      <c r="C6685" s="1" t="e">
        <f>VLOOKUP(D6685,'PRÊT A POSER 2018'!A:D,4,0)</f>
        <v>#N/A</v>
      </c>
      <c r="D6685" t="s">
        <v>4206</v>
      </c>
    </row>
    <row r="6686" spans="3:4" x14ac:dyDescent="0.25">
      <c r="C6686" s="1" t="e">
        <f>VLOOKUP(D6686,'PRÊT A POSER 2018'!A:D,4,0)</f>
        <v>#N/A</v>
      </c>
      <c r="D6686" t="s">
        <v>4207</v>
      </c>
    </row>
    <row r="6687" spans="3:4" x14ac:dyDescent="0.25">
      <c r="C6687" s="1" t="e">
        <f>VLOOKUP(D6687,'PRÊT A POSER 2018'!A:D,4,0)</f>
        <v>#N/A</v>
      </c>
      <c r="D6687" t="s">
        <v>4208</v>
      </c>
    </row>
    <row r="6688" spans="3:4" x14ac:dyDescent="0.25">
      <c r="C6688" s="1" t="e">
        <f>VLOOKUP(D6688,'PRÊT A POSER 2018'!A:D,4,0)</f>
        <v>#N/A</v>
      </c>
      <c r="D6688" t="s">
        <v>4209</v>
      </c>
    </row>
    <row r="6689" spans="3:4" x14ac:dyDescent="0.25">
      <c r="C6689" s="1" t="e">
        <f>VLOOKUP(D6689,'PRÊT A POSER 2018'!A:D,4,0)</f>
        <v>#N/A</v>
      </c>
      <c r="D6689" t="s">
        <v>4210</v>
      </c>
    </row>
    <row r="6690" spans="3:4" x14ac:dyDescent="0.25">
      <c r="C6690" s="1" t="e">
        <f>VLOOKUP(D6690,'PRÊT A POSER 2018'!A:D,4,0)</f>
        <v>#N/A</v>
      </c>
      <c r="D6690" t="s">
        <v>4211</v>
      </c>
    </row>
    <row r="6691" spans="3:4" x14ac:dyDescent="0.25">
      <c r="C6691" s="1" t="e">
        <f>VLOOKUP(D6691,'PRÊT A POSER 2018'!A:D,4,0)</f>
        <v>#N/A</v>
      </c>
      <c r="D6691" t="s">
        <v>4212</v>
      </c>
    </row>
    <row r="6692" spans="3:4" x14ac:dyDescent="0.25">
      <c r="C6692" s="1" t="e">
        <f>VLOOKUP(D6692,'PRÊT A POSER 2018'!A:D,4,0)</f>
        <v>#N/A</v>
      </c>
      <c r="D6692" t="s">
        <v>4213</v>
      </c>
    </row>
    <row r="6693" spans="3:4" x14ac:dyDescent="0.25">
      <c r="C6693" s="1" t="e">
        <f>VLOOKUP(D6693,'PRÊT A POSER 2018'!A:D,4,0)</f>
        <v>#N/A</v>
      </c>
      <c r="D6693" t="s">
        <v>4214</v>
      </c>
    </row>
    <row r="6694" spans="3:4" x14ac:dyDescent="0.25">
      <c r="C6694" s="1" t="e">
        <f>VLOOKUP(D6694,'PRÊT A POSER 2018'!A:D,4,0)</f>
        <v>#N/A</v>
      </c>
      <c r="D6694" t="s">
        <v>4215</v>
      </c>
    </row>
    <row r="6695" spans="3:4" x14ac:dyDescent="0.25">
      <c r="C6695" s="1" t="e">
        <f>VLOOKUP(D6695,'PRÊT A POSER 2018'!A:D,4,0)</f>
        <v>#N/A</v>
      </c>
      <c r="D6695" t="s">
        <v>4216</v>
      </c>
    </row>
    <row r="6696" spans="3:4" x14ac:dyDescent="0.25">
      <c r="C6696" s="1" t="e">
        <f>VLOOKUP(D6696,'PRÊT A POSER 2018'!A:D,4,0)</f>
        <v>#N/A</v>
      </c>
      <c r="D6696" t="s">
        <v>4217</v>
      </c>
    </row>
    <row r="6697" spans="3:4" x14ac:dyDescent="0.25">
      <c r="C6697" s="1" t="e">
        <f>VLOOKUP(D6697,'PRÊT A POSER 2018'!A:D,4,0)</f>
        <v>#N/A</v>
      </c>
      <c r="D6697" t="s">
        <v>4218</v>
      </c>
    </row>
    <row r="6698" spans="3:4" x14ac:dyDescent="0.25">
      <c r="C6698" s="1" t="e">
        <f>VLOOKUP(D6698,'PRÊT A POSER 2018'!A:D,4,0)</f>
        <v>#N/A</v>
      </c>
      <c r="D6698" t="s">
        <v>4219</v>
      </c>
    </row>
    <row r="6699" spans="3:4" x14ac:dyDescent="0.25">
      <c r="C6699" s="1" t="e">
        <f>VLOOKUP(D6699,'PRÊT A POSER 2018'!A:D,4,0)</f>
        <v>#N/A</v>
      </c>
      <c r="D6699" t="s">
        <v>4220</v>
      </c>
    </row>
    <row r="6700" spans="3:4" x14ac:dyDescent="0.25">
      <c r="C6700" s="1" t="e">
        <f>VLOOKUP(D6700,'PRÊT A POSER 2018'!A:D,4,0)</f>
        <v>#N/A</v>
      </c>
      <c r="D6700" t="s">
        <v>4221</v>
      </c>
    </row>
    <row r="6701" spans="3:4" x14ac:dyDescent="0.25">
      <c r="C6701" s="1" t="e">
        <f>VLOOKUP(D6701,'PRÊT A POSER 2018'!A:D,4,0)</f>
        <v>#N/A</v>
      </c>
      <c r="D6701" t="s">
        <v>4222</v>
      </c>
    </row>
    <row r="6702" spans="3:4" x14ac:dyDescent="0.25">
      <c r="C6702" s="1" t="e">
        <f>VLOOKUP(D6702,'PRÊT A POSER 2018'!A:D,4,0)</f>
        <v>#N/A</v>
      </c>
      <c r="D6702" t="s">
        <v>4223</v>
      </c>
    </row>
    <row r="6703" spans="3:4" x14ac:dyDescent="0.25">
      <c r="C6703" s="1" t="e">
        <f>VLOOKUP(D6703,'PRÊT A POSER 2018'!A:D,4,0)</f>
        <v>#N/A</v>
      </c>
      <c r="D6703" t="s">
        <v>4224</v>
      </c>
    </row>
    <row r="6704" spans="3:4" x14ac:dyDescent="0.25">
      <c r="C6704" s="1" t="e">
        <f>VLOOKUP(D6704,'PRÊT A POSER 2018'!A:D,4,0)</f>
        <v>#N/A</v>
      </c>
      <c r="D6704" t="s">
        <v>4225</v>
      </c>
    </row>
    <row r="6705" spans="3:4" x14ac:dyDescent="0.25">
      <c r="C6705" s="1" t="e">
        <f>VLOOKUP(D6705,'PRÊT A POSER 2018'!A:D,4,0)</f>
        <v>#N/A</v>
      </c>
      <c r="D6705" t="s">
        <v>4226</v>
      </c>
    </row>
    <row r="6706" spans="3:4" x14ac:dyDescent="0.25">
      <c r="C6706" s="1" t="e">
        <f>VLOOKUP(D6706,'PRÊT A POSER 2018'!A:D,4,0)</f>
        <v>#N/A</v>
      </c>
      <c r="D6706" t="s">
        <v>4227</v>
      </c>
    </row>
    <row r="6707" spans="3:4" x14ac:dyDescent="0.25">
      <c r="C6707" s="1" t="e">
        <f>VLOOKUP(D6707,'PRÊT A POSER 2018'!A:D,4,0)</f>
        <v>#N/A</v>
      </c>
      <c r="D6707" t="s">
        <v>4228</v>
      </c>
    </row>
    <row r="6708" spans="3:4" x14ac:dyDescent="0.25">
      <c r="C6708" s="1" t="e">
        <f>VLOOKUP(D6708,'PRÊT A POSER 2018'!A:D,4,0)</f>
        <v>#N/A</v>
      </c>
      <c r="D6708" t="s">
        <v>4229</v>
      </c>
    </row>
    <row r="6709" spans="3:4" x14ac:dyDescent="0.25">
      <c r="C6709" s="1" t="e">
        <f>VLOOKUP(D6709,'PRÊT A POSER 2018'!A:D,4,0)</f>
        <v>#N/A</v>
      </c>
      <c r="D6709" t="s">
        <v>4230</v>
      </c>
    </row>
    <row r="6710" spans="3:4" x14ac:dyDescent="0.25">
      <c r="C6710" s="1" t="e">
        <f>VLOOKUP(D6710,'PRÊT A POSER 2018'!A:D,4,0)</f>
        <v>#N/A</v>
      </c>
      <c r="D6710" t="s">
        <v>4231</v>
      </c>
    </row>
    <row r="6711" spans="3:4" x14ac:dyDescent="0.25">
      <c r="C6711" s="1" t="e">
        <f>VLOOKUP(D6711,'PRÊT A POSER 2018'!A:D,4,0)</f>
        <v>#N/A</v>
      </c>
      <c r="D6711" t="s">
        <v>4232</v>
      </c>
    </row>
    <row r="6712" spans="3:4" x14ac:dyDescent="0.25">
      <c r="C6712" s="1" t="e">
        <f>VLOOKUP(D6712,'PRÊT A POSER 2018'!A:D,4,0)</f>
        <v>#N/A</v>
      </c>
      <c r="D6712" t="s">
        <v>4233</v>
      </c>
    </row>
    <row r="6713" spans="3:4" x14ac:dyDescent="0.25">
      <c r="C6713" s="1" t="e">
        <f>VLOOKUP(D6713,'PRÊT A POSER 2018'!A:D,4,0)</f>
        <v>#N/A</v>
      </c>
      <c r="D6713" t="s">
        <v>4234</v>
      </c>
    </row>
    <row r="6714" spans="3:4" x14ac:dyDescent="0.25">
      <c r="C6714" s="1" t="e">
        <f>VLOOKUP(D6714,'PRÊT A POSER 2018'!A:D,4,0)</f>
        <v>#N/A</v>
      </c>
      <c r="D6714" t="s">
        <v>4235</v>
      </c>
    </row>
    <row r="6715" spans="3:4" x14ac:dyDescent="0.25">
      <c r="C6715" s="1" t="e">
        <f>VLOOKUP(D6715,'PRÊT A POSER 2018'!A:D,4,0)</f>
        <v>#N/A</v>
      </c>
      <c r="D6715" t="s">
        <v>4236</v>
      </c>
    </row>
    <row r="6716" spans="3:4" x14ac:dyDescent="0.25">
      <c r="C6716" s="1" t="e">
        <f>VLOOKUP(D6716,'PRÊT A POSER 2018'!A:D,4,0)</f>
        <v>#N/A</v>
      </c>
      <c r="D6716" t="s">
        <v>4237</v>
      </c>
    </row>
    <row r="6717" spans="3:4" x14ac:dyDescent="0.25">
      <c r="C6717" s="1" t="e">
        <f>VLOOKUP(D6717,'PRÊT A POSER 2018'!A:D,4,0)</f>
        <v>#N/A</v>
      </c>
      <c r="D6717" t="s">
        <v>4238</v>
      </c>
    </row>
    <row r="6718" spans="3:4" x14ac:dyDescent="0.25">
      <c r="C6718" s="1" t="e">
        <f>VLOOKUP(D6718,'PRÊT A POSER 2018'!A:D,4,0)</f>
        <v>#N/A</v>
      </c>
      <c r="D6718" t="s">
        <v>4239</v>
      </c>
    </row>
    <row r="6719" spans="3:4" x14ac:dyDescent="0.25">
      <c r="C6719" s="1" t="e">
        <f>VLOOKUP(D6719,'PRÊT A POSER 2018'!A:D,4,0)</f>
        <v>#N/A</v>
      </c>
      <c r="D6719" t="s">
        <v>4240</v>
      </c>
    </row>
    <row r="6720" spans="3:4" x14ac:dyDescent="0.25">
      <c r="C6720" s="1" t="e">
        <f>VLOOKUP(D6720,'PRÊT A POSER 2018'!A:D,4,0)</f>
        <v>#N/A</v>
      </c>
      <c r="D6720" t="s">
        <v>4241</v>
      </c>
    </row>
    <row r="6721" spans="3:4" x14ac:dyDescent="0.25">
      <c r="C6721" s="1" t="e">
        <f>VLOOKUP(D6721,'PRÊT A POSER 2018'!A:D,4,0)</f>
        <v>#N/A</v>
      </c>
      <c r="D6721" t="s">
        <v>4242</v>
      </c>
    </row>
    <row r="6722" spans="3:4" x14ac:dyDescent="0.25">
      <c r="C6722" s="1" t="e">
        <f>VLOOKUP(D6722,'PRÊT A POSER 2018'!A:D,4,0)</f>
        <v>#N/A</v>
      </c>
      <c r="D6722" t="s">
        <v>4243</v>
      </c>
    </row>
    <row r="6723" spans="3:4" x14ac:dyDescent="0.25">
      <c r="C6723" s="1" t="e">
        <f>VLOOKUP(D6723,'PRÊT A POSER 2018'!A:D,4,0)</f>
        <v>#N/A</v>
      </c>
      <c r="D6723" t="s">
        <v>4244</v>
      </c>
    </row>
    <row r="6724" spans="3:4" x14ac:dyDescent="0.25">
      <c r="C6724" s="1" t="e">
        <f>VLOOKUP(D6724,'PRÊT A POSER 2018'!A:D,4,0)</f>
        <v>#N/A</v>
      </c>
      <c r="D6724" t="s">
        <v>4245</v>
      </c>
    </row>
    <row r="6725" spans="3:4" x14ac:dyDescent="0.25">
      <c r="C6725" s="1" t="e">
        <f>VLOOKUP(D6725,'PRÊT A POSER 2018'!A:D,4,0)</f>
        <v>#N/A</v>
      </c>
      <c r="D6725" t="s">
        <v>4246</v>
      </c>
    </row>
    <row r="6726" spans="3:4" x14ac:dyDescent="0.25">
      <c r="C6726" s="1" t="e">
        <f>VLOOKUP(D6726,'PRÊT A POSER 2018'!A:D,4,0)</f>
        <v>#N/A</v>
      </c>
      <c r="D6726" t="s">
        <v>4247</v>
      </c>
    </row>
    <row r="6727" spans="3:4" x14ac:dyDescent="0.25">
      <c r="C6727" s="1" t="e">
        <f>VLOOKUP(D6727,'PRÊT A POSER 2018'!A:D,4,0)</f>
        <v>#N/A</v>
      </c>
      <c r="D6727" t="s">
        <v>4248</v>
      </c>
    </row>
    <row r="6728" spans="3:4" x14ac:dyDescent="0.25">
      <c r="C6728" s="1" t="e">
        <f>VLOOKUP(D6728,'PRÊT A POSER 2018'!A:D,4,0)</f>
        <v>#N/A</v>
      </c>
      <c r="D6728" t="s">
        <v>4249</v>
      </c>
    </row>
    <row r="6729" spans="3:4" x14ac:dyDescent="0.25">
      <c r="C6729" s="1" t="e">
        <f>VLOOKUP(D6729,'PRÊT A POSER 2018'!A:D,4,0)</f>
        <v>#N/A</v>
      </c>
      <c r="D6729" t="s">
        <v>4250</v>
      </c>
    </row>
    <row r="6730" spans="3:4" x14ac:dyDescent="0.25">
      <c r="C6730" s="1" t="e">
        <f>VLOOKUP(D6730,'PRÊT A POSER 2018'!A:D,4,0)</f>
        <v>#N/A</v>
      </c>
      <c r="D6730" t="s">
        <v>4251</v>
      </c>
    </row>
    <row r="6731" spans="3:4" x14ac:dyDescent="0.25">
      <c r="C6731" s="1" t="e">
        <f>VLOOKUP(D6731,'PRÊT A POSER 2018'!A:D,4,0)</f>
        <v>#N/A</v>
      </c>
      <c r="D6731" t="s">
        <v>4252</v>
      </c>
    </row>
    <row r="6732" spans="3:4" x14ac:dyDescent="0.25">
      <c r="C6732" s="1" t="e">
        <f>VLOOKUP(D6732,'PRÊT A POSER 2018'!A:D,4,0)</f>
        <v>#N/A</v>
      </c>
      <c r="D6732" t="s">
        <v>4253</v>
      </c>
    </row>
    <row r="6733" spans="3:4" x14ac:dyDescent="0.25">
      <c r="C6733" s="1" t="e">
        <f>VLOOKUP(D6733,'PRÊT A POSER 2018'!A:D,4,0)</f>
        <v>#N/A</v>
      </c>
      <c r="D6733" t="s">
        <v>4254</v>
      </c>
    </row>
    <row r="6734" spans="3:4" x14ac:dyDescent="0.25">
      <c r="C6734" s="1" t="e">
        <f>VLOOKUP(D6734,'PRÊT A POSER 2018'!A:D,4,0)</f>
        <v>#N/A</v>
      </c>
      <c r="D6734" t="s">
        <v>4255</v>
      </c>
    </row>
    <row r="6735" spans="3:4" x14ac:dyDescent="0.25">
      <c r="C6735" s="1" t="e">
        <f>VLOOKUP(D6735,'PRÊT A POSER 2018'!A:D,4,0)</f>
        <v>#N/A</v>
      </c>
      <c r="D6735" t="s">
        <v>4256</v>
      </c>
    </row>
    <row r="6736" spans="3:4" x14ac:dyDescent="0.25">
      <c r="C6736" s="1" t="e">
        <f>VLOOKUP(D6736,'PRÊT A POSER 2018'!A:D,4,0)</f>
        <v>#N/A</v>
      </c>
      <c r="D6736" t="s">
        <v>4257</v>
      </c>
    </row>
    <row r="6737" spans="3:4" x14ac:dyDescent="0.25">
      <c r="C6737" s="1" t="e">
        <f>VLOOKUP(D6737,'PRÊT A POSER 2018'!A:D,4,0)</f>
        <v>#N/A</v>
      </c>
      <c r="D6737" t="s">
        <v>4258</v>
      </c>
    </row>
    <row r="6738" spans="3:4" x14ac:dyDescent="0.25">
      <c r="C6738" s="1" t="e">
        <f>VLOOKUP(D6738,'PRÊT A POSER 2018'!A:D,4,0)</f>
        <v>#N/A</v>
      </c>
      <c r="D6738" t="s">
        <v>4259</v>
      </c>
    </row>
    <row r="6739" spans="3:4" x14ac:dyDescent="0.25">
      <c r="C6739" s="1" t="e">
        <f>VLOOKUP(D6739,'PRÊT A POSER 2018'!A:D,4,0)</f>
        <v>#N/A</v>
      </c>
      <c r="D6739" t="s">
        <v>4260</v>
      </c>
    </row>
    <row r="6740" spans="3:4" x14ac:dyDescent="0.25">
      <c r="C6740" s="1" t="e">
        <f>VLOOKUP(D6740,'PRÊT A POSER 2018'!A:D,4,0)</f>
        <v>#N/A</v>
      </c>
      <c r="D6740" t="s">
        <v>4261</v>
      </c>
    </row>
    <row r="6741" spans="3:4" x14ac:dyDescent="0.25">
      <c r="C6741" s="1" t="e">
        <f>VLOOKUP(D6741,'PRÊT A POSER 2018'!A:D,4,0)</f>
        <v>#N/A</v>
      </c>
      <c r="D6741" t="s">
        <v>4262</v>
      </c>
    </row>
    <row r="6742" spans="3:4" x14ac:dyDescent="0.25">
      <c r="C6742" s="1" t="e">
        <f>VLOOKUP(D6742,'PRÊT A POSER 2018'!A:D,4,0)</f>
        <v>#N/A</v>
      </c>
      <c r="D6742" t="s">
        <v>4263</v>
      </c>
    </row>
    <row r="6743" spans="3:4" x14ac:dyDescent="0.25">
      <c r="C6743" s="1" t="e">
        <f>VLOOKUP(D6743,'PRÊT A POSER 2018'!A:D,4,0)</f>
        <v>#N/A</v>
      </c>
      <c r="D6743" t="s">
        <v>4264</v>
      </c>
    </row>
    <row r="6744" spans="3:4" x14ac:dyDescent="0.25">
      <c r="C6744" s="1" t="e">
        <f>VLOOKUP(D6744,'PRÊT A POSER 2018'!A:D,4,0)</f>
        <v>#N/A</v>
      </c>
      <c r="D6744" t="s">
        <v>4265</v>
      </c>
    </row>
    <row r="6745" spans="3:4" x14ac:dyDescent="0.25">
      <c r="C6745" s="1" t="e">
        <f>VLOOKUP(D6745,'PRÊT A POSER 2018'!A:D,4,0)</f>
        <v>#N/A</v>
      </c>
      <c r="D6745" t="s">
        <v>4266</v>
      </c>
    </row>
    <row r="6746" spans="3:4" x14ac:dyDescent="0.25">
      <c r="C6746" s="1" t="e">
        <f>VLOOKUP(D6746,'PRÊT A POSER 2018'!A:D,4,0)</f>
        <v>#N/A</v>
      </c>
      <c r="D6746" t="s">
        <v>4267</v>
      </c>
    </row>
    <row r="6747" spans="3:4" x14ac:dyDescent="0.25">
      <c r="C6747" s="1" t="e">
        <f>VLOOKUP(D6747,'PRÊT A POSER 2018'!A:D,4,0)</f>
        <v>#N/A</v>
      </c>
      <c r="D6747" t="s">
        <v>4268</v>
      </c>
    </row>
    <row r="6748" spans="3:4" x14ac:dyDescent="0.25">
      <c r="C6748" s="1" t="e">
        <f>VLOOKUP(D6748,'PRÊT A POSER 2018'!A:D,4,0)</f>
        <v>#N/A</v>
      </c>
      <c r="D6748" t="s">
        <v>4269</v>
      </c>
    </row>
    <row r="6749" spans="3:4" x14ac:dyDescent="0.25">
      <c r="C6749" s="1" t="e">
        <f>VLOOKUP(D6749,'PRÊT A POSER 2018'!A:D,4,0)</f>
        <v>#N/A</v>
      </c>
      <c r="D6749" t="s">
        <v>4270</v>
      </c>
    </row>
    <row r="6750" spans="3:4" x14ac:dyDescent="0.25">
      <c r="C6750" s="1" t="e">
        <f>VLOOKUP(D6750,'PRÊT A POSER 2018'!A:D,4,0)</f>
        <v>#N/A</v>
      </c>
      <c r="D6750" t="s">
        <v>4271</v>
      </c>
    </row>
    <row r="6751" spans="3:4" x14ac:dyDescent="0.25">
      <c r="C6751" s="1" t="e">
        <f>VLOOKUP(D6751,'PRÊT A POSER 2018'!A:D,4,0)</f>
        <v>#N/A</v>
      </c>
      <c r="D6751" t="s">
        <v>4272</v>
      </c>
    </row>
    <row r="6752" spans="3:4" x14ac:dyDescent="0.25">
      <c r="C6752" s="1" t="e">
        <f>VLOOKUP(D6752,'PRÊT A POSER 2018'!A:D,4,0)</f>
        <v>#N/A</v>
      </c>
      <c r="D6752" t="s">
        <v>4273</v>
      </c>
    </row>
    <row r="6753" spans="3:4" x14ac:dyDescent="0.25">
      <c r="C6753" s="1" t="e">
        <f>VLOOKUP(D6753,'PRÊT A POSER 2018'!A:D,4,0)</f>
        <v>#N/A</v>
      </c>
      <c r="D6753" t="s">
        <v>4274</v>
      </c>
    </row>
    <row r="6754" spans="3:4" x14ac:dyDescent="0.25">
      <c r="C6754" s="1" t="e">
        <f>VLOOKUP(D6754,'PRÊT A POSER 2018'!A:D,4,0)</f>
        <v>#N/A</v>
      </c>
      <c r="D6754" t="s">
        <v>4275</v>
      </c>
    </row>
    <row r="6755" spans="3:4" x14ac:dyDescent="0.25">
      <c r="C6755" s="1" t="e">
        <f>VLOOKUP(D6755,'PRÊT A POSER 2018'!A:D,4,0)</f>
        <v>#N/A</v>
      </c>
      <c r="D6755" t="s">
        <v>4276</v>
      </c>
    </row>
    <row r="6756" spans="3:4" x14ac:dyDescent="0.25">
      <c r="C6756" s="1" t="e">
        <f>VLOOKUP(D6756,'PRÊT A POSER 2018'!A:D,4,0)</f>
        <v>#N/A</v>
      </c>
      <c r="D6756" t="s">
        <v>4277</v>
      </c>
    </row>
    <row r="6757" spans="3:4" x14ac:dyDescent="0.25">
      <c r="C6757" s="1" t="e">
        <f>VLOOKUP(D6757,'PRÊT A POSER 2018'!A:D,4,0)</f>
        <v>#N/A</v>
      </c>
      <c r="D6757" t="s">
        <v>4278</v>
      </c>
    </row>
    <row r="6758" spans="3:4" x14ac:dyDescent="0.25">
      <c r="C6758" s="1" t="e">
        <f>VLOOKUP(D6758,'PRÊT A POSER 2018'!A:D,4,0)</f>
        <v>#N/A</v>
      </c>
      <c r="D6758" t="s">
        <v>4279</v>
      </c>
    </row>
    <row r="6759" spans="3:4" x14ac:dyDescent="0.25">
      <c r="C6759" s="1" t="e">
        <f>VLOOKUP(D6759,'PRÊT A POSER 2018'!A:D,4,0)</f>
        <v>#N/A</v>
      </c>
      <c r="D6759" t="s">
        <v>4280</v>
      </c>
    </row>
    <row r="6760" spans="3:4" x14ac:dyDescent="0.25">
      <c r="C6760" s="1" t="e">
        <f>VLOOKUP(D6760,'PRÊT A POSER 2018'!A:D,4,0)</f>
        <v>#N/A</v>
      </c>
      <c r="D6760" t="s">
        <v>4281</v>
      </c>
    </row>
    <row r="6761" spans="3:4" x14ac:dyDescent="0.25">
      <c r="C6761" s="1" t="e">
        <f>VLOOKUP(D6761,'PRÊT A POSER 2018'!A:D,4,0)</f>
        <v>#N/A</v>
      </c>
      <c r="D6761" t="s">
        <v>4282</v>
      </c>
    </row>
    <row r="6762" spans="3:4" x14ac:dyDescent="0.25">
      <c r="C6762" s="1" t="e">
        <f>VLOOKUP(D6762,'PRÊT A POSER 2018'!A:D,4,0)</f>
        <v>#N/A</v>
      </c>
      <c r="D6762" t="s">
        <v>4283</v>
      </c>
    </row>
    <row r="6763" spans="3:4" x14ac:dyDescent="0.25">
      <c r="C6763" s="1" t="e">
        <f>VLOOKUP(D6763,'PRÊT A POSER 2018'!A:D,4,0)</f>
        <v>#N/A</v>
      </c>
      <c r="D6763" t="s">
        <v>4284</v>
      </c>
    </row>
    <row r="6764" spans="3:4" x14ac:dyDescent="0.25">
      <c r="C6764" s="1" t="e">
        <f>VLOOKUP(D6764,'PRÊT A POSER 2018'!A:D,4,0)</f>
        <v>#N/A</v>
      </c>
      <c r="D6764" t="s">
        <v>4285</v>
      </c>
    </row>
    <row r="6765" spans="3:4" x14ac:dyDescent="0.25">
      <c r="C6765" s="1" t="e">
        <f>VLOOKUP(D6765,'PRÊT A POSER 2018'!A:D,4,0)</f>
        <v>#N/A</v>
      </c>
      <c r="D6765" t="s">
        <v>4286</v>
      </c>
    </row>
    <row r="6766" spans="3:4" x14ac:dyDescent="0.25">
      <c r="C6766" s="1" t="e">
        <f>VLOOKUP(D6766,'PRÊT A POSER 2018'!A:D,4,0)</f>
        <v>#N/A</v>
      </c>
      <c r="D6766" t="s">
        <v>4287</v>
      </c>
    </row>
    <row r="6767" spans="3:4" x14ac:dyDescent="0.25">
      <c r="C6767" s="1" t="e">
        <f>VLOOKUP(D6767,'PRÊT A POSER 2018'!A:D,4,0)</f>
        <v>#N/A</v>
      </c>
      <c r="D6767" t="s">
        <v>4288</v>
      </c>
    </row>
    <row r="6768" spans="3:4" x14ac:dyDescent="0.25">
      <c r="C6768" s="1" t="e">
        <f>VLOOKUP(D6768,'PRÊT A POSER 2018'!A:D,4,0)</f>
        <v>#N/A</v>
      </c>
      <c r="D6768" t="s">
        <v>4289</v>
      </c>
    </row>
    <row r="6769" spans="3:4" x14ac:dyDescent="0.25">
      <c r="C6769" s="1" t="e">
        <f>VLOOKUP(D6769,'PRÊT A POSER 2018'!A:D,4,0)</f>
        <v>#N/A</v>
      </c>
      <c r="D6769" t="s">
        <v>4290</v>
      </c>
    </row>
    <row r="6770" spans="3:4" x14ac:dyDescent="0.25">
      <c r="C6770" s="1" t="e">
        <f>VLOOKUP(D6770,'PRÊT A POSER 2018'!A:D,4,0)</f>
        <v>#N/A</v>
      </c>
      <c r="D6770" t="s">
        <v>4291</v>
      </c>
    </row>
    <row r="6771" spans="3:4" x14ac:dyDescent="0.25">
      <c r="C6771" s="1" t="e">
        <f>VLOOKUP(D6771,'PRÊT A POSER 2018'!A:D,4,0)</f>
        <v>#N/A</v>
      </c>
      <c r="D6771" t="s">
        <v>4292</v>
      </c>
    </row>
    <row r="6772" spans="3:4" x14ac:dyDescent="0.25">
      <c r="C6772" s="1" t="e">
        <f>VLOOKUP(D6772,'PRÊT A POSER 2018'!A:D,4,0)</f>
        <v>#N/A</v>
      </c>
      <c r="D6772" t="s">
        <v>4293</v>
      </c>
    </row>
    <row r="6773" spans="3:4" x14ac:dyDescent="0.25">
      <c r="C6773" s="1" t="e">
        <f>VLOOKUP(D6773,'PRÊT A POSER 2018'!A:D,4,0)</f>
        <v>#N/A</v>
      </c>
      <c r="D6773" t="s">
        <v>4294</v>
      </c>
    </row>
    <row r="6774" spans="3:4" x14ac:dyDescent="0.25">
      <c r="C6774" s="1" t="e">
        <f>VLOOKUP(D6774,'PRÊT A POSER 2018'!A:D,4,0)</f>
        <v>#N/A</v>
      </c>
      <c r="D6774" t="s">
        <v>4295</v>
      </c>
    </row>
    <row r="6775" spans="3:4" x14ac:dyDescent="0.25">
      <c r="C6775" s="1" t="e">
        <f>VLOOKUP(D6775,'PRÊT A POSER 2018'!A:D,4,0)</f>
        <v>#N/A</v>
      </c>
      <c r="D6775" t="s">
        <v>4296</v>
      </c>
    </row>
    <row r="6776" spans="3:4" x14ac:dyDescent="0.25">
      <c r="C6776" s="1" t="e">
        <f>VLOOKUP(D6776,'PRÊT A POSER 2018'!A:D,4,0)</f>
        <v>#N/A</v>
      </c>
      <c r="D6776" t="s">
        <v>4297</v>
      </c>
    </row>
    <row r="6777" spans="3:4" x14ac:dyDescent="0.25">
      <c r="C6777" s="1" t="e">
        <f>VLOOKUP(D6777,'PRÊT A POSER 2018'!A:D,4,0)</f>
        <v>#N/A</v>
      </c>
      <c r="D6777" t="s">
        <v>4298</v>
      </c>
    </row>
    <row r="6778" spans="3:4" x14ac:dyDescent="0.25">
      <c r="C6778" s="1" t="e">
        <f>VLOOKUP(D6778,'PRÊT A POSER 2018'!A:D,4,0)</f>
        <v>#N/A</v>
      </c>
      <c r="D6778" t="s">
        <v>4299</v>
      </c>
    </row>
    <row r="6779" spans="3:4" x14ac:dyDescent="0.25">
      <c r="C6779" s="1" t="e">
        <f>VLOOKUP(D6779,'PRÊT A POSER 2018'!A:D,4,0)</f>
        <v>#N/A</v>
      </c>
      <c r="D6779" t="s">
        <v>4300</v>
      </c>
    </row>
    <row r="6780" spans="3:4" x14ac:dyDescent="0.25">
      <c r="C6780" s="1" t="e">
        <f>VLOOKUP(D6780,'PRÊT A POSER 2018'!A:D,4,0)</f>
        <v>#N/A</v>
      </c>
      <c r="D6780" t="s">
        <v>4301</v>
      </c>
    </row>
    <row r="6781" spans="3:4" x14ac:dyDescent="0.25">
      <c r="C6781" s="1" t="e">
        <f>VLOOKUP(D6781,'PRÊT A POSER 2018'!A:D,4,0)</f>
        <v>#N/A</v>
      </c>
      <c r="D6781" t="s">
        <v>4302</v>
      </c>
    </row>
    <row r="6782" spans="3:4" x14ac:dyDescent="0.25">
      <c r="C6782" s="1" t="e">
        <f>VLOOKUP(D6782,'PRÊT A POSER 2018'!A:D,4,0)</f>
        <v>#N/A</v>
      </c>
      <c r="D6782" t="s">
        <v>4303</v>
      </c>
    </row>
    <row r="6783" spans="3:4" x14ac:dyDescent="0.25">
      <c r="C6783" s="1" t="e">
        <f>VLOOKUP(D6783,'PRÊT A POSER 2018'!A:D,4,0)</f>
        <v>#N/A</v>
      </c>
      <c r="D6783" t="s">
        <v>4304</v>
      </c>
    </row>
    <row r="6784" spans="3:4" x14ac:dyDescent="0.25">
      <c r="C6784" s="1" t="e">
        <f>VLOOKUP(D6784,'PRÊT A POSER 2018'!A:D,4,0)</f>
        <v>#N/A</v>
      </c>
      <c r="D6784" t="s">
        <v>4305</v>
      </c>
    </row>
    <row r="6785" spans="3:4" x14ac:dyDescent="0.25">
      <c r="C6785" s="1" t="e">
        <f>VLOOKUP(D6785,'PRÊT A POSER 2018'!A:D,4,0)</f>
        <v>#N/A</v>
      </c>
      <c r="D6785" t="s">
        <v>4306</v>
      </c>
    </row>
    <row r="6786" spans="3:4" x14ac:dyDescent="0.25">
      <c r="C6786" s="1" t="e">
        <f>VLOOKUP(D6786,'PRÊT A POSER 2018'!A:D,4,0)</f>
        <v>#N/A</v>
      </c>
      <c r="D6786" t="s">
        <v>4307</v>
      </c>
    </row>
    <row r="6787" spans="3:4" x14ac:dyDescent="0.25">
      <c r="C6787" s="1" t="e">
        <f>VLOOKUP(D6787,'PRÊT A POSER 2018'!A:D,4,0)</f>
        <v>#N/A</v>
      </c>
      <c r="D6787" t="s">
        <v>4308</v>
      </c>
    </row>
    <row r="6788" spans="3:4" x14ac:dyDescent="0.25">
      <c r="C6788" s="1" t="e">
        <f>VLOOKUP(D6788,'PRÊT A POSER 2018'!A:D,4,0)</f>
        <v>#N/A</v>
      </c>
      <c r="D6788" t="s">
        <v>4309</v>
      </c>
    </row>
    <row r="6789" spans="3:4" x14ac:dyDescent="0.25">
      <c r="C6789" s="1" t="e">
        <f>VLOOKUP(D6789,'PRÊT A POSER 2018'!A:D,4,0)</f>
        <v>#N/A</v>
      </c>
      <c r="D6789" t="s">
        <v>4310</v>
      </c>
    </row>
    <row r="6790" spans="3:4" x14ac:dyDescent="0.25">
      <c r="C6790" s="1" t="e">
        <f>VLOOKUP(D6790,'PRÊT A POSER 2018'!A:D,4,0)</f>
        <v>#N/A</v>
      </c>
      <c r="D6790" t="s">
        <v>4311</v>
      </c>
    </row>
    <row r="6791" spans="3:4" x14ac:dyDescent="0.25">
      <c r="C6791" s="1" t="e">
        <f>VLOOKUP(D6791,'PRÊT A POSER 2018'!A:D,4,0)</f>
        <v>#N/A</v>
      </c>
      <c r="D6791" t="s">
        <v>4312</v>
      </c>
    </row>
    <row r="6792" spans="3:4" x14ac:dyDescent="0.25">
      <c r="C6792" s="1" t="e">
        <f>VLOOKUP(D6792,'PRÊT A POSER 2018'!A:D,4,0)</f>
        <v>#N/A</v>
      </c>
      <c r="D6792" t="s">
        <v>4313</v>
      </c>
    </row>
    <row r="6793" spans="3:4" x14ac:dyDescent="0.25">
      <c r="C6793" s="1" t="e">
        <f>VLOOKUP(D6793,'PRÊT A POSER 2018'!A:D,4,0)</f>
        <v>#N/A</v>
      </c>
      <c r="D6793" t="s">
        <v>4314</v>
      </c>
    </row>
    <row r="6794" spans="3:4" x14ac:dyDescent="0.25">
      <c r="C6794" s="1" t="e">
        <f>VLOOKUP(D6794,'PRÊT A POSER 2018'!A:D,4,0)</f>
        <v>#N/A</v>
      </c>
      <c r="D6794" t="s">
        <v>4315</v>
      </c>
    </row>
    <row r="6795" spans="3:4" x14ac:dyDescent="0.25">
      <c r="C6795" s="1" t="e">
        <f>VLOOKUP(D6795,'PRÊT A POSER 2018'!A:D,4,0)</f>
        <v>#N/A</v>
      </c>
      <c r="D6795" t="s">
        <v>4316</v>
      </c>
    </row>
    <row r="6796" spans="3:4" x14ac:dyDescent="0.25">
      <c r="C6796" s="1" t="e">
        <f>VLOOKUP(D6796,'PRÊT A POSER 2018'!A:D,4,0)</f>
        <v>#N/A</v>
      </c>
      <c r="D6796" t="s">
        <v>4317</v>
      </c>
    </row>
    <row r="6797" spans="3:4" x14ac:dyDescent="0.25">
      <c r="C6797" s="1" t="e">
        <f>VLOOKUP(D6797,'PRÊT A POSER 2018'!A:D,4,0)</f>
        <v>#N/A</v>
      </c>
      <c r="D6797" t="s">
        <v>4318</v>
      </c>
    </row>
    <row r="6798" spans="3:4" x14ac:dyDescent="0.25">
      <c r="C6798" s="1" t="e">
        <f>VLOOKUP(D6798,'PRÊT A POSER 2018'!A:D,4,0)</f>
        <v>#N/A</v>
      </c>
      <c r="D6798" t="s">
        <v>4319</v>
      </c>
    </row>
    <row r="6799" spans="3:4" x14ac:dyDescent="0.25">
      <c r="C6799" s="1" t="e">
        <f>VLOOKUP(D6799,'PRÊT A POSER 2018'!A:D,4,0)</f>
        <v>#N/A</v>
      </c>
      <c r="D6799" t="s">
        <v>4320</v>
      </c>
    </row>
    <row r="6800" spans="3:4" x14ac:dyDescent="0.25">
      <c r="C6800" s="1" t="e">
        <f>VLOOKUP(D6800,'PRÊT A POSER 2018'!A:D,4,0)</f>
        <v>#N/A</v>
      </c>
      <c r="D6800" t="s">
        <v>4321</v>
      </c>
    </row>
    <row r="6801" spans="3:4" x14ac:dyDescent="0.25">
      <c r="C6801" s="1" t="e">
        <f>VLOOKUP(D6801,'PRÊT A POSER 2018'!A:D,4,0)</f>
        <v>#N/A</v>
      </c>
      <c r="D6801" t="s">
        <v>4322</v>
      </c>
    </row>
    <row r="6802" spans="3:4" x14ac:dyDescent="0.25">
      <c r="C6802" s="1" t="e">
        <f>VLOOKUP(D6802,'PRÊT A POSER 2018'!A:D,4,0)</f>
        <v>#N/A</v>
      </c>
      <c r="D6802" t="s">
        <v>4323</v>
      </c>
    </row>
    <row r="6803" spans="3:4" x14ac:dyDescent="0.25">
      <c r="C6803" s="1" t="e">
        <f>VLOOKUP(D6803,'PRÊT A POSER 2018'!A:D,4,0)</f>
        <v>#N/A</v>
      </c>
      <c r="D6803" t="s">
        <v>4324</v>
      </c>
    </row>
    <row r="6804" spans="3:4" x14ac:dyDescent="0.25">
      <c r="C6804" s="1" t="e">
        <f>VLOOKUP(D6804,'PRÊT A POSER 2018'!A:D,4,0)</f>
        <v>#N/A</v>
      </c>
      <c r="D6804" t="s">
        <v>4325</v>
      </c>
    </row>
    <row r="6805" spans="3:4" x14ac:dyDescent="0.25">
      <c r="C6805" s="1" t="e">
        <f>VLOOKUP(D6805,'PRÊT A POSER 2018'!A:D,4,0)</f>
        <v>#N/A</v>
      </c>
      <c r="D6805" t="s">
        <v>4326</v>
      </c>
    </row>
    <row r="6806" spans="3:4" x14ac:dyDescent="0.25">
      <c r="C6806" s="1" t="e">
        <f>VLOOKUP(D6806,'PRÊT A POSER 2018'!A:D,4,0)</f>
        <v>#N/A</v>
      </c>
      <c r="D6806" t="s">
        <v>4327</v>
      </c>
    </row>
    <row r="6807" spans="3:4" x14ac:dyDescent="0.25">
      <c r="C6807" s="1" t="e">
        <f>VLOOKUP(D6807,'PRÊT A POSER 2018'!A:D,4,0)</f>
        <v>#N/A</v>
      </c>
      <c r="D6807" t="s">
        <v>4328</v>
      </c>
    </row>
    <row r="6808" spans="3:4" x14ac:dyDescent="0.25">
      <c r="C6808" s="1" t="e">
        <f>VLOOKUP(D6808,'PRÊT A POSER 2018'!A:D,4,0)</f>
        <v>#N/A</v>
      </c>
      <c r="D6808" t="s">
        <v>4329</v>
      </c>
    </row>
    <row r="6809" spans="3:4" x14ac:dyDescent="0.25">
      <c r="C6809" s="1" t="e">
        <f>VLOOKUP(D6809,'PRÊT A POSER 2018'!A:D,4,0)</f>
        <v>#N/A</v>
      </c>
      <c r="D6809" t="s">
        <v>4330</v>
      </c>
    </row>
    <row r="6810" spans="3:4" x14ac:dyDescent="0.25">
      <c r="C6810" s="1" t="e">
        <f>VLOOKUP(D6810,'PRÊT A POSER 2018'!A:D,4,0)</f>
        <v>#N/A</v>
      </c>
      <c r="D6810" t="s">
        <v>4331</v>
      </c>
    </row>
    <row r="6811" spans="3:4" x14ac:dyDescent="0.25">
      <c r="C6811" s="1" t="e">
        <f>VLOOKUP(D6811,'PRÊT A POSER 2018'!A:D,4,0)</f>
        <v>#N/A</v>
      </c>
      <c r="D6811" t="s">
        <v>4332</v>
      </c>
    </row>
    <row r="6812" spans="3:4" x14ac:dyDescent="0.25">
      <c r="C6812" s="1" t="e">
        <f>VLOOKUP(D6812,'PRÊT A POSER 2018'!A:D,4,0)</f>
        <v>#N/A</v>
      </c>
      <c r="D6812" t="s">
        <v>4333</v>
      </c>
    </row>
    <row r="6813" spans="3:4" x14ac:dyDescent="0.25">
      <c r="C6813" s="1" t="e">
        <f>VLOOKUP(D6813,'PRÊT A POSER 2018'!A:D,4,0)</f>
        <v>#N/A</v>
      </c>
      <c r="D6813" t="s">
        <v>4334</v>
      </c>
    </row>
    <row r="6814" spans="3:4" x14ac:dyDescent="0.25">
      <c r="C6814" s="1" t="e">
        <f>VLOOKUP(D6814,'PRÊT A POSER 2018'!A:D,4,0)</f>
        <v>#N/A</v>
      </c>
      <c r="D6814" t="s">
        <v>4335</v>
      </c>
    </row>
    <row r="6815" spans="3:4" x14ac:dyDescent="0.25">
      <c r="C6815" s="1" t="e">
        <f>VLOOKUP(D6815,'PRÊT A POSER 2018'!A:D,4,0)</f>
        <v>#N/A</v>
      </c>
      <c r="D6815" t="s">
        <v>4336</v>
      </c>
    </row>
    <row r="6816" spans="3:4" x14ac:dyDescent="0.25">
      <c r="C6816" s="1" t="e">
        <f>VLOOKUP(D6816,'PRÊT A POSER 2018'!A:D,4,0)</f>
        <v>#N/A</v>
      </c>
      <c r="D6816" t="s">
        <v>4337</v>
      </c>
    </row>
    <row r="6817" spans="3:4" x14ac:dyDescent="0.25">
      <c r="C6817" s="1" t="e">
        <f>VLOOKUP(D6817,'PRÊT A POSER 2018'!A:D,4,0)</f>
        <v>#N/A</v>
      </c>
      <c r="D6817" t="s">
        <v>4338</v>
      </c>
    </row>
    <row r="6818" spans="3:4" x14ac:dyDescent="0.25">
      <c r="C6818" s="1" t="e">
        <f>VLOOKUP(D6818,'PRÊT A POSER 2018'!A:D,4,0)</f>
        <v>#N/A</v>
      </c>
      <c r="D6818" t="s">
        <v>4339</v>
      </c>
    </row>
    <row r="6819" spans="3:4" x14ac:dyDescent="0.25">
      <c r="C6819" s="1" t="e">
        <f>VLOOKUP(D6819,'PRÊT A POSER 2018'!A:D,4,0)</f>
        <v>#N/A</v>
      </c>
      <c r="D6819" t="s">
        <v>4340</v>
      </c>
    </row>
    <row r="6820" spans="3:4" x14ac:dyDescent="0.25">
      <c r="C6820" s="1" t="e">
        <f>VLOOKUP(D6820,'PRÊT A POSER 2018'!A:D,4,0)</f>
        <v>#N/A</v>
      </c>
      <c r="D6820" t="s">
        <v>4341</v>
      </c>
    </row>
    <row r="6821" spans="3:4" x14ac:dyDescent="0.25">
      <c r="C6821" s="1" t="e">
        <f>VLOOKUP(D6821,'PRÊT A POSER 2018'!A:D,4,0)</f>
        <v>#N/A</v>
      </c>
      <c r="D6821" t="s">
        <v>4342</v>
      </c>
    </row>
    <row r="6822" spans="3:4" x14ac:dyDescent="0.25">
      <c r="C6822" s="1" t="e">
        <f>VLOOKUP(D6822,'PRÊT A POSER 2018'!A:D,4,0)</f>
        <v>#N/A</v>
      </c>
      <c r="D6822" t="s">
        <v>4343</v>
      </c>
    </row>
    <row r="6823" spans="3:4" x14ac:dyDescent="0.25">
      <c r="C6823" s="1" t="e">
        <f>VLOOKUP(D6823,'PRÊT A POSER 2018'!A:D,4,0)</f>
        <v>#N/A</v>
      </c>
      <c r="D6823" t="s">
        <v>4344</v>
      </c>
    </row>
    <row r="6824" spans="3:4" x14ac:dyDescent="0.25">
      <c r="C6824" s="1" t="e">
        <f>VLOOKUP(D6824,'PRÊT A POSER 2018'!A:D,4,0)</f>
        <v>#N/A</v>
      </c>
      <c r="D6824" t="s">
        <v>4345</v>
      </c>
    </row>
    <row r="6825" spans="3:4" x14ac:dyDescent="0.25">
      <c r="C6825" s="1" t="e">
        <f>VLOOKUP(D6825,'PRÊT A POSER 2018'!A:D,4,0)</f>
        <v>#N/A</v>
      </c>
      <c r="D6825" t="s">
        <v>4346</v>
      </c>
    </row>
    <row r="6826" spans="3:4" x14ac:dyDescent="0.25">
      <c r="C6826" s="1" t="e">
        <f>VLOOKUP(D6826,'PRÊT A POSER 2018'!A:D,4,0)</f>
        <v>#N/A</v>
      </c>
      <c r="D6826" t="s">
        <v>4347</v>
      </c>
    </row>
    <row r="6827" spans="3:4" x14ac:dyDescent="0.25">
      <c r="C6827" s="1" t="e">
        <f>VLOOKUP(D6827,'PRÊT A POSER 2018'!A:D,4,0)</f>
        <v>#N/A</v>
      </c>
      <c r="D6827" t="s">
        <v>4348</v>
      </c>
    </row>
    <row r="6828" spans="3:4" x14ac:dyDescent="0.25">
      <c r="C6828" s="1" t="e">
        <f>VLOOKUP(D6828,'PRÊT A POSER 2018'!A:D,4,0)</f>
        <v>#N/A</v>
      </c>
      <c r="D6828" t="s">
        <v>4349</v>
      </c>
    </row>
    <row r="6829" spans="3:4" x14ac:dyDescent="0.25">
      <c r="C6829" s="1" t="e">
        <f>VLOOKUP(D6829,'PRÊT A POSER 2018'!A:D,4,0)</f>
        <v>#N/A</v>
      </c>
      <c r="D6829" t="s">
        <v>4350</v>
      </c>
    </row>
    <row r="6830" spans="3:4" x14ac:dyDescent="0.25">
      <c r="C6830" s="1" t="e">
        <f>VLOOKUP(D6830,'PRÊT A POSER 2018'!A:D,4,0)</f>
        <v>#N/A</v>
      </c>
      <c r="D6830" t="s">
        <v>4351</v>
      </c>
    </row>
    <row r="6831" spans="3:4" x14ac:dyDescent="0.25">
      <c r="C6831" s="1" t="e">
        <f>VLOOKUP(D6831,'PRÊT A POSER 2018'!A:D,4,0)</f>
        <v>#N/A</v>
      </c>
      <c r="D6831" t="s">
        <v>4352</v>
      </c>
    </row>
    <row r="6832" spans="3:4" x14ac:dyDescent="0.25">
      <c r="C6832" s="1" t="e">
        <f>VLOOKUP(D6832,'PRÊT A POSER 2018'!A:D,4,0)</f>
        <v>#N/A</v>
      </c>
      <c r="D6832" t="s">
        <v>4353</v>
      </c>
    </row>
    <row r="6833" spans="3:4" x14ac:dyDescent="0.25">
      <c r="C6833" s="1" t="e">
        <f>VLOOKUP(D6833,'PRÊT A POSER 2018'!A:D,4,0)</f>
        <v>#N/A</v>
      </c>
      <c r="D6833" t="s">
        <v>4354</v>
      </c>
    </row>
    <row r="6834" spans="3:4" x14ac:dyDescent="0.25">
      <c r="C6834" s="1" t="e">
        <f>VLOOKUP(D6834,'PRÊT A POSER 2018'!A:D,4,0)</f>
        <v>#N/A</v>
      </c>
      <c r="D6834" t="s">
        <v>4355</v>
      </c>
    </row>
    <row r="6835" spans="3:4" x14ac:dyDescent="0.25">
      <c r="C6835" s="1" t="e">
        <f>VLOOKUP(D6835,'PRÊT A POSER 2018'!A:D,4,0)</f>
        <v>#N/A</v>
      </c>
      <c r="D6835" t="s">
        <v>4356</v>
      </c>
    </row>
    <row r="6836" spans="3:4" x14ac:dyDescent="0.25">
      <c r="C6836" s="1" t="e">
        <f>VLOOKUP(D6836,'PRÊT A POSER 2018'!A:D,4,0)</f>
        <v>#N/A</v>
      </c>
      <c r="D6836" t="s">
        <v>4357</v>
      </c>
    </row>
    <row r="6837" spans="3:4" x14ac:dyDescent="0.25">
      <c r="C6837" s="1" t="e">
        <f>VLOOKUP(D6837,'PRÊT A POSER 2018'!A:D,4,0)</f>
        <v>#N/A</v>
      </c>
      <c r="D6837" t="s">
        <v>4358</v>
      </c>
    </row>
    <row r="6838" spans="3:4" x14ac:dyDescent="0.25">
      <c r="C6838" s="1" t="e">
        <f>VLOOKUP(D6838,'PRÊT A POSER 2018'!A:D,4,0)</f>
        <v>#N/A</v>
      </c>
      <c r="D6838" t="s">
        <v>4359</v>
      </c>
    </row>
    <row r="6839" spans="3:4" x14ac:dyDescent="0.25">
      <c r="C6839" s="1" t="e">
        <f>VLOOKUP(D6839,'PRÊT A POSER 2018'!A:D,4,0)</f>
        <v>#N/A</v>
      </c>
      <c r="D6839" t="s">
        <v>4360</v>
      </c>
    </row>
    <row r="6840" spans="3:4" x14ac:dyDescent="0.25">
      <c r="C6840" s="1" t="e">
        <f>VLOOKUP(D6840,'PRÊT A POSER 2018'!A:D,4,0)</f>
        <v>#N/A</v>
      </c>
      <c r="D6840" t="s">
        <v>4361</v>
      </c>
    </row>
    <row r="6841" spans="3:4" x14ac:dyDescent="0.25">
      <c r="C6841" s="1" t="e">
        <f>VLOOKUP(D6841,'PRÊT A POSER 2018'!A:D,4,0)</f>
        <v>#N/A</v>
      </c>
      <c r="D6841" t="s">
        <v>4362</v>
      </c>
    </row>
    <row r="6842" spans="3:4" x14ac:dyDescent="0.25">
      <c r="C6842" s="1" t="e">
        <f>VLOOKUP(D6842,'PRÊT A POSER 2018'!A:D,4,0)</f>
        <v>#N/A</v>
      </c>
      <c r="D6842" t="s">
        <v>4363</v>
      </c>
    </row>
    <row r="6843" spans="3:4" x14ac:dyDescent="0.25">
      <c r="C6843" s="1" t="e">
        <f>VLOOKUP(D6843,'PRÊT A POSER 2018'!A:D,4,0)</f>
        <v>#N/A</v>
      </c>
      <c r="D6843" t="s">
        <v>4364</v>
      </c>
    </row>
    <row r="6844" spans="3:4" x14ac:dyDescent="0.25">
      <c r="C6844" s="1" t="e">
        <f>VLOOKUP(D6844,'PRÊT A POSER 2018'!A:D,4,0)</f>
        <v>#N/A</v>
      </c>
      <c r="D6844" t="s">
        <v>4365</v>
      </c>
    </row>
    <row r="6845" spans="3:4" x14ac:dyDescent="0.25">
      <c r="C6845" s="1" t="e">
        <f>VLOOKUP(D6845,'PRÊT A POSER 2018'!A:D,4,0)</f>
        <v>#N/A</v>
      </c>
      <c r="D6845" t="s">
        <v>4366</v>
      </c>
    </row>
    <row r="6846" spans="3:4" x14ac:dyDescent="0.25">
      <c r="C6846" s="1" t="e">
        <f>VLOOKUP(D6846,'PRÊT A POSER 2018'!A:D,4,0)</f>
        <v>#N/A</v>
      </c>
      <c r="D6846" t="s">
        <v>4367</v>
      </c>
    </row>
    <row r="6847" spans="3:4" x14ac:dyDescent="0.25">
      <c r="C6847" s="1" t="e">
        <f>VLOOKUP(D6847,'PRÊT A POSER 2018'!A:D,4,0)</f>
        <v>#N/A</v>
      </c>
      <c r="D6847" t="s">
        <v>4368</v>
      </c>
    </row>
    <row r="6848" spans="3:4" x14ac:dyDescent="0.25">
      <c r="C6848" s="1" t="e">
        <f>VLOOKUP(D6848,'PRÊT A POSER 2018'!A:D,4,0)</f>
        <v>#N/A</v>
      </c>
      <c r="D6848" t="s">
        <v>4369</v>
      </c>
    </row>
    <row r="6849" spans="3:4" x14ac:dyDescent="0.25">
      <c r="C6849" s="1" t="e">
        <f>VLOOKUP(D6849,'PRÊT A POSER 2018'!A:D,4,0)</f>
        <v>#N/A</v>
      </c>
      <c r="D6849" t="s">
        <v>4370</v>
      </c>
    </row>
    <row r="6850" spans="3:4" x14ac:dyDescent="0.25">
      <c r="C6850" s="1" t="e">
        <f>VLOOKUP(D6850,'PRÊT A POSER 2018'!A:D,4,0)</f>
        <v>#N/A</v>
      </c>
      <c r="D6850" t="s">
        <v>4371</v>
      </c>
    </row>
    <row r="6851" spans="3:4" x14ac:dyDescent="0.25">
      <c r="C6851" s="1" t="e">
        <f>VLOOKUP(D6851,'PRÊT A POSER 2018'!A:D,4,0)</f>
        <v>#N/A</v>
      </c>
      <c r="D6851" t="s">
        <v>4372</v>
      </c>
    </row>
    <row r="6852" spans="3:4" x14ac:dyDescent="0.25">
      <c r="C6852" s="1" t="e">
        <f>VLOOKUP(D6852,'PRÊT A POSER 2018'!A:D,4,0)</f>
        <v>#N/A</v>
      </c>
      <c r="D6852" t="s">
        <v>4373</v>
      </c>
    </row>
    <row r="6853" spans="3:4" x14ac:dyDescent="0.25">
      <c r="C6853" s="1" t="e">
        <f>VLOOKUP(D6853,'PRÊT A POSER 2018'!A:D,4,0)</f>
        <v>#N/A</v>
      </c>
      <c r="D6853" t="s">
        <v>4374</v>
      </c>
    </row>
    <row r="6854" spans="3:4" x14ac:dyDescent="0.25">
      <c r="C6854" s="1" t="e">
        <f>VLOOKUP(D6854,'PRÊT A POSER 2018'!A:D,4,0)</f>
        <v>#N/A</v>
      </c>
      <c r="D6854" t="s">
        <v>4375</v>
      </c>
    </row>
    <row r="6855" spans="3:4" x14ac:dyDescent="0.25">
      <c r="C6855" s="1" t="e">
        <f>VLOOKUP(D6855,'PRÊT A POSER 2018'!A:D,4,0)</f>
        <v>#N/A</v>
      </c>
      <c r="D6855" t="s">
        <v>4376</v>
      </c>
    </row>
    <row r="6856" spans="3:4" x14ac:dyDescent="0.25">
      <c r="C6856" s="1" t="e">
        <f>VLOOKUP(D6856,'PRÊT A POSER 2018'!A:D,4,0)</f>
        <v>#N/A</v>
      </c>
      <c r="D6856" t="s">
        <v>4377</v>
      </c>
    </row>
    <row r="6857" spans="3:4" x14ac:dyDescent="0.25">
      <c r="C6857" s="1" t="e">
        <f>VLOOKUP(D6857,'PRÊT A POSER 2018'!A:D,4,0)</f>
        <v>#N/A</v>
      </c>
      <c r="D6857" t="s">
        <v>4378</v>
      </c>
    </row>
    <row r="6858" spans="3:4" x14ac:dyDescent="0.25">
      <c r="C6858" s="1" t="e">
        <f>VLOOKUP(D6858,'PRÊT A POSER 2018'!A:D,4,0)</f>
        <v>#N/A</v>
      </c>
      <c r="D6858" t="s">
        <v>4379</v>
      </c>
    </row>
    <row r="6859" spans="3:4" x14ac:dyDescent="0.25">
      <c r="C6859" s="1" t="e">
        <f>VLOOKUP(D6859,'PRÊT A POSER 2018'!A:D,4,0)</f>
        <v>#N/A</v>
      </c>
      <c r="D6859" t="s">
        <v>4380</v>
      </c>
    </row>
    <row r="6860" spans="3:4" x14ac:dyDescent="0.25">
      <c r="C6860" s="1" t="e">
        <f>VLOOKUP(D6860,'PRÊT A POSER 2018'!A:D,4,0)</f>
        <v>#N/A</v>
      </c>
      <c r="D6860" t="s">
        <v>4381</v>
      </c>
    </row>
    <row r="6861" spans="3:4" x14ac:dyDescent="0.25">
      <c r="C6861" s="1" t="e">
        <f>VLOOKUP(D6861,'PRÊT A POSER 2018'!A:D,4,0)</f>
        <v>#N/A</v>
      </c>
      <c r="D6861" t="s">
        <v>4382</v>
      </c>
    </row>
    <row r="6862" spans="3:4" x14ac:dyDescent="0.25">
      <c r="C6862" s="1" t="e">
        <f>VLOOKUP(D6862,'PRÊT A POSER 2018'!A:D,4,0)</f>
        <v>#N/A</v>
      </c>
      <c r="D6862" t="s">
        <v>4383</v>
      </c>
    </row>
    <row r="6863" spans="3:4" x14ac:dyDescent="0.25">
      <c r="C6863" s="1" t="e">
        <f>VLOOKUP(D6863,'PRÊT A POSER 2018'!A:D,4,0)</f>
        <v>#N/A</v>
      </c>
      <c r="D6863" t="s">
        <v>4384</v>
      </c>
    </row>
    <row r="6864" spans="3:4" x14ac:dyDescent="0.25">
      <c r="C6864" s="1" t="e">
        <f>VLOOKUP(D6864,'PRÊT A POSER 2018'!A:D,4,0)</f>
        <v>#N/A</v>
      </c>
      <c r="D6864" t="s">
        <v>4385</v>
      </c>
    </row>
    <row r="6865" spans="3:4" x14ac:dyDescent="0.25">
      <c r="C6865" s="1" t="e">
        <f>VLOOKUP(D6865,'PRÊT A POSER 2018'!A:D,4,0)</f>
        <v>#N/A</v>
      </c>
      <c r="D6865" t="s">
        <v>4386</v>
      </c>
    </row>
    <row r="6866" spans="3:4" x14ac:dyDescent="0.25">
      <c r="C6866" s="1" t="e">
        <f>VLOOKUP(D6866,'PRÊT A POSER 2018'!A:D,4,0)</f>
        <v>#N/A</v>
      </c>
      <c r="D6866" t="s">
        <v>4387</v>
      </c>
    </row>
    <row r="6867" spans="3:4" x14ac:dyDescent="0.25">
      <c r="C6867" s="1" t="e">
        <f>VLOOKUP(D6867,'PRÊT A POSER 2018'!A:D,4,0)</f>
        <v>#N/A</v>
      </c>
      <c r="D6867" t="s">
        <v>4388</v>
      </c>
    </row>
    <row r="6868" spans="3:4" x14ac:dyDescent="0.25">
      <c r="C6868" s="1" t="e">
        <f>VLOOKUP(D6868,'PRÊT A POSER 2018'!A:D,4,0)</f>
        <v>#N/A</v>
      </c>
      <c r="D6868" t="s">
        <v>4389</v>
      </c>
    </row>
    <row r="6869" spans="3:4" x14ac:dyDescent="0.25">
      <c r="C6869" s="1" t="e">
        <f>VLOOKUP(D6869,'PRÊT A POSER 2018'!A:D,4,0)</f>
        <v>#N/A</v>
      </c>
      <c r="D6869" t="s">
        <v>4390</v>
      </c>
    </row>
    <row r="6870" spans="3:4" x14ac:dyDescent="0.25">
      <c r="C6870" s="1" t="e">
        <f>VLOOKUP(D6870,'PRÊT A POSER 2018'!A:D,4,0)</f>
        <v>#N/A</v>
      </c>
      <c r="D6870" t="s">
        <v>4391</v>
      </c>
    </row>
    <row r="6871" spans="3:4" x14ac:dyDescent="0.25">
      <c r="C6871" s="1" t="e">
        <f>VLOOKUP(D6871,'PRÊT A POSER 2018'!A:D,4,0)</f>
        <v>#N/A</v>
      </c>
      <c r="D6871" t="s">
        <v>4392</v>
      </c>
    </row>
    <row r="6872" spans="3:4" x14ac:dyDescent="0.25">
      <c r="C6872" s="1" t="e">
        <f>VLOOKUP(D6872,'PRÊT A POSER 2018'!A:D,4,0)</f>
        <v>#N/A</v>
      </c>
      <c r="D6872" t="s">
        <v>4393</v>
      </c>
    </row>
    <row r="6873" spans="3:4" x14ac:dyDescent="0.25">
      <c r="C6873" s="1" t="e">
        <f>VLOOKUP(D6873,'PRÊT A POSER 2018'!A:D,4,0)</f>
        <v>#N/A</v>
      </c>
      <c r="D6873" t="s">
        <v>4394</v>
      </c>
    </row>
    <row r="6874" spans="3:4" x14ac:dyDescent="0.25">
      <c r="C6874" s="1" t="e">
        <f>VLOOKUP(D6874,'PRÊT A POSER 2018'!A:D,4,0)</f>
        <v>#N/A</v>
      </c>
      <c r="D6874" t="s">
        <v>4395</v>
      </c>
    </row>
    <row r="6875" spans="3:4" x14ac:dyDescent="0.25">
      <c r="C6875" s="1" t="e">
        <f>VLOOKUP(D6875,'PRÊT A POSER 2018'!A:D,4,0)</f>
        <v>#N/A</v>
      </c>
      <c r="D6875" t="s">
        <v>4396</v>
      </c>
    </row>
    <row r="6876" spans="3:4" x14ac:dyDescent="0.25">
      <c r="C6876" s="1" t="e">
        <f>VLOOKUP(D6876,'PRÊT A POSER 2018'!A:D,4,0)</f>
        <v>#N/A</v>
      </c>
      <c r="D6876" t="s">
        <v>4397</v>
      </c>
    </row>
    <row r="6877" spans="3:4" x14ac:dyDescent="0.25">
      <c r="C6877" s="1" t="e">
        <f>VLOOKUP(D6877,'PRÊT A POSER 2018'!A:D,4,0)</f>
        <v>#N/A</v>
      </c>
      <c r="D6877" t="s">
        <v>4398</v>
      </c>
    </row>
    <row r="6878" spans="3:4" x14ac:dyDescent="0.25">
      <c r="C6878" s="1" t="e">
        <f>VLOOKUP(D6878,'PRÊT A POSER 2018'!A:D,4,0)</f>
        <v>#N/A</v>
      </c>
      <c r="D6878" t="s">
        <v>4399</v>
      </c>
    </row>
    <row r="6879" spans="3:4" x14ac:dyDescent="0.25">
      <c r="C6879" s="1" t="e">
        <f>VLOOKUP(D6879,'PRÊT A POSER 2018'!A:D,4,0)</f>
        <v>#N/A</v>
      </c>
      <c r="D6879" t="s">
        <v>4400</v>
      </c>
    </row>
    <row r="6880" spans="3:4" x14ac:dyDescent="0.25">
      <c r="C6880" s="1" t="e">
        <f>VLOOKUP(D6880,'PRÊT A POSER 2018'!A:D,4,0)</f>
        <v>#N/A</v>
      </c>
      <c r="D6880" t="s">
        <v>4401</v>
      </c>
    </row>
    <row r="6881" spans="3:4" x14ac:dyDescent="0.25">
      <c r="C6881" s="1" t="e">
        <f>VLOOKUP(D6881,'PRÊT A POSER 2018'!A:D,4,0)</f>
        <v>#N/A</v>
      </c>
      <c r="D6881" t="s">
        <v>4402</v>
      </c>
    </row>
    <row r="6882" spans="3:4" x14ac:dyDescent="0.25">
      <c r="C6882" s="1" t="e">
        <f>VLOOKUP(D6882,'PRÊT A POSER 2018'!A:D,4,0)</f>
        <v>#N/A</v>
      </c>
      <c r="D6882" t="s">
        <v>4403</v>
      </c>
    </row>
    <row r="6883" spans="3:4" x14ac:dyDescent="0.25">
      <c r="C6883" s="1" t="e">
        <f>VLOOKUP(D6883,'PRÊT A POSER 2018'!A:D,4,0)</f>
        <v>#N/A</v>
      </c>
      <c r="D6883" t="s">
        <v>4404</v>
      </c>
    </row>
    <row r="6884" spans="3:4" x14ac:dyDescent="0.25">
      <c r="C6884" s="1" t="e">
        <f>VLOOKUP(D6884,'PRÊT A POSER 2018'!A:D,4,0)</f>
        <v>#N/A</v>
      </c>
      <c r="D6884" t="s">
        <v>4405</v>
      </c>
    </row>
    <row r="6885" spans="3:4" x14ac:dyDescent="0.25">
      <c r="C6885" s="1" t="e">
        <f>VLOOKUP(D6885,'PRÊT A POSER 2018'!A:D,4,0)</f>
        <v>#N/A</v>
      </c>
      <c r="D6885" t="s">
        <v>4406</v>
      </c>
    </row>
    <row r="6886" spans="3:4" x14ac:dyDescent="0.25">
      <c r="C6886" s="1" t="e">
        <f>VLOOKUP(D6886,'PRÊT A POSER 2018'!A:D,4,0)</f>
        <v>#N/A</v>
      </c>
      <c r="D6886" t="s">
        <v>4407</v>
      </c>
    </row>
    <row r="6887" spans="3:4" x14ac:dyDescent="0.25">
      <c r="C6887" s="1" t="e">
        <f>VLOOKUP(D6887,'PRÊT A POSER 2018'!A:D,4,0)</f>
        <v>#N/A</v>
      </c>
      <c r="D6887" t="s">
        <v>4408</v>
      </c>
    </row>
    <row r="6888" spans="3:4" x14ac:dyDescent="0.25">
      <c r="C6888" s="1" t="e">
        <f>VLOOKUP(D6888,'PRÊT A POSER 2018'!A:D,4,0)</f>
        <v>#N/A</v>
      </c>
      <c r="D6888" t="s">
        <v>4409</v>
      </c>
    </row>
    <row r="6889" spans="3:4" x14ac:dyDescent="0.25">
      <c r="C6889" s="1" t="e">
        <f>VLOOKUP(D6889,'PRÊT A POSER 2018'!A:D,4,0)</f>
        <v>#N/A</v>
      </c>
      <c r="D6889" t="s">
        <v>4410</v>
      </c>
    </row>
    <row r="6890" spans="3:4" x14ac:dyDescent="0.25">
      <c r="C6890" s="1" t="e">
        <f>VLOOKUP(D6890,'PRÊT A POSER 2018'!A:D,4,0)</f>
        <v>#N/A</v>
      </c>
      <c r="D6890" t="s">
        <v>4411</v>
      </c>
    </row>
    <row r="6891" spans="3:4" x14ac:dyDescent="0.25">
      <c r="C6891" s="1" t="e">
        <f>VLOOKUP(D6891,'PRÊT A POSER 2018'!A:D,4,0)</f>
        <v>#N/A</v>
      </c>
      <c r="D6891" t="s">
        <v>4412</v>
      </c>
    </row>
    <row r="6892" spans="3:4" x14ac:dyDescent="0.25">
      <c r="C6892" s="1" t="e">
        <f>VLOOKUP(D6892,'PRÊT A POSER 2018'!A:D,4,0)</f>
        <v>#N/A</v>
      </c>
      <c r="D6892" t="s">
        <v>4413</v>
      </c>
    </row>
    <row r="6893" spans="3:4" x14ac:dyDescent="0.25">
      <c r="C6893" s="1" t="e">
        <f>VLOOKUP(D6893,'PRÊT A POSER 2018'!A:D,4,0)</f>
        <v>#N/A</v>
      </c>
      <c r="D6893" t="s">
        <v>4414</v>
      </c>
    </row>
    <row r="6894" spans="3:4" x14ac:dyDescent="0.25">
      <c r="C6894" s="1" t="e">
        <f>VLOOKUP(D6894,'PRÊT A POSER 2018'!A:D,4,0)</f>
        <v>#N/A</v>
      </c>
      <c r="D6894" t="s">
        <v>4415</v>
      </c>
    </row>
    <row r="6895" spans="3:4" x14ac:dyDescent="0.25">
      <c r="C6895" s="1" t="e">
        <f>VLOOKUP(D6895,'PRÊT A POSER 2018'!A:D,4,0)</f>
        <v>#N/A</v>
      </c>
      <c r="D6895" t="s">
        <v>4416</v>
      </c>
    </row>
    <row r="6896" spans="3:4" x14ac:dyDescent="0.25">
      <c r="C6896" s="1" t="e">
        <f>VLOOKUP(D6896,'PRÊT A POSER 2018'!A:D,4,0)</f>
        <v>#N/A</v>
      </c>
      <c r="D6896" t="s">
        <v>4417</v>
      </c>
    </row>
    <row r="6897" spans="3:4" x14ac:dyDescent="0.25">
      <c r="C6897" s="1" t="e">
        <f>VLOOKUP(D6897,'PRÊT A POSER 2018'!A:D,4,0)</f>
        <v>#N/A</v>
      </c>
      <c r="D6897" t="s">
        <v>4418</v>
      </c>
    </row>
    <row r="6898" spans="3:4" x14ac:dyDescent="0.25">
      <c r="C6898" s="1" t="e">
        <f>VLOOKUP(D6898,'PRÊT A POSER 2018'!A:D,4,0)</f>
        <v>#N/A</v>
      </c>
      <c r="D6898" t="s">
        <v>4419</v>
      </c>
    </row>
    <row r="6899" spans="3:4" x14ac:dyDescent="0.25">
      <c r="C6899" s="1" t="e">
        <f>VLOOKUP(D6899,'PRÊT A POSER 2018'!A:D,4,0)</f>
        <v>#N/A</v>
      </c>
      <c r="D6899" t="s">
        <v>4420</v>
      </c>
    </row>
    <row r="6900" spans="3:4" x14ac:dyDescent="0.25">
      <c r="C6900" s="1" t="e">
        <f>VLOOKUP(D6900,'PRÊT A POSER 2018'!A:D,4,0)</f>
        <v>#N/A</v>
      </c>
      <c r="D6900" t="s">
        <v>4421</v>
      </c>
    </row>
    <row r="6901" spans="3:4" x14ac:dyDescent="0.25">
      <c r="C6901" s="1" t="e">
        <f>VLOOKUP(D6901,'PRÊT A POSER 2018'!A:D,4,0)</f>
        <v>#N/A</v>
      </c>
      <c r="D6901" t="s">
        <v>4422</v>
      </c>
    </row>
    <row r="6902" spans="3:4" x14ac:dyDescent="0.25">
      <c r="C6902" s="1" t="e">
        <f>VLOOKUP(D6902,'PRÊT A POSER 2018'!A:D,4,0)</f>
        <v>#N/A</v>
      </c>
      <c r="D6902" t="s">
        <v>4423</v>
      </c>
    </row>
    <row r="6903" spans="3:4" x14ac:dyDescent="0.25">
      <c r="C6903" s="1" t="e">
        <f>VLOOKUP(D6903,'PRÊT A POSER 2018'!A:D,4,0)</f>
        <v>#N/A</v>
      </c>
      <c r="D6903" t="s">
        <v>4424</v>
      </c>
    </row>
    <row r="6904" spans="3:4" x14ac:dyDescent="0.25">
      <c r="C6904" s="1" t="e">
        <f>VLOOKUP(D6904,'PRÊT A POSER 2018'!A:D,4,0)</f>
        <v>#N/A</v>
      </c>
      <c r="D6904" t="s">
        <v>4425</v>
      </c>
    </row>
    <row r="6905" spans="3:4" x14ac:dyDescent="0.25">
      <c r="C6905" s="1" t="e">
        <f>VLOOKUP(D6905,'PRÊT A POSER 2018'!A:D,4,0)</f>
        <v>#N/A</v>
      </c>
      <c r="D6905" t="s">
        <v>4426</v>
      </c>
    </row>
    <row r="6906" spans="3:4" x14ac:dyDescent="0.25">
      <c r="C6906" s="1" t="e">
        <f>VLOOKUP(D6906,'PRÊT A POSER 2018'!A:D,4,0)</f>
        <v>#N/A</v>
      </c>
      <c r="D6906" t="s">
        <v>4427</v>
      </c>
    </row>
    <row r="6907" spans="3:4" x14ac:dyDescent="0.25">
      <c r="C6907" s="1" t="e">
        <f>VLOOKUP(D6907,'PRÊT A POSER 2018'!A:D,4,0)</f>
        <v>#N/A</v>
      </c>
      <c r="D6907" t="s">
        <v>4428</v>
      </c>
    </row>
    <row r="6908" spans="3:4" x14ac:dyDescent="0.25">
      <c r="C6908" s="1" t="e">
        <f>VLOOKUP(D6908,'PRÊT A POSER 2018'!A:D,4,0)</f>
        <v>#N/A</v>
      </c>
      <c r="D6908" t="s">
        <v>4429</v>
      </c>
    </row>
    <row r="6909" spans="3:4" x14ac:dyDescent="0.25">
      <c r="C6909" s="1" t="e">
        <f>VLOOKUP(D6909,'PRÊT A POSER 2018'!A:D,4,0)</f>
        <v>#N/A</v>
      </c>
      <c r="D6909" t="s">
        <v>4430</v>
      </c>
    </row>
    <row r="6910" spans="3:4" x14ac:dyDescent="0.25">
      <c r="C6910" s="1" t="e">
        <f>VLOOKUP(D6910,'PRÊT A POSER 2018'!A:D,4,0)</f>
        <v>#N/A</v>
      </c>
      <c r="D6910" t="s">
        <v>4431</v>
      </c>
    </row>
    <row r="6911" spans="3:4" x14ac:dyDescent="0.25">
      <c r="C6911" s="1" t="e">
        <f>VLOOKUP(D6911,'PRÊT A POSER 2018'!A:D,4,0)</f>
        <v>#N/A</v>
      </c>
      <c r="D6911" t="s">
        <v>4432</v>
      </c>
    </row>
    <row r="6912" spans="3:4" x14ac:dyDescent="0.25">
      <c r="C6912" s="1" t="e">
        <f>VLOOKUP(D6912,'PRÊT A POSER 2018'!A:D,4,0)</f>
        <v>#N/A</v>
      </c>
      <c r="D6912" t="s">
        <v>4433</v>
      </c>
    </row>
    <row r="6913" spans="3:4" x14ac:dyDescent="0.25">
      <c r="C6913" s="1" t="e">
        <f>VLOOKUP(D6913,'PRÊT A POSER 2018'!A:D,4,0)</f>
        <v>#N/A</v>
      </c>
      <c r="D6913" t="s">
        <v>4434</v>
      </c>
    </row>
    <row r="6914" spans="3:4" x14ac:dyDescent="0.25">
      <c r="C6914" s="1" t="e">
        <f>VLOOKUP(D6914,'PRÊT A POSER 2018'!A:D,4,0)</f>
        <v>#N/A</v>
      </c>
      <c r="D6914" t="s">
        <v>4435</v>
      </c>
    </row>
    <row r="6915" spans="3:4" x14ac:dyDescent="0.25">
      <c r="C6915" s="1" t="e">
        <f>VLOOKUP(D6915,'PRÊT A POSER 2018'!A:D,4,0)</f>
        <v>#N/A</v>
      </c>
      <c r="D6915" t="s">
        <v>4436</v>
      </c>
    </row>
    <row r="6916" spans="3:4" x14ac:dyDescent="0.25">
      <c r="C6916" s="1" t="e">
        <f>VLOOKUP(D6916,'PRÊT A POSER 2018'!A:D,4,0)</f>
        <v>#N/A</v>
      </c>
      <c r="D6916" t="s">
        <v>4437</v>
      </c>
    </row>
    <row r="6917" spans="3:4" x14ac:dyDescent="0.25">
      <c r="C6917" s="1" t="e">
        <f>VLOOKUP(D6917,'PRÊT A POSER 2018'!A:D,4,0)</f>
        <v>#N/A</v>
      </c>
      <c r="D6917" t="s">
        <v>4438</v>
      </c>
    </row>
    <row r="6918" spans="3:4" x14ac:dyDescent="0.25">
      <c r="C6918" s="1" t="e">
        <f>VLOOKUP(D6918,'PRÊT A POSER 2018'!A:D,4,0)</f>
        <v>#N/A</v>
      </c>
      <c r="D6918" t="s">
        <v>4439</v>
      </c>
    </row>
    <row r="6919" spans="3:4" x14ac:dyDescent="0.25">
      <c r="C6919" s="1" t="e">
        <f>VLOOKUP(D6919,'PRÊT A POSER 2018'!A:D,4,0)</f>
        <v>#N/A</v>
      </c>
      <c r="D6919" t="s">
        <v>4440</v>
      </c>
    </row>
    <row r="6920" spans="3:4" x14ac:dyDescent="0.25">
      <c r="C6920" s="1" t="e">
        <f>VLOOKUP(D6920,'PRÊT A POSER 2018'!A:D,4,0)</f>
        <v>#N/A</v>
      </c>
      <c r="D6920" t="s">
        <v>4441</v>
      </c>
    </row>
    <row r="6921" spans="3:4" x14ac:dyDescent="0.25">
      <c r="C6921" s="1" t="e">
        <f>VLOOKUP(D6921,'PRÊT A POSER 2018'!A:D,4,0)</f>
        <v>#N/A</v>
      </c>
      <c r="D6921" t="s">
        <v>4442</v>
      </c>
    </row>
    <row r="6922" spans="3:4" x14ac:dyDescent="0.25">
      <c r="C6922" s="1" t="e">
        <f>VLOOKUP(D6922,'PRÊT A POSER 2018'!A:D,4,0)</f>
        <v>#N/A</v>
      </c>
      <c r="D6922" t="s">
        <v>4443</v>
      </c>
    </row>
    <row r="6923" spans="3:4" x14ac:dyDescent="0.25">
      <c r="C6923" s="1" t="e">
        <f>VLOOKUP(D6923,'PRÊT A POSER 2018'!A:D,4,0)</f>
        <v>#N/A</v>
      </c>
      <c r="D6923" t="s">
        <v>4444</v>
      </c>
    </row>
    <row r="6924" spans="3:4" x14ac:dyDescent="0.25">
      <c r="C6924" s="1" t="e">
        <f>VLOOKUP(D6924,'PRÊT A POSER 2018'!A:D,4,0)</f>
        <v>#N/A</v>
      </c>
      <c r="D6924" t="s">
        <v>4445</v>
      </c>
    </row>
    <row r="6925" spans="3:4" x14ac:dyDescent="0.25">
      <c r="C6925" s="1" t="e">
        <f>VLOOKUP(D6925,'PRÊT A POSER 2018'!A:D,4,0)</f>
        <v>#N/A</v>
      </c>
      <c r="D6925" t="s">
        <v>4446</v>
      </c>
    </row>
    <row r="6926" spans="3:4" x14ac:dyDescent="0.25">
      <c r="C6926" s="1" t="e">
        <f>VLOOKUP(D6926,'PRÊT A POSER 2018'!A:D,4,0)</f>
        <v>#N/A</v>
      </c>
      <c r="D6926" t="s">
        <v>4447</v>
      </c>
    </row>
    <row r="6927" spans="3:4" x14ac:dyDescent="0.25">
      <c r="C6927" s="1" t="e">
        <f>VLOOKUP(D6927,'PRÊT A POSER 2018'!A:D,4,0)</f>
        <v>#N/A</v>
      </c>
      <c r="D6927" t="s">
        <v>4448</v>
      </c>
    </row>
    <row r="6928" spans="3:4" x14ac:dyDescent="0.25">
      <c r="C6928" s="1" t="e">
        <f>VLOOKUP(D6928,'PRÊT A POSER 2018'!A:D,4,0)</f>
        <v>#N/A</v>
      </c>
      <c r="D6928" t="s">
        <v>4449</v>
      </c>
    </row>
    <row r="6929" spans="3:4" x14ac:dyDescent="0.25">
      <c r="C6929" s="1" t="e">
        <f>VLOOKUP(D6929,'PRÊT A POSER 2018'!A:D,4,0)</f>
        <v>#N/A</v>
      </c>
      <c r="D6929" t="s">
        <v>4450</v>
      </c>
    </row>
    <row r="6930" spans="3:4" x14ac:dyDescent="0.25">
      <c r="C6930" s="1" t="e">
        <f>VLOOKUP(D6930,'PRÊT A POSER 2018'!A:D,4,0)</f>
        <v>#N/A</v>
      </c>
      <c r="D6930" t="s">
        <v>4451</v>
      </c>
    </row>
    <row r="6931" spans="3:4" x14ac:dyDescent="0.25">
      <c r="C6931" s="1" t="e">
        <f>VLOOKUP(D6931,'PRÊT A POSER 2018'!A:D,4,0)</f>
        <v>#N/A</v>
      </c>
      <c r="D6931" t="s">
        <v>4452</v>
      </c>
    </row>
    <row r="6932" spans="3:4" x14ac:dyDescent="0.25">
      <c r="C6932" s="1" t="e">
        <f>VLOOKUP(D6932,'PRÊT A POSER 2018'!A:D,4,0)</f>
        <v>#N/A</v>
      </c>
      <c r="D6932" t="s">
        <v>4453</v>
      </c>
    </row>
    <row r="6933" spans="3:4" x14ac:dyDescent="0.25">
      <c r="C6933" s="1" t="e">
        <f>VLOOKUP(D6933,'PRÊT A POSER 2018'!A:D,4,0)</f>
        <v>#N/A</v>
      </c>
      <c r="D6933" t="s">
        <v>4454</v>
      </c>
    </row>
    <row r="6934" spans="3:4" x14ac:dyDescent="0.25">
      <c r="C6934" s="1" t="e">
        <f>VLOOKUP(D6934,'PRÊT A POSER 2018'!A:D,4,0)</f>
        <v>#N/A</v>
      </c>
      <c r="D6934" t="s">
        <v>4455</v>
      </c>
    </row>
    <row r="6935" spans="3:4" x14ac:dyDescent="0.25">
      <c r="C6935" s="1" t="e">
        <f>VLOOKUP(D6935,'PRÊT A POSER 2018'!A:D,4,0)</f>
        <v>#N/A</v>
      </c>
      <c r="D6935" t="s">
        <v>4456</v>
      </c>
    </row>
    <row r="6936" spans="3:4" x14ac:dyDescent="0.25">
      <c r="C6936" s="1" t="e">
        <f>VLOOKUP(D6936,'PRÊT A POSER 2018'!A:D,4,0)</f>
        <v>#N/A</v>
      </c>
      <c r="D6936" t="s">
        <v>4457</v>
      </c>
    </row>
    <row r="6937" spans="3:4" x14ac:dyDescent="0.25">
      <c r="C6937" s="1" t="e">
        <f>VLOOKUP(D6937,'PRÊT A POSER 2018'!A:D,4,0)</f>
        <v>#N/A</v>
      </c>
      <c r="D6937" t="s">
        <v>4458</v>
      </c>
    </row>
    <row r="6938" spans="3:4" x14ac:dyDescent="0.25">
      <c r="C6938" s="1" t="e">
        <f>VLOOKUP(D6938,'PRÊT A POSER 2018'!A:D,4,0)</f>
        <v>#N/A</v>
      </c>
      <c r="D6938" t="s">
        <v>4459</v>
      </c>
    </row>
    <row r="6939" spans="3:4" x14ac:dyDescent="0.25">
      <c r="C6939" s="1" t="e">
        <f>VLOOKUP(D6939,'PRÊT A POSER 2018'!A:D,4,0)</f>
        <v>#N/A</v>
      </c>
      <c r="D6939" t="s">
        <v>4460</v>
      </c>
    </row>
    <row r="6940" spans="3:4" x14ac:dyDescent="0.25">
      <c r="C6940" s="1" t="e">
        <f>VLOOKUP(D6940,'PRÊT A POSER 2018'!A:D,4,0)</f>
        <v>#N/A</v>
      </c>
      <c r="D6940" t="s">
        <v>4461</v>
      </c>
    </row>
    <row r="6941" spans="3:4" x14ac:dyDescent="0.25">
      <c r="C6941" s="1" t="e">
        <f>VLOOKUP(D6941,'PRÊT A POSER 2018'!A:D,4,0)</f>
        <v>#N/A</v>
      </c>
      <c r="D6941" t="s">
        <v>4462</v>
      </c>
    </row>
    <row r="6942" spans="3:4" x14ac:dyDescent="0.25">
      <c r="C6942" s="1" t="e">
        <f>VLOOKUP(D6942,'PRÊT A POSER 2018'!A:D,4,0)</f>
        <v>#N/A</v>
      </c>
      <c r="D6942" t="s">
        <v>4463</v>
      </c>
    </row>
    <row r="6943" spans="3:4" x14ac:dyDescent="0.25">
      <c r="C6943" s="1" t="e">
        <f>VLOOKUP(D6943,'PRÊT A POSER 2018'!A:D,4,0)</f>
        <v>#N/A</v>
      </c>
      <c r="D6943" t="s">
        <v>4464</v>
      </c>
    </row>
    <row r="6944" spans="3:4" x14ac:dyDescent="0.25">
      <c r="C6944" s="1" t="e">
        <f>VLOOKUP(D6944,'PRÊT A POSER 2018'!A:D,4,0)</f>
        <v>#N/A</v>
      </c>
      <c r="D6944" t="s">
        <v>4465</v>
      </c>
    </row>
    <row r="6945" spans="3:4" x14ac:dyDescent="0.25">
      <c r="C6945" s="1" t="e">
        <f>VLOOKUP(D6945,'PRÊT A POSER 2018'!A:D,4,0)</f>
        <v>#N/A</v>
      </c>
      <c r="D6945" t="s">
        <v>4466</v>
      </c>
    </row>
    <row r="6946" spans="3:4" x14ac:dyDescent="0.25">
      <c r="C6946" s="1" t="e">
        <f>VLOOKUP(D6946,'PRÊT A POSER 2018'!A:D,4,0)</f>
        <v>#N/A</v>
      </c>
      <c r="D6946" t="s">
        <v>4467</v>
      </c>
    </row>
    <row r="6947" spans="3:4" x14ac:dyDescent="0.25">
      <c r="C6947" s="1" t="e">
        <f>VLOOKUP(D6947,'PRÊT A POSER 2018'!A:D,4,0)</f>
        <v>#N/A</v>
      </c>
      <c r="D6947" t="s">
        <v>4468</v>
      </c>
    </row>
    <row r="6948" spans="3:4" x14ac:dyDescent="0.25">
      <c r="C6948" s="1" t="e">
        <f>VLOOKUP(D6948,'PRÊT A POSER 2018'!A:D,4,0)</f>
        <v>#N/A</v>
      </c>
      <c r="D6948" t="s">
        <v>4469</v>
      </c>
    </row>
    <row r="6949" spans="3:4" x14ac:dyDescent="0.25">
      <c r="C6949" s="1" t="e">
        <f>VLOOKUP(D6949,'PRÊT A POSER 2018'!A:D,4,0)</f>
        <v>#N/A</v>
      </c>
      <c r="D6949" t="s">
        <v>4470</v>
      </c>
    </row>
    <row r="6950" spans="3:4" x14ac:dyDescent="0.25">
      <c r="C6950" s="1" t="e">
        <f>VLOOKUP(D6950,'PRÊT A POSER 2018'!A:D,4,0)</f>
        <v>#N/A</v>
      </c>
      <c r="D6950" t="s">
        <v>4471</v>
      </c>
    </row>
    <row r="6951" spans="3:4" x14ac:dyDescent="0.25">
      <c r="C6951" s="1" t="e">
        <f>VLOOKUP(D6951,'PRÊT A POSER 2018'!A:D,4,0)</f>
        <v>#N/A</v>
      </c>
      <c r="D6951" t="s">
        <v>4472</v>
      </c>
    </row>
    <row r="6952" spans="3:4" x14ac:dyDescent="0.25">
      <c r="C6952" s="1" t="e">
        <f>VLOOKUP(D6952,'PRÊT A POSER 2018'!A:D,4,0)</f>
        <v>#N/A</v>
      </c>
      <c r="D6952" t="s">
        <v>4473</v>
      </c>
    </row>
    <row r="6953" spans="3:4" x14ac:dyDescent="0.25">
      <c r="C6953" s="1" t="e">
        <f>VLOOKUP(D6953,'PRÊT A POSER 2018'!A:D,4,0)</f>
        <v>#N/A</v>
      </c>
      <c r="D6953" t="s">
        <v>4474</v>
      </c>
    </row>
    <row r="6954" spans="3:4" x14ac:dyDescent="0.25">
      <c r="C6954" s="1" t="e">
        <f>VLOOKUP(D6954,'PRÊT A POSER 2018'!A:D,4,0)</f>
        <v>#N/A</v>
      </c>
      <c r="D6954" t="s">
        <v>4475</v>
      </c>
    </row>
    <row r="6955" spans="3:4" x14ac:dyDescent="0.25">
      <c r="C6955" s="1" t="e">
        <f>VLOOKUP(D6955,'PRÊT A POSER 2018'!A:D,4,0)</f>
        <v>#N/A</v>
      </c>
      <c r="D6955" t="s">
        <v>4476</v>
      </c>
    </row>
    <row r="6956" spans="3:4" x14ac:dyDescent="0.25">
      <c r="C6956" s="1" t="e">
        <f>VLOOKUP(D6956,'PRÊT A POSER 2018'!A:D,4,0)</f>
        <v>#N/A</v>
      </c>
      <c r="D6956" t="s">
        <v>4477</v>
      </c>
    </row>
    <row r="6957" spans="3:4" x14ac:dyDescent="0.25">
      <c r="C6957" s="1" t="e">
        <f>VLOOKUP(D6957,'PRÊT A POSER 2018'!A:D,4,0)</f>
        <v>#N/A</v>
      </c>
      <c r="D6957" t="s">
        <v>4478</v>
      </c>
    </row>
    <row r="6958" spans="3:4" x14ac:dyDescent="0.25">
      <c r="C6958" s="1" t="e">
        <f>VLOOKUP(D6958,'PRÊT A POSER 2018'!A:D,4,0)</f>
        <v>#N/A</v>
      </c>
      <c r="D6958" t="s">
        <v>4479</v>
      </c>
    </row>
    <row r="6959" spans="3:4" x14ac:dyDescent="0.25">
      <c r="C6959" s="1" t="e">
        <f>VLOOKUP(D6959,'PRÊT A POSER 2018'!A:D,4,0)</f>
        <v>#N/A</v>
      </c>
      <c r="D6959" t="s">
        <v>4480</v>
      </c>
    </row>
    <row r="6960" spans="3:4" x14ac:dyDescent="0.25">
      <c r="C6960" s="1" t="e">
        <f>VLOOKUP(D6960,'PRÊT A POSER 2018'!A:D,4,0)</f>
        <v>#N/A</v>
      </c>
      <c r="D6960" t="s">
        <v>4481</v>
      </c>
    </row>
    <row r="6961" spans="3:4" x14ac:dyDescent="0.25">
      <c r="C6961" s="1" t="e">
        <f>VLOOKUP(D6961,'PRÊT A POSER 2018'!A:D,4,0)</f>
        <v>#N/A</v>
      </c>
      <c r="D6961" t="s">
        <v>4482</v>
      </c>
    </row>
    <row r="6962" spans="3:4" x14ac:dyDescent="0.25">
      <c r="C6962" s="1" t="e">
        <f>VLOOKUP(D6962,'PRÊT A POSER 2018'!A:D,4,0)</f>
        <v>#N/A</v>
      </c>
      <c r="D6962" t="s">
        <v>4483</v>
      </c>
    </row>
    <row r="6963" spans="3:4" x14ac:dyDescent="0.25">
      <c r="C6963" s="1" t="e">
        <f>VLOOKUP(D6963,'PRÊT A POSER 2018'!A:D,4,0)</f>
        <v>#N/A</v>
      </c>
      <c r="D6963" t="s">
        <v>4484</v>
      </c>
    </row>
    <row r="6964" spans="3:4" x14ac:dyDescent="0.25">
      <c r="C6964" s="1" t="e">
        <f>VLOOKUP(D6964,'PRÊT A POSER 2018'!A:D,4,0)</f>
        <v>#N/A</v>
      </c>
      <c r="D6964" t="s">
        <v>4485</v>
      </c>
    </row>
    <row r="6965" spans="3:4" x14ac:dyDescent="0.25">
      <c r="C6965" s="1" t="e">
        <f>VLOOKUP(D6965,'PRÊT A POSER 2018'!A:D,4,0)</f>
        <v>#N/A</v>
      </c>
      <c r="D6965" t="s">
        <v>4486</v>
      </c>
    </row>
    <row r="6966" spans="3:4" x14ac:dyDescent="0.25">
      <c r="C6966" s="1" t="e">
        <f>VLOOKUP(D6966,'PRÊT A POSER 2018'!A:D,4,0)</f>
        <v>#N/A</v>
      </c>
      <c r="D6966" t="s">
        <v>4487</v>
      </c>
    </row>
    <row r="6967" spans="3:4" x14ac:dyDescent="0.25">
      <c r="C6967" s="1" t="e">
        <f>VLOOKUP(D6967,'PRÊT A POSER 2018'!A:D,4,0)</f>
        <v>#N/A</v>
      </c>
      <c r="D6967" t="s">
        <v>4488</v>
      </c>
    </row>
    <row r="6968" spans="3:4" x14ac:dyDescent="0.25">
      <c r="C6968" s="1" t="e">
        <f>VLOOKUP(D6968,'PRÊT A POSER 2018'!A:D,4,0)</f>
        <v>#N/A</v>
      </c>
      <c r="D6968" t="s">
        <v>4489</v>
      </c>
    </row>
    <row r="6969" spans="3:4" x14ac:dyDescent="0.25">
      <c r="C6969" s="1" t="e">
        <f>VLOOKUP(D6969,'PRÊT A POSER 2018'!A:D,4,0)</f>
        <v>#N/A</v>
      </c>
      <c r="D6969" t="s">
        <v>4490</v>
      </c>
    </row>
    <row r="6970" spans="3:4" x14ac:dyDescent="0.25">
      <c r="C6970" s="1" t="e">
        <f>VLOOKUP(D6970,'PRÊT A POSER 2018'!A:D,4,0)</f>
        <v>#N/A</v>
      </c>
      <c r="D6970" t="s">
        <v>4491</v>
      </c>
    </row>
    <row r="6971" spans="3:4" x14ac:dyDescent="0.25">
      <c r="C6971" s="1" t="e">
        <f>VLOOKUP(D6971,'PRÊT A POSER 2018'!A:D,4,0)</f>
        <v>#N/A</v>
      </c>
      <c r="D6971" t="s">
        <v>4492</v>
      </c>
    </row>
    <row r="6972" spans="3:4" x14ac:dyDescent="0.25">
      <c r="C6972" s="1" t="e">
        <f>VLOOKUP(D6972,'PRÊT A POSER 2018'!A:D,4,0)</f>
        <v>#N/A</v>
      </c>
      <c r="D6972" t="s">
        <v>4493</v>
      </c>
    </row>
    <row r="6973" spans="3:4" x14ac:dyDescent="0.25">
      <c r="C6973" s="1" t="e">
        <f>VLOOKUP(D6973,'PRÊT A POSER 2018'!A:D,4,0)</f>
        <v>#N/A</v>
      </c>
      <c r="D6973" t="s">
        <v>4494</v>
      </c>
    </row>
    <row r="6974" spans="3:4" x14ac:dyDescent="0.25">
      <c r="C6974" s="1" t="e">
        <f>VLOOKUP(D6974,'PRÊT A POSER 2018'!A:D,4,0)</f>
        <v>#N/A</v>
      </c>
      <c r="D6974" t="s">
        <v>4495</v>
      </c>
    </row>
    <row r="6975" spans="3:4" x14ac:dyDescent="0.25">
      <c r="C6975" s="1" t="e">
        <f>VLOOKUP(D6975,'PRÊT A POSER 2018'!A:D,4,0)</f>
        <v>#N/A</v>
      </c>
      <c r="D6975" t="s">
        <v>4496</v>
      </c>
    </row>
    <row r="6976" spans="3:4" x14ac:dyDescent="0.25">
      <c r="C6976" s="1" t="e">
        <f>VLOOKUP(D6976,'PRÊT A POSER 2018'!A:D,4,0)</f>
        <v>#N/A</v>
      </c>
      <c r="D6976" t="s">
        <v>4497</v>
      </c>
    </row>
    <row r="6977" spans="3:4" x14ac:dyDescent="0.25">
      <c r="C6977" s="1" t="e">
        <f>VLOOKUP(D6977,'PRÊT A POSER 2018'!A:D,4,0)</f>
        <v>#N/A</v>
      </c>
      <c r="D6977" t="s">
        <v>4498</v>
      </c>
    </row>
    <row r="6978" spans="3:4" x14ac:dyDescent="0.25">
      <c r="C6978" s="1" t="e">
        <f>VLOOKUP(D6978,'PRÊT A POSER 2018'!A:D,4,0)</f>
        <v>#N/A</v>
      </c>
      <c r="D6978" t="s">
        <v>4499</v>
      </c>
    </row>
    <row r="6979" spans="3:4" x14ac:dyDescent="0.25">
      <c r="C6979" s="1" t="e">
        <f>VLOOKUP(D6979,'PRÊT A POSER 2018'!A:D,4,0)</f>
        <v>#N/A</v>
      </c>
      <c r="D6979" t="s">
        <v>4500</v>
      </c>
    </row>
    <row r="6980" spans="3:4" x14ac:dyDescent="0.25">
      <c r="C6980" s="1" t="e">
        <f>VLOOKUP(D6980,'PRÊT A POSER 2018'!A:D,4,0)</f>
        <v>#N/A</v>
      </c>
      <c r="D6980" t="s">
        <v>4501</v>
      </c>
    </row>
    <row r="6981" spans="3:4" x14ac:dyDescent="0.25">
      <c r="C6981" s="1" t="e">
        <f>VLOOKUP(D6981,'PRÊT A POSER 2018'!A:D,4,0)</f>
        <v>#N/A</v>
      </c>
      <c r="D6981" t="s">
        <v>4502</v>
      </c>
    </row>
    <row r="6982" spans="3:4" x14ac:dyDescent="0.25">
      <c r="C6982" s="1" t="e">
        <f>VLOOKUP(D6982,'PRÊT A POSER 2018'!A:D,4,0)</f>
        <v>#N/A</v>
      </c>
      <c r="D6982" t="s">
        <v>4503</v>
      </c>
    </row>
    <row r="6983" spans="3:4" x14ac:dyDescent="0.25">
      <c r="C6983" s="1" t="e">
        <f>VLOOKUP(D6983,'PRÊT A POSER 2018'!A:D,4,0)</f>
        <v>#N/A</v>
      </c>
      <c r="D6983" t="s">
        <v>4504</v>
      </c>
    </row>
    <row r="6984" spans="3:4" x14ac:dyDescent="0.25">
      <c r="C6984" s="1" t="e">
        <f>VLOOKUP(D6984,'PRÊT A POSER 2018'!A:D,4,0)</f>
        <v>#N/A</v>
      </c>
      <c r="D6984" t="s">
        <v>4505</v>
      </c>
    </row>
    <row r="6985" spans="3:4" x14ac:dyDescent="0.25">
      <c r="C6985" s="1" t="e">
        <f>VLOOKUP(D6985,'PRÊT A POSER 2018'!A:D,4,0)</f>
        <v>#N/A</v>
      </c>
      <c r="D6985" t="s">
        <v>4506</v>
      </c>
    </row>
    <row r="6986" spans="3:4" x14ac:dyDescent="0.25">
      <c r="C6986" s="1" t="e">
        <f>VLOOKUP(D6986,'PRÊT A POSER 2018'!A:D,4,0)</f>
        <v>#N/A</v>
      </c>
      <c r="D6986" t="s">
        <v>4507</v>
      </c>
    </row>
    <row r="6987" spans="3:4" x14ac:dyDescent="0.25">
      <c r="C6987" s="1" t="e">
        <f>VLOOKUP(D6987,'PRÊT A POSER 2018'!A:D,4,0)</f>
        <v>#N/A</v>
      </c>
      <c r="D6987" t="s">
        <v>4508</v>
      </c>
    </row>
    <row r="6988" spans="3:4" x14ac:dyDescent="0.25">
      <c r="C6988" s="1" t="e">
        <f>VLOOKUP(D6988,'PRÊT A POSER 2018'!A:D,4,0)</f>
        <v>#N/A</v>
      </c>
      <c r="D6988" t="s">
        <v>4509</v>
      </c>
    </row>
    <row r="6989" spans="3:4" x14ac:dyDescent="0.25">
      <c r="C6989" s="1" t="e">
        <f>VLOOKUP(D6989,'PRÊT A POSER 2018'!A:D,4,0)</f>
        <v>#N/A</v>
      </c>
      <c r="D6989" t="s">
        <v>4510</v>
      </c>
    </row>
    <row r="6990" spans="3:4" x14ac:dyDescent="0.25">
      <c r="C6990" s="1" t="e">
        <f>VLOOKUP(D6990,'PRÊT A POSER 2018'!A:D,4,0)</f>
        <v>#N/A</v>
      </c>
      <c r="D6990" t="s">
        <v>4511</v>
      </c>
    </row>
    <row r="6991" spans="3:4" x14ac:dyDescent="0.25">
      <c r="C6991" s="1" t="e">
        <f>VLOOKUP(D6991,'PRÊT A POSER 2018'!A:D,4,0)</f>
        <v>#N/A</v>
      </c>
      <c r="D6991" t="s">
        <v>4512</v>
      </c>
    </row>
    <row r="6992" spans="3:4" x14ac:dyDescent="0.25">
      <c r="C6992" s="1" t="e">
        <f>VLOOKUP(D6992,'PRÊT A POSER 2018'!A:D,4,0)</f>
        <v>#N/A</v>
      </c>
      <c r="D6992" t="s">
        <v>4513</v>
      </c>
    </row>
    <row r="6993" spans="3:4" x14ac:dyDescent="0.25">
      <c r="C6993" s="1" t="e">
        <f>VLOOKUP(D6993,'PRÊT A POSER 2018'!A:D,4,0)</f>
        <v>#N/A</v>
      </c>
      <c r="D6993" t="s">
        <v>4514</v>
      </c>
    </row>
    <row r="6994" spans="3:4" x14ac:dyDescent="0.25">
      <c r="C6994" s="1" t="e">
        <f>VLOOKUP(D6994,'PRÊT A POSER 2018'!A:D,4,0)</f>
        <v>#N/A</v>
      </c>
      <c r="D6994" t="s">
        <v>4515</v>
      </c>
    </row>
    <row r="6995" spans="3:4" x14ac:dyDescent="0.25">
      <c r="C6995" s="1" t="e">
        <f>VLOOKUP(D6995,'PRÊT A POSER 2018'!A:D,4,0)</f>
        <v>#N/A</v>
      </c>
      <c r="D6995" t="s">
        <v>4516</v>
      </c>
    </row>
    <row r="6996" spans="3:4" x14ac:dyDescent="0.25">
      <c r="C6996" s="1" t="e">
        <f>VLOOKUP(D6996,'PRÊT A POSER 2018'!A:D,4,0)</f>
        <v>#N/A</v>
      </c>
      <c r="D6996" t="s">
        <v>4517</v>
      </c>
    </row>
    <row r="6997" spans="3:4" x14ac:dyDescent="0.25">
      <c r="C6997" s="1" t="e">
        <f>VLOOKUP(D6997,'PRÊT A POSER 2018'!A:D,4,0)</f>
        <v>#N/A</v>
      </c>
      <c r="D6997" t="s">
        <v>4518</v>
      </c>
    </row>
    <row r="6998" spans="3:4" x14ac:dyDescent="0.25">
      <c r="C6998" s="1" t="e">
        <f>VLOOKUP(D6998,'PRÊT A POSER 2018'!A:D,4,0)</f>
        <v>#N/A</v>
      </c>
      <c r="D6998" t="s">
        <v>4519</v>
      </c>
    </row>
    <row r="6999" spans="3:4" x14ac:dyDescent="0.25">
      <c r="C6999" s="1" t="e">
        <f>VLOOKUP(D6999,'PRÊT A POSER 2018'!A:D,4,0)</f>
        <v>#N/A</v>
      </c>
      <c r="D6999" t="s">
        <v>4520</v>
      </c>
    </row>
    <row r="7000" spans="3:4" x14ac:dyDescent="0.25">
      <c r="C7000" s="1" t="e">
        <f>VLOOKUP(D7000,'PRÊT A POSER 2018'!A:D,4,0)</f>
        <v>#N/A</v>
      </c>
      <c r="D7000" t="s">
        <v>4521</v>
      </c>
    </row>
    <row r="7001" spans="3:4" x14ac:dyDescent="0.25">
      <c r="C7001" s="1" t="e">
        <f>VLOOKUP(D7001,'PRÊT A POSER 2018'!A:D,4,0)</f>
        <v>#N/A</v>
      </c>
      <c r="D7001" t="s">
        <v>4522</v>
      </c>
    </row>
    <row r="7002" spans="3:4" x14ac:dyDescent="0.25">
      <c r="C7002" s="1" t="e">
        <f>VLOOKUP(D7002,'PRÊT A POSER 2018'!A:D,4,0)</f>
        <v>#N/A</v>
      </c>
      <c r="D7002" t="s">
        <v>4523</v>
      </c>
    </row>
    <row r="7003" spans="3:4" x14ac:dyDescent="0.25">
      <c r="C7003" s="1" t="e">
        <f>VLOOKUP(D7003,'PRÊT A POSER 2018'!A:D,4,0)</f>
        <v>#N/A</v>
      </c>
      <c r="D7003" t="s">
        <v>4524</v>
      </c>
    </row>
    <row r="7004" spans="3:4" x14ac:dyDescent="0.25">
      <c r="C7004" s="1" t="e">
        <f>VLOOKUP(D7004,'PRÊT A POSER 2018'!A:D,4,0)</f>
        <v>#N/A</v>
      </c>
      <c r="D7004" t="s">
        <v>4525</v>
      </c>
    </row>
    <row r="7005" spans="3:4" x14ac:dyDescent="0.25">
      <c r="C7005" s="1" t="e">
        <f>VLOOKUP(D7005,'PRÊT A POSER 2018'!A:D,4,0)</f>
        <v>#N/A</v>
      </c>
      <c r="D7005" t="s">
        <v>4526</v>
      </c>
    </row>
    <row r="7006" spans="3:4" x14ac:dyDescent="0.25">
      <c r="C7006" s="1" t="e">
        <f>VLOOKUP(D7006,'PRÊT A POSER 2018'!A:D,4,0)</f>
        <v>#N/A</v>
      </c>
      <c r="D7006" t="s">
        <v>4527</v>
      </c>
    </row>
    <row r="7007" spans="3:4" x14ac:dyDescent="0.25">
      <c r="C7007" s="1" t="e">
        <f>VLOOKUP(D7007,'PRÊT A POSER 2018'!A:D,4,0)</f>
        <v>#N/A</v>
      </c>
      <c r="D7007" t="s">
        <v>4528</v>
      </c>
    </row>
    <row r="7008" spans="3:4" x14ac:dyDescent="0.25">
      <c r="C7008" s="1" t="e">
        <f>VLOOKUP(D7008,'PRÊT A POSER 2018'!A:D,4,0)</f>
        <v>#N/A</v>
      </c>
      <c r="D7008" t="s">
        <v>4529</v>
      </c>
    </row>
    <row r="7009" spans="3:4" x14ac:dyDescent="0.25">
      <c r="C7009" s="1" t="e">
        <f>VLOOKUP(D7009,'PRÊT A POSER 2018'!A:D,4,0)</f>
        <v>#N/A</v>
      </c>
      <c r="D7009" t="s">
        <v>4530</v>
      </c>
    </row>
    <row r="7010" spans="3:4" x14ac:dyDescent="0.25">
      <c r="C7010" s="1" t="e">
        <f>VLOOKUP(D7010,'PRÊT A POSER 2018'!A:D,4,0)</f>
        <v>#N/A</v>
      </c>
      <c r="D7010" t="s">
        <v>4531</v>
      </c>
    </row>
    <row r="7011" spans="3:4" x14ac:dyDescent="0.25">
      <c r="C7011" s="1" t="e">
        <f>VLOOKUP(D7011,'PRÊT A POSER 2018'!A:D,4,0)</f>
        <v>#N/A</v>
      </c>
      <c r="D7011" t="s">
        <v>4532</v>
      </c>
    </row>
    <row r="7012" spans="3:4" x14ac:dyDescent="0.25">
      <c r="C7012" s="1" t="e">
        <f>VLOOKUP(D7012,'PRÊT A POSER 2018'!A:D,4,0)</f>
        <v>#N/A</v>
      </c>
      <c r="D7012" t="s">
        <v>4533</v>
      </c>
    </row>
    <row r="7013" spans="3:4" x14ac:dyDescent="0.25">
      <c r="C7013" s="1" t="e">
        <f>VLOOKUP(D7013,'PRÊT A POSER 2018'!A:D,4,0)</f>
        <v>#N/A</v>
      </c>
      <c r="D7013" t="s">
        <v>4534</v>
      </c>
    </row>
    <row r="7014" spans="3:4" x14ac:dyDescent="0.25">
      <c r="C7014" s="1" t="e">
        <f>VLOOKUP(D7014,'PRÊT A POSER 2018'!A:D,4,0)</f>
        <v>#N/A</v>
      </c>
      <c r="D7014" t="s">
        <v>4535</v>
      </c>
    </row>
    <row r="7015" spans="3:4" x14ac:dyDescent="0.25">
      <c r="C7015" s="1" t="e">
        <f>VLOOKUP(D7015,'PRÊT A POSER 2018'!A:D,4,0)</f>
        <v>#N/A</v>
      </c>
      <c r="D7015" t="s">
        <v>4536</v>
      </c>
    </row>
    <row r="7016" spans="3:4" x14ac:dyDescent="0.25">
      <c r="C7016" s="1" t="e">
        <f>VLOOKUP(D7016,'PRÊT A POSER 2018'!A:D,4,0)</f>
        <v>#N/A</v>
      </c>
      <c r="D7016" t="s">
        <v>4537</v>
      </c>
    </row>
    <row r="7017" spans="3:4" x14ac:dyDescent="0.25">
      <c r="C7017" s="1" t="e">
        <f>VLOOKUP(D7017,'PRÊT A POSER 2018'!A:D,4,0)</f>
        <v>#N/A</v>
      </c>
      <c r="D7017" t="s">
        <v>4538</v>
      </c>
    </row>
    <row r="7018" spans="3:4" x14ac:dyDescent="0.25">
      <c r="C7018" s="1" t="e">
        <f>VLOOKUP(D7018,'PRÊT A POSER 2018'!A:D,4,0)</f>
        <v>#N/A</v>
      </c>
      <c r="D7018" t="s">
        <v>4539</v>
      </c>
    </row>
    <row r="7019" spans="3:4" x14ac:dyDescent="0.25">
      <c r="C7019" s="1" t="e">
        <f>VLOOKUP(D7019,'PRÊT A POSER 2018'!A:D,4,0)</f>
        <v>#N/A</v>
      </c>
      <c r="D7019" t="s">
        <v>4540</v>
      </c>
    </row>
    <row r="7020" spans="3:4" x14ac:dyDescent="0.25">
      <c r="C7020" s="1" t="e">
        <f>VLOOKUP(D7020,'PRÊT A POSER 2018'!A:D,4,0)</f>
        <v>#N/A</v>
      </c>
      <c r="D7020" t="s">
        <v>4541</v>
      </c>
    </row>
    <row r="7021" spans="3:4" x14ac:dyDescent="0.25">
      <c r="C7021" s="1" t="e">
        <f>VLOOKUP(D7021,'PRÊT A POSER 2018'!A:D,4,0)</f>
        <v>#N/A</v>
      </c>
      <c r="D7021" t="s">
        <v>4542</v>
      </c>
    </row>
    <row r="7022" spans="3:4" x14ac:dyDescent="0.25">
      <c r="C7022" s="1" t="e">
        <f>VLOOKUP(D7022,'PRÊT A POSER 2018'!A:D,4,0)</f>
        <v>#N/A</v>
      </c>
      <c r="D7022" t="s">
        <v>4543</v>
      </c>
    </row>
    <row r="7023" spans="3:4" x14ac:dyDescent="0.25">
      <c r="C7023" s="1" t="e">
        <f>VLOOKUP(D7023,'PRÊT A POSER 2018'!A:D,4,0)</f>
        <v>#N/A</v>
      </c>
      <c r="D7023" t="s">
        <v>4544</v>
      </c>
    </row>
    <row r="7024" spans="3:4" x14ac:dyDescent="0.25">
      <c r="C7024" s="1" t="e">
        <f>VLOOKUP(D7024,'PRÊT A POSER 2018'!A:D,4,0)</f>
        <v>#N/A</v>
      </c>
      <c r="D7024" t="s">
        <v>4545</v>
      </c>
    </row>
    <row r="7025" spans="3:4" x14ac:dyDescent="0.25">
      <c r="C7025" s="1" t="e">
        <f>VLOOKUP(D7025,'PRÊT A POSER 2018'!A:D,4,0)</f>
        <v>#N/A</v>
      </c>
      <c r="D7025" t="s">
        <v>4546</v>
      </c>
    </row>
    <row r="7026" spans="3:4" x14ac:dyDescent="0.25">
      <c r="C7026" s="1" t="e">
        <f>VLOOKUP(D7026,'PRÊT A POSER 2018'!A:D,4,0)</f>
        <v>#N/A</v>
      </c>
      <c r="D7026" t="s">
        <v>4547</v>
      </c>
    </row>
    <row r="7027" spans="3:4" x14ac:dyDescent="0.25">
      <c r="C7027" s="1" t="e">
        <f>VLOOKUP(D7027,'PRÊT A POSER 2018'!A:D,4,0)</f>
        <v>#N/A</v>
      </c>
      <c r="D7027" t="s">
        <v>4548</v>
      </c>
    </row>
    <row r="7028" spans="3:4" x14ac:dyDescent="0.25">
      <c r="C7028" s="1" t="e">
        <f>VLOOKUP(D7028,'PRÊT A POSER 2018'!A:D,4,0)</f>
        <v>#N/A</v>
      </c>
      <c r="D7028" t="s">
        <v>4549</v>
      </c>
    </row>
    <row r="7029" spans="3:4" x14ac:dyDescent="0.25">
      <c r="C7029" s="1" t="e">
        <f>VLOOKUP(D7029,'PRÊT A POSER 2018'!A:D,4,0)</f>
        <v>#N/A</v>
      </c>
      <c r="D7029" t="s">
        <v>4550</v>
      </c>
    </row>
    <row r="7030" spans="3:4" x14ac:dyDescent="0.25">
      <c r="C7030" s="1" t="e">
        <f>VLOOKUP(D7030,'PRÊT A POSER 2018'!A:D,4,0)</f>
        <v>#N/A</v>
      </c>
      <c r="D7030" t="s">
        <v>4551</v>
      </c>
    </row>
    <row r="7031" spans="3:4" x14ac:dyDescent="0.25">
      <c r="C7031" s="1" t="e">
        <f>VLOOKUP(D7031,'PRÊT A POSER 2018'!A:D,4,0)</f>
        <v>#N/A</v>
      </c>
      <c r="D7031" t="s">
        <v>4552</v>
      </c>
    </row>
    <row r="7032" spans="3:4" x14ac:dyDescent="0.25">
      <c r="C7032" s="1" t="e">
        <f>VLOOKUP(D7032,'PRÊT A POSER 2018'!A:D,4,0)</f>
        <v>#N/A</v>
      </c>
      <c r="D7032" t="s">
        <v>4553</v>
      </c>
    </row>
    <row r="7033" spans="3:4" x14ac:dyDescent="0.25">
      <c r="C7033" s="1" t="e">
        <f>VLOOKUP(D7033,'PRÊT A POSER 2018'!A:D,4,0)</f>
        <v>#N/A</v>
      </c>
      <c r="D7033" t="s">
        <v>4554</v>
      </c>
    </row>
    <row r="7034" spans="3:4" x14ac:dyDescent="0.25">
      <c r="C7034" s="1" t="e">
        <f>VLOOKUP(D7034,'PRÊT A POSER 2018'!A:D,4,0)</f>
        <v>#N/A</v>
      </c>
      <c r="D7034" t="s">
        <v>4555</v>
      </c>
    </row>
    <row r="7035" spans="3:4" x14ac:dyDescent="0.25">
      <c r="C7035" s="1" t="e">
        <f>VLOOKUP(D7035,'PRÊT A POSER 2018'!A:D,4,0)</f>
        <v>#N/A</v>
      </c>
      <c r="D7035" t="s">
        <v>4556</v>
      </c>
    </row>
    <row r="7036" spans="3:4" x14ac:dyDescent="0.25">
      <c r="C7036" s="1" t="e">
        <f>VLOOKUP(D7036,'PRÊT A POSER 2018'!A:D,4,0)</f>
        <v>#N/A</v>
      </c>
      <c r="D7036" t="s">
        <v>4557</v>
      </c>
    </row>
    <row r="7037" spans="3:4" x14ac:dyDescent="0.25">
      <c r="C7037" s="1" t="e">
        <f>VLOOKUP(D7037,'PRÊT A POSER 2018'!A:D,4,0)</f>
        <v>#N/A</v>
      </c>
      <c r="D7037" t="s">
        <v>4558</v>
      </c>
    </row>
    <row r="7038" spans="3:4" x14ac:dyDescent="0.25">
      <c r="C7038" s="1" t="e">
        <f>VLOOKUP(D7038,'PRÊT A POSER 2018'!A:D,4,0)</f>
        <v>#N/A</v>
      </c>
      <c r="D7038" t="s">
        <v>4559</v>
      </c>
    </row>
    <row r="7039" spans="3:4" x14ac:dyDescent="0.25">
      <c r="C7039" s="1" t="e">
        <f>VLOOKUP(D7039,'PRÊT A POSER 2018'!A:D,4,0)</f>
        <v>#N/A</v>
      </c>
      <c r="D7039" t="s">
        <v>4560</v>
      </c>
    </row>
    <row r="7040" spans="3:4" x14ac:dyDescent="0.25">
      <c r="C7040" s="1" t="e">
        <f>VLOOKUP(D7040,'PRÊT A POSER 2018'!A:D,4,0)</f>
        <v>#N/A</v>
      </c>
      <c r="D7040" t="s">
        <v>4561</v>
      </c>
    </row>
    <row r="7041" spans="3:4" x14ac:dyDescent="0.25">
      <c r="C7041" s="1" t="e">
        <f>VLOOKUP(D7041,'PRÊT A POSER 2018'!A:D,4,0)</f>
        <v>#N/A</v>
      </c>
      <c r="D7041" t="s">
        <v>4562</v>
      </c>
    </row>
    <row r="7042" spans="3:4" x14ac:dyDescent="0.25">
      <c r="C7042" s="1" t="e">
        <f>VLOOKUP(D7042,'PRÊT A POSER 2018'!A:D,4,0)</f>
        <v>#N/A</v>
      </c>
      <c r="D7042" t="s">
        <v>4563</v>
      </c>
    </row>
    <row r="7043" spans="3:4" x14ac:dyDescent="0.25">
      <c r="C7043" s="1" t="e">
        <f>VLOOKUP(D7043,'PRÊT A POSER 2018'!A:D,4,0)</f>
        <v>#N/A</v>
      </c>
      <c r="D7043" t="s">
        <v>4564</v>
      </c>
    </row>
    <row r="7044" spans="3:4" x14ac:dyDescent="0.25">
      <c r="C7044" s="1" t="e">
        <f>VLOOKUP(D7044,'PRÊT A POSER 2018'!A:D,4,0)</f>
        <v>#N/A</v>
      </c>
      <c r="D7044" t="s">
        <v>4565</v>
      </c>
    </row>
    <row r="7045" spans="3:4" x14ac:dyDescent="0.25">
      <c r="C7045" s="1" t="e">
        <f>VLOOKUP(D7045,'PRÊT A POSER 2018'!A:D,4,0)</f>
        <v>#N/A</v>
      </c>
      <c r="D7045" t="s">
        <v>4566</v>
      </c>
    </row>
    <row r="7046" spans="3:4" x14ac:dyDescent="0.25">
      <c r="C7046" s="1" t="e">
        <f>VLOOKUP(D7046,'PRÊT A POSER 2018'!A:D,4,0)</f>
        <v>#N/A</v>
      </c>
      <c r="D7046" t="s">
        <v>4567</v>
      </c>
    </row>
    <row r="7047" spans="3:4" x14ac:dyDescent="0.25">
      <c r="C7047" s="1" t="e">
        <f>VLOOKUP(D7047,'PRÊT A POSER 2018'!A:D,4,0)</f>
        <v>#N/A</v>
      </c>
      <c r="D7047" t="s">
        <v>4568</v>
      </c>
    </row>
    <row r="7048" spans="3:4" x14ac:dyDescent="0.25">
      <c r="C7048" s="1" t="e">
        <f>VLOOKUP(D7048,'PRÊT A POSER 2018'!A:D,4,0)</f>
        <v>#N/A</v>
      </c>
      <c r="D7048" t="s">
        <v>4569</v>
      </c>
    </row>
    <row r="7049" spans="3:4" x14ac:dyDescent="0.25">
      <c r="C7049" s="1" t="e">
        <f>VLOOKUP(D7049,'PRÊT A POSER 2018'!A:D,4,0)</f>
        <v>#N/A</v>
      </c>
      <c r="D7049" t="s">
        <v>4570</v>
      </c>
    </row>
    <row r="7050" spans="3:4" x14ac:dyDescent="0.25">
      <c r="C7050" s="1" t="e">
        <f>VLOOKUP(D7050,'PRÊT A POSER 2018'!A:D,4,0)</f>
        <v>#N/A</v>
      </c>
      <c r="D7050" t="s">
        <v>4571</v>
      </c>
    </row>
    <row r="7051" spans="3:4" x14ac:dyDescent="0.25">
      <c r="C7051" s="1" t="e">
        <f>VLOOKUP(D7051,'PRÊT A POSER 2018'!A:D,4,0)</f>
        <v>#N/A</v>
      </c>
      <c r="D7051" t="s">
        <v>4572</v>
      </c>
    </row>
    <row r="7052" spans="3:4" x14ac:dyDescent="0.25">
      <c r="C7052" s="1" t="e">
        <f>VLOOKUP(D7052,'PRÊT A POSER 2018'!A:D,4,0)</f>
        <v>#N/A</v>
      </c>
      <c r="D7052" t="s">
        <v>4573</v>
      </c>
    </row>
    <row r="7053" spans="3:4" x14ac:dyDescent="0.25">
      <c r="C7053" s="1" t="e">
        <f>VLOOKUP(D7053,'PRÊT A POSER 2018'!A:D,4,0)</f>
        <v>#N/A</v>
      </c>
      <c r="D7053" t="s">
        <v>4574</v>
      </c>
    </row>
    <row r="7054" spans="3:4" x14ac:dyDescent="0.25">
      <c r="C7054" s="1" t="e">
        <f>VLOOKUP(D7054,'PRÊT A POSER 2018'!A:D,4,0)</f>
        <v>#N/A</v>
      </c>
      <c r="D7054" t="s">
        <v>4575</v>
      </c>
    </row>
    <row r="7055" spans="3:4" x14ac:dyDescent="0.25">
      <c r="C7055" s="1" t="e">
        <f>VLOOKUP(D7055,'PRÊT A POSER 2018'!A:D,4,0)</f>
        <v>#N/A</v>
      </c>
      <c r="D7055" t="s">
        <v>4576</v>
      </c>
    </row>
    <row r="7056" spans="3:4" x14ac:dyDescent="0.25">
      <c r="C7056" s="1" t="e">
        <f>VLOOKUP(D7056,'PRÊT A POSER 2018'!A:D,4,0)</f>
        <v>#N/A</v>
      </c>
      <c r="D7056" t="s">
        <v>4577</v>
      </c>
    </row>
    <row r="7057" spans="3:4" x14ac:dyDescent="0.25">
      <c r="C7057" s="1" t="e">
        <f>VLOOKUP(D7057,'PRÊT A POSER 2018'!A:D,4,0)</f>
        <v>#N/A</v>
      </c>
      <c r="D7057" t="s">
        <v>4578</v>
      </c>
    </row>
    <row r="7058" spans="3:4" x14ac:dyDescent="0.25">
      <c r="C7058" s="1" t="e">
        <f>VLOOKUP(D7058,'PRÊT A POSER 2018'!A:D,4,0)</f>
        <v>#N/A</v>
      </c>
      <c r="D7058" t="s">
        <v>4579</v>
      </c>
    </row>
    <row r="7059" spans="3:4" x14ac:dyDescent="0.25">
      <c r="C7059" s="1" t="e">
        <f>VLOOKUP(D7059,'PRÊT A POSER 2018'!A:D,4,0)</f>
        <v>#N/A</v>
      </c>
      <c r="D7059" t="s">
        <v>4580</v>
      </c>
    </row>
    <row r="7060" spans="3:4" x14ac:dyDescent="0.25">
      <c r="C7060" s="1" t="e">
        <f>VLOOKUP(D7060,'PRÊT A POSER 2018'!A:D,4,0)</f>
        <v>#N/A</v>
      </c>
      <c r="D7060" t="s">
        <v>4581</v>
      </c>
    </row>
    <row r="7061" spans="3:4" x14ac:dyDescent="0.25">
      <c r="C7061" s="1" t="e">
        <f>VLOOKUP(D7061,'PRÊT A POSER 2018'!A:D,4,0)</f>
        <v>#N/A</v>
      </c>
      <c r="D7061" t="s">
        <v>4582</v>
      </c>
    </row>
    <row r="7062" spans="3:4" x14ac:dyDescent="0.25">
      <c r="C7062" s="1" t="e">
        <f>VLOOKUP(D7062,'PRÊT A POSER 2018'!A:D,4,0)</f>
        <v>#N/A</v>
      </c>
      <c r="D7062" t="s">
        <v>4583</v>
      </c>
    </row>
    <row r="7063" spans="3:4" x14ac:dyDescent="0.25">
      <c r="C7063" s="1" t="e">
        <f>VLOOKUP(D7063,'PRÊT A POSER 2018'!A:D,4,0)</f>
        <v>#N/A</v>
      </c>
      <c r="D7063" t="s">
        <v>4584</v>
      </c>
    </row>
    <row r="7064" spans="3:4" x14ac:dyDescent="0.25">
      <c r="C7064" s="1" t="e">
        <f>VLOOKUP(D7064,'PRÊT A POSER 2018'!A:D,4,0)</f>
        <v>#N/A</v>
      </c>
      <c r="D7064" t="s">
        <v>4585</v>
      </c>
    </row>
    <row r="7065" spans="3:4" x14ac:dyDescent="0.25">
      <c r="C7065" s="1" t="e">
        <f>VLOOKUP(D7065,'PRÊT A POSER 2018'!A:D,4,0)</f>
        <v>#N/A</v>
      </c>
      <c r="D7065" t="s">
        <v>4586</v>
      </c>
    </row>
    <row r="7066" spans="3:4" x14ac:dyDescent="0.25">
      <c r="C7066" s="1" t="e">
        <f>VLOOKUP(D7066,'PRÊT A POSER 2018'!A:D,4,0)</f>
        <v>#N/A</v>
      </c>
      <c r="D7066" t="s">
        <v>4587</v>
      </c>
    </row>
    <row r="7067" spans="3:4" x14ac:dyDescent="0.25">
      <c r="C7067" s="1" t="e">
        <f>VLOOKUP(D7067,'PRÊT A POSER 2018'!A:D,4,0)</f>
        <v>#N/A</v>
      </c>
      <c r="D7067" t="s">
        <v>4588</v>
      </c>
    </row>
    <row r="7068" spans="3:4" x14ac:dyDescent="0.25">
      <c r="C7068" s="1" t="e">
        <f>VLOOKUP(D7068,'PRÊT A POSER 2018'!A:D,4,0)</f>
        <v>#N/A</v>
      </c>
      <c r="D7068" t="s">
        <v>4589</v>
      </c>
    </row>
    <row r="7069" spans="3:4" x14ac:dyDescent="0.25">
      <c r="C7069" s="1" t="e">
        <f>VLOOKUP(D7069,'PRÊT A POSER 2018'!A:D,4,0)</f>
        <v>#N/A</v>
      </c>
      <c r="D7069" t="s">
        <v>4590</v>
      </c>
    </row>
    <row r="7070" spans="3:4" x14ac:dyDescent="0.25">
      <c r="C7070" s="1" t="e">
        <f>VLOOKUP(D7070,'PRÊT A POSER 2018'!A:D,4,0)</f>
        <v>#N/A</v>
      </c>
      <c r="D7070" t="s">
        <v>4591</v>
      </c>
    </row>
    <row r="7071" spans="3:4" x14ac:dyDescent="0.25">
      <c r="C7071" s="1" t="e">
        <f>VLOOKUP(D7071,'PRÊT A POSER 2018'!A:D,4,0)</f>
        <v>#N/A</v>
      </c>
      <c r="D7071" t="s">
        <v>4592</v>
      </c>
    </row>
    <row r="7072" spans="3:4" x14ac:dyDescent="0.25">
      <c r="C7072" s="1" t="e">
        <f>VLOOKUP(D7072,'PRÊT A POSER 2018'!A:D,4,0)</f>
        <v>#N/A</v>
      </c>
      <c r="D7072" t="s">
        <v>4593</v>
      </c>
    </row>
    <row r="7073" spans="3:4" x14ac:dyDescent="0.25">
      <c r="C7073" s="1" t="e">
        <f>VLOOKUP(D7073,'PRÊT A POSER 2018'!A:D,4,0)</f>
        <v>#N/A</v>
      </c>
      <c r="D7073" t="s">
        <v>4594</v>
      </c>
    </row>
    <row r="7074" spans="3:4" x14ac:dyDescent="0.25">
      <c r="C7074" s="1" t="e">
        <f>VLOOKUP(D7074,'PRÊT A POSER 2018'!A:D,4,0)</f>
        <v>#N/A</v>
      </c>
      <c r="D7074" t="s">
        <v>4595</v>
      </c>
    </row>
    <row r="7075" spans="3:4" x14ac:dyDescent="0.25">
      <c r="C7075" s="1" t="e">
        <f>VLOOKUP(D7075,'PRÊT A POSER 2018'!A:D,4,0)</f>
        <v>#N/A</v>
      </c>
      <c r="D7075" t="s">
        <v>4596</v>
      </c>
    </row>
    <row r="7076" spans="3:4" x14ac:dyDescent="0.25">
      <c r="C7076" s="1" t="e">
        <f>VLOOKUP(D7076,'PRÊT A POSER 2018'!A:D,4,0)</f>
        <v>#N/A</v>
      </c>
      <c r="D7076" t="s">
        <v>4597</v>
      </c>
    </row>
    <row r="7077" spans="3:4" x14ac:dyDescent="0.25">
      <c r="C7077" s="1" t="e">
        <f>VLOOKUP(D7077,'PRÊT A POSER 2018'!A:D,4,0)</f>
        <v>#N/A</v>
      </c>
      <c r="D7077" t="s">
        <v>4598</v>
      </c>
    </row>
    <row r="7078" spans="3:4" x14ac:dyDescent="0.25">
      <c r="C7078" s="1" t="e">
        <f>VLOOKUP(D7078,'PRÊT A POSER 2018'!A:D,4,0)</f>
        <v>#N/A</v>
      </c>
      <c r="D7078" t="s">
        <v>4599</v>
      </c>
    </row>
    <row r="7079" spans="3:4" x14ac:dyDescent="0.25">
      <c r="C7079" s="1" t="e">
        <f>VLOOKUP(D7079,'PRÊT A POSER 2018'!A:D,4,0)</f>
        <v>#N/A</v>
      </c>
      <c r="D7079" t="s">
        <v>4600</v>
      </c>
    </row>
    <row r="7080" spans="3:4" x14ac:dyDescent="0.25">
      <c r="C7080" s="1" t="e">
        <f>VLOOKUP(D7080,'PRÊT A POSER 2018'!A:D,4,0)</f>
        <v>#N/A</v>
      </c>
      <c r="D7080" t="s">
        <v>4601</v>
      </c>
    </row>
    <row r="7081" spans="3:4" x14ac:dyDescent="0.25">
      <c r="C7081" s="1" t="e">
        <f>VLOOKUP(D7081,'PRÊT A POSER 2018'!A:D,4,0)</f>
        <v>#N/A</v>
      </c>
      <c r="D7081" t="s">
        <v>4602</v>
      </c>
    </row>
    <row r="7082" spans="3:4" x14ac:dyDescent="0.25">
      <c r="C7082" s="1" t="e">
        <f>VLOOKUP(D7082,'PRÊT A POSER 2018'!A:D,4,0)</f>
        <v>#N/A</v>
      </c>
      <c r="D7082" t="s">
        <v>4603</v>
      </c>
    </row>
    <row r="7083" spans="3:4" x14ac:dyDescent="0.25">
      <c r="C7083" s="1" t="e">
        <f>VLOOKUP(D7083,'PRÊT A POSER 2018'!A:D,4,0)</f>
        <v>#N/A</v>
      </c>
      <c r="D7083" t="s">
        <v>4604</v>
      </c>
    </row>
    <row r="7084" spans="3:4" x14ac:dyDescent="0.25">
      <c r="C7084" s="1" t="e">
        <f>VLOOKUP(D7084,'PRÊT A POSER 2018'!A:D,4,0)</f>
        <v>#N/A</v>
      </c>
      <c r="D7084" t="s">
        <v>4605</v>
      </c>
    </row>
    <row r="7085" spans="3:4" x14ac:dyDescent="0.25">
      <c r="C7085" s="1" t="e">
        <f>VLOOKUP(D7085,'PRÊT A POSER 2018'!A:D,4,0)</f>
        <v>#N/A</v>
      </c>
      <c r="D7085" t="s">
        <v>4606</v>
      </c>
    </row>
    <row r="7086" spans="3:4" x14ac:dyDescent="0.25">
      <c r="C7086" s="1" t="e">
        <f>VLOOKUP(D7086,'PRÊT A POSER 2018'!A:D,4,0)</f>
        <v>#N/A</v>
      </c>
      <c r="D7086" t="s">
        <v>4607</v>
      </c>
    </row>
    <row r="7087" spans="3:4" x14ac:dyDescent="0.25">
      <c r="C7087" s="1" t="e">
        <f>VLOOKUP(D7087,'PRÊT A POSER 2018'!A:D,4,0)</f>
        <v>#N/A</v>
      </c>
      <c r="D7087" t="s">
        <v>4608</v>
      </c>
    </row>
    <row r="7088" spans="3:4" x14ac:dyDescent="0.25">
      <c r="C7088" s="1" t="e">
        <f>VLOOKUP(D7088,'PRÊT A POSER 2018'!A:D,4,0)</f>
        <v>#N/A</v>
      </c>
      <c r="D7088" t="s">
        <v>4609</v>
      </c>
    </row>
    <row r="7089" spans="3:4" x14ac:dyDescent="0.25">
      <c r="C7089" s="1" t="e">
        <f>VLOOKUP(D7089,'PRÊT A POSER 2018'!A:D,4,0)</f>
        <v>#N/A</v>
      </c>
      <c r="D7089" t="s">
        <v>4610</v>
      </c>
    </row>
    <row r="7090" spans="3:4" x14ac:dyDescent="0.25">
      <c r="C7090" s="1" t="e">
        <f>VLOOKUP(D7090,'PRÊT A POSER 2018'!A:D,4,0)</f>
        <v>#N/A</v>
      </c>
      <c r="D7090" t="s">
        <v>4611</v>
      </c>
    </row>
    <row r="7091" spans="3:4" x14ac:dyDescent="0.25">
      <c r="C7091" s="1" t="e">
        <f>VLOOKUP(D7091,'PRÊT A POSER 2018'!A:D,4,0)</f>
        <v>#N/A</v>
      </c>
      <c r="D7091" t="s">
        <v>4612</v>
      </c>
    </row>
    <row r="7092" spans="3:4" x14ac:dyDescent="0.25">
      <c r="C7092" s="1" t="e">
        <f>VLOOKUP(D7092,'PRÊT A POSER 2018'!A:D,4,0)</f>
        <v>#N/A</v>
      </c>
      <c r="D7092" t="s">
        <v>4613</v>
      </c>
    </row>
    <row r="7093" spans="3:4" x14ac:dyDescent="0.25">
      <c r="C7093" s="1" t="e">
        <f>VLOOKUP(D7093,'PRÊT A POSER 2018'!A:D,4,0)</f>
        <v>#N/A</v>
      </c>
      <c r="D7093" t="s">
        <v>4614</v>
      </c>
    </row>
    <row r="7094" spans="3:4" x14ac:dyDescent="0.25">
      <c r="C7094" s="1" t="e">
        <f>VLOOKUP(D7094,'PRÊT A POSER 2018'!A:D,4,0)</f>
        <v>#N/A</v>
      </c>
      <c r="D7094" t="s">
        <v>4615</v>
      </c>
    </row>
    <row r="7095" spans="3:4" x14ac:dyDescent="0.25">
      <c r="C7095" s="1" t="e">
        <f>VLOOKUP(D7095,'PRÊT A POSER 2018'!A:D,4,0)</f>
        <v>#N/A</v>
      </c>
      <c r="D7095" t="s">
        <v>4616</v>
      </c>
    </row>
    <row r="7096" spans="3:4" x14ac:dyDescent="0.25">
      <c r="C7096" s="1" t="e">
        <f>VLOOKUP(D7096,'PRÊT A POSER 2018'!A:D,4,0)</f>
        <v>#N/A</v>
      </c>
      <c r="D7096" t="s">
        <v>4617</v>
      </c>
    </row>
    <row r="7097" spans="3:4" x14ac:dyDescent="0.25">
      <c r="C7097" s="1" t="e">
        <f>VLOOKUP(D7097,'PRÊT A POSER 2018'!A:D,4,0)</f>
        <v>#N/A</v>
      </c>
      <c r="D7097" t="s">
        <v>4618</v>
      </c>
    </row>
    <row r="7098" spans="3:4" x14ac:dyDescent="0.25">
      <c r="C7098" s="1" t="e">
        <f>VLOOKUP(D7098,'PRÊT A POSER 2018'!A:D,4,0)</f>
        <v>#N/A</v>
      </c>
      <c r="D7098" t="s">
        <v>4619</v>
      </c>
    </row>
    <row r="7099" spans="3:4" x14ac:dyDescent="0.25">
      <c r="C7099" s="1" t="e">
        <f>VLOOKUP(D7099,'PRÊT A POSER 2018'!A:D,4,0)</f>
        <v>#N/A</v>
      </c>
      <c r="D7099" t="s">
        <v>4620</v>
      </c>
    </row>
    <row r="7100" spans="3:4" x14ac:dyDescent="0.25">
      <c r="C7100" s="1" t="e">
        <f>VLOOKUP(D7100,'PRÊT A POSER 2018'!A:D,4,0)</f>
        <v>#N/A</v>
      </c>
      <c r="D7100" t="s">
        <v>4621</v>
      </c>
    </row>
    <row r="7101" spans="3:4" x14ac:dyDescent="0.25">
      <c r="C7101" s="1" t="e">
        <f>VLOOKUP(D7101,'PRÊT A POSER 2018'!A:D,4,0)</f>
        <v>#N/A</v>
      </c>
      <c r="D7101" t="s">
        <v>4622</v>
      </c>
    </row>
    <row r="7102" spans="3:4" x14ac:dyDescent="0.25">
      <c r="C7102" s="1" t="e">
        <f>VLOOKUP(D7102,'PRÊT A POSER 2018'!A:D,4,0)</f>
        <v>#N/A</v>
      </c>
      <c r="D7102" t="s">
        <v>4623</v>
      </c>
    </row>
    <row r="7103" spans="3:4" x14ac:dyDescent="0.25">
      <c r="C7103" s="1" t="e">
        <f>VLOOKUP(D7103,'PRÊT A POSER 2018'!A:D,4,0)</f>
        <v>#N/A</v>
      </c>
      <c r="D7103" t="s">
        <v>4624</v>
      </c>
    </row>
    <row r="7104" spans="3:4" x14ac:dyDescent="0.25">
      <c r="C7104" s="1" t="e">
        <f>VLOOKUP(D7104,'PRÊT A POSER 2018'!A:D,4,0)</f>
        <v>#N/A</v>
      </c>
      <c r="D7104" t="s">
        <v>4625</v>
      </c>
    </row>
    <row r="7105" spans="3:4" x14ac:dyDescent="0.25">
      <c r="C7105" s="1" t="e">
        <f>VLOOKUP(D7105,'PRÊT A POSER 2018'!A:D,4,0)</f>
        <v>#N/A</v>
      </c>
      <c r="D7105" t="s">
        <v>4626</v>
      </c>
    </row>
    <row r="7106" spans="3:4" x14ac:dyDescent="0.25">
      <c r="C7106" s="1" t="e">
        <f>VLOOKUP(D7106,'PRÊT A POSER 2018'!A:D,4,0)</f>
        <v>#N/A</v>
      </c>
      <c r="D7106" t="s">
        <v>4627</v>
      </c>
    </row>
    <row r="7107" spans="3:4" x14ac:dyDescent="0.25">
      <c r="C7107" s="1" t="e">
        <f>VLOOKUP(D7107,'PRÊT A POSER 2018'!A:D,4,0)</f>
        <v>#N/A</v>
      </c>
      <c r="D7107" t="s">
        <v>4628</v>
      </c>
    </row>
    <row r="7108" spans="3:4" x14ac:dyDescent="0.25">
      <c r="C7108" s="1" t="e">
        <f>VLOOKUP(D7108,'PRÊT A POSER 2018'!A:D,4,0)</f>
        <v>#N/A</v>
      </c>
      <c r="D7108" t="s">
        <v>4629</v>
      </c>
    </row>
    <row r="7109" spans="3:4" x14ac:dyDescent="0.25">
      <c r="C7109" s="1" t="e">
        <f>VLOOKUP(D7109,'PRÊT A POSER 2018'!A:D,4,0)</f>
        <v>#N/A</v>
      </c>
      <c r="D7109" t="s">
        <v>4630</v>
      </c>
    </row>
    <row r="7110" spans="3:4" x14ac:dyDescent="0.25">
      <c r="C7110" s="1" t="e">
        <f>VLOOKUP(D7110,'PRÊT A POSER 2018'!A:D,4,0)</f>
        <v>#N/A</v>
      </c>
      <c r="D7110" t="s">
        <v>4631</v>
      </c>
    </row>
    <row r="7111" spans="3:4" x14ac:dyDescent="0.25">
      <c r="C7111" s="1" t="e">
        <f>VLOOKUP(D7111,'PRÊT A POSER 2018'!A:D,4,0)</f>
        <v>#N/A</v>
      </c>
      <c r="D7111" t="s">
        <v>4632</v>
      </c>
    </row>
    <row r="7112" spans="3:4" x14ac:dyDescent="0.25">
      <c r="C7112" s="1" t="e">
        <f>VLOOKUP(D7112,'PRÊT A POSER 2018'!A:D,4,0)</f>
        <v>#N/A</v>
      </c>
      <c r="D7112" t="s">
        <v>4633</v>
      </c>
    </row>
    <row r="7113" spans="3:4" x14ac:dyDescent="0.25">
      <c r="C7113" s="1" t="e">
        <f>VLOOKUP(D7113,'PRÊT A POSER 2018'!A:D,4,0)</f>
        <v>#N/A</v>
      </c>
      <c r="D7113" t="s">
        <v>4634</v>
      </c>
    </row>
    <row r="7114" spans="3:4" x14ac:dyDescent="0.25">
      <c r="C7114" s="1" t="e">
        <f>VLOOKUP(D7114,'PRÊT A POSER 2018'!A:D,4,0)</f>
        <v>#N/A</v>
      </c>
      <c r="D7114" t="s">
        <v>4635</v>
      </c>
    </row>
    <row r="7115" spans="3:4" x14ac:dyDescent="0.25">
      <c r="C7115" s="1" t="e">
        <f>VLOOKUP(D7115,'PRÊT A POSER 2018'!A:D,4,0)</f>
        <v>#N/A</v>
      </c>
      <c r="D7115" t="s">
        <v>4636</v>
      </c>
    </row>
    <row r="7116" spans="3:4" x14ac:dyDescent="0.25">
      <c r="C7116" s="1" t="e">
        <f>VLOOKUP(D7116,'PRÊT A POSER 2018'!A:D,4,0)</f>
        <v>#N/A</v>
      </c>
      <c r="D7116" t="s">
        <v>4637</v>
      </c>
    </row>
    <row r="7117" spans="3:4" x14ac:dyDescent="0.25">
      <c r="C7117" s="1" t="e">
        <f>VLOOKUP(D7117,'PRÊT A POSER 2018'!A:D,4,0)</f>
        <v>#N/A</v>
      </c>
      <c r="D7117" t="s">
        <v>4638</v>
      </c>
    </row>
    <row r="7118" spans="3:4" x14ac:dyDescent="0.25">
      <c r="C7118" s="1" t="e">
        <f>VLOOKUP(D7118,'PRÊT A POSER 2018'!A:D,4,0)</f>
        <v>#N/A</v>
      </c>
      <c r="D7118" t="s">
        <v>4639</v>
      </c>
    </row>
    <row r="7119" spans="3:4" x14ac:dyDescent="0.25">
      <c r="C7119" s="1" t="e">
        <f>VLOOKUP(D7119,'PRÊT A POSER 2018'!A:D,4,0)</f>
        <v>#N/A</v>
      </c>
      <c r="D7119" t="s">
        <v>4640</v>
      </c>
    </row>
    <row r="7120" spans="3:4" x14ac:dyDescent="0.25">
      <c r="C7120" s="1" t="e">
        <f>VLOOKUP(D7120,'PRÊT A POSER 2018'!A:D,4,0)</f>
        <v>#N/A</v>
      </c>
      <c r="D7120" t="s">
        <v>4641</v>
      </c>
    </row>
    <row r="7121" spans="3:4" x14ac:dyDescent="0.25">
      <c r="C7121" s="1" t="e">
        <f>VLOOKUP(D7121,'PRÊT A POSER 2018'!A:D,4,0)</f>
        <v>#N/A</v>
      </c>
      <c r="D7121" t="s">
        <v>4642</v>
      </c>
    </row>
    <row r="7122" spans="3:4" x14ac:dyDescent="0.25">
      <c r="C7122" s="1" t="e">
        <f>VLOOKUP(D7122,'PRÊT A POSER 2018'!A:D,4,0)</f>
        <v>#N/A</v>
      </c>
      <c r="D7122" t="s">
        <v>4643</v>
      </c>
    </row>
    <row r="7123" spans="3:4" x14ac:dyDescent="0.25">
      <c r="C7123" s="1" t="e">
        <f>VLOOKUP(D7123,'PRÊT A POSER 2018'!A:D,4,0)</f>
        <v>#N/A</v>
      </c>
      <c r="D7123" t="s">
        <v>4644</v>
      </c>
    </row>
    <row r="7124" spans="3:4" x14ac:dyDescent="0.25">
      <c r="C7124" s="1" t="e">
        <f>VLOOKUP(D7124,'PRÊT A POSER 2018'!A:D,4,0)</f>
        <v>#N/A</v>
      </c>
      <c r="D7124" t="s">
        <v>4645</v>
      </c>
    </row>
    <row r="7125" spans="3:4" x14ac:dyDescent="0.25">
      <c r="C7125" s="1" t="e">
        <f>VLOOKUP(D7125,'PRÊT A POSER 2018'!A:D,4,0)</f>
        <v>#N/A</v>
      </c>
      <c r="D7125" t="s">
        <v>4646</v>
      </c>
    </row>
    <row r="7126" spans="3:4" x14ac:dyDescent="0.25">
      <c r="C7126" s="1" t="e">
        <f>VLOOKUP(D7126,'PRÊT A POSER 2018'!A:D,4,0)</f>
        <v>#N/A</v>
      </c>
      <c r="D7126" t="s">
        <v>4647</v>
      </c>
    </row>
    <row r="7127" spans="3:4" x14ac:dyDescent="0.25">
      <c r="C7127" s="1" t="e">
        <f>VLOOKUP(D7127,'PRÊT A POSER 2018'!A:D,4,0)</f>
        <v>#N/A</v>
      </c>
      <c r="D7127" t="s">
        <v>4648</v>
      </c>
    </row>
    <row r="7128" spans="3:4" x14ac:dyDescent="0.25">
      <c r="C7128" s="1" t="e">
        <f>VLOOKUP(D7128,'PRÊT A POSER 2018'!A:D,4,0)</f>
        <v>#N/A</v>
      </c>
      <c r="D7128" t="s">
        <v>4649</v>
      </c>
    </row>
    <row r="7129" spans="3:4" x14ac:dyDescent="0.25">
      <c r="C7129" s="1" t="e">
        <f>VLOOKUP(D7129,'PRÊT A POSER 2018'!A:D,4,0)</f>
        <v>#N/A</v>
      </c>
      <c r="D7129" t="s">
        <v>4650</v>
      </c>
    </row>
    <row r="7130" spans="3:4" x14ac:dyDescent="0.25">
      <c r="C7130" s="1" t="e">
        <f>VLOOKUP(D7130,'PRÊT A POSER 2018'!A:D,4,0)</f>
        <v>#N/A</v>
      </c>
      <c r="D7130" t="s">
        <v>4651</v>
      </c>
    </row>
    <row r="7131" spans="3:4" x14ac:dyDescent="0.25">
      <c r="C7131" s="1" t="e">
        <f>VLOOKUP(D7131,'PRÊT A POSER 2018'!A:D,4,0)</f>
        <v>#N/A</v>
      </c>
      <c r="D7131" t="s">
        <v>4652</v>
      </c>
    </row>
    <row r="7132" spans="3:4" x14ac:dyDescent="0.25">
      <c r="C7132" s="1" t="e">
        <f>VLOOKUP(D7132,'PRÊT A POSER 2018'!A:D,4,0)</f>
        <v>#N/A</v>
      </c>
      <c r="D7132" t="s">
        <v>4653</v>
      </c>
    </row>
    <row r="7133" spans="3:4" x14ac:dyDescent="0.25">
      <c r="C7133" s="1" t="e">
        <f>VLOOKUP(D7133,'PRÊT A POSER 2018'!A:D,4,0)</f>
        <v>#N/A</v>
      </c>
      <c r="D7133" t="s">
        <v>4654</v>
      </c>
    </row>
    <row r="7134" spans="3:4" x14ac:dyDescent="0.25">
      <c r="C7134" s="1" t="e">
        <f>VLOOKUP(D7134,'PRÊT A POSER 2018'!A:D,4,0)</f>
        <v>#N/A</v>
      </c>
      <c r="D7134" t="s">
        <v>4655</v>
      </c>
    </row>
    <row r="7135" spans="3:4" x14ac:dyDescent="0.25">
      <c r="C7135" s="1" t="e">
        <f>VLOOKUP(D7135,'PRÊT A POSER 2018'!A:D,4,0)</f>
        <v>#N/A</v>
      </c>
      <c r="D7135" t="s">
        <v>4656</v>
      </c>
    </row>
    <row r="7136" spans="3:4" x14ac:dyDescent="0.25">
      <c r="C7136" s="1" t="e">
        <f>VLOOKUP(D7136,'PRÊT A POSER 2018'!A:D,4,0)</f>
        <v>#N/A</v>
      </c>
      <c r="D7136" t="s">
        <v>4657</v>
      </c>
    </row>
    <row r="7137" spans="3:4" x14ac:dyDescent="0.25">
      <c r="C7137" s="1" t="e">
        <f>VLOOKUP(D7137,'PRÊT A POSER 2018'!A:D,4,0)</f>
        <v>#N/A</v>
      </c>
      <c r="D7137" t="s">
        <v>4658</v>
      </c>
    </row>
    <row r="7138" spans="3:4" x14ac:dyDescent="0.25">
      <c r="C7138" s="1" t="e">
        <f>VLOOKUP(D7138,'PRÊT A POSER 2018'!A:D,4,0)</f>
        <v>#N/A</v>
      </c>
      <c r="D7138" t="s">
        <v>4659</v>
      </c>
    </row>
    <row r="7139" spans="3:4" x14ac:dyDescent="0.25">
      <c r="C7139" s="1" t="e">
        <f>VLOOKUP(D7139,'PRÊT A POSER 2018'!A:D,4,0)</f>
        <v>#N/A</v>
      </c>
      <c r="D7139" t="s">
        <v>4660</v>
      </c>
    </row>
    <row r="7140" spans="3:4" x14ac:dyDescent="0.25">
      <c r="C7140" s="1" t="e">
        <f>VLOOKUP(D7140,'PRÊT A POSER 2018'!A:D,4,0)</f>
        <v>#N/A</v>
      </c>
      <c r="D7140" t="s">
        <v>4661</v>
      </c>
    </row>
    <row r="7141" spans="3:4" x14ac:dyDescent="0.25">
      <c r="C7141" s="1" t="e">
        <f>VLOOKUP(D7141,'PRÊT A POSER 2018'!A:D,4,0)</f>
        <v>#N/A</v>
      </c>
      <c r="D7141" t="s">
        <v>4662</v>
      </c>
    </row>
    <row r="7142" spans="3:4" x14ac:dyDescent="0.25">
      <c r="C7142" s="1" t="e">
        <f>VLOOKUP(D7142,'PRÊT A POSER 2018'!A:D,4,0)</f>
        <v>#N/A</v>
      </c>
      <c r="D7142" t="s">
        <v>4663</v>
      </c>
    </row>
    <row r="7143" spans="3:4" x14ac:dyDescent="0.25">
      <c r="C7143" s="1" t="e">
        <f>VLOOKUP(D7143,'PRÊT A POSER 2018'!A:D,4,0)</f>
        <v>#N/A</v>
      </c>
      <c r="D7143" t="s">
        <v>4664</v>
      </c>
    </row>
    <row r="7144" spans="3:4" x14ac:dyDescent="0.25">
      <c r="C7144" s="1" t="e">
        <f>VLOOKUP(D7144,'PRÊT A POSER 2018'!A:D,4,0)</f>
        <v>#N/A</v>
      </c>
      <c r="D7144" t="s">
        <v>4665</v>
      </c>
    </row>
    <row r="7145" spans="3:4" x14ac:dyDescent="0.25">
      <c r="C7145" s="1" t="e">
        <f>VLOOKUP(D7145,'PRÊT A POSER 2018'!A:D,4,0)</f>
        <v>#N/A</v>
      </c>
      <c r="D7145" t="s">
        <v>4666</v>
      </c>
    </row>
    <row r="7146" spans="3:4" x14ac:dyDescent="0.25">
      <c r="C7146" s="1" t="e">
        <f>VLOOKUP(D7146,'PRÊT A POSER 2018'!A:D,4,0)</f>
        <v>#N/A</v>
      </c>
      <c r="D7146" t="s">
        <v>4667</v>
      </c>
    </row>
    <row r="7147" spans="3:4" x14ac:dyDescent="0.25">
      <c r="C7147" s="1" t="e">
        <f>VLOOKUP(D7147,'PRÊT A POSER 2018'!A:D,4,0)</f>
        <v>#N/A</v>
      </c>
      <c r="D7147" t="s">
        <v>4668</v>
      </c>
    </row>
    <row r="7148" spans="3:4" x14ac:dyDescent="0.25">
      <c r="C7148" s="1" t="e">
        <f>VLOOKUP(D7148,'PRÊT A POSER 2018'!A:D,4,0)</f>
        <v>#N/A</v>
      </c>
      <c r="D7148" t="s">
        <v>4669</v>
      </c>
    </row>
    <row r="7149" spans="3:4" x14ac:dyDescent="0.25">
      <c r="C7149" s="1" t="e">
        <f>VLOOKUP(D7149,'PRÊT A POSER 2018'!A:D,4,0)</f>
        <v>#N/A</v>
      </c>
      <c r="D7149" t="s">
        <v>4670</v>
      </c>
    </row>
    <row r="7150" spans="3:4" x14ac:dyDescent="0.25">
      <c r="C7150" s="1" t="e">
        <f>VLOOKUP(D7150,'PRÊT A POSER 2018'!A:D,4,0)</f>
        <v>#N/A</v>
      </c>
      <c r="D7150" t="s">
        <v>4671</v>
      </c>
    </row>
    <row r="7151" spans="3:4" x14ac:dyDescent="0.25">
      <c r="C7151" s="1" t="e">
        <f>VLOOKUP(D7151,'PRÊT A POSER 2018'!A:D,4,0)</f>
        <v>#N/A</v>
      </c>
      <c r="D7151" t="s">
        <v>4672</v>
      </c>
    </row>
    <row r="7152" spans="3:4" x14ac:dyDescent="0.25">
      <c r="C7152" s="1" t="e">
        <f>VLOOKUP(D7152,'PRÊT A POSER 2018'!A:D,4,0)</f>
        <v>#N/A</v>
      </c>
      <c r="D7152" t="s">
        <v>4673</v>
      </c>
    </row>
    <row r="7153" spans="3:4" x14ac:dyDescent="0.25">
      <c r="C7153" s="1" t="e">
        <f>VLOOKUP(D7153,'PRÊT A POSER 2018'!A:D,4,0)</f>
        <v>#N/A</v>
      </c>
      <c r="D7153" t="s">
        <v>4674</v>
      </c>
    </row>
    <row r="7154" spans="3:4" x14ac:dyDescent="0.25">
      <c r="C7154" s="1" t="e">
        <f>VLOOKUP(D7154,'PRÊT A POSER 2018'!A:D,4,0)</f>
        <v>#N/A</v>
      </c>
      <c r="D7154" t="s">
        <v>4675</v>
      </c>
    </row>
    <row r="7155" spans="3:4" x14ac:dyDescent="0.25">
      <c r="C7155" s="1" t="e">
        <f>VLOOKUP(D7155,'PRÊT A POSER 2018'!A:D,4,0)</f>
        <v>#N/A</v>
      </c>
      <c r="D7155" t="s">
        <v>4676</v>
      </c>
    </row>
    <row r="7156" spans="3:4" x14ac:dyDescent="0.25">
      <c r="C7156" s="1" t="e">
        <f>VLOOKUP(D7156,'PRÊT A POSER 2018'!A:D,4,0)</f>
        <v>#N/A</v>
      </c>
      <c r="D7156" t="s">
        <v>4677</v>
      </c>
    </row>
    <row r="7157" spans="3:4" x14ac:dyDescent="0.25">
      <c r="C7157" s="1" t="e">
        <f>VLOOKUP(D7157,'PRÊT A POSER 2018'!A:D,4,0)</f>
        <v>#N/A</v>
      </c>
      <c r="D7157" t="s">
        <v>4678</v>
      </c>
    </row>
    <row r="7158" spans="3:4" x14ac:dyDescent="0.25">
      <c r="C7158" s="1" t="e">
        <f>VLOOKUP(D7158,'PRÊT A POSER 2018'!A:D,4,0)</f>
        <v>#N/A</v>
      </c>
      <c r="D7158" t="s">
        <v>4679</v>
      </c>
    </row>
    <row r="7159" spans="3:4" x14ac:dyDescent="0.25">
      <c r="C7159" s="1" t="e">
        <f>VLOOKUP(D7159,'PRÊT A POSER 2018'!A:D,4,0)</f>
        <v>#N/A</v>
      </c>
      <c r="D7159" t="s">
        <v>4680</v>
      </c>
    </row>
    <row r="7160" spans="3:4" x14ac:dyDescent="0.25">
      <c r="C7160" s="1" t="e">
        <f>VLOOKUP(D7160,'PRÊT A POSER 2018'!A:D,4,0)</f>
        <v>#N/A</v>
      </c>
      <c r="D7160" t="s">
        <v>4681</v>
      </c>
    </row>
    <row r="7161" spans="3:4" x14ac:dyDescent="0.25">
      <c r="C7161" s="1" t="e">
        <f>VLOOKUP(D7161,'PRÊT A POSER 2018'!A:D,4,0)</f>
        <v>#N/A</v>
      </c>
      <c r="D7161" t="s">
        <v>4682</v>
      </c>
    </row>
    <row r="7162" spans="3:4" x14ac:dyDescent="0.25">
      <c r="C7162" s="1" t="e">
        <f>VLOOKUP(D7162,'PRÊT A POSER 2018'!A:D,4,0)</f>
        <v>#N/A</v>
      </c>
      <c r="D7162" t="s">
        <v>4683</v>
      </c>
    </row>
    <row r="7163" spans="3:4" x14ac:dyDescent="0.25">
      <c r="C7163" s="1" t="e">
        <f>VLOOKUP(D7163,'PRÊT A POSER 2018'!A:D,4,0)</f>
        <v>#N/A</v>
      </c>
      <c r="D7163" t="s">
        <v>4684</v>
      </c>
    </row>
    <row r="7164" spans="3:4" x14ac:dyDescent="0.25">
      <c r="C7164" s="1" t="e">
        <f>VLOOKUP(D7164,'PRÊT A POSER 2018'!A:D,4,0)</f>
        <v>#N/A</v>
      </c>
      <c r="D7164" t="s">
        <v>4685</v>
      </c>
    </row>
    <row r="7165" spans="3:4" x14ac:dyDescent="0.25">
      <c r="C7165" s="1" t="e">
        <f>VLOOKUP(D7165,'PRÊT A POSER 2018'!A:D,4,0)</f>
        <v>#N/A</v>
      </c>
      <c r="D7165" t="s">
        <v>4686</v>
      </c>
    </row>
    <row r="7166" spans="3:4" x14ac:dyDescent="0.25">
      <c r="C7166" s="1" t="e">
        <f>VLOOKUP(D7166,'PRÊT A POSER 2018'!A:D,4,0)</f>
        <v>#N/A</v>
      </c>
      <c r="D7166" t="s">
        <v>4687</v>
      </c>
    </row>
    <row r="7167" spans="3:4" x14ac:dyDescent="0.25">
      <c r="C7167" s="1" t="e">
        <f>VLOOKUP(D7167,'PRÊT A POSER 2018'!A:D,4,0)</f>
        <v>#N/A</v>
      </c>
      <c r="D7167" t="s">
        <v>4688</v>
      </c>
    </row>
    <row r="7168" spans="3:4" x14ac:dyDescent="0.25">
      <c r="C7168" s="1" t="e">
        <f>VLOOKUP(D7168,'PRÊT A POSER 2018'!A:D,4,0)</f>
        <v>#N/A</v>
      </c>
      <c r="D7168" t="s">
        <v>4689</v>
      </c>
    </row>
    <row r="7169" spans="3:4" x14ac:dyDescent="0.25">
      <c r="C7169" s="1" t="e">
        <f>VLOOKUP(D7169,'PRÊT A POSER 2018'!A:D,4,0)</f>
        <v>#N/A</v>
      </c>
      <c r="D7169" t="s">
        <v>4690</v>
      </c>
    </row>
    <row r="7170" spans="3:4" x14ac:dyDescent="0.25">
      <c r="C7170" s="1" t="e">
        <f>VLOOKUP(D7170,'PRÊT A POSER 2018'!A:D,4,0)</f>
        <v>#N/A</v>
      </c>
      <c r="D7170" t="s">
        <v>4691</v>
      </c>
    </row>
    <row r="7171" spans="3:4" x14ac:dyDescent="0.25">
      <c r="C7171" s="1" t="e">
        <f>VLOOKUP(D7171,'PRÊT A POSER 2018'!A:D,4,0)</f>
        <v>#N/A</v>
      </c>
      <c r="D7171" t="s">
        <v>4692</v>
      </c>
    </row>
    <row r="7172" spans="3:4" x14ac:dyDescent="0.25">
      <c r="C7172" s="1" t="e">
        <f>VLOOKUP(D7172,'PRÊT A POSER 2018'!A:D,4,0)</f>
        <v>#N/A</v>
      </c>
      <c r="D7172" t="s">
        <v>4693</v>
      </c>
    </row>
    <row r="7173" spans="3:4" x14ac:dyDescent="0.25">
      <c r="C7173" s="1" t="e">
        <f>VLOOKUP(D7173,'PRÊT A POSER 2018'!A:D,4,0)</f>
        <v>#N/A</v>
      </c>
      <c r="D7173" t="s">
        <v>4694</v>
      </c>
    </row>
    <row r="7174" spans="3:4" x14ac:dyDescent="0.25">
      <c r="C7174" s="1" t="e">
        <f>VLOOKUP(D7174,'PRÊT A POSER 2018'!A:D,4,0)</f>
        <v>#N/A</v>
      </c>
      <c r="D7174" t="s">
        <v>4695</v>
      </c>
    </row>
    <row r="7175" spans="3:4" x14ac:dyDescent="0.25">
      <c r="C7175" s="1" t="e">
        <f>VLOOKUP(D7175,'PRÊT A POSER 2018'!A:D,4,0)</f>
        <v>#N/A</v>
      </c>
      <c r="D7175" t="s">
        <v>4696</v>
      </c>
    </row>
    <row r="7176" spans="3:4" x14ac:dyDescent="0.25">
      <c r="C7176" s="1" t="e">
        <f>VLOOKUP(D7176,'PRÊT A POSER 2018'!A:D,4,0)</f>
        <v>#N/A</v>
      </c>
      <c r="D7176" t="s">
        <v>4697</v>
      </c>
    </row>
    <row r="7177" spans="3:4" x14ac:dyDescent="0.25">
      <c r="C7177" s="1" t="e">
        <f>VLOOKUP(D7177,'PRÊT A POSER 2018'!A:D,4,0)</f>
        <v>#N/A</v>
      </c>
      <c r="D7177" t="s">
        <v>4698</v>
      </c>
    </row>
    <row r="7178" spans="3:4" x14ac:dyDescent="0.25">
      <c r="C7178" s="1" t="e">
        <f>VLOOKUP(D7178,'PRÊT A POSER 2018'!A:D,4,0)</f>
        <v>#N/A</v>
      </c>
      <c r="D7178" t="s">
        <v>4699</v>
      </c>
    </row>
    <row r="7179" spans="3:4" x14ac:dyDescent="0.25">
      <c r="C7179" s="1" t="e">
        <f>VLOOKUP(D7179,'PRÊT A POSER 2018'!A:D,4,0)</f>
        <v>#N/A</v>
      </c>
      <c r="D7179" t="s">
        <v>4700</v>
      </c>
    </row>
    <row r="7180" spans="3:4" x14ac:dyDescent="0.25">
      <c r="C7180" s="1" t="e">
        <f>VLOOKUP(D7180,'PRÊT A POSER 2018'!A:D,4,0)</f>
        <v>#N/A</v>
      </c>
      <c r="D7180" t="s">
        <v>4701</v>
      </c>
    </row>
    <row r="7181" spans="3:4" x14ac:dyDescent="0.25">
      <c r="C7181" s="1" t="e">
        <f>VLOOKUP(D7181,'PRÊT A POSER 2018'!A:D,4,0)</f>
        <v>#N/A</v>
      </c>
      <c r="D7181" t="s">
        <v>4702</v>
      </c>
    </row>
    <row r="7182" spans="3:4" x14ac:dyDescent="0.25">
      <c r="C7182" s="1" t="e">
        <f>VLOOKUP(D7182,'PRÊT A POSER 2018'!A:D,4,0)</f>
        <v>#N/A</v>
      </c>
      <c r="D7182" t="s">
        <v>4703</v>
      </c>
    </row>
    <row r="7183" spans="3:4" x14ac:dyDescent="0.25">
      <c r="C7183" s="1" t="e">
        <f>VLOOKUP(D7183,'PRÊT A POSER 2018'!A:D,4,0)</f>
        <v>#N/A</v>
      </c>
      <c r="D7183" t="s">
        <v>4704</v>
      </c>
    </row>
    <row r="7184" spans="3:4" x14ac:dyDescent="0.25">
      <c r="C7184" s="1" t="e">
        <f>VLOOKUP(D7184,'PRÊT A POSER 2018'!A:D,4,0)</f>
        <v>#N/A</v>
      </c>
      <c r="D7184" t="s">
        <v>4705</v>
      </c>
    </row>
    <row r="7185" spans="3:4" x14ac:dyDescent="0.25">
      <c r="C7185" s="1" t="e">
        <f>VLOOKUP(D7185,'PRÊT A POSER 2018'!A:D,4,0)</f>
        <v>#N/A</v>
      </c>
      <c r="D7185" t="s">
        <v>4706</v>
      </c>
    </row>
    <row r="7186" spans="3:4" x14ac:dyDescent="0.25">
      <c r="C7186" s="1" t="e">
        <f>VLOOKUP(D7186,'PRÊT A POSER 2018'!A:D,4,0)</f>
        <v>#N/A</v>
      </c>
      <c r="D7186" t="s">
        <v>4707</v>
      </c>
    </row>
    <row r="7187" spans="3:4" x14ac:dyDescent="0.25">
      <c r="C7187" s="1" t="e">
        <f>VLOOKUP(D7187,'PRÊT A POSER 2018'!A:D,4,0)</f>
        <v>#N/A</v>
      </c>
      <c r="D7187" t="s">
        <v>4708</v>
      </c>
    </row>
    <row r="7188" spans="3:4" x14ac:dyDescent="0.25">
      <c r="C7188" s="1" t="e">
        <f>VLOOKUP(D7188,'PRÊT A POSER 2018'!A:D,4,0)</f>
        <v>#N/A</v>
      </c>
      <c r="D7188" t="s">
        <v>4709</v>
      </c>
    </row>
    <row r="7189" spans="3:4" x14ac:dyDescent="0.25">
      <c r="C7189" s="1" t="e">
        <f>VLOOKUP(D7189,'PRÊT A POSER 2018'!A:D,4,0)</f>
        <v>#N/A</v>
      </c>
      <c r="D7189" t="s">
        <v>4710</v>
      </c>
    </row>
    <row r="7190" spans="3:4" x14ac:dyDescent="0.25">
      <c r="C7190" s="1" t="e">
        <f>VLOOKUP(D7190,'PRÊT A POSER 2018'!A:D,4,0)</f>
        <v>#N/A</v>
      </c>
      <c r="D7190" t="s">
        <v>4711</v>
      </c>
    </row>
    <row r="7191" spans="3:4" x14ac:dyDescent="0.25">
      <c r="C7191" s="1" t="e">
        <f>VLOOKUP(D7191,'PRÊT A POSER 2018'!A:D,4,0)</f>
        <v>#N/A</v>
      </c>
      <c r="D7191" t="s">
        <v>4712</v>
      </c>
    </row>
    <row r="7192" spans="3:4" x14ac:dyDescent="0.25">
      <c r="C7192" s="1" t="e">
        <f>VLOOKUP(D7192,'PRÊT A POSER 2018'!A:D,4,0)</f>
        <v>#N/A</v>
      </c>
      <c r="D7192" t="s">
        <v>4713</v>
      </c>
    </row>
    <row r="7193" spans="3:4" x14ac:dyDescent="0.25">
      <c r="C7193" s="1" t="e">
        <f>VLOOKUP(D7193,'PRÊT A POSER 2018'!A:D,4,0)</f>
        <v>#N/A</v>
      </c>
      <c r="D7193" t="s">
        <v>4714</v>
      </c>
    </row>
    <row r="7194" spans="3:4" x14ac:dyDescent="0.25">
      <c r="C7194" s="1" t="e">
        <f>VLOOKUP(D7194,'PRÊT A POSER 2018'!A:D,4,0)</f>
        <v>#N/A</v>
      </c>
      <c r="D7194" t="s">
        <v>4715</v>
      </c>
    </row>
    <row r="7195" spans="3:4" x14ac:dyDescent="0.25">
      <c r="C7195" s="1" t="e">
        <f>VLOOKUP(D7195,'PRÊT A POSER 2018'!A:D,4,0)</f>
        <v>#N/A</v>
      </c>
      <c r="D7195" t="s">
        <v>4716</v>
      </c>
    </row>
    <row r="7196" spans="3:4" x14ac:dyDescent="0.25">
      <c r="C7196" s="1" t="e">
        <f>VLOOKUP(D7196,'PRÊT A POSER 2018'!A:D,4,0)</f>
        <v>#N/A</v>
      </c>
      <c r="D7196" t="s">
        <v>4717</v>
      </c>
    </row>
    <row r="7197" spans="3:4" x14ac:dyDescent="0.25">
      <c r="C7197" s="1" t="e">
        <f>VLOOKUP(D7197,'PRÊT A POSER 2018'!A:D,4,0)</f>
        <v>#N/A</v>
      </c>
      <c r="D7197" t="s">
        <v>4718</v>
      </c>
    </row>
    <row r="7198" spans="3:4" x14ac:dyDescent="0.25">
      <c r="C7198" s="1" t="e">
        <f>VLOOKUP(D7198,'PRÊT A POSER 2018'!A:D,4,0)</f>
        <v>#N/A</v>
      </c>
      <c r="D7198" t="s">
        <v>4719</v>
      </c>
    </row>
    <row r="7199" spans="3:4" x14ac:dyDescent="0.25">
      <c r="C7199" s="1" t="e">
        <f>VLOOKUP(D7199,'PRÊT A POSER 2018'!A:D,4,0)</f>
        <v>#N/A</v>
      </c>
      <c r="D7199" t="s">
        <v>4720</v>
      </c>
    </row>
    <row r="7200" spans="3:4" x14ac:dyDescent="0.25">
      <c r="C7200" s="1" t="e">
        <f>VLOOKUP(D7200,'PRÊT A POSER 2018'!A:D,4,0)</f>
        <v>#N/A</v>
      </c>
      <c r="D7200" t="s">
        <v>4721</v>
      </c>
    </row>
    <row r="7201" spans="3:4" x14ac:dyDescent="0.25">
      <c r="C7201" s="1" t="e">
        <f>VLOOKUP(D7201,'PRÊT A POSER 2018'!A:D,4,0)</f>
        <v>#N/A</v>
      </c>
      <c r="D7201" t="s">
        <v>4722</v>
      </c>
    </row>
    <row r="7202" spans="3:4" x14ac:dyDescent="0.25">
      <c r="C7202" s="1" t="e">
        <f>VLOOKUP(D7202,'PRÊT A POSER 2018'!A:D,4,0)</f>
        <v>#N/A</v>
      </c>
      <c r="D7202" t="s">
        <v>4723</v>
      </c>
    </row>
    <row r="7203" spans="3:4" x14ac:dyDescent="0.25">
      <c r="C7203" s="1" t="e">
        <f>VLOOKUP(D7203,'PRÊT A POSER 2018'!A:D,4,0)</f>
        <v>#N/A</v>
      </c>
      <c r="D7203" t="s">
        <v>4724</v>
      </c>
    </row>
    <row r="7204" spans="3:4" x14ac:dyDescent="0.25">
      <c r="C7204" s="1" t="e">
        <f>VLOOKUP(D7204,'PRÊT A POSER 2018'!A:D,4,0)</f>
        <v>#N/A</v>
      </c>
      <c r="D7204" t="s">
        <v>4725</v>
      </c>
    </row>
    <row r="7205" spans="3:4" x14ac:dyDescent="0.25">
      <c r="C7205" s="1" t="e">
        <f>VLOOKUP(D7205,'PRÊT A POSER 2018'!A:D,4,0)</f>
        <v>#N/A</v>
      </c>
      <c r="D7205" t="s">
        <v>4726</v>
      </c>
    </row>
    <row r="7206" spans="3:4" x14ac:dyDescent="0.25">
      <c r="C7206" s="1" t="e">
        <f>VLOOKUP(D7206,'PRÊT A POSER 2018'!A:D,4,0)</f>
        <v>#N/A</v>
      </c>
      <c r="D7206" t="s">
        <v>4727</v>
      </c>
    </row>
    <row r="7207" spans="3:4" x14ac:dyDescent="0.25">
      <c r="C7207" s="1" t="e">
        <f>VLOOKUP(D7207,'PRÊT A POSER 2018'!A:D,4,0)</f>
        <v>#N/A</v>
      </c>
      <c r="D7207" t="s">
        <v>4728</v>
      </c>
    </row>
    <row r="7208" spans="3:4" x14ac:dyDescent="0.25">
      <c r="C7208" s="1" t="e">
        <f>VLOOKUP(D7208,'PRÊT A POSER 2018'!A:D,4,0)</f>
        <v>#N/A</v>
      </c>
      <c r="D7208" t="s">
        <v>4729</v>
      </c>
    </row>
    <row r="7209" spans="3:4" x14ac:dyDescent="0.25">
      <c r="C7209" s="1" t="e">
        <f>VLOOKUP(D7209,'PRÊT A POSER 2018'!A:D,4,0)</f>
        <v>#N/A</v>
      </c>
      <c r="D7209" t="s">
        <v>4730</v>
      </c>
    </row>
    <row r="7210" spans="3:4" x14ac:dyDescent="0.25">
      <c r="C7210" s="1" t="e">
        <f>VLOOKUP(D7210,'PRÊT A POSER 2018'!A:D,4,0)</f>
        <v>#N/A</v>
      </c>
      <c r="D7210" t="s">
        <v>4731</v>
      </c>
    </row>
    <row r="7211" spans="3:4" x14ac:dyDescent="0.25">
      <c r="C7211" s="1" t="e">
        <f>VLOOKUP(D7211,'PRÊT A POSER 2018'!A:D,4,0)</f>
        <v>#N/A</v>
      </c>
      <c r="D7211" t="s">
        <v>4732</v>
      </c>
    </row>
    <row r="7212" spans="3:4" x14ac:dyDescent="0.25">
      <c r="C7212" s="1" t="e">
        <f>VLOOKUP(D7212,'PRÊT A POSER 2018'!A:D,4,0)</f>
        <v>#N/A</v>
      </c>
      <c r="D7212" t="s">
        <v>4733</v>
      </c>
    </row>
    <row r="7213" spans="3:4" x14ac:dyDescent="0.25">
      <c r="C7213" s="1" t="e">
        <f>VLOOKUP(D7213,'PRÊT A POSER 2018'!A:D,4,0)</f>
        <v>#N/A</v>
      </c>
      <c r="D7213" t="s">
        <v>4734</v>
      </c>
    </row>
    <row r="7214" spans="3:4" x14ac:dyDescent="0.25">
      <c r="C7214" s="1" t="e">
        <f>VLOOKUP(D7214,'PRÊT A POSER 2018'!A:D,4,0)</f>
        <v>#N/A</v>
      </c>
      <c r="D7214" t="s">
        <v>4735</v>
      </c>
    </row>
    <row r="7215" spans="3:4" x14ac:dyDescent="0.25">
      <c r="C7215" s="1" t="e">
        <f>VLOOKUP(D7215,'PRÊT A POSER 2018'!A:D,4,0)</f>
        <v>#N/A</v>
      </c>
      <c r="D7215" t="s">
        <v>4736</v>
      </c>
    </row>
    <row r="7216" spans="3:4" x14ac:dyDescent="0.25">
      <c r="C7216" s="1" t="e">
        <f>VLOOKUP(D7216,'PRÊT A POSER 2018'!A:D,4,0)</f>
        <v>#N/A</v>
      </c>
      <c r="D7216" t="s">
        <v>4737</v>
      </c>
    </row>
    <row r="7217" spans="3:4" x14ac:dyDescent="0.25">
      <c r="C7217" s="1" t="e">
        <f>VLOOKUP(D7217,'PRÊT A POSER 2018'!A:D,4,0)</f>
        <v>#N/A</v>
      </c>
      <c r="D7217" t="s">
        <v>4738</v>
      </c>
    </row>
    <row r="7218" spans="3:4" x14ac:dyDescent="0.25">
      <c r="C7218" s="1" t="e">
        <f>VLOOKUP(D7218,'PRÊT A POSER 2018'!A:D,4,0)</f>
        <v>#N/A</v>
      </c>
      <c r="D7218" t="s">
        <v>4739</v>
      </c>
    </row>
    <row r="7219" spans="3:4" x14ac:dyDescent="0.25">
      <c r="C7219" s="1" t="e">
        <f>VLOOKUP(D7219,'PRÊT A POSER 2018'!A:D,4,0)</f>
        <v>#N/A</v>
      </c>
      <c r="D7219" t="s">
        <v>4740</v>
      </c>
    </row>
    <row r="7220" spans="3:4" x14ac:dyDescent="0.25">
      <c r="C7220" s="1" t="e">
        <f>VLOOKUP(D7220,'PRÊT A POSER 2018'!A:D,4,0)</f>
        <v>#N/A</v>
      </c>
      <c r="D7220" t="s">
        <v>4741</v>
      </c>
    </row>
    <row r="7221" spans="3:4" x14ac:dyDescent="0.25">
      <c r="C7221" s="1" t="e">
        <f>VLOOKUP(D7221,'PRÊT A POSER 2018'!A:D,4,0)</f>
        <v>#N/A</v>
      </c>
      <c r="D7221" t="s">
        <v>4742</v>
      </c>
    </row>
    <row r="7222" spans="3:4" x14ac:dyDescent="0.25">
      <c r="C7222" s="1" t="e">
        <f>VLOOKUP(D7222,'PRÊT A POSER 2018'!A:D,4,0)</f>
        <v>#N/A</v>
      </c>
      <c r="D7222" t="s">
        <v>4743</v>
      </c>
    </row>
    <row r="7223" spans="3:4" x14ac:dyDescent="0.25">
      <c r="C7223" s="1" t="e">
        <f>VLOOKUP(D7223,'PRÊT A POSER 2018'!A:D,4,0)</f>
        <v>#N/A</v>
      </c>
      <c r="D7223" t="s">
        <v>4744</v>
      </c>
    </row>
    <row r="7224" spans="3:4" x14ac:dyDescent="0.25">
      <c r="C7224" s="1" t="e">
        <f>VLOOKUP(D7224,'PRÊT A POSER 2018'!A:D,4,0)</f>
        <v>#N/A</v>
      </c>
      <c r="D7224" t="s">
        <v>4745</v>
      </c>
    </row>
    <row r="7225" spans="3:4" x14ac:dyDescent="0.25">
      <c r="C7225" s="1" t="e">
        <f>VLOOKUP(D7225,'PRÊT A POSER 2018'!A:D,4,0)</f>
        <v>#N/A</v>
      </c>
      <c r="D7225" t="s">
        <v>4746</v>
      </c>
    </row>
    <row r="7226" spans="3:4" x14ac:dyDescent="0.25">
      <c r="C7226" s="1" t="e">
        <f>VLOOKUP(D7226,'PRÊT A POSER 2018'!A:D,4,0)</f>
        <v>#N/A</v>
      </c>
      <c r="D7226" t="s">
        <v>4747</v>
      </c>
    </row>
    <row r="7227" spans="3:4" x14ac:dyDescent="0.25">
      <c r="C7227" s="1" t="e">
        <f>VLOOKUP(D7227,'PRÊT A POSER 2018'!A:D,4,0)</f>
        <v>#N/A</v>
      </c>
      <c r="D7227" t="s">
        <v>4748</v>
      </c>
    </row>
    <row r="7228" spans="3:4" x14ac:dyDescent="0.25">
      <c r="C7228" s="1" t="e">
        <f>VLOOKUP(D7228,'PRÊT A POSER 2018'!A:D,4,0)</f>
        <v>#N/A</v>
      </c>
      <c r="D7228" t="s">
        <v>4749</v>
      </c>
    </row>
    <row r="7229" spans="3:4" x14ac:dyDescent="0.25">
      <c r="C7229" s="1" t="e">
        <f>VLOOKUP(D7229,'PRÊT A POSER 2018'!A:D,4,0)</f>
        <v>#N/A</v>
      </c>
      <c r="D7229" t="s">
        <v>4750</v>
      </c>
    </row>
    <row r="7230" spans="3:4" x14ac:dyDescent="0.25">
      <c r="C7230" s="1" t="e">
        <f>VLOOKUP(D7230,'PRÊT A POSER 2018'!A:D,4,0)</f>
        <v>#N/A</v>
      </c>
      <c r="D7230" t="s">
        <v>4751</v>
      </c>
    </row>
    <row r="7231" spans="3:4" x14ac:dyDescent="0.25">
      <c r="C7231" s="1" t="e">
        <f>VLOOKUP(D7231,'PRÊT A POSER 2018'!A:D,4,0)</f>
        <v>#N/A</v>
      </c>
      <c r="D7231" t="s">
        <v>4752</v>
      </c>
    </row>
    <row r="7232" spans="3:4" x14ac:dyDescent="0.25">
      <c r="C7232" s="1" t="e">
        <f>VLOOKUP(D7232,'PRÊT A POSER 2018'!A:D,4,0)</f>
        <v>#N/A</v>
      </c>
      <c r="D7232" t="s">
        <v>4753</v>
      </c>
    </row>
    <row r="7233" spans="3:4" x14ac:dyDescent="0.25">
      <c r="C7233" s="1" t="e">
        <f>VLOOKUP(D7233,'PRÊT A POSER 2018'!A:D,4,0)</f>
        <v>#N/A</v>
      </c>
      <c r="D7233" t="s">
        <v>4754</v>
      </c>
    </row>
    <row r="7234" spans="3:4" x14ac:dyDescent="0.25">
      <c r="C7234" s="1" t="e">
        <f>VLOOKUP(D7234,'PRÊT A POSER 2018'!A:D,4,0)</f>
        <v>#N/A</v>
      </c>
      <c r="D7234" t="s">
        <v>4755</v>
      </c>
    </row>
    <row r="7235" spans="3:4" x14ac:dyDescent="0.25">
      <c r="C7235" s="1" t="e">
        <f>VLOOKUP(D7235,'PRÊT A POSER 2018'!A:D,4,0)</f>
        <v>#N/A</v>
      </c>
      <c r="D7235" t="s">
        <v>4756</v>
      </c>
    </row>
    <row r="7236" spans="3:4" x14ac:dyDescent="0.25">
      <c r="C7236" s="1" t="e">
        <f>VLOOKUP(D7236,'PRÊT A POSER 2018'!A:D,4,0)</f>
        <v>#N/A</v>
      </c>
      <c r="D7236" t="s">
        <v>4757</v>
      </c>
    </row>
    <row r="7237" spans="3:4" x14ac:dyDescent="0.25">
      <c r="C7237" s="1" t="e">
        <f>VLOOKUP(D7237,'PRÊT A POSER 2018'!A:D,4,0)</f>
        <v>#N/A</v>
      </c>
      <c r="D7237" t="s">
        <v>4758</v>
      </c>
    </row>
    <row r="7238" spans="3:4" x14ac:dyDescent="0.25">
      <c r="C7238" s="1" t="e">
        <f>VLOOKUP(D7238,'PRÊT A POSER 2018'!A:D,4,0)</f>
        <v>#N/A</v>
      </c>
      <c r="D7238" t="s">
        <v>4759</v>
      </c>
    </row>
    <row r="7239" spans="3:4" x14ac:dyDescent="0.25">
      <c r="C7239" s="1" t="e">
        <f>VLOOKUP(D7239,'PRÊT A POSER 2018'!A:D,4,0)</f>
        <v>#N/A</v>
      </c>
      <c r="D7239" t="s">
        <v>4760</v>
      </c>
    </row>
    <row r="7240" spans="3:4" x14ac:dyDescent="0.25">
      <c r="C7240" s="1" t="e">
        <f>VLOOKUP(D7240,'PRÊT A POSER 2018'!A:D,4,0)</f>
        <v>#N/A</v>
      </c>
      <c r="D7240" t="s">
        <v>4761</v>
      </c>
    </row>
    <row r="7241" spans="3:4" x14ac:dyDescent="0.25">
      <c r="C7241" s="1" t="e">
        <f>VLOOKUP(D7241,'PRÊT A POSER 2018'!A:D,4,0)</f>
        <v>#N/A</v>
      </c>
      <c r="D7241" t="s">
        <v>4762</v>
      </c>
    </row>
    <row r="7242" spans="3:4" x14ac:dyDescent="0.25">
      <c r="C7242" s="1" t="e">
        <f>VLOOKUP(D7242,'PRÊT A POSER 2018'!A:D,4,0)</f>
        <v>#N/A</v>
      </c>
      <c r="D7242" t="s">
        <v>4763</v>
      </c>
    </row>
    <row r="7243" spans="3:4" x14ac:dyDescent="0.25">
      <c r="C7243" s="1" t="e">
        <f>VLOOKUP(D7243,'PRÊT A POSER 2018'!A:D,4,0)</f>
        <v>#N/A</v>
      </c>
      <c r="D7243" t="s">
        <v>4764</v>
      </c>
    </row>
    <row r="7244" spans="3:4" x14ac:dyDescent="0.25">
      <c r="C7244" s="1" t="e">
        <f>VLOOKUP(D7244,'PRÊT A POSER 2018'!A:D,4,0)</f>
        <v>#N/A</v>
      </c>
      <c r="D7244" t="s">
        <v>4765</v>
      </c>
    </row>
    <row r="7245" spans="3:4" x14ac:dyDescent="0.25">
      <c r="C7245" s="1" t="e">
        <f>VLOOKUP(D7245,'PRÊT A POSER 2018'!A:D,4,0)</f>
        <v>#N/A</v>
      </c>
      <c r="D7245" t="s">
        <v>4766</v>
      </c>
    </row>
    <row r="7246" spans="3:4" x14ac:dyDescent="0.25">
      <c r="C7246" s="1" t="e">
        <f>VLOOKUP(D7246,'PRÊT A POSER 2018'!A:D,4,0)</f>
        <v>#N/A</v>
      </c>
      <c r="D7246" t="s">
        <v>4767</v>
      </c>
    </row>
    <row r="7247" spans="3:4" x14ac:dyDescent="0.25">
      <c r="C7247" s="1" t="e">
        <f>VLOOKUP(D7247,'PRÊT A POSER 2018'!A:D,4,0)</f>
        <v>#N/A</v>
      </c>
      <c r="D7247" t="s">
        <v>4768</v>
      </c>
    </row>
    <row r="7248" spans="3:4" x14ac:dyDescent="0.25">
      <c r="C7248" s="1" t="e">
        <f>VLOOKUP(D7248,'PRÊT A POSER 2018'!A:D,4,0)</f>
        <v>#N/A</v>
      </c>
      <c r="D7248" t="s">
        <v>4769</v>
      </c>
    </row>
    <row r="7249" spans="3:4" x14ac:dyDescent="0.25">
      <c r="C7249" s="1" t="e">
        <f>VLOOKUP(D7249,'PRÊT A POSER 2018'!A:D,4,0)</f>
        <v>#N/A</v>
      </c>
      <c r="D7249" t="s">
        <v>4770</v>
      </c>
    </row>
    <row r="7250" spans="3:4" x14ac:dyDescent="0.25">
      <c r="C7250" s="1" t="e">
        <f>VLOOKUP(D7250,'PRÊT A POSER 2018'!A:D,4,0)</f>
        <v>#N/A</v>
      </c>
      <c r="D7250" t="s">
        <v>4771</v>
      </c>
    </row>
    <row r="7251" spans="3:4" x14ac:dyDescent="0.25">
      <c r="C7251" s="1" t="e">
        <f>VLOOKUP(D7251,'PRÊT A POSER 2018'!A:D,4,0)</f>
        <v>#N/A</v>
      </c>
      <c r="D7251" t="s">
        <v>4772</v>
      </c>
    </row>
    <row r="7252" spans="3:4" x14ac:dyDescent="0.25">
      <c r="C7252" s="1" t="e">
        <f>VLOOKUP(D7252,'PRÊT A POSER 2018'!A:D,4,0)</f>
        <v>#N/A</v>
      </c>
      <c r="D7252" t="s">
        <v>4773</v>
      </c>
    </row>
    <row r="7253" spans="3:4" x14ac:dyDescent="0.25">
      <c r="C7253" s="1" t="e">
        <f>VLOOKUP(D7253,'PRÊT A POSER 2018'!A:D,4,0)</f>
        <v>#N/A</v>
      </c>
      <c r="D7253" t="s">
        <v>4774</v>
      </c>
    </row>
    <row r="7254" spans="3:4" x14ac:dyDescent="0.25">
      <c r="C7254" s="1" t="e">
        <f>VLOOKUP(D7254,'PRÊT A POSER 2018'!A:D,4,0)</f>
        <v>#N/A</v>
      </c>
      <c r="D7254" t="s">
        <v>4775</v>
      </c>
    </row>
    <row r="7255" spans="3:4" x14ac:dyDescent="0.25">
      <c r="C7255" s="1" t="e">
        <f>VLOOKUP(D7255,'PRÊT A POSER 2018'!A:D,4,0)</f>
        <v>#N/A</v>
      </c>
      <c r="D7255" t="s">
        <v>4776</v>
      </c>
    </row>
    <row r="7256" spans="3:4" x14ac:dyDescent="0.25">
      <c r="C7256" s="1" t="e">
        <f>VLOOKUP(D7256,'PRÊT A POSER 2018'!A:D,4,0)</f>
        <v>#N/A</v>
      </c>
      <c r="D7256" t="s">
        <v>4777</v>
      </c>
    </row>
    <row r="7257" spans="3:4" x14ac:dyDescent="0.25">
      <c r="C7257" s="1" t="e">
        <f>VLOOKUP(D7257,'PRÊT A POSER 2018'!A:D,4,0)</f>
        <v>#N/A</v>
      </c>
      <c r="D7257" t="s">
        <v>4778</v>
      </c>
    </row>
    <row r="7258" spans="3:4" x14ac:dyDescent="0.25">
      <c r="C7258" s="1" t="e">
        <f>VLOOKUP(D7258,'PRÊT A POSER 2018'!A:D,4,0)</f>
        <v>#N/A</v>
      </c>
      <c r="D7258" t="s">
        <v>4779</v>
      </c>
    </row>
    <row r="7259" spans="3:4" x14ac:dyDescent="0.25">
      <c r="C7259" s="1" t="e">
        <f>VLOOKUP(D7259,'PRÊT A POSER 2018'!A:D,4,0)</f>
        <v>#N/A</v>
      </c>
      <c r="D7259" t="s">
        <v>4780</v>
      </c>
    </row>
    <row r="7260" spans="3:4" x14ac:dyDescent="0.25">
      <c r="C7260" s="1" t="e">
        <f>VLOOKUP(D7260,'PRÊT A POSER 2018'!A:D,4,0)</f>
        <v>#N/A</v>
      </c>
      <c r="D7260" t="s">
        <v>4781</v>
      </c>
    </row>
    <row r="7261" spans="3:4" x14ac:dyDescent="0.25">
      <c r="C7261" s="1" t="e">
        <f>VLOOKUP(D7261,'PRÊT A POSER 2018'!A:D,4,0)</f>
        <v>#N/A</v>
      </c>
      <c r="D7261" t="s">
        <v>4782</v>
      </c>
    </row>
    <row r="7262" spans="3:4" x14ac:dyDescent="0.25">
      <c r="C7262" s="1" t="e">
        <f>VLOOKUP(D7262,'PRÊT A POSER 2018'!A:D,4,0)</f>
        <v>#N/A</v>
      </c>
      <c r="D7262" t="s">
        <v>4783</v>
      </c>
    </row>
    <row r="7263" spans="3:4" x14ac:dyDescent="0.25">
      <c r="C7263" s="1" t="e">
        <f>VLOOKUP(D7263,'PRÊT A POSER 2018'!A:D,4,0)</f>
        <v>#N/A</v>
      </c>
      <c r="D7263" t="s">
        <v>4784</v>
      </c>
    </row>
    <row r="7264" spans="3:4" x14ac:dyDescent="0.25">
      <c r="C7264" s="1" t="e">
        <f>VLOOKUP(D7264,'PRÊT A POSER 2018'!A:D,4,0)</f>
        <v>#N/A</v>
      </c>
      <c r="D7264" t="s">
        <v>4785</v>
      </c>
    </row>
    <row r="7265" spans="3:4" x14ac:dyDescent="0.25">
      <c r="C7265" s="1" t="e">
        <f>VLOOKUP(D7265,'PRÊT A POSER 2018'!A:D,4,0)</f>
        <v>#N/A</v>
      </c>
      <c r="D7265" t="s">
        <v>4786</v>
      </c>
    </row>
    <row r="7266" spans="3:4" x14ac:dyDescent="0.25">
      <c r="C7266" s="1" t="e">
        <f>VLOOKUP(D7266,'PRÊT A POSER 2018'!A:D,4,0)</f>
        <v>#N/A</v>
      </c>
      <c r="D7266" t="s">
        <v>4787</v>
      </c>
    </row>
    <row r="7267" spans="3:4" x14ac:dyDescent="0.25">
      <c r="C7267" s="1" t="e">
        <f>VLOOKUP(D7267,'PRÊT A POSER 2018'!A:D,4,0)</f>
        <v>#N/A</v>
      </c>
      <c r="D7267" t="s">
        <v>4788</v>
      </c>
    </row>
    <row r="7268" spans="3:4" x14ac:dyDescent="0.25">
      <c r="C7268" s="1" t="e">
        <f>VLOOKUP(D7268,'PRÊT A POSER 2018'!A:D,4,0)</f>
        <v>#N/A</v>
      </c>
      <c r="D7268" t="s">
        <v>4789</v>
      </c>
    </row>
    <row r="7269" spans="3:4" x14ac:dyDescent="0.25">
      <c r="C7269" s="1" t="e">
        <f>VLOOKUP(D7269,'PRÊT A POSER 2018'!A:D,4,0)</f>
        <v>#N/A</v>
      </c>
      <c r="D7269" t="s">
        <v>4790</v>
      </c>
    </row>
    <row r="7270" spans="3:4" x14ac:dyDescent="0.25">
      <c r="C7270" s="1" t="e">
        <f>VLOOKUP(D7270,'PRÊT A POSER 2018'!A:D,4,0)</f>
        <v>#N/A</v>
      </c>
      <c r="D7270" t="s">
        <v>4791</v>
      </c>
    </row>
    <row r="7271" spans="3:4" x14ac:dyDescent="0.25">
      <c r="C7271" s="1" t="e">
        <f>VLOOKUP(D7271,'PRÊT A POSER 2018'!A:D,4,0)</f>
        <v>#N/A</v>
      </c>
      <c r="D7271" t="s">
        <v>4792</v>
      </c>
    </row>
    <row r="7272" spans="3:4" x14ac:dyDescent="0.25">
      <c r="C7272" s="1" t="e">
        <f>VLOOKUP(D7272,'PRÊT A POSER 2018'!A:D,4,0)</f>
        <v>#N/A</v>
      </c>
      <c r="D7272" t="s">
        <v>4793</v>
      </c>
    </row>
    <row r="7273" spans="3:4" x14ac:dyDescent="0.25">
      <c r="C7273" s="1" t="e">
        <f>VLOOKUP(D7273,'PRÊT A POSER 2018'!A:D,4,0)</f>
        <v>#N/A</v>
      </c>
      <c r="D7273" t="s">
        <v>4794</v>
      </c>
    </row>
    <row r="7274" spans="3:4" x14ac:dyDescent="0.25">
      <c r="C7274" s="1" t="e">
        <f>VLOOKUP(D7274,'PRÊT A POSER 2018'!A:D,4,0)</f>
        <v>#N/A</v>
      </c>
      <c r="D7274" t="s">
        <v>4795</v>
      </c>
    </row>
    <row r="7275" spans="3:4" x14ac:dyDescent="0.25">
      <c r="C7275" s="1" t="e">
        <f>VLOOKUP(D7275,'PRÊT A POSER 2018'!A:D,4,0)</f>
        <v>#N/A</v>
      </c>
      <c r="D7275" t="s">
        <v>4796</v>
      </c>
    </row>
    <row r="7276" spans="3:4" x14ac:dyDescent="0.25">
      <c r="C7276" s="1" t="e">
        <f>VLOOKUP(D7276,'PRÊT A POSER 2018'!A:D,4,0)</f>
        <v>#N/A</v>
      </c>
      <c r="D7276" t="s">
        <v>4797</v>
      </c>
    </row>
    <row r="7277" spans="3:4" x14ac:dyDescent="0.25">
      <c r="C7277" s="1" t="e">
        <f>VLOOKUP(D7277,'PRÊT A POSER 2018'!A:D,4,0)</f>
        <v>#N/A</v>
      </c>
      <c r="D7277" t="s">
        <v>4798</v>
      </c>
    </row>
    <row r="7278" spans="3:4" x14ac:dyDescent="0.25">
      <c r="C7278" s="1" t="e">
        <f>VLOOKUP(D7278,'PRÊT A POSER 2018'!A:D,4,0)</f>
        <v>#N/A</v>
      </c>
      <c r="D7278" t="s">
        <v>4799</v>
      </c>
    </row>
    <row r="7279" spans="3:4" x14ac:dyDescent="0.25">
      <c r="C7279" s="1" t="e">
        <f>VLOOKUP(D7279,'PRÊT A POSER 2018'!A:D,4,0)</f>
        <v>#N/A</v>
      </c>
      <c r="D7279" t="s">
        <v>4800</v>
      </c>
    </row>
    <row r="7280" spans="3:4" x14ac:dyDescent="0.25">
      <c r="C7280" s="1" t="e">
        <f>VLOOKUP(D7280,'PRÊT A POSER 2018'!A:D,4,0)</f>
        <v>#N/A</v>
      </c>
      <c r="D7280" t="s">
        <v>4801</v>
      </c>
    </row>
    <row r="7281" spans="3:4" x14ac:dyDescent="0.25">
      <c r="C7281" s="1" t="e">
        <f>VLOOKUP(D7281,'PRÊT A POSER 2018'!A:D,4,0)</f>
        <v>#N/A</v>
      </c>
      <c r="D7281" t="s">
        <v>4802</v>
      </c>
    </row>
    <row r="7282" spans="3:4" x14ac:dyDescent="0.25">
      <c r="C7282" s="1" t="e">
        <f>VLOOKUP(D7282,'PRÊT A POSER 2018'!A:D,4,0)</f>
        <v>#N/A</v>
      </c>
      <c r="D7282" t="s">
        <v>4803</v>
      </c>
    </row>
    <row r="7283" spans="3:4" x14ac:dyDescent="0.25">
      <c r="C7283" s="1" t="e">
        <f>VLOOKUP(D7283,'PRÊT A POSER 2018'!A:D,4,0)</f>
        <v>#N/A</v>
      </c>
      <c r="D7283" t="s">
        <v>4804</v>
      </c>
    </row>
    <row r="7284" spans="3:4" x14ac:dyDescent="0.25">
      <c r="C7284" s="1" t="e">
        <f>VLOOKUP(D7284,'PRÊT A POSER 2018'!A:D,4,0)</f>
        <v>#N/A</v>
      </c>
      <c r="D7284" t="s">
        <v>4805</v>
      </c>
    </row>
    <row r="7285" spans="3:4" x14ac:dyDescent="0.25">
      <c r="C7285" s="1" t="e">
        <f>VLOOKUP(D7285,'PRÊT A POSER 2018'!A:D,4,0)</f>
        <v>#N/A</v>
      </c>
      <c r="D7285" t="s">
        <v>4806</v>
      </c>
    </row>
    <row r="7286" spans="3:4" x14ac:dyDescent="0.25">
      <c r="C7286" s="1" t="e">
        <f>VLOOKUP(D7286,'PRÊT A POSER 2018'!A:D,4,0)</f>
        <v>#N/A</v>
      </c>
      <c r="D7286" t="s">
        <v>4807</v>
      </c>
    </row>
    <row r="7287" spans="3:4" x14ac:dyDescent="0.25">
      <c r="C7287" s="1" t="e">
        <f>VLOOKUP(D7287,'PRÊT A POSER 2018'!A:D,4,0)</f>
        <v>#N/A</v>
      </c>
      <c r="D7287" t="s">
        <v>4808</v>
      </c>
    </row>
    <row r="7288" spans="3:4" x14ac:dyDescent="0.25">
      <c r="C7288" s="1" t="e">
        <f>VLOOKUP(D7288,'PRÊT A POSER 2018'!A:D,4,0)</f>
        <v>#N/A</v>
      </c>
      <c r="D7288" t="s">
        <v>4809</v>
      </c>
    </row>
    <row r="7289" spans="3:4" x14ac:dyDescent="0.25">
      <c r="C7289" s="1" t="e">
        <f>VLOOKUP(D7289,'PRÊT A POSER 2018'!A:D,4,0)</f>
        <v>#N/A</v>
      </c>
      <c r="D7289" t="s">
        <v>4810</v>
      </c>
    </row>
    <row r="7290" spans="3:4" x14ac:dyDescent="0.25">
      <c r="C7290" s="1" t="e">
        <f>VLOOKUP(D7290,'PRÊT A POSER 2018'!A:D,4,0)</f>
        <v>#N/A</v>
      </c>
      <c r="D7290" t="s">
        <v>4811</v>
      </c>
    </row>
    <row r="7291" spans="3:4" x14ac:dyDescent="0.25">
      <c r="C7291" s="1" t="e">
        <f>VLOOKUP(D7291,'PRÊT A POSER 2018'!A:D,4,0)</f>
        <v>#N/A</v>
      </c>
      <c r="D7291" t="s">
        <v>4812</v>
      </c>
    </row>
    <row r="7292" spans="3:4" x14ac:dyDescent="0.25">
      <c r="C7292" s="1" t="e">
        <f>VLOOKUP(D7292,'PRÊT A POSER 2018'!A:D,4,0)</f>
        <v>#N/A</v>
      </c>
      <c r="D7292" t="s">
        <v>4813</v>
      </c>
    </row>
    <row r="7293" spans="3:4" x14ac:dyDescent="0.25">
      <c r="C7293" s="1" t="e">
        <f>VLOOKUP(D7293,'PRÊT A POSER 2018'!A:D,4,0)</f>
        <v>#N/A</v>
      </c>
      <c r="D7293" t="s">
        <v>4814</v>
      </c>
    </row>
    <row r="7294" spans="3:4" x14ac:dyDescent="0.25">
      <c r="C7294" s="1" t="e">
        <f>VLOOKUP(D7294,'PRÊT A POSER 2018'!A:D,4,0)</f>
        <v>#N/A</v>
      </c>
      <c r="D7294" t="s">
        <v>4815</v>
      </c>
    </row>
    <row r="7295" spans="3:4" x14ac:dyDescent="0.25">
      <c r="C7295" s="1" t="e">
        <f>VLOOKUP(D7295,'PRÊT A POSER 2018'!A:D,4,0)</f>
        <v>#N/A</v>
      </c>
      <c r="D7295" t="s">
        <v>4816</v>
      </c>
    </row>
    <row r="7296" spans="3:4" x14ac:dyDescent="0.25">
      <c r="C7296" s="1" t="e">
        <f>VLOOKUP(D7296,'PRÊT A POSER 2018'!A:D,4,0)</f>
        <v>#N/A</v>
      </c>
      <c r="D7296" t="s">
        <v>4817</v>
      </c>
    </row>
    <row r="7297" spans="3:4" x14ac:dyDescent="0.25">
      <c r="C7297" s="1" t="e">
        <f>VLOOKUP(D7297,'PRÊT A POSER 2018'!A:D,4,0)</f>
        <v>#N/A</v>
      </c>
      <c r="D7297" t="s">
        <v>4818</v>
      </c>
    </row>
    <row r="7298" spans="3:4" x14ac:dyDescent="0.25">
      <c r="C7298" s="1" t="e">
        <f>VLOOKUP(D7298,'PRÊT A POSER 2018'!A:D,4,0)</f>
        <v>#N/A</v>
      </c>
      <c r="D7298" t="s">
        <v>4819</v>
      </c>
    </row>
    <row r="7299" spans="3:4" x14ac:dyDescent="0.25">
      <c r="C7299" s="1" t="e">
        <f>VLOOKUP(D7299,'PRÊT A POSER 2018'!A:D,4,0)</f>
        <v>#N/A</v>
      </c>
      <c r="D7299" t="s">
        <v>4820</v>
      </c>
    </row>
    <row r="7300" spans="3:4" x14ac:dyDescent="0.25">
      <c r="C7300" s="1" t="e">
        <f>VLOOKUP(D7300,'PRÊT A POSER 2018'!A:D,4,0)</f>
        <v>#N/A</v>
      </c>
      <c r="D7300" t="s">
        <v>4821</v>
      </c>
    </row>
    <row r="7301" spans="3:4" x14ac:dyDescent="0.25">
      <c r="C7301" s="1" t="e">
        <f>VLOOKUP(D7301,'PRÊT A POSER 2018'!A:D,4,0)</f>
        <v>#N/A</v>
      </c>
      <c r="D7301" t="s">
        <v>4822</v>
      </c>
    </row>
    <row r="7302" spans="3:4" x14ac:dyDescent="0.25">
      <c r="C7302" s="1" t="e">
        <f>VLOOKUP(D7302,'PRÊT A POSER 2018'!A:D,4,0)</f>
        <v>#N/A</v>
      </c>
      <c r="D7302" t="s">
        <v>4823</v>
      </c>
    </row>
    <row r="7303" spans="3:4" x14ac:dyDescent="0.25">
      <c r="C7303" s="1" t="e">
        <f>VLOOKUP(D7303,'PRÊT A POSER 2018'!A:D,4,0)</f>
        <v>#N/A</v>
      </c>
      <c r="D7303" t="s">
        <v>4824</v>
      </c>
    </row>
    <row r="7304" spans="3:4" x14ac:dyDescent="0.25">
      <c r="C7304" s="1" t="e">
        <f>VLOOKUP(D7304,'PRÊT A POSER 2018'!A:D,4,0)</f>
        <v>#N/A</v>
      </c>
      <c r="D7304" t="s">
        <v>4825</v>
      </c>
    </row>
    <row r="7305" spans="3:4" x14ac:dyDescent="0.25">
      <c r="C7305" s="1" t="e">
        <f>VLOOKUP(D7305,'PRÊT A POSER 2018'!A:D,4,0)</f>
        <v>#N/A</v>
      </c>
      <c r="D7305" t="s">
        <v>4826</v>
      </c>
    </row>
    <row r="7306" spans="3:4" x14ac:dyDescent="0.25">
      <c r="C7306" s="1" t="e">
        <f>VLOOKUP(D7306,'PRÊT A POSER 2018'!A:D,4,0)</f>
        <v>#N/A</v>
      </c>
      <c r="D7306" t="s">
        <v>4827</v>
      </c>
    </row>
    <row r="7307" spans="3:4" x14ac:dyDescent="0.25">
      <c r="C7307" s="1" t="e">
        <f>VLOOKUP(D7307,'PRÊT A POSER 2018'!A:D,4,0)</f>
        <v>#N/A</v>
      </c>
      <c r="D7307" t="s">
        <v>4828</v>
      </c>
    </row>
    <row r="7308" spans="3:4" x14ac:dyDescent="0.25">
      <c r="C7308" s="1" t="e">
        <f>VLOOKUP(D7308,'PRÊT A POSER 2018'!A:D,4,0)</f>
        <v>#N/A</v>
      </c>
      <c r="D7308" t="s">
        <v>4829</v>
      </c>
    </row>
    <row r="7309" spans="3:4" x14ac:dyDescent="0.25">
      <c r="C7309" s="1" t="e">
        <f>VLOOKUP(D7309,'PRÊT A POSER 2018'!A:D,4,0)</f>
        <v>#N/A</v>
      </c>
      <c r="D7309" t="s">
        <v>4830</v>
      </c>
    </row>
    <row r="7310" spans="3:4" x14ac:dyDescent="0.25">
      <c r="C7310" s="1" t="e">
        <f>VLOOKUP(D7310,'PRÊT A POSER 2018'!A:D,4,0)</f>
        <v>#N/A</v>
      </c>
      <c r="D7310" t="s">
        <v>4831</v>
      </c>
    </row>
    <row r="7311" spans="3:4" x14ac:dyDescent="0.25">
      <c r="C7311" s="1" t="e">
        <f>VLOOKUP(D7311,'PRÊT A POSER 2018'!A:D,4,0)</f>
        <v>#N/A</v>
      </c>
      <c r="D7311" t="s">
        <v>4832</v>
      </c>
    </row>
    <row r="7312" spans="3:4" x14ac:dyDescent="0.25">
      <c r="C7312" s="1" t="e">
        <f>VLOOKUP(D7312,'PRÊT A POSER 2018'!A:D,4,0)</f>
        <v>#N/A</v>
      </c>
      <c r="D7312" t="s">
        <v>4833</v>
      </c>
    </row>
    <row r="7313" spans="3:4" x14ac:dyDescent="0.25">
      <c r="C7313" s="1" t="e">
        <f>VLOOKUP(D7313,'PRÊT A POSER 2018'!A:D,4,0)</f>
        <v>#N/A</v>
      </c>
      <c r="D7313" t="s">
        <v>4834</v>
      </c>
    </row>
    <row r="7314" spans="3:4" x14ac:dyDescent="0.25">
      <c r="C7314" s="1" t="e">
        <f>VLOOKUP(D7314,'PRÊT A POSER 2018'!A:D,4,0)</f>
        <v>#N/A</v>
      </c>
      <c r="D7314" t="s">
        <v>4835</v>
      </c>
    </row>
    <row r="7315" spans="3:4" x14ac:dyDescent="0.25">
      <c r="C7315" s="1" t="e">
        <f>VLOOKUP(D7315,'PRÊT A POSER 2018'!A:D,4,0)</f>
        <v>#N/A</v>
      </c>
      <c r="D7315" t="s">
        <v>4836</v>
      </c>
    </row>
    <row r="7316" spans="3:4" x14ac:dyDescent="0.25">
      <c r="C7316" s="1" t="e">
        <f>VLOOKUP(D7316,'PRÊT A POSER 2018'!A:D,4,0)</f>
        <v>#N/A</v>
      </c>
      <c r="D7316" t="s">
        <v>4837</v>
      </c>
    </row>
    <row r="7317" spans="3:4" x14ac:dyDescent="0.25">
      <c r="C7317" s="1" t="e">
        <f>VLOOKUP(D7317,'PRÊT A POSER 2018'!A:D,4,0)</f>
        <v>#N/A</v>
      </c>
      <c r="D7317" t="s">
        <v>4838</v>
      </c>
    </row>
    <row r="7318" spans="3:4" x14ac:dyDescent="0.25">
      <c r="C7318" s="1" t="e">
        <f>VLOOKUP(D7318,'PRÊT A POSER 2018'!A:D,4,0)</f>
        <v>#N/A</v>
      </c>
      <c r="D7318" t="s">
        <v>4839</v>
      </c>
    </row>
    <row r="7319" spans="3:4" x14ac:dyDescent="0.25">
      <c r="C7319" s="1" t="e">
        <f>VLOOKUP(D7319,'PRÊT A POSER 2018'!A:D,4,0)</f>
        <v>#N/A</v>
      </c>
      <c r="D7319" t="s">
        <v>4840</v>
      </c>
    </row>
    <row r="7320" spans="3:4" x14ac:dyDescent="0.25">
      <c r="C7320" s="1" t="e">
        <f>VLOOKUP(D7320,'PRÊT A POSER 2018'!A:D,4,0)</f>
        <v>#N/A</v>
      </c>
      <c r="D7320" t="s">
        <v>4841</v>
      </c>
    </row>
    <row r="7321" spans="3:4" x14ac:dyDescent="0.25">
      <c r="C7321" s="1" t="e">
        <f>VLOOKUP(D7321,'PRÊT A POSER 2018'!A:D,4,0)</f>
        <v>#N/A</v>
      </c>
      <c r="D7321" t="s">
        <v>4842</v>
      </c>
    </row>
    <row r="7322" spans="3:4" x14ac:dyDescent="0.25">
      <c r="C7322" s="1" t="e">
        <f>VLOOKUP(D7322,'PRÊT A POSER 2018'!A:D,4,0)</f>
        <v>#N/A</v>
      </c>
      <c r="D7322" t="s">
        <v>4843</v>
      </c>
    </row>
    <row r="7323" spans="3:4" x14ac:dyDescent="0.25">
      <c r="C7323" s="1" t="e">
        <f>VLOOKUP(D7323,'PRÊT A POSER 2018'!A:D,4,0)</f>
        <v>#N/A</v>
      </c>
      <c r="D7323" t="s">
        <v>4844</v>
      </c>
    </row>
    <row r="7324" spans="3:4" x14ac:dyDescent="0.25">
      <c r="C7324" s="1" t="e">
        <f>VLOOKUP(D7324,'PRÊT A POSER 2018'!A:D,4,0)</f>
        <v>#N/A</v>
      </c>
      <c r="D7324" t="s">
        <v>4845</v>
      </c>
    </row>
    <row r="7325" spans="3:4" x14ac:dyDescent="0.25">
      <c r="C7325" s="1" t="e">
        <f>VLOOKUP(D7325,'PRÊT A POSER 2018'!A:D,4,0)</f>
        <v>#N/A</v>
      </c>
      <c r="D7325" t="s">
        <v>4846</v>
      </c>
    </row>
    <row r="7326" spans="3:4" x14ac:dyDescent="0.25">
      <c r="C7326" s="1" t="e">
        <f>VLOOKUP(D7326,'PRÊT A POSER 2018'!A:D,4,0)</f>
        <v>#N/A</v>
      </c>
      <c r="D7326" t="s">
        <v>4847</v>
      </c>
    </row>
    <row r="7327" spans="3:4" x14ac:dyDescent="0.25">
      <c r="C7327" s="1" t="e">
        <f>VLOOKUP(D7327,'PRÊT A POSER 2018'!A:D,4,0)</f>
        <v>#N/A</v>
      </c>
      <c r="D7327" t="s">
        <v>4848</v>
      </c>
    </row>
    <row r="7328" spans="3:4" x14ac:dyDescent="0.25">
      <c r="C7328" s="1" t="e">
        <f>VLOOKUP(D7328,'PRÊT A POSER 2018'!A:D,4,0)</f>
        <v>#N/A</v>
      </c>
      <c r="D7328" t="s">
        <v>4849</v>
      </c>
    </row>
    <row r="7329" spans="3:4" x14ac:dyDescent="0.25">
      <c r="C7329" s="1" t="e">
        <f>VLOOKUP(D7329,'PRÊT A POSER 2018'!A:D,4,0)</f>
        <v>#N/A</v>
      </c>
      <c r="D7329" t="s">
        <v>4850</v>
      </c>
    </row>
    <row r="7330" spans="3:4" x14ac:dyDescent="0.25">
      <c r="C7330" s="1" t="e">
        <f>VLOOKUP(D7330,'PRÊT A POSER 2018'!A:D,4,0)</f>
        <v>#N/A</v>
      </c>
      <c r="D7330" t="s">
        <v>4851</v>
      </c>
    </row>
    <row r="7331" spans="3:4" x14ac:dyDescent="0.25">
      <c r="C7331" s="1" t="e">
        <f>VLOOKUP(D7331,'PRÊT A POSER 2018'!A:D,4,0)</f>
        <v>#N/A</v>
      </c>
      <c r="D7331" t="s">
        <v>4852</v>
      </c>
    </row>
    <row r="7332" spans="3:4" x14ac:dyDescent="0.25">
      <c r="C7332" s="1" t="e">
        <f>VLOOKUP(D7332,'PRÊT A POSER 2018'!A:D,4,0)</f>
        <v>#N/A</v>
      </c>
      <c r="D7332" t="s">
        <v>4853</v>
      </c>
    </row>
    <row r="7333" spans="3:4" x14ac:dyDescent="0.25">
      <c r="C7333" s="1" t="e">
        <f>VLOOKUP(D7333,'PRÊT A POSER 2018'!A:D,4,0)</f>
        <v>#N/A</v>
      </c>
      <c r="D7333" t="s">
        <v>4854</v>
      </c>
    </row>
    <row r="7334" spans="3:4" x14ac:dyDescent="0.25">
      <c r="C7334" s="1" t="e">
        <f>VLOOKUP(D7334,'PRÊT A POSER 2018'!A:D,4,0)</f>
        <v>#N/A</v>
      </c>
      <c r="D7334" t="s">
        <v>4855</v>
      </c>
    </row>
    <row r="7335" spans="3:4" x14ac:dyDescent="0.25">
      <c r="C7335" s="1" t="e">
        <f>VLOOKUP(D7335,'PRÊT A POSER 2018'!A:D,4,0)</f>
        <v>#N/A</v>
      </c>
      <c r="D7335" t="s">
        <v>4856</v>
      </c>
    </row>
    <row r="7336" spans="3:4" x14ac:dyDescent="0.25">
      <c r="C7336" s="1" t="e">
        <f>VLOOKUP(D7336,'PRÊT A POSER 2018'!A:D,4,0)</f>
        <v>#N/A</v>
      </c>
      <c r="D7336" t="s">
        <v>4857</v>
      </c>
    </row>
    <row r="7337" spans="3:4" x14ac:dyDescent="0.25">
      <c r="C7337" s="1" t="e">
        <f>VLOOKUP(D7337,'PRÊT A POSER 2018'!A:D,4,0)</f>
        <v>#N/A</v>
      </c>
      <c r="D7337" t="s">
        <v>4858</v>
      </c>
    </row>
    <row r="7338" spans="3:4" x14ac:dyDescent="0.25">
      <c r="C7338" s="1" t="e">
        <f>VLOOKUP(D7338,'PRÊT A POSER 2018'!A:D,4,0)</f>
        <v>#N/A</v>
      </c>
      <c r="D7338" t="s">
        <v>4859</v>
      </c>
    </row>
    <row r="7339" spans="3:4" x14ac:dyDescent="0.25">
      <c r="C7339" s="1" t="e">
        <f>VLOOKUP(D7339,'PRÊT A POSER 2018'!A:D,4,0)</f>
        <v>#N/A</v>
      </c>
      <c r="D7339" t="s">
        <v>4860</v>
      </c>
    </row>
    <row r="7340" spans="3:4" x14ac:dyDescent="0.25">
      <c r="C7340" s="1" t="e">
        <f>VLOOKUP(D7340,'PRÊT A POSER 2018'!A:D,4,0)</f>
        <v>#N/A</v>
      </c>
      <c r="D7340" t="s">
        <v>4861</v>
      </c>
    </row>
    <row r="7341" spans="3:4" x14ac:dyDescent="0.25">
      <c r="C7341" s="1" t="e">
        <f>VLOOKUP(D7341,'PRÊT A POSER 2018'!A:D,4,0)</f>
        <v>#N/A</v>
      </c>
      <c r="D7341" t="s">
        <v>4862</v>
      </c>
    </row>
    <row r="7342" spans="3:4" x14ac:dyDescent="0.25">
      <c r="C7342" s="1" t="e">
        <f>VLOOKUP(D7342,'PRÊT A POSER 2018'!A:D,4,0)</f>
        <v>#N/A</v>
      </c>
      <c r="D7342" t="s">
        <v>4863</v>
      </c>
    </row>
    <row r="7343" spans="3:4" x14ac:dyDescent="0.25">
      <c r="C7343" s="1" t="e">
        <f>VLOOKUP(D7343,'PRÊT A POSER 2018'!A:D,4,0)</f>
        <v>#N/A</v>
      </c>
      <c r="D7343" t="s">
        <v>4864</v>
      </c>
    </row>
    <row r="7344" spans="3:4" x14ac:dyDescent="0.25">
      <c r="C7344" s="1" t="e">
        <f>VLOOKUP(D7344,'PRÊT A POSER 2018'!A:D,4,0)</f>
        <v>#N/A</v>
      </c>
      <c r="D7344" t="s">
        <v>4865</v>
      </c>
    </row>
    <row r="7345" spans="3:4" x14ac:dyDescent="0.25">
      <c r="C7345" s="1" t="e">
        <f>VLOOKUP(D7345,'PRÊT A POSER 2018'!A:D,4,0)</f>
        <v>#N/A</v>
      </c>
      <c r="D7345" t="s">
        <v>4866</v>
      </c>
    </row>
    <row r="7346" spans="3:4" x14ac:dyDescent="0.25">
      <c r="C7346" s="1" t="e">
        <f>VLOOKUP(D7346,'PRÊT A POSER 2018'!A:D,4,0)</f>
        <v>#N/A</v>
      </c>
      <c r="D7346" t="s">
        <v>4867</v>
      </c>
    </row>
    <row r="7347" spans="3:4" x14ac:dyDescent="0.25">
      <c r="C7347" s="1" t="e">
        <f>VLOOKUP(D7347,'PRÊT A POSER 2018'!A:D,4,0)</f>
        <v>#N/A</v>
      </c>
      <c r="D7347" t="s">
        <v>4868</v>
      </c>
    </row>
    <row r="7348" spans="3:4" x14ac:dyDescent="0.25">
      <c r="C7348" s="1" t="e">
        <f>VLOOKUP(D7348,'PRÊT A POSER 2018'!A:D,4,0)</f>
        <v>#N/A</v>
      </c>
      <c r="D7348" t="s">
        <v>4869</v>
      </c>
    </row>
    <row r="7349" spans="3:4" x14ac:dyDescent="0.25">
      <c r="C7349" s="1" t="e">
        <f>VLOOKUP(D7349,'PRÊT A POSER 2018'!A:D,4,0)</f>
        <v>#N/A</v>
      </c>
      <c r="D7349" t="s">
        <v>4870</v>
      </c>
    </row>
    <row r="7350" spans="3:4" x14ac:dyDescent="0.25">
      <c r="C7350" s="1" t="e">
        <f>VLOOKUP(D7350,'PRÊT A POSER 2018'!A:D,4,0)</f>
        <v>#N/A</v>
      </c>
      <c r="D7350" t="s">
        <v>4871</v>
      </c>
    </row>
    <row r="7351" spans="3:4" x14ac:dyDescent="0.25">
      <c r="C7351" s="1" t="e">
        <f>VLOOKUP(D7351,'PRÊT A POSER 2018'!A:D,4,0)</f>
        <v>#N/A</v>
      </c>
      <c r="D7351" t="s">
        <v>4872</v>
      </c>
    </row>
    <row r="7352" spans="3:4" x14ac:dyDescent="0.25">
      <c r="C7352" s="1" t="e">
        <f>VLOOKUP(D7352,'PRÊT A POSER 2018'!A:D,4,0)</f>
        <v>#N/A</v>
      </c>
      <c r="D7352" t="s">
        <v>4873</v>
      </c>
    </row>
    <row r="7353" spans="3:4" x14ac:dyDescent="0.25">
      <c r="C7353" s="1" t="e">
        <f>VLOOKUP(D7353,'PRÊT A POSER 2018'!A:D,4,0)</f>
        <v>#N/A</v>
      </c>
      <c r="D7353" t="s">
        <v>4874</v>
      </c>
    </row>
    <row r="7354" spans="3:4" x14ac:dyDescent="0.25">
      <c r="C7354" s="1" t="e">
        <f>VLOOKUP(D7354,'PRÊT A POSER 2018'!A:D,4,0)</f>
        <v>#N/A</v>
      </c>
      <c r="D7354" t="s">
        <v>4875</v>
      </c>
    </row>
    <row r="7355" spans="3:4" x14ac:dyDescent="0.25">
      <c r="C7355" s="1" t="e">
        <f>VLOOKUP(D7355,'PRÊT A POSER 2018'!A:D,4,0)</f>
        <v>#N/A</v>
      </c>
      <c r="D7355" t="s">
        <v>4876</v>
      </c>
    </row>
    <row r="7356" spans="3:4" x14ac:dyDescent="0.25">
      <c r="C7356" s="1" t="e">
        <f>VLOOKUP(D7356,'PRÊT A POSER 2018'!A:D,4,0)</f>
        <v>#N/A</v>
      </c>
      <c r="D7356" t="s">
        <v>4877</v>
      </c>
    </row>
    <row r="7357" spans="3:4" x14ac:dyDescent="0.25">
      <c r="C7357" s="1" t="e">
        <f>VLOOKUP(D7357,'PRÊT A POSER 2018'!A:D,4,0)</f>
        <v>#N/A</v>
      </c>
      <c r="D7357" t="s">
        <v>4878</v>
      </c>
    </row>
    <row r="7358" spans="3:4" x14ac:dyDescent="0.25">
      <c r="C7358" s="1" t="e">
        <f>VLOOKUP(D7358,'PRÊT A POSER 2018'!A:D,4,0)</f>
        <v>#N/A</v>
      </c>
      <c r="D7358" t="s">
        <v>4879</v>
      </c>
    </row>
    <row r="7359" spans="3:4" x14ac:dyDescent="0.25">
      <c r="C7359" s="1" t="e">
        <f>VLOOKUP(D7359,'PRÊT A POSER 2018'!A:D,4,0)</f>
        <v>#N/A</v>
      </c>
      <c r="D7359" t="s">
        <v>4880</v>
      </c>
    </row>
    <row r="7360" spans="3:4" x14ac:dyDescent="0.25">
      <c r="C7360" s="1" t="e">
        <f>VLOOKUP(D7360,'PRÊT A POSER 2018'!A:D,4,0)</f>
        <v>#N/A</v>
      </c>
      <c r="D7360" t="s">
        <v>4881</v>
      </c>
    </row>
    <row r="7361" spans="3:4" x14ac:dyDescent="0.25">
      <c r="C7361" s="1" t="e">
        <f>VLOOKUP(D7361,'PRÊT A POSER 2018'!A:D,4,0)</f>
        <v>#N/A</v>
      </c>
      <c r="D7361" t="s">
        <v>4882</v>
      </c>
    </row>
    <row r="7362" spans="3:4" x14ac:dyDescent="0.25">
      <c r="C7362" s="1" t="e">
        <f>VLOOKUP(D7362,'PRÊT A POSER 2018'!A:D,4,0)</f>
        <v>#N/A</v>
      </c>
      <c r="D7362" t="s">
        <v>4883</v>
      </c>
    </row>
    <row r="7363" spans="3:4" x14ac:dyDescent="0.25">
      <c r="C7363" s="1" t="e">
        <f>VLOOKUP(D7363,'PRÊT A POSER 2018'!A:D,4,0)</f>
        <v>#N/A</v>
      </c>
      <c r="D7363" t="s">
        <v>4884</v>
      </c>
    </row>
    <row r="7364" spans="3:4" x14ac:dyDescent="0.25">
      <c r="C7364" s="1" t="e">
        <f>VLOOKUP(D7364,'PRÊT A POSER 2018'!A:D,4,0)</f>
        <v>#N/A</v>
      </c>
      <c r="D7364" t="s">
        <v>4885</v>
      </c>
    </row>
    <row r="7365" spans="3:4" x14ac:dyDescent="0.25">
      <c r="C7365" s="1" t="e">
        <f>VLOOKUP(D7365,'PRÊT A POSER 2018'!A:D,4,0)</f>
        <v>#N/A</v>
      </c>
      <c r="D7365" t="s">
        <v>4886</v>
      </c>
    </row>
    <row r="7366" spans="3:4" x14ac:dyDescent="0.25">
      <c r="C7366" s="1" t="e">
        <f>VLOOKUP(D7366,'PRÊT A POSER 2018'!A:D,4,0)</f>
        <v>#N/A</v>
      </c>
      <c r="D7366" t="s">
        <v>4887</v>
      </c>
    </row>
    <row r="7367" spans="3:4" x14ac:dyDescent="0.25">
      <c r="C7367" s="1" t="e">
        <f>VLOOKUP(D7367,'PRÊT A POSER 2018'!A:D,4,0)</f>
        <v>#N/A</v>
      </c>
      <c r="D7367" t="s">
        <v>4888</v>
      </c>
    </row>
    <row r="7368" spans="3:4" x14ac:dyDescent="0.25">
      <c r="C7368" s="1" t="e">
        <f>VLOOKUP(D7368,'PRÊT A POSER 2018'!A:D,4,0)</f>
        <v>#N/A</v>
      </c>
      <c r="D7368" t="s">
        <v>4889</v>
      </c>
    </row>
    <row r="7369" spans="3:4" x14ac:dyDescent="0.25">
      <c r="C7369" s="1" t="e">
        <f>VLOOKUP(D7369,'PRÊT A POSER 2018'!A:D,4,0)</f>
        <v>#N/A</v>
      </c>
      <c r="D7369" t="s">
        <v>4890</v>
      </c>
    </row>
    <row r="7370" spans="3:4" x14ac:dyDescent="0.25">
      <c r="C7370" s="1" t="e">
        <f>VLOOKUP(D7370,'PRÊT A POSER 2018'!A:D,4,0)</f>
        <v>#N/A</v>
      </c>
      <c r="D7370" t="s">
        <v>4891</v>
      </c>
    </row>
    <row r="7371" spans="3:4" x14ac:dyDescent="0.25">
      <c r="C7371" s="1" t="e">
        <f>VLOOKUP(D7371,'PRÊT A POSER 2018'!A:D,4,0)</f>
        <v>#N/A</v>
      </c>
      <c r="D7371" t="s">
        <v>4892</v>
      </c>
    </row>
    <row r="7372" spans="3:4" x14ac:dyDescent="0.25">
      <c r="C7372" s="1" t="e">
        <f>VLOOKUP(D7372,'PRÊT A POSER 2018'!A:D,4,0)</f>
        <v>#N/A</v>
      </c>
      <c r="D7372" t="s">
        <v>4893</v>
      </c>
    </row>
    <row r="7373" spans="3:4" x14ac:dyDescent="0.25">
      <c r="C7373" s="1" t="e">
        <f>VLOOKUP(D7373,'PRÊT A POSER 2018'!A:D,4,0)</f>
        <v>#N/A</v>
      </c>
      <c r="D7373" t="s">
        <v>4894</v>
      </c>
    </row>
    <row r="7374" spans="3:4" x14ac:dyDescent="0.25">
      <c r="C7374" s="1" t="e">
        <f>VLOOKUP(D7374,'PRÊT A POSER 2018'!A:D,4,0)</f>
        <v>#N/A</v>
      </c>
      <c r="D7374" t="s">
        <v>4895</v>
      </c>
    </row>
    <row r="7375" spans="3:4" x14ac:dyDescent="0.25">
      <c r="C7375" s="1" t="e">
        <f>VLOOKUP(D7375,'PRÊT A POSER 2018'!A:D,4,0)</f>
        <v>#N/A</v>
      </c>
      <c r="D7375" t="s">
        <v>4896</v>
      </c>
    </row>
    <row r="7376" spans="3:4" x14ac:dyDescent="0.25">
      <c r="C7376" s="1" t="e">
        <f>VLOOKUP(D7376,'PRÊT A POSER 2018'!A:D,4,0)</f>
        <v>#N/A</v>
      </c>
      <c r="D7376" t="s">
        <v>4897</v>
      </c>
    </row>
    <row r="7377" spans="3:4" x14ac:dyDescent="0.25">
      <c r="C7377" s="1" t="e">
        <f>VLOOKUP(D7377,'PRÊT A POSER 2018'!A:D,4,0)</f>
        <v>#N/A</v>
      </c>
      <c r="D7377" t="s">
        <v>4898</v>
      </c>
    </row>
    <row r="7378" spans="3:4" x14ac:dyDescent="0.25">
      <c r="C7378" s="1" t="e">
        <f>VLOOKUP(D7378,'PRÊT A POSER 2018'!A:D,4,0)</f>
        <v>#N/A</v>
      </c>
      <c r="D7378" t="s">
        <v>4899</v>
      </c>
    </row>
    <row r="7379" spans="3:4" x14ac:dyDescent="0.25">
      <c r="C7379" s="1" t="e">
        <f>VLOOKUP(D7379,'PRÊT A POSER 2018'!A:D,4,0)</f>
        <v>#N/A</v>
      </c>
      <c r="D7379" t="s">
        <v>4900</v>
      </c>
    </row>
    <row r="7380" spans="3:4" x14ac:dyDescent="0.25">
      <c r="C7380" s="1" t="e">
        <f>VLOOKUP(D7380,'PRÊT A POSER 2018'!A:D,4,0)</f>
        <v>#N/A</v>
      </c>
      <c r="D7380" t="s">
        <v>4901</v>
      </c>
    </row>
    <row r="7381" spans="3:4" x14ac:dyDescent="0.25">
      <c r="C7381" s="1" t="e">
        <f>VLOOKUP(D7381,'PRÊT A POSER 2018'!A:D,4,0)</f>
        <v>#N/A</v>
      </c>
      <c r="D7381" t="s">
        <v>4902</v>
      </c>
    </row>
    <row r="7382" spans="3:4" x14ac:dyDescent="0.25">
      <c r="C7382" s="1" t="e">
        <f>VLOOKUP(D7382,'PRÊT A POSER 2018'!A:D,4,0)</f>
        <v>#N/A</v>
      </c>
      <c r="D7382" t="s">
        <v>4903</v>
      </c>
    </row>
    <row r="7383" spans="3:4" x14ac:dyDescent="0.25">
      <c r="C7383" s="1" t="e">
        <f>VLOOKUP(D7383,'PRÊT A POSER 2018'!A:D,4,0)</f>
        <v>#N/A</v>
      </c>
      <c r="D7383" t="s">
        <v>4904</v>
      </c>
    </row>
    <row r="7384" spans="3:4" x14ac:dyDescent="0.25">
      <c r="C7384" s="1" t="e">
        <f>VLOOKUP(D7384,'PRÊT A POSER 2018'!A:D,4,0)</f>
        <v>#N/A</v>
      </c>
      <c r="D7384" t="s">
        <v>4905</v>
      </c>
    </row>
    <row r="7385" spans="3:4" x14ac:dyDescent="0.25">
      <c r="C7385" s="1" t="e">
        <f>VLOOKUP(D7385,'PRÊT A POSER 2018'!A:D,4,0)</f>
        <v>#N/A</v>
      </c>
      <c r="D7385" t="s">
        <v>4906</v>
      </c>
    </row>
    <row r="7386" spans="3:4" x14ac:dyDescent="0.25">
      <c r="C7386" s="1" t="e">
        <f>VLOOKUP(D7386,'PRÊT A POSER 2018'!A:D,4,0)</f>
        <v>#N/A</v>
      </c>
      <c r="D7386" t="s">
        <v>4907</v>
      </c>
    </row>
    <row r="7387" spans="3:4" x14ac:dyDescent="0.25">
      <c r="C7387" s="1" t="e">
        <f>VLOOKUP(D7387,'PRÊT A POSER 2018'!A:D,4,0)</f>
        <v>#N/A</v>
      </c>
      <c r="D7387" t="s">
        <v>4908</v>
      </c>
    </row>
    <row r="7388" spans="3:4" x14ac:dyDescent="0.25">
      <c r="C7388" s="1" t="e">
        <f>VLOOKUP(D7388,'PRÊT A POSER 2018'!A:D,4,0)</f>
        <v>#N/A</v>
      </c>
      <c r="D7388" t="s">
        <v>4909</v>
      </c>
    </row>
    <row r="7389" spans="3:4" x14ac:dyDescent="0.25">
      <c r="C7389" s="1" t="e">
        <f>VLOOKUP(D7389,'PRÊT A POSER 2018'!A:D,4,0)</f>
        <v>#N/A</v>
      </c>
      <c r="D7389" t="s">
        <v>4910</v>
      </c>
    </row>
    <row r="7390" spans="3:4" x14ac:dyDescent="0.25">
      <c r="C7390" s="1" t="e">
        <f>VLOOKUP(D7390,'PRÊT A POSER 2018'!A:D,4,0)</f>
        <v>#N/A</v>
      </c>
      <c r="D7390" t="s">
        <v>4911</v>
      </c>
    </row>
    <row r="7391" spans="3:4" x14ac:dyDescent="0.25">
      <c r="C7391" s="1" t="e">
        <f>VLOOKUP(D7391,'PRÊT A POSER 2018'!A:D,4,0)</f>
        <v>#N/A</v>
      </c>
      <c r="D7391" t="s">
        <v>4912</v>
      </c>
    </row>
    <row r="7392" spans="3:4" x14ac:dyDescent="0.25">
      <c r="C7392" s="1" t="e">
        <f>VLOOKUP(D7392,'PRÊT A POSER 2018'!A:D,4,0)</f>
        <v>#N/A</v>
      </c>
      <c r="D7392" t="s">
        <v>4913</v>
      </c>
    </row>
    <row r="7393" spans="3:4" x14ac:dyDescent="0.25">
      <c r="C7393" s="1" t="e">
        <f>VLOOKUP(D7393,'PRÊT A POSER 2018'!A:D,4,0)</f>
        <v>#N/A</v>
      </c>
      <c r="D7393" t="s">
        <v>4914</v>
      </c>
    </row>
    <row r="7394" spans="3:4" x14ac:dyDescent="0.25">
      <c r="C7394" s="1" t="e">
        <f>VLOOKUP(D7394,'PRÊT A POSER 2018'!A:D,4,0)</f>
        <v>#N/A</v>
      </c>
      <c r="D7394" t="s">
        <v>4915</v>
      </c>
    </row>
    <row r="7395" spans="3:4" x14ac:dyDescent="0.25">
      <c r="C7395" s="1" t="e">
        <f>VLOOKUP(D7395,'PRÊT A POSER 2018'!A:D,4,0)</f>
        <v>#N/A</v>
      </c>
      <c r="D7395" t="s">
        <v>4916</v>
      </c>
    </row>
    <row r="7396" spans="3:4" x14ac:dyDescent="0.25">
      <c r="C7396" s="1" t="e">
        <f>VLOOKUP(D7396,'PRÊT A POSER 2018'!A:D,4,0)</f>
        <v>#N/A</v>
      </c>
      <c r="D7396" t="s">
        <v>4917</v>
      </c>
    </row>
    <row r="7397" spans="3:4" x14ac:dyDescent="0.25">
      <c r="C7397" s="1" t="e">
        <f>VLOOKUP(D7397,'PRÊT A POSER 2018'!A:D,4,0)</f>
        <v>#N/A</v>
      </c>
      <c r="D7397" t="s">
        <v>4918</v>
      </c>
    </row>
    <row r="7398" spans="3:4" x14ac:dyDescent="0.25">
      <c r="C7398" s="1" t="e">
        <f>VLOOKUP(D7398,'PRÊT A POSER 2018'!A:D,4,0)</f>
        <v>#N/A</v>
      </c>
      <c r="D7398" t="s">
        <v>4919</v>
      </c>
    </row>
    <row r="7399" spans="3:4" x14ac:dyDescent="0.25">
      <c r="C7399" s="1" t="e">
        <f>VLOOKUP(D7399,'PRÊT A POSER 2018'!A:D,4,0)</f>
        <v>#N/A</v>
      </c>
      <c r="D7399" t="s">
        <v>4920</v>
      </c>
    </row>
    <row r="7400" spans="3:4" x14ac:dyDescent="0.25">
      <c r="C7400" s="1" t="e">
        <f>VLOOKUP(D7400,'PRÊT A POSER 2018'!A:D,4,0)</f>
        <v>#N/A</v>
      </c>
      <c r="D7400" t="s">
        <v>4921</v>
      </c>
    </row>
    <row r="7401" spans="3:4" x14ac:dyDescent="0.25">
      <c r="C7401" s="1" t="e">
        <f>VLOOKUP(D7401,'PRÊT A POSER 2018'!A:D,4,0)</f>
        <v>#N/A</v>
      </c>
      <c r="D7401" t="s">
        <v>4922</v>
      </c>
    </row>
    <row r="7402" spans="3:4" x14ac:dyDescent="0.25">
      <c r="C7402" s="1" t="e">
        <f>VLOOKUP(D7402,'PRÊT A POSER 2018'!A:D,4,0)</f>
        <v>#N/A</v>
      </c>
      <c r="D7402" t="s">
        <v>4923</v>
      </c>
    </row>
    <row r="7403" spans="3:4" x14ac:dyDescent="0.25">
      <c r="C7403" s="1" t="e">
        <f>VLOOKUP(D7403,'PRÊT A POSER 2018'!A:D,4,0)</f>
        <v>#N/A</v>
      </c>
      <c r="D7403" t="s">
        <v>4924</v>
      </c>
    </row>
    <row r="7404" spans="3:4" x14ac:dyDescent="0.25">
      <c r="C7404" s="1" t="e">
        <f>VLOOKUP(D7404,'PRÊT A POSER 2018'!A:D,4,0)</f>
        <v>#N/A</v>
      </c>
      <c r="D7404" t="s">
        <v>4925</v>
      </c>
    </row>
    <row r="7405" spans="3:4" x14ac:dyDescent="0.25">
      <c r="C7405" s="1" t="e">
        <f>VLOOKUP(D7405,'PRÊT A POSER 2018'!A:D,4,0)</f>
        <v>#N/A</v>
      </c>
      <c r="D7405" t="s">
        <v>4926</v>
      </c>
    </row>
    <row r="7406" spans="3:4" x14ac:dyDescent="0.25">
      <c r="C7406" s="1" t="e">
        <f>VLOOKUP(D7406,'PRÊT A POSER 2018'!A:D,4,0)</f>
        <v>#N/A</v>
      </c>
      <c r="D7406" t="s">
        <v>4927</v>
      </c>
    </row>
    <row r="7407" spans="3:4" x14ac:dyDescent="0.25">
      <c r="C7407" s="1" t="e">
        <f>VLOOKUP(D7407,'PRÊT A POSER 2018'!A:D,4,0)</f>
        <v>#N/A</v>
      </c>
      <c r="D7407" t="s">
        <v>4928</v>
      </c>
    </row>
    <row r="7408" spans="3:4" x14ac:dyDescent="0.25">
      <c r="C7408" s="1" t="e">
        <f>VLOOKUP(D7408,'PRÊT A POSER 2018'!A:D,4,0)</f>
        <v>#N/A</v>
      </c>
      <c r="D7408" t="s">
        <v>4929</v>
      </c>
    </row>
    <row r="7409" spans="3:4" x14ac:dyDescent="0.25">
      <c r="C7409" s="1" t="e">
        <f>VLOOKUP(D7409,'PRÊT A POSER 2018'!A:D,4,0)</f>
        <v>#N/A</v>
      </c>
      <c r="D7409" t="s">
        <v>4930</v>
      </c>
    </row>
    <row r="7410" spans="3:4" x14ac:dyDescent="0.25">
      <c r="C7410" s="1" t="e">
        <f>VLOOKUP(D7410,'PRÊT A POSER 2018'!A:D,4,0)</f>
        <v>#N/A</v>
      </c>
      <c r="D7410" t="s">
        <v>4931</v>
      </c>
    </row>
    <row r="7411" spans="3:4" x14ac:dyDescent="0.25">
      <c r="C7411" s="1" t="e">
        <f>VLOOKUP(D7411,'PRÊT A POSER 2018'!A:D,4,0)</f>
        <v>#N/A</v>
      </c>
      <c r="D7411" t="s">
        <v>4932</v>
      </c>
    </row>
    <row r="7412" spans="3:4" x14ac:dyDescent="0.25">
      <c r="C7412" s="1" t="e">
        <f>VLOOKUP(D7412,'PRÊT A POSER 2018'!A:D,4,0)</f>
        <v>#N/A</v>
      </c>
      <c r="D7412" t="s">
        <v>4933</v>
      </c>
    </row>
    <row r="7413" spans="3:4" x14ac:dyDescent="0.25">
      <c r="C7413" s="1" t="e">
        <f>VLOOKUP(D7413,'PRÊT A POSER 2018'!A:D,4,0)</f>
        <v>#N/A</v>
      </c>
      <c r="D7413" t="s">
        <v>4934</v>
      </c>
    </row>
    <row r="7414" spans="3:4" x14ac:dyDescent="0.25">
      <c r="C7414" s="1" t="e">
        <f>VLOOKUP(D7414,'PRÊT A POSER 2018'!A:D,4,0)</f>
        <v>#N/A</v>
      </c>
      <c r="D7414" t="s">
        <v>4935</v>
      </c>
    </row>
    <row r="7415" spans="3:4" x14ac:dyDescent="0.25">
      <c r="C7415" s="1" t="e">
        <f>VLOOKUP(D7415,'PRÊT A POSER 2018'!A:D,4,0)</f>
        <v>#N/A</v>
      </c>
      <c r="D7415" t="s">
        <v>4936</v>
      </c>
    </row>
    <row r="7416" spans="3:4" x14ac:dyDescent="0.25">
      <c r="C7416" s="1" t="e">
        <f>VLOOKUP(D7416,'PRÊT A POSER 2018'!A:D,4,0)</f>
        <v>#N/A</v>
      </c>
      <c r="D7416" t="s">
        <v>4937</v>
      </c>
    </row>
    <row r="7417" spans="3:4" x14ac:dyDescent="0.25">
      <c r="C7417" s="1" t="e">
        <f>VLOOKUP(D7417,'PRÊT A POSER 2018'!A:D,4,0)</f>
        <v>#N/A</v>
      </c>
      <c r="D7417" t="s">
        <v>4938</v>
      </c>
    </row>
    <row r="7418" spans="3:4" x14ac:dyDescent="0.25">
      <c r="C7418" s="1" t="e">
        <f>VLOOKUP(D7418,'PRÊT A POSER 2018'!A:D,4,0)</f>
        <v>#N/A</v>
      </c>
      <c r="D7418" t="s">
        <v>4939</v>
      </c>
    </row>
    <row r="7419" spans="3:4" x14ac:dyDescent="0.25">
      <c r="C7419" s="1" t="e">
        <f>VLOOKUP(D7419,'PRÊT A POSER 2018'!A:D,4,0)</f>
        <v>#N/A</v>
      </c>
      <c r="D7419" t="s">
        <v>4940</v>
      </c>
    </row>
    <row r="7420" spans="3:4" x14ac:dyDescent="0.25">
      <c r="C7420" s="1" t="e">
        <f>VLOOKUP(D7420,'PRÊT A POSER 2018'!A:D,4,0)</f>
        <v>#N/A</v>
      </c>
      <c r="D7420" t="s">
        <v>4941</v>
      </c>
    </row>
    <row r="7421" spans="3:4" x14ac:dyDescent="0.25">
      <c r="C7421" s="1" t="e">
        <f>VLOOKUP(D7421,'PRÊT A POSER 2018'!A:D,4,0)</f>
        <v>#N/A</v>
      </c>
      <c r="D7421" t="s">
        <v>4942</v>
      </c>
    </row>
    <row r="7422" spans="3:4" x14ac:dyDescent="0.25">
      <c r="C7422" s="1" t="e">
        <f>VLOOKUP(D7422,'PRÊT A POSER 2018'!A:D,4,0)</f>
        <v>#N/A</v>
      </c>
      <c r="D7422" t="s">
        <v>4943</v>
      </c>
    </row>
    <row r="7423" spans="3:4" x14ac:dyDescent="0.25">
      <c r="C7423" s="1" t="e">
        <f>VLOOKUP(D7423,'PRÊT A POSER 2018'!A:D,4,0)</f>
        <v>#N/A</v>
      </c>
      <c r="D7423" t="s">
        <v>4944</v>
      </c>
    </row>
    <row r="7424" spans="3:4" x14ac:dyDescent="0.25">
      <c r="C7424" s="1" t="e">
        <f>VLOOKUP(D7424,'PRÊT A POSER 2018'!A:D,4,0)</f>
        <v>#N/A</v>
      </c>
      <c r="D7424" t="s">
        <v>4945</v>
      </c>
    </row>
    <row r="7425" spans="3:4" x14ac:dyDescent="0.25">
      <c r="C7425" s="1" t="e">
        <f>VLOOKUP(D7425,'PRÊT A POSER 2018'!A:D,4,0)</f>
        <v>#N/A</v>
      </c>
      <c r="D7425" t="s">
        <v>4946</v>
      </c>
    </row>
    <row r="7426" spans="3:4" x14ac:dyDescent="0.25">
      <c r="C7426" s="1" t="e">
        <f>VLOOKUP(D7426,'PRÊT A POSER 2018'!A:D,4,0)</f>
        <v>#N/A</v>
      </c>
      <c r="D7426" t="s">
        <v>4947</v>
      </c>
    </row>
    <row r="7427" spans="3:4" x14ac:dyDescent="0.25">
      <c r="C7427" s="1" t="e">
        <f>VLOOKUP(D7427,'PRÊT A POSER 2018'!A:D,4,0)</f>
        <v>#N/A</v>
      </c>
      <c r="D7427" t="s">
        <v>4948</v>
      </c>
    </row>
    <row r="7428" spans="3:4" x14ac:dyDescent="0.25">
      <c r="C7428" s="1" t="e">
        <f>VLOOKUP(D7428,'PRÊT A POSER 2018'!A:D,4,0)</f>
        <v>#N/A</v>
      </c>
      <c r="D7428" t="s">
        <v>4949</v>
      </c>
    </row>
    <row r="7429" spans="3:4" x14ac:dyDescent="0.25">
      <c r="C7429" s="1" t="e">
        <f>VLOOKUP(D7429,'PRÊT A POSER 2018'!A:D,4,0)</f>
        <v>#N/A</v>
      </c>
      <c r="D7429" t="s">
        <v>4950</v>
      </c>
    </row>
    <row r="7430" spans="3:4" x14ac:dyDescent="0.25">
      <c r="C7430" s="1" t="e">
        <f>VLOOKUP(D7430,'PRÊT A POSER 2018'!A:D,4,0)</f>
        <v>#N/A</v>
      </c>
      <c r="D7430" t="s">
        <v>4951</v>
      </c>
    </row>
    <row r="7431" spans="3:4" x14ac:dyDescent="0.25">
      <c r="C7431" s="1" t="e">
        <f>VLOOKUP(D7431,'PRÊT A POSER 2018'!A:D,4,0)</f>
        <v>#N/A</v>
      </c>
      <c r="D7431" t="s">
        <v>4952</v>
      </c>
    </row>
    <row r="7432" spans="3:4" x14ac:dyDescent="0.25">
      <c r="C7432" s="1" t="e">
        <f>VLOOKUP(D7432,'PRÊT A POSER 2018'!A:D,4,0)</f>
        <v>#N/A</v>
      </c>
      <c r="D7432" t="s">
        <v>4953</v>
      </c>
    </row>
    <row r="7433" spans="3:4" x14ac:dyDescent="0.25">
      <c r="C7433" s="1" t="e">
        <f>VLOOKUP(D7433,'PRÊT A POSER 2018'!A:D,4,0)</f>
        <v>#N/A</v>
      </c>
      <c r="D7433" t="s">
        <v>4954</v>
      </c>
    </row>
    <row r="7434" spans="3:4" x14ac:dyDescent="0.25">
      <c r="C7434" s="1" t="e">
        <f>VLOOKUP(D7434,'PRÊT A POSER 2018'!A:D,4,0)</f>
        <v>#N/A</v>
      </c>
      <c r="D7434" t="s">
        <v>4955</v>
      </c>
    </row>
    <row r="7435" spans="3:4" x14ac:dyDescent="0.25">
      <c r="C7435" s="1" t="e">
        <f>VLOOKUP(D7435,'PRÊT A POSER 2018'!A:D,4,0)</f>
        <v>#N/A</v>
      </c>
      <c r="D7435" t="s">
        <v>4956</v>
      </c>
    </row>
    <row r="7436" spans="3:4" x14ac:dyDescent="0.25">
      <c r="C7436" s="1" t="e">
        <f>VLOOKUP(D7436,'PRÊT A POSER 2018'!A:D,4,0)</f>
        <v>#N/A</v>
      </c>
      <c r="D7436" t="s">
        <v>4957</v>
      </c>
    </row>
    <row r="7437" spans="3:4" x14ac:dyDescent="0.25">
      <c r="C7437" s="1" t="e">
        <f>VLOOKUP(D7437,'PRÊT A POSER 2018'!A:D,4,0)</f>
        <v>#N/A</v>
      </c>
      <c r="D7437" t="s">
        <v>4958</v>
      </c>
    </row>
    <row r="7438" spans="3:4" x14ac:dyDescent="0.25">
      <c r="C7438" s="1" t="e">
        <f>VLOOKUP(D7438,'PRÊT A POSER 2018'!A:D,4,0)</f>
        <v>#N/A</v>
      </c>
      <c r="D7438" t="s">
        <v>4959</v>
      </c>
    </row>
    <row r="7439" spans="3:4" x14ac:dyDescent="0.25">
      <c r="C7439" s="1" t="e">
        <f>VLOOKUP(D7439,'PRÊT A POSER 2018'!A:D,4,0)</f>
        <v>#N/A</v>
      </c>
      <c r="D7439" t="s">
        <v>4960</v>
      </c>
    </row>
    <row r="7440" spans="3:4" x14ac:dyDescent="0.25">
      <c r="C7440" s="1" t="e">
        <f>VLOOKUP(D7440,'PRÊT A POSER 2018'!A:D,4,0)</f>
        <v>#N/A</v>
      </c>
      <c r="D7440" t="s">
        <v>4961</v>
      </c>
    </row>
    <row r="7441" spans="3:4" x14ac:dyDescent="0.25">
      <c r="C7441" s="1" t="e">
        <f>VLOOKUP(D7441,'PRÊT A POSER 2018'!A:D,4,0)</f>
        <v>#N/A</v>
      </c>
      <c r="D7441" t="s">
        <v>4962</v>
      </c>
    </row>
    <row r="7442" spans="3:4" x14ac:dyDescent="0.25">
      <c r="C7442" s="1" t="e">
        <f>VLOOKUP(D7442,'PRÊT A POSER 2018'!A:D,4,0)</f>
        <v>#N/A</v>
      </c>
      <c r="D7442" t="s">
        <v>4963</v>
      </c>
    </row>
    <row r="7443" spans="3:4" x14ac:dyDescent="0.25">
      <c r="C7443" s="1" t="e">
        <f>VLOOKUP(D7443,'PRÊT A POSER 2018'!A:D,4,0)</f>
        <v>#N/A</v>
      </c>
      <c r="D7443" t="s">
        <v>4964</v>
      </c>
    </row>
    <row r="7444" spans="3:4" x14ac:dyDescent="0.25">
      <c r="C7444" s="1" t="e">
        <f>VLOOKUP(D7444,'PRÊT A POSER 2018'!A:D,4,0)</f>
        <v>#N/A</v>
      </c>
      <c r="D7444" t="s">
        <v>4965</v>
      </c>
    </row>
    <row r="7445" spans="3:4" x14ac:dyDescent="0.25">
      <c r="C7445" s="1" t="e">
        <f>VLOOKUP(D7445,'PRÊT A POSER 2018'!A:D,4,0)</f>
        <v>#N/A</v>
      </c>
      <c r="D7445" t="s">
        <v>4966</v>
      </c>
    </row>
    <row r="7446" spans="3:4" x14ac:dyDescent="0.25">
      <c r="C7446" s="1" t="e">
        <f>VLOOKUP(D7446,'PRÊT A POSER 2018'!A:D,4,0)</f>
        <v>#N/A</v>
      </c>
      <c r="D7446" t="s">
        <v>4967</v>
      </c>
    </row>
    <row r="7447" spans="3:4" x14ac:dyDescent="0.25">
      <c r="C7447" s="1" t="e">
        <f>VLOOKUP(D7447,'PRÊT A POSER 2018'!A:D,4,0)</f>
        <v>#N/A</v>
      </c>
      <c r="D7447" t="s">
        <v>4968</v>
      </c>
    </row>
    <row r="7448" spans="3:4" x14ac:dyDescent="0.25">
      <c r="C7448" s="1" t="e">
        <f>VLOOKUP(D7448,'PRÊT A POSER 2018'!A:D,4,0)</f>
        <v>#N/A</v>
      </c>
      <c r="D7448" t="s">
        <v>4969</v>
      </c>
    </row>
    <row r="7449" spans="3:4" x14ac:dyDescent="0.25">
      <c r="C7449" s="1" t="e">
        <f>VLOOKUP(D7449,'PRÊT A POSER 2018'!A:D,4,0)</f>
        <v>#N/A</v>
      </c>
      <c r="D7449" t="s">
        <v>4970</v>
      </c>
    </row>
    <row r="7450" spans="3:4" x14ac:dyDescent="0.25">
      <c r="C7450" s="1" t="e">
        <f>VLOOKUP(D7450,'PRÊT A POSER 2018'!A:D,4,0)</f>
        <v>#N/A</v>
      </c>
      <c r="D7450" t="s">
        <v>4971</v>
      </c>
    </row>
    <row r="7451" spans="3:4" x14ac:dyDescent="0.25">
      <c r="C7451" s="1" t="e">
        <f>VLOOKUP(D7451,'PRÊT A POSER 2018'!A:D,4,0)</f>
        <v>#N/A</v>
      </c>
      <c r="D7451" t="s">
        <v>4972</v>
      </c>
    </row>
    <row r="7452" spans="3:4" x14ac:dyDescent="0.25">
      <c r="C7452" s="1" t="e">
        <f>VLOOKUP(D7452,'PRÊT A POSER 2018'!A:D,4,0)</f>
        <v>#N/A</v>
      </c>
      <c r="D7452" t="s">
        <v>4973</v>
      </c>
    </row>
    <row r="7453" spans="3:4" x14ac:dyDescent="0.25">
      <c r="C7453" s="1" t="e">
        <f>VLOOKUP(D7453,'PRÊT A POSER 2018'!A:D,4,0)</f>
        <v>#N/A</v>
      </c>
      <c r="D7453" t="s">
        <v>4974</v>
      </c>
    </row>
    <row r="7454" spans="3:4" x14ac:dyDescent="0.25">
      <c r="C7454" s="1" t="e">
        <f>VLOOKUP(D7454,'PRÊT A POSER 2018'!A:D,4,0)</f>
        <v>#N/A</v>
      </c>
      <c r="D7454" t="s">
        <v>4975</v>
      </c>
    </row>
    <row r="7455" spans="3:4" x14ac:dyDescent="0.25">
      <c r="C7455" s="1" t="e">
        <f>VLOOKUP(D7455,'PRÊT A POSER 2018'!A:D,4,0)</f>
        <v>#N/A</v>
      </c>
      <c r="D7455" t="s">
        <v>4976</v>
      </c>
    </row>
    <row r="7456" spans="3:4" x14ac:dyDescent="0.25">
      <c r="C7456" s="1" t="e">
        <f>VLOOKUP(D7456,'PRÊT A POSER 2018'!A:D,4,0)</f>
        <v>#N/A</v>
      </c>
      <c r="D7456" t="s">
        <v>4977</v>
      </c>
    </row>
    <row r="7457" spans="3:4" x14ac:dyDescent="0.25">
      <c r="C7457" s="1" t="e">
        <f>VLOOKUP(D7457,'PRÊT A POSER 2018'!A:D,4,0)</f>
        <v>#N/A</v>
      </c>
      <c r="D7457" t="s">
        <v>4978</v>
      </c>
    </row>
    <row r="7458" spans="3:4" x14ac:dyDescent="0.25">
      <c r="C7458" s="1" t="e">
        <f>VLOOKUP(D7458,'PRÊT A POSER 2018'!A:D,4,0)</f>
        <v>#N/A</v>
      </c>
      <c r="D7458" t="s">
        <v>4979</v>
      </c>
    </row>
    <row r="7459" spans="3:4" x14ac:dyDescent="0.25">
      <c r="C7459" s="1" t="e">
        <f>VLOOKUP(D7459,'PRÊT A POSER 2018'!A:D,4,0)</f>
        <v>#N/A</v>
      </c>
      <c r="D7459" t="s">
        <v>4980</v>
      </c>
    </row>
    <row r="7460" spans="3:4" x14ac:dyDescent="0.25">
      <c r="C7460" s="1" t="e">
        <f>VLOOKUP(D7460,'PRÊT A POSER 2018'!A:D,4,0)</f>
        <v>#N/A</v>
      </c>
      <c r="D7460" t="s">
        <v>4981</v>
      </c>
    </row>
    <row r="7461" spans="3:4" x14ac:dyDescent="0.25">
      <c r="C7461" s="1" t="e">
        <f>VLOOKUP(D7461,'PRÊT A POSER 2018'!A:D,4,0)</f>
        <v>#N/A</v>
      </c>
      <c r="D7461" t="s">
        <v>4982</v>
      </c>
    </row>
    <row r="7462" spans="3:4" x14ac:dyDescent="0.25">
      <c r="C7462" s="1" t="e">
        <f>VLOOKUP(D7462,'PRÊT A POSER 2018'!A:D,4,0)</f>
        <v>#N/A</v>
      </c>
      <c r="D7462" t="s">
        <v>4983</v>
      </c>
    </row>
    <row r="7463" spans="3:4" x14ac:dyDescent="0.25">
      <c r="C7463" s="1" t="e">
        <f>VLOOKUP(D7463,'PRÊT A POSER 2018'!A:D,4,0)</f>
        <v>#N/A</v>
      </c>
      <c r="D7463" t="s">
        <v>4984</v>
      </c>
    </row>
    <row r="7464" spans="3:4" x14ac:dyDescent="0.25">
      <c r="C7464" s="1" t="e">
        <f>VLOOKUP(D7464,'PRÊT A POSER 2018'!A:D,4,0)</f>
        <v>#N/A</v>
      </c>
      <c r="D7464" t="s">
        <v>4985</v>
      </c>
    </row>
    <row r="7465" spans="3:4" x14ac:dyDescent="0.25">
      <c r="C7465" s="1" t="e">
        <f>VLOOKUP(D7465,'PRÊT A POSER 2018'!A:D,4,0)</f>
        <v>#N/A</v>
      </c>
      <c r="D7465" t="s">
        <v>4986</v>
      </c>
    </row>
    <row r="7466" spans="3:4" x14ac:dyDescent="0.25">
      <c r="C7466" s="1" t="e">
        <f>VLOOKUP(D7466,'PRÊT A POSER 2018'!A:D,4,0)</f>
        <v>#N/A</v>
      </c>
      <c r="D7466" t="s">
        <v>4987</v>
      </c>
    </row>
    <row r="7467" spans="3:4" x14ac:dyDescent="0.25">
      <c r="C7467" s="1" t="e">
        <f>VLOOKUP(D7467,'PRÊT A POSER 2018'!A:D,4,0)</f>
        <v>#N/A</v>
      </c>
      <c r="D7467" t="s">
        <v>4988</v>
      </c>
    </row>
    <row r="7468" spans="3:4" x14ac:dyDescent="0.25">
      <c r="C7468" s="1" t="e">
        <f>VLOOKUP(D7468,'PRÊT A POSER 2018'!A:D,4,0)</f>
        <v>#N/A</v>
      </c>
      <c r="D7468" t="s">
        <v>4989</v>
      </c>
    </row>
    <row r="7469" spans="3:4" x14ac:dyDescent="0.25">
      <c r="C7469" s="1" t="e">
        <f>VLOOKUP(D7469,'PRÊT A POSER 2018'!A:D,4,0)</f>
        <v>#N/A</v>
      </c>
      <c r="D7469" t="s">
        <v>4990</v>
      </c>
    </row>
    <row r="7470" spans="3:4" x14ac:dyDescent="0.25">
      <c r="C7470" s="1" t="e">
        <f>VLOOKUP(D7470,'PRÊT A POSER 2018'!A:D,4,0)</f>
        <v>#N/A</v>
      </c>
      <c r="D7470" t="s">
        <v>4991</v>
      </c>
    </row>
    <row r="7471" spans="3:4" x14ac:dyDescent="0.25">
      <c r="C7471" s="1" t="e">
        <f>VLOOKUP(D7471,'PRÊT A POSER 2018'!A:D,4,0)</f>
        <v>#N/A</v>
      </c>
      <c r="D7471" t="s">
        <v>4992</v>
      </c>
    </row>
    <row r="7472" spans="3:4" x14ac:dyDescent="0.25">
      <c r="C7472" s="1" t="e">
        <f>VLOOKUP(D7472,'PRÊT A POSER 2018'!A:D,4,0)</f>
        <v>#N/A</v>
      </c>
      <c r="D7472" t="s">
        <v>4993</v>
      </c>
    </row>
    <row r="7473" spans="3:4" x14ac:dyDescent="0.25">
      <c r="C7473" s="1" t="e">
        <f>VLOOKUP(D7473,'PRÊT A POSER 2018'!A:D,4,0)</f>
        <v>#N/A</v>
      </c>
      <c r="D7473" t="s">
        <v>4994</v>
      </c>
    </row>
    <row r="7474" spans="3:4" x14ac:dyDescent="0.25">
      <c r="C7474" s="1" t="e">
        <f>VLOOKUP(D7474,'PRÊT A POSER 2018'!A:D,4,0)</f>
        <v>#N/A</v>
      </c>
      <c r="D7474" t="s">
        <v>4995</v>
      </c>
    </row>
    <row r="7475" spans="3:4" x14ac:dyDescent="0.25">
      <c r="C7475" s="1" t="e">
        <f>VLOOKUP(D7475,'PRÊT A POSER 2018'!A:D,4,0)</f>
        <v>#N/A</v>
      </c>
      <c r="D7475" t="s">
        <v>4996</v>
      </c>
    </row>
    <row r="7476" spans="3:4" x14ac:dyDescent="0.25">
      <c r="C7476" s="1" t="e">
        <f>VLOOKUP(D7476,'PRÊT A POSER 2018'!A:D,4,0)</f>
        <v>#N/A</v>
      </c>
      <c r="D7476" t="s">
        <v>4997</v>
      </c>
    </row>
    <row r="7477" spans="3:4" x14ac:dyDescent="0.25">
      <c r="C7477" s="1" t="e">
        <f>VLOOKUP(D7477,'PRÊT A POSER 2018'!A:D,4,0)</f>
        <v>#N/A</v>
      </c>
      <c r="D7477" t="s">
        <v>4998</v>
      </c>
    </row>
    <row r="7478" spans="3:4" x14ac:dyDescent="0.25">
      <c r="C7478" s="1" t="e">
        <f>VLOOKUP(D7478,'PRÊT A POSER 2018'!A:D,4,0)</f>
        <v>#N/A</v>
      </c>
      <c r="D7478" t="s">
        <v>4999</v>
      </c>
    </row>
    <row r="7479" spans="3:4" x14ac:dyDescent="0.25">
      <c r="C7479" s="1" t="e">
        <f>VLOOKUP(D7479,'PRÊT A POSER 2018'!A:D,4,0)</f>
        <v>#N/A</v>
      </c>
      <c r="D7479" t="s">
        <v>5000</v>
      </c>
    </row>
    <row r="7480" spans="3:4" x14ac:dyDescent="0.25">
      <c r="C7480" s="1" t="e">
        <f>VLOOKUP(D7480,'PRÊT A POSER 2018'!A:D,4,0)</f>
        <v>#N/A</v>
      </c>
      <c r="D7480" t="s">
        <v>5001</v>
      </c>
    </row>
    <row r="7481" spans="3:4" x14ac:dyDescent="0.25">
      <c r="C7481" s="1" t="e">
        <f>VLOOKUP(D7481,'PRÊT A POSER 2018'!A:D,4,0)</f>
        <v>#N/A</v>
      </c>
      <c r="D7481" t="s">
        <v>5002</v>
      </c>
    </row>
    <row r="7482" spans="3:4" x14ac:dyDescent="0.25">
      <c r="C7482" s="1" t="e">
        <f>VLOOKUP(D7482,'PRÊT A POSER 2018'!A:D,4,0)</f>
        <v>#N/A</v>
      </c>
      <c r="D7482" t="s">
        <v>5003</v>
      </c>
    </row>
    <row r="7483" spans="3:4" x14ac:dyDescent="0.25">
      <c r="C7483" s="1" t="e">
        <f>VLOOKUP(D7483,'PRÊT A POSER 2018'!A:D,4,0)</f>
        <v>#N/A</v>
      </c>
      <c r="D7483" t="s">
        <v>5004</v>
      </c>
    </row>
    <row r="7484" spans="3:4" x14ac:dyDescent="0.25">
      <c r="C7484" s="1" t="e">
        <f>VLOOKUP(D7484,'PRÊT A POSER 2018'!A:D,4,0)</f>
        <v>#N/A</v>
      </c>
      <c r="D7484" t="s">
        <v>5005</v>
      </c>
    </row>
    <row r="7485" spans="3:4" x14ac:dyDescent="0.25">
      <c r="C7485" s="1" t="e">
        <f>VLOOKUP(D7485,'PRÊT A POSER 2018'!A:D,4,0)</f>
        <v>#N/A</v>
      </c>
      <c r="D7485" t="s">
        <v>5006</v>
      </c>
    </row>
    <row r="7486" spans="3:4" x14ac:dyDescent="0.25">
      <c r="C7486" s="1" t="e">
        <f>VLOOKUP(D7486,'PRÊT A POSER 2018'!A:D,4,0)</f>
        <v>#N/A</v>
      </c>
      <c r="D7486" t="s">
        <v>5007</v>
      </c>
    </row>
    <row r="7487" spans="3:4" x14ac:dyDescent="0.25">
      <c r="C7487" s="1" t="e">
        <f>VLOOKUP(D7487,'PRÊT A POSER 2018'!A:D,4,0)</f>
        <v>#N/A</v>
      </c>
      <c r="D7487" t="s">
        <v>5008</v>
      </c>
    </row>
    <row r="7488" spans="3:4" x14ac:dyDescent="0.25">
      <c r="C7488" s="1" t="e">
        <f>VLOOKUP(D7488,'PRÊT A POSER 2018'!A:D,4,0)</f>
        <v>#N/A</v>
      </c>
      <c r="D7488" t="s">
        <v>5009</v>
      </c>
    </row>
    <row r="7489" spans="3:4" x14ac:dyDescent="0.25">
      <c r="C7489" s="1" t="e">
        <f>VLOOKUP(D7489,'PRÊT A POSER 2018'!A:D,4,0)</f>
        <v>#N/A</v>
      </c>
      <c r="D7489" t="s">
        <v>5010</v>
      </c>
    </row>
    <row r="7490" spans="3:4" x14ac:dyDescent="0.25">
      <c r="C7490" s="1" t="e">
        <f>VLOOKUP(D7490,'PRÊT A POSER 2018'!A:D,4,0)</f>
        <v>#N/A</v>
      </c>
      <c r="D7490" t="s">
        <v>5011</v>
      </c>
    </row>
    <row r="7491" spans="3:4" x14ac:dyDescent="0.25">
      <c r="C7491" s="1" t="e">
        <f>VLOOKUP(D7491,'PRÊT A POSER 2018'!A:D,4,0)</f>
        <v>#N/A</v>
      </c>
      <c r="D7491" t="s">
        <v>5012</v>
      </c>
    </row>
    <row r="7492" spans="3:4" x14ac:dyDescent="0.25">
      <c r="C7492" s="1" t="e">
        <f>VLOOKUP(D7492,'PRÊT A POSER 2018'!A:D,4,0)</f>
        <v>#N/A</v>
      </c>
      <c r="D7492" t="s">
        <v>5013</v>
      </c>
    </row>
    <row r="7493" spans="3:4" x14ac:dyDescent="0.25">
      <c r="C7493" s="1" t="e">
        <f>VLOOKUP(D7493,'PRÊT A POSER 2018'!A:D,4,0)</f>
        <v>#N/A</v>
      </c>
      <c r="D7493" t="s">
        <v>5014</v>
      </c>
    </row>
    <row r="7494" spans="3:4" x14ac:dyDescent="0.25">
      <c r="C7494" s="1" t="e">
        <f>VLOOKUP(D7494,'PRÊT A POSER 2018'!A:D,4,0)</f>
        <v>#N/A</v>
      </c>
      <c r="D7494" t="s">
        <v>5015</v>
      </c>
    </row>
    <row r="7495" spans="3:4" x14ac:dyDescent="0.25">
      <c r="C7495" s="1" t="e">
        <f>VLOOKUP(D7495,'PRÊT A POSER 2018'!A:D,4,0)</f>
        <v>#N/A</v>
      </c>
      <c r="D7495" t="s">
        <v>5016</v>
      </c>
    </row>
    <row r="7496" spans="3:4" x14ac:dyDescent="0.25">
      <c r="C7496" s="1" t="e">
        <f>VLOOKUP(D7496,'PRÊT A POSER 2018'!A:D,4,0)</f>
        <v>#N/A</v>
      </c>
      <c r="D7496" t="s">
        <v>5017</v>
      </c>
    </row>
    <row r="7497" spans="3:4" x14ac:dyDescent="0.25">
      <c r="C7497" s="1" t="e">
        <f>VLOOKUP(D7497,'PRÊT A POSER 2018'!A:D,4,0)</f>
        <v>#N/A</v>
      </c>
      <c r="D7497" t="s">
        <v>5018</v>
      </c>
    </row>
    <row r="7498" spans="3:4" x14ac:dyDescent="0.25">
      <c r="C7498" s="1" t="e">
        <f>VLOOKUP(D7498,'PRÊT A POSER 2018'!A:D,4,0)</f>
        <v>#N/A</v>
      </c>
      <c r="D7498" t="s">
        <v>5019</v>
      </c>
    </row>
    <row r="7499" spans="3:4" x14ac:dyDescent="0.25">
      <c r="C7499" s="1" t="e">
        <f>VLOOKUP(D7499,'PRÊT A POSER 2018'!A:D,4,0)</f>
        <v>#N/A</v>
      </c>
      <c r="D7499" t="s">
        <v>5020</v>
      </c>
    </row>
    <row r="7500" spans="3:4" x14ac:dyDescent="0.25">
      <c r="C7500" s="1" t="e">
        <f>VLOOKUP(D7500,'PRÊT A POSER 2018'!A:D,4,0)</f>
        <v>#N/A</v>
      </c>
      <c r="D7500" t="s">
        <v>5021</v>
      </c>
    </row>
    <row r="7501" spans="3:4" x14ac:dyDescent="0.25">
      <c r="C7501" s="1" t="e">
        <f>VLOOKUP(D7501,'PRÊT A POSER 2018'!A:D,4,0)</f>
        <v>#N/A</v>
      </c>
      <c r="D7501" t="s">
        <v>5022</v>
      </c>
    </row>
    <row r="7502" spans="3:4" x14ac:dyDescent="0.25">
      <c r="C7502" s="1" t="e">
        <f>VLOOKUP(D7502,'PRÊT A POSER 2018'!A:D,4,0)</f>
        <v>#N/A</v>
      </c>
      <c r="D7502" t="s">
        <v>5023</v>
      </c>
    </row>
    <row r="7503" spans="3:4" x14ac:dyDescent="0.25">
      <c r="C7503" s="1" t="e">
        <f>VLOOKUP(D7503,'PRÊT A POSER 2018'!A:D,4,0)</f>
        <v>#N/A</v>
      </c>
      <c r="D7503" t="s">
        <v>5024</v>
      </c>
    </row>
    <row r="7504" spans="3:4" x14ac:dyDescent="0.25">
      <c r="C7504" s="1" t="e">
        <f>VLOOKUP(D7504,'PRÊT A POSER 2018'!A:D,4,0)</f>
        <v>#N/A</v>
      </c>
      <c r="D7504" t="s">
        <v>5025</v>
      </c>
    </row>
    <row r="7505" spans="3:4" x14ac:dyDescent="0.25">
      <c r="C7505" s="1" t="e">
        <f>VLOOKUP(D7505,'PRÊT A POSER 2018'!A:D,4,0)</f>
        <v>#N/A</v>
      </c>
      <c r="D7505" t="s">
        <v>5026</v>
      </c>
    </row>
    <row r="7506" spans="3:4" x14ac:dyDescent="0.25">
      <c r="C7506" s="1" t="e">
        <f>VLOOKUP(D7506,'PRÊT A POSER 2018'!A:D,4,0)</f>
        <v>#N/A</v>
      </c>
      <c r="D7506" t="s">
        <v>5027</v>
      </c>
    </row>
    <row r="7507" spans="3:4" x14ac:dyDescent="0.25">
      <c r="C7507" s="1" t="e">
        <f>VLOOKUP(D7507,'PRÊT A POSER 2018'!A:D,4,0)</f>
        <v>#N/A</v>
      </c>
      <c r="D7507" t="s">
        <v>5028</v>
      </c>
    </row>
    <row r="7508" spans="3:4" x14ac:dyDescent="0.25">
      <c r="C7508" s="1" t="e">
        <f>VLOOKUP(D7508,'PRÊT A POSER 2018'!A:D,4,0)</f>
        <v>#N/A</v>
      </c>
      <c r="D7508" t="s">
        <v>5029</v>
      </c>
    </row>
    <row r="7509" spans="3:4" x14ac:dyDescent="0.25">
      <c r="C7509" s="1" t="e">
        <f>VLOOKUP(D7509,'PRÊT A POSER 2018'!A:D,4,0)</f>
        <v>#N/A</v>
      </c>
      <c r="D7509" t="s">
        <v>5030</v>
      </c>
    </row>
    <row r="7510" spans="3:4" x14ac:dyDescent="0.25">
      <c r="C7510" s="1" t="e">
        <f>VLOOKUP(D7510,'PRÊT A POSER 2018'!A:D,4,0)</f>
        <v>#N/A</v>
      </c>
      <c r="D7510" t="s">
        <v>5031</v>
      </c>
    </row>
    <row r="7511" spans="3:4" x14ac:dyDescent="0.25">
      <c r="C7511" s="1" t="e">
        <f>VLOOKUP(D7511,'PRÊT A POSER 2018'!A:D,4,0)</f>
        <v>#N/A</v>
      </c>
      <c r="D7511" t="s">
        <v>5032</v>
      </c>
    </row>
    <row r="7512" spans="3:4" x14ac:dyDescent="0.25">
      <c r="C7512" s="1" t="e">
        <f>VLOOKUP(D7512,'PRÊT A POSER 2018'!A:D,4,0)</f>
        <v>#N/A</v>
      </c>
      <c r="D7512" t="s">
        <v>5033</v>
      </c>
    </row>
    <row r="7513" spans="3:4" x14ac:dyDescent="0.25">
      <c r="C7513" s="1" t="e">
        <f>VLOOKUP(D7513,'PRÊT A POSER 2018'!A:D,4,0)</f>
        <v>#N/A</v>
      </c>
      <c r="D7513" t="s">
        <v>5034</v>
      </c>
    </row>
    <row r="7514" spans="3:4" x14ac:dyDescent="0.25">
      <c r="C7514" s="1" t="e">
        <f>VLOOKUP(D7514,'PRÊT A POSER 2018'!A:D,4,0)</f>
        <v>#N/A</v>
      </c>
      <c r="D7514" t="s">
        <v>5035</v>
      </c>
    </row>
    <row r="7515" spans="3:4" x14ac:dyDescent="0.25">
      <c r="C7515" s="1" t="e">
        <f>VLOOKUP(D7515,'PRÊT A POSER 2018'!A:D,4,0)</f>
        <v>#N/A</v>
      </c>
      <c r="D7515" t="s">
        <v>5036</v>
      </c>
    </row>
    <row r="7516" spans="3:4" x14ac:dyDescent="0.25">
      <c r="C7516" s="1" t="e">
        <f>VLOOKUP(D7516,'PRÊT A POSER 2018'!A:D,4,0)</f>
        <v>#N/A</v>
      </c>
      <c r="D7516" t="s">
        <v>5037</v>
      </c>
    </row>
    <row r="7517" spans="3:4" x14ac:dyDescent="0.25">
      <c r="C7517" s="1" t="e">
        <f>VLOOKUP(D7517,'PRÊT A POSER 2018'!A:D,4,0)</f>
        <v>#N/A</v>
      </c>
      <c r="D7517" t="s">
        <v>5038</v>
      </c>
    </row>
    <row r="7518" spans="3:4" x14ac:dyDescent="0.25">
      <c r="C7518" s="1" t="e">
        <f>VLOOKUP(D7518,'PRÊT A POSER 2018'!A:D,4,0)</f>
        <v>#N/A</v>
      </c>
      <c r="D7518" t="s">
        <v>5039</v>
      </c>
    </row>
    <row r="7519" spans="3:4" x14ac:dyDescent="0.25">
      <c r="C7519" s="1" t="e">
        <f>VLOOKUP(D7519,'PRÊT A POSER 2018'!A:D,4,0)</f>
        <v>#N/A</v>
      </c>
      <c r="D7519" t="s">
        <v>5040</v>
      </c>
    </row>
    <row r="7520" spans="3:4" x14ac:dyDescent="0.25">
      <c r="C7520" s="1" t="e">
        <f>VLOOKUP(D7520,'PRÊT A POSER 2018'!A:D,4,0)</f>
        <v>#N/A</v>
      </c>
      <c r="D7520" t="s">
        <v>5041</v>
      </c>
    </row>
    <row r="7521" spans="3:4" x14ac:dyDescent="0.25">
      <c r="C7521" s="1" t="e">
        <f>VLOOKUP(D7521,'PRÊT A POSER 2018'!A:D,4,0)</f>
        <v>#N/A</v>
      </c>
      <c r="D7521" t="s">
        <v>5042</v>
      </c>
    </row>
    <row r="7522" spans="3:4" x14ac:dyDescent="0.25">
      <c r="C7522" s="1" t="e">
        <f>VLOOKUP(D7522,'PRÊT A POSER 2018'!A:D,4,0)</f>
        <v>#N/A</v>
      </c>
      <c r="D7522" t="s">
        <v>5043</v>
      </c>
    </row>
    <row r="7523" spans="3:4" x14ac:dyDescent="0.25">
      <c r="C7523" s="1" t="e">
        <f>VLOOKUP(D7523,'PRÊT A POSER 2018'!A:D,4,0)</f>
        <v>#N/A</v>
      </c>
      <c r="D7523" t="s">
        <v>5044</v>
      </c>
    </row>
    <row r="7524" spans="3:4" x14ac:dyDescent="0.25">
      <c r="C7524" s="1" t="e">
        <f>VLOOKUP(D7524,'PRÊT A POSER 2018'!A:D,4,0)</f>
        <v>#N/A</v>
      </c>
      <c r="D7524" t="s">
        <v>5045</v>
      </c>
    </row>
    <row r="7525" spans="3:4" x14ac:dyDescent="0.25">
      <c r="C7525" s="1" t="e">
        <f>VLOOKUP(D7525,'PRÊT A POSER 2018'!A:D,4,0)</f>
        <v>#N/A</v>
      </c>
      <c r="D7525" t="s">
        <v>5046</v>
      </c>
    </row>
    <row r="7526" spans="3:4" x14ac:dyDescent="0.25">
      <c r="C7526" s="1" t="e">
        <f>VLOOKUP(D7526,'PRÊT A POSER 2018'!A:D,4,0)</f>
        <v>#N/A</v>
      </c>
      <c r="D7526" t="s">
        <v>5047</v>
      </c>
    </row>
    <row r="7527" spans="3:4" x14ac:dyDescent="0.25">
      <c r="C7527" s="1" t="e">
        <f>VLOOKUP(D7527,'PRÊT A POSER 2018'!A:D,4,0)</f>
        <v>#N/A</v>
      </c>
      <c r="D7527" t="s">
        <v>5048</v>
      </c>
    </row>
    <row r="7528" spans="3:4" x14ac:dyDescent="0.25">
      <c r="C7528" s="1" t="e">
        <f>VLOOKUP(D7528,'PRÊT A POSER 2018'!A:D,4,0)</f>
        <v>#N/A</v>
      </c>
      <c r="D7528" t="s">
        <v>5049</v>
      </c>
    </row>
    <row r="7529" spans="3:4" x14ac:dyDescent="0.25">
      <c r="C7529" s="1" t="e">
        <f>VLOOKUP(D7529,'PRÊT A POSER 2018'!A:D,4,0)</f>
        <v>#N/A</v>
      </c>
      <c r="D7529" t="s">
        <v>5050</v>
      </c>
    </row>
    <row r="7530" spans="3:4" x14ac:dyDescent="0.25">
      <c r="C7530" s="1" t="e">
        <f>VLOOKUP(D7530,'PRÊT A POSER 2018'!A:D,4,0)</f>
        <v>#N/A</v>
      </c>
      <c r="D7530" t="s">
        <v>5051</v>
      </c>
    </row>
    <row r="7531" spans="3:4" x14ac:dyDescent="0.25">
      <c r="C7531" s="1" t="e">
        <f>VLOOKUP(D7531,'PRÊT A POSER 2018'!A:D,4,0)</f>
        <v>#N/A</v>
      </c>
      <c r="D7531" t="s">
        <v>5052</v>
      </c>
    </row>
    <row r="7532" spans="3:4" x14ac:dyDescent="0.25">
      <c r="C7532" s="1" t="e">
        <f>VLOOKUP(D7532,'PRÊT A POSER 2018'!A:D,4,0)</f>
        <v>#N/A</v>
      </c>
      <c r="D7532" t="s">
        <v>5053</v>
      </c>
    </row>
    <row r="7533" spans="3:4" x14ac:dyDescent="0.25">
      <c r="C7533" s="1" t="e">
        <f>VLOOKUP(D7533,'PRÊT A POSER 2018'!A:D,4,0)</f>
        <v>#N/A</v>
      </c>
      <c r="D7533" t="s">
        <v>5054</v>
      </c>
    </row>
    <row r="7534" spans="3:4" x14ac:dyDescent="0.25">
      <c r="C7534" s="1" t="e">
        <f>VLOOKUP(D7534,'PRÊT A POSER 2018'!A:D,4,0)</f>
        <v>#N/A</v>
      </c>
      <c r="D7534" t="s">
        <v>5055</v>
      </c>
    </row>
    <row r="7535" spans="3:4" x14ac:dyDescent="0.25">
      <c r="C7535" s="1" t="e">
        <f>VLOOKUP(D7535,'PRÊT A POSER 2018'!A:D,4,0)</f>
        <v>#N/A</v>
      </c>
      <c r="D7535" t="s">
        <v>5056</v>
      </c>
    </row>
    <row r="7536" spans="3:4" x14ac:dyDescent="0.25">
      <c r="C7536" s="1" t="e">
        <f>VLOOKUP(D7536,'PRÊT A POSER 2018'!A:D,4,0)</f>
        <v>#N/A</v>
      </c>
      <c r="D7536" t="s">
        <v>5057</v>
      </c>
    </row>
    <row r="7537" spans="3:4" x14ac:dyDescent="0.25">
      <c r="C7537" s="1" t="e">
        <f>VLOOKUP(D7537,'PRÊT A POSER 2018'!A:D,4,0)</f>
        <v>#N/A</v>
      </c>
      <c r="D7537" t="s">
        <v>5058</v>
      </c>
    </row>
    <row r="7538" spans="3:4" x14ac:dyDescent="0.25">
      <c r="C7538" s="1" t="e">
        <f>VLOOKUP(D7538,'PRÊT A POSER 2018'!A:D,4,0)</f>
        <v>#N/A</v>
      </c>
      <c r="D7538" t="s">
        <v>5059</v>
      </c>
    </row>
    <row r="7539" spans="3:4" x14ac:dyDescent="0.25">
      <c r="C7539" s="1" t="e">
        <f>VLOOKUP(D7539,'PRÊT A POSER 2018'!A:D,4,0)</f>
        <v>#N/A</v>
      </c>
      <c r="D7539" t="s">
        <v>5060</v>
      </c>
    </row>
    <row r="7540" spans="3:4" x14ac:dyDescent="0.25">
      <c r="C7540" s="1" t="e">
        <f>VLOOKUP(D7540,'PRÊT A POSER 2018'!A:D,4,0)</f>
        <v>#N/A</v>
      </c>
      <c r="D7540" t="s">
        <v>5061</v>
      </c>
    </row>
    <row r="7541" spans="3:4" x14ac:dyDescent="0.25">
      <c r="C7541" s="1" t="e">
        <f>VLOOKUP(D7541,'PRÊT A POSER 2018'!A:D,4,0)</f>
        <v>#N/A</v>
      </c>
      <c r="D7541" t="s">
        <v>5062</v>
      </c>
    </row>
    <row r="7542" spans="3:4" x14ac:dyDescent="0.25">
      <c r="C7542" s="1" t="e">
        <f>VLOOKUP(D7542,'PRÊT A POSER 2018'!A:D,4,0)</f>
        <v>#N/A</v>
      </c>
      <c r="D7542" t="s">
        <v>5063</v>
      </c>
    </row>
    <row r="7543" spans="3:4" x14ac:dyDescent="0.25">
      <c r="C7543" s="1" t="e">
        <f>VLOOKUP(D7543,'PRÊT A POSER 2018'!A:D,4,0)</f>
        <v>#N/A</v>
      </c>
      <c r="D7543" t="s">
        <v>5064</v>
      </c>
    </row>
    <row r="7544" spans="3:4" x14ac:dyDescent="0.25">
      <c r="C7544" s="1" t="e">
        <f>VLOOKUP(D7544,'PRÊT A POSER 2018'!A:D,4,0)</f>
        <v>#N/A</v>
      </c>
      <c r="D7544" t="s">
        <v>5065</v>
      </c>
    </row>
    <row r="7545" spans="3:4" x14ac:dyDescent="0.25">
      <c r="C7545" s="1" t="e">
        <f>VLOOKUP(D7545,'PRÊT A POSER 2018'!A:D,4,0)</f>
        <v>#N/A</v>
      </c>
      <c r="D7545" t="s">
        <v>5066</v>
      </c>
    </row>
    <row r="7546" spans="3:4" x14ac:dyDescent="0.25">
      <c r="C7546" s="1" t="e">
        <f>VLOOKUP(D7546,'PRÊT A POSER 2018'!A:D,4,0)</f>
        <v>#N/A</v>
      </c>
      <c r="D7546" t="s">
        <v>5067</v>
      </c>
    </row>
    <row r="7547" spans="3:4" x14ac:dyDescent="0.25">
      <c r="C7547" s="1" t="e">
        <f>VLOOKUP(D7547,'PRÊT A POSER 2018'!A:D,4,0)</f>
        <v>#N/A</v>
      </c>
      <c r="D7547" t="s">
        <v>5068</v>
      </c>
    </row>
    <row r="7548" spans="3:4" x14ac:dyDescent="0.25">
      <c r="C7548" s="1" t="e">
        <f>VLOOKUP(D7548,'PRÊT A POSER 2018'!A:D,4,0)</f>
        <v>#N/A</v>
      </c>
      <c r="D7548" t="s">
        <v>5069</v>
      </c>
    </row>
    <row r="7549" spans="3:4" x14ac:dyDescent="0.25">
      <c r="C7549" s="1" t="e">
        <f>VLOOKUP(D7549,'PRÊT A POSER 2018'!A:D,4,0)</f>
        <v>#N/A</v>
      </c>
      <c r="D7549" t="s">
        <v>5070</v>
      </c>
    </row>
    <row r="7550" spans="3:4" x14ac:dyDescent="0.25">
      <c r="C7550" s="1" t="e">
        <f>VLOOKUP(D7550,'PRÊT A POSER 2018'!A:D,4,0)</f>
        <v>#N/A</v>
      </c>
      <c r="D7550" t="s">
        <v>5071</v>
      </c>
    </row>
    <row r="7551" spans="3:4" x14ac:dyDescent="0.25">
      <c r="C7551" s="1" t="e">
        <f>VLOOKUP(D7551,'PRÊT A POSER 2018'!A:D,4,0)</f>
        <v>#N/A</v>
      </c>
      <c r="D7551" t="s">
        <v>5072</v>
      </c>
    </row>
    <row r="7552" spans="3:4" x14ac:dyDescent="0.25">
      <c r="C7552" s="1" t="e">
        <f>VLOOKUP(D7552,'PRÊT A POSER 2018'!A:D,4,0)</f>
        <v>#N/A</v>
      </c>
      <c r="D7552" t="s">
        <v>5073</v>
      </c>
    </row>
    <row r="7553" spans="3:4" x14ac:dyDescent="0.25">
      <c r="C7553" s="1" t="e">
        <f>VLOOKUP(D7553,'PRÊT A POSER 2018'!A:D,4,0)</f>
        <v>#N/A</v>
      </c>
      <c r="D7553" t="s">
        <v>5074</v>
      </c>
    </row>
    <row r="7554" spans="3:4" x14ac:dyDescent="0.25">
      <c r="C7554" s="1" t="e">
        <f>VLOOKUP(D7554,'PRÊT A POSER 2018'!A:D,4,0)</f>
        <v>#N/A</v>
      </c>
      <c r="D7554" t="s">
        <v>5075</v>
      </c>
    </row>
    <row r="7555" spans="3:4" x14ac:dyDescent="0.25">
      <c r="C7555" s="1" t="e">
        <f>VLOOKUP(D7555,'PRÊT A POSER 2018'!A:D,4,0)</f>
        <v>#N/A</v>
      </c>
      <c r="D7555" t="s">
        <v>5076</v>
      </c>
    </row>
    <row r="7556" spans="3:4" x14ac:dyDescent="0.25">
      <c r="C7556" s="1" t="e">
        <f>VLOOKUP(D7556,'PRÊT A POSER 2018'!A:D,4,0)</f>
        <v>#N/A</v>
      </c>
      <c r="D7556" t="s">
        <v>5077</v>
      </c>
    </row>
    <row r="7557" spans="3:4" x14ac:dyDescent="0.25">
      <c r="C7557" s="1" t="e">
        <f>VLOOKUP(D7557,'PRÊT A POSER 2018'!A:D,4,0)</f>
        <v>#N/A</v>
      </c>
      <c r="D7557" t="s">
        <v>5078</v>
      </c>
    </row>
    <row r="7558" spans="3:4" x14ac:dyDescent="0.25">
      <c r="C7558" s="1" t="e">
        <f>VLOOKUP(D7558,'PRÊT A POSER 2018'!A:D,4,0)</f>
        <v>#N/A</v>
      </c>
      <c r="D7558" t="s">
        <v>5079</v>
      </c>
    </row>
    <row r="7559" spans="3:4" x14ac:dyDescent="0.25">
      <c r="C7559" s="1" t="e">
        <f>VLOOKUP(D7559,'PRÊT A POSER 2018'!A:D,4,0)</f>
        <v>#N/A</v>
      </c>
      <c r="D7559" t="s">
        <v>5080</v>
      </c>
    </row>
    <row r="7560" spans="3:4" x14ac:dyDescent="0.25">
      <c r="C7560" s="1" t="e">
        <f>VLOOKUP(D7560,'PRÊT A POSER 2018'!A:D,4,0)</f>
        <v>#N/A</v>
      </c>
      <c r="D7560" t="s">
        <v>5081</v>
      </c>
    </row>
    <row r="7561" spans="3:4" x14ac:dyDescent="0.25">
      <c r="C7561" s="1" t="e">
        <f>VLOOKUP(D7561,'PRÊT A POSER 2018'!A:D,4,0)</f>
        <v>#N/A</v>
      </c>
      <c r="D7561" t="s">
        <v>5082</v>
      </c>
    </row>
    <row r="7562" spans="3:4" x14ac:dyDescent="0.25">
      <c r="C7562" s="1" t="e">
        <f>VLOOKUP(D7562,'PRÊT A POSER 2018'!A:D,4,0)</f>
        <v>#N/A</v>
      </c>
      <c r="D7562" t="s">
        <v>5083</v>
      </c>
    </row>
    <row r="7563" spans="3:4" x14ac:dyDescent="0.25">
      <c r="C7563" s="1" t="e">
        <f>VLOOKUP(D7563,'PRÊT A POSER 2018'!A:D,4,0)</f>
        <v>#N/A</v>
      </c>
      <c r="D7563" t="s">
        <v>5084</v>
      </c>
    </row>
    <row r="7564" spans="3:4" x14ac:dyDescent="0.25">
      <c r="C7564" s="1" t="e">
        <f>VLOOKUP(D7564,'PRÊT A POSER 2018'!A:D,4,0)</f>
        <v>#N/A</v>
      </c>
      <c r="D7564" t="s">
        <v>5085</v>
      </c>
    </row>
    <row r="7565" spans="3:4" x14ac:dyDescent="0.25">
      <c r="C7565" s="1" t="e">
        <f>VLOOKUP(D7565,'PRÊT A POSER 2018'!A:D,4,0)</f>
        <v>#N/A</v>
      </c>
      <c r="D7565" t="s">
        <v>5086</v>
      </c>
    </row>
    <row r="7566" spans="3:4" x14ac:dyDescent="0.25">
      <c r="C7566" s="1" t="e">
        <f>VLOOKUP(D7566,'PRÊT A POSER 2018'!A:D,4,0)</f>
        <v>#N/A</v>
      </c>
      <c r="D7566" t="s">
        <v>5087</v>
      </c>
    </row>
    <row r="7567" spans="3:4" x14ac:dyDescent="0.25">
      <c r="C7567" s="1" t="e">
        <f>VLOOKUP(D7567,'PRÊT A POSER 2018'!A:D,4,0)</f>
        <v>#N/A</v>
      </c>
      <c r="D7567" t="s">
        <v>5088</v>
      </c>
    </row>
    <row r="7568" spans="3:4" x14ac:dyDescent="0.25">
      <c r="C7568" s="1" t="e">
        <f>VLOOKUP(D7568,'PRÊT A POSER 2018'!A:D,4,0)</f>
        <v>#N/A</v>
      </c>
      <c r="D7568" t="s">
        <v>5089</v>
      </c>
    </row>
    <row r="7569" spans="3:4" x14ac:dyDescent="0.25">
      <c r="C7569" s="1" t="e">
        <f>VLOOKUP(D7569,'PRÊT A POSER 2018'!A:D,4,0)</f>
        <v>#N/A</v>
      </c>
      <c r="D7569" t="s">
        <v>5090</v>
      </c>
    </row>
    <row r="7570" spans="3:4" x14ac:dyDescent="0.25">
      <c r="C7570" s="1" t="e">
        <f>VLOOKUP(D7570,'PRÊT A POSER 2018'!A:D,4,0)</f>
        <v>#N/A</v>
      </c>
      <c r="D7570" t="s">
        <v>5091</v>
      </c>
    </row>
    <row r="7571" spans="3:4" x14ac:dyDescent="0.25">
      <c r="C7571" s="1" t="e">
        <f>VLOOKUP(D7571,'PRÊT A POSER 2018'!A:D,4,0)</f>
        <v>#N/A</v>
      </c>
      <c r="D7571" t="s">
        <v>5092</v>
      </c>
    </row>
    <row r="7572" spans="3:4" x14ac:dyDescent="0.25">
      <c r="C7572" s="1" t="e">
        <f>VLOOKUP(D7572,'PRÊT A POSER 2018'!A:D,4,0)</f>
        <v>#N/A</v>
      </c>
      <c r="D7572" t="s">
        <v>5093</v>
      </c>
    </row>
    <row r="7573" spans="3:4" x14ac:dyDescent="0.25">
      <c r="C7573" s="1" t="e">
        <f>VLOOKUP(D7573,'PRÊT A POSER 2018'!A:D,4,0)</f>
        <v>#N/A</v>
      </c>
      <c r="D7573" t="s">
        <v>5094</v>
      </c>
    </row>
    <row r="7574" spans="3:4" x14ac:dyDescent="0.25">
      <c r="C7574" s="1" t="e">
        <f>VLOOKUP(D7574,'PRÊT A POSER 2018'!A:D,4,0)</f>
        <v>#N/A</v>
      </c>
      <c r="D7574" t="s">
        <v>5095</v>
      </c>
    </row>
    <row r="7575" spans="3:4" x14ac:dyDescent="0.25">
      <c r="C7575" s="1" t="e">
        <f>VLOOKUP(D7575,'PRÊT A POSER 2018'!A:D,4,0)</f>
        <v>#N/A</v>
      </c>
      <c r="D7575" t="s">
        <v>5096</v>
      </c>
    </row>
    <row r="7576" spans="3:4" x14ac:dyDescent="0.25">
      <c r="C7576" s="1" t="e">
        <f>VLOOKUP(D7576,'PRÊT A POSER 2018'!A:D,4,0)</f>
        <v>#N/A</v>
      </c>
      <c r="D7576" t="s">
        <v>5097</v>
      </c>
    </row>
    <row r="7577" spans="3:4" x14ac:dyDescent="0.25">
      <c r="C7577" s="1" t="e">
        <f>VLOOKUP(D7577,'PRÊT A POSER 2018'!A:D,4,0)</f>
        <v>#N/A</v>
      </c>
      <c r="D7577" t="s">
        <v>5098</v>
      </c>
    </row>
    <row r="7578" spans="3:4" x14ac:dyDescent="0.25">
      <c r="C7578" s="1" t="e">
        <f>VLOOKUP(D7578,'PRÊT A POSER 2018'!A:D,4,0)</f>
        <v>#N/A</v>
      </c>
      <c r="D7578" t="s">
        <v>5099</v>
      </c>
    </row>
    <row r="7579" spans="3:4" x14ac:dyDescent="0.25">
      <c r="C7579" s="1" t="e">
        <f>VLOOKUP(D7579,'PRÊT A POSER 2018'!A:D,4,0)</f>
        <v>#N/A</v>
      </c>
      <c r="D7579" t="s">
        <v>5100</v>
      </c>
    </row>
    <row r="7580" spans="3:4" x14ac:dyDescent="0.25">
      <c r="C7580" s="1" t="e">
        <f>VLOOKUP(D7580,'PRÊT A POSER 2018'!A:D,4,0)</f>
        <v>#N/A</v>
      </c>
      <c r="D7580" t="s">
        <v>5101</v>
      </c>
    </row>
    <row r="7581" spans="3:4" x14ac:dyDescent="0.25">
      <c r="C7581" s="1" t="e">
        <f>VLOOKUP(D7581,'PRÊT A POSER 2018'!A:D,4,0)</f>
        <v>#N/A</v>
      </c>
      <c r="D7581" t="s">
        <v>5102</v>
      </c>
    </row>
    <row r="7582" spans="3:4" x14ac:dyDescent="0.25">
      <c r="C7582" s="1" t="e">
        <f>VLOOKUP(D7582,'PRÊT A POSER 2018'!A:D,4,0)</f>
        <v>#N/A</v>
      </c>
      <c r="D7582" t="s">
        <v>5103</v>
      </c>
    </row>
    <row r="7583" spans="3:4" x14ac:dyDescent="0.25">
      <c r="C7583" s="1" t="e">
        <f>VLOOKUP(D7583,'PRÊT A POSER 2018'!A:D,4,0)</f>
        <v>#N/A</v>
      </c>
      <c r="D7583" t="s">
        <v>5104</v>
      </c>
    </row>
    <row r="7584" spans="3:4" x14ac:dyDescent="0.25">
      <c r="C7584" s="1" t="e">
        <f>VLOOKUP(D7584,'PRÊT A POSER 2018'!A:D,4,0)</f>
        <v>#N/A</v>
      </c>
      <c r="D7584" t="s">
        <v>5105</v>
      </c>
    </row>
    <row r="7585" spans="3:4" x14ac:dyDescent="0.25">
      <c r="C7585" s="1" t="e">
        <f>VLOOKUP(D7585,'PRÊT A POSER 2018'!A:D,4,0)</f>
        <v>#N/A</v>
      </c>
      <c r="D7585" t="s">
        <v>5106</v>
      </c>
    </row>
    <row r="7586" spans="3:4" x14ac:dyDescent="0.25">
      <c r="C7586" s="1" t="e">
        <f>VLOOKUP(D7586,'PRÊT A POSER 2018'!A:D,4,0)</f>
        <v>#N/A</v>
      </c>
      <c r="D7586" t="s">
        <v>5107</v>
      </c>
    </row>
    <row r="7587" spans="3:4" x14ac:dyDescent="0.25">
      <c r="C7587" s="1" t="e">
        <f>VLOOKUP(D7587,'PRÊT A POSER 2018'!A:D,4,0)</f>
        <v>#N/A</v>
      </c>
      <c r="D7587" t="s">
        <v>5108</v>
      </c>
    </row>
    <row r="7588" spans="3:4" x14ac:dyDescent="0.25">
      <c r="C7588" s="1" t="e">
        <f>VLOOKUP(D7588,'PRÊT A POSER 2018'!A:D,4,0)</f>
        <v>#N/A</v>
      </c>
      <c r="D7588" t="s">
        <v>5109</v>
      </c>
    </row>
    <row r="7589" spans="3:4" x14ac:dyDescent="0.25">
      <c r="C7589" s="1" t="e">
        <f>VLOOKUP(D7589,'PRÊT A POSER 2018'!A:D,4,0)</f>
        <v>#N/A</v>
      </c>
      <c r="D7589" t="s">
        <v>5110</v>
      </c>
    </row>
    <row r="7590" spans="3:4" x14ac:dyDescent="0.25">
      <c r="C7590" s="1" t="e">
        <f>VLOOKUP(D7590,'PRÊT A POSER 2018'!A:D,4,0)</f>
        <v>#N/A</v>
      </c>
      <c r="D7590" t="s">
        <v>5111</v>
      </c>
    </row>
    <row r="7591" spans="3:4" x14ac:dyDescent="0.25">
      <c r="C7591" s="1" t="e">
        <f>VLOOKUP(D7591,'PRÊT A POSER 2018'!A:D,4,0)</f>
        <v>#N/A</v>
      </c>
      <c r="D7591" t="s">
        <v>5112</v>
      </c>
    </row>
    <row r="7592" spans="3:4" x14ac:dyDescent="0.25">
      <c r="C7592" s="1" t="e">
        <f>VLOOKUP(D7592,'PRÊT A POSER 2018'!A:D,4,0)</f>
        <v>#N/A</v>
      </c>
      <c r="D7592" t="s">
        <v>5113</v>
      </c>
    </row>
    <row r="7593" spans="3:4" x14ac:dyDescent="0.25">
      <c r="C7593" s="1" t="e">
        <f>VLOOKUP(D7593,'PRÊT A POSER 2018'!A:D,4,0)</f>
        <v>#N/A</v>
      </c>
      <c r="D7593" t="s">
        <v>5114</v>
      </c>
    </row>
    <row r="7594" spans="3:4" x14ac:dyDescent="0.25">
      <c r="C7594" s="1" t="e">
        <f>VLOOKUP(D7594,'PRÊT A POSER 2018'!A:D,4,0)</f>
        <v>#N/A</v>
      </c>
      <c r="D7594" t="s">
        <v>5115</v>
      </c>
    </row>
    <row r="7595" spans="3:4" x14ac:dyDescent="0.25">
      <c r="C7595" s="1" t="e">
        <f>VLOOKUP(D7595,'PRÊT A POSER 2018'!A:D,4,0)</f>
        <v>#N/A</v>
      </c>
      <c r="D7595" t="s">
        <v>5116</v>
      </c>
    </row>
    <row r="7596" spans="3:4" x14ac:dyDescent="0.25">
      <c r="C7596" s="1" t="e">
        <f>VLOOKUP(D7596,'PRÊT A POSER 2018'!A:D,4,0)</f>
        <v>#N/A</v>
      </c>
      <c r="D7596" t="s">
        <v>5117</v>
      </c>
    </row>
    <row r="7597" spans="3:4" x14ac:dyDescent="0.25">
      <c r="C7597" s="1" t="e">
        <f>VLOOKUP(D7597,'PRÊT A POSER 2018'!A:D,4,0)</f>
        <v>#N/A</v>
      </c>
      <c r="D7597" t="s">
        <v>5118</v>
      </c>
    </row>
    <row r="7598" spans="3:4" x14ac:dyDescent="0.25">
      <c r="C7598" s="1" t="e">
        <f>VLOOKUP(D7598,'PRÊT A POSER 2018'!A:D,4,0)</f>
        <v>#N/A</v>
      </c>
      <c r="D7598" t="s">
        <v>5119</v>
      </c>
    </row>
    <row r="7599" spans="3:4" x14ac:dyDescent="0.25">
      <c r="C7599" s="1" t="e">
        <f>VLOOKUP(D7599,'PRÊT A POSER 2018'!A:D,4,0)</f>
        <v>#N/A</v>
      </c>
      <c r="D7599" t="s">
        <v>5120</v>
      </c>
    </row>
    <row r="7600" spans="3:4" x14ac:dyDescent="0.25">
      <c r="C7600" s="1" t="e">
        <f>VLOOKUP(D7600,'PRÊT A POSER 2018'!A:D,4,0)</f>
        <v>#N/A</v>
      </c>
      <c r="D7600" t="s">
        <v>5121</v>
      </c>
    </row>
    <row r="7601" spans="3:4" x14ac:dyDescent="0.25">
      <c r="C7601" s="1" t="e">
        <f>VLOOKUP(D7601,'PRÊT A POSER 2018'!A:D,4,0)</f>
        <v>#N/A</v>
      </c>
      <c r="D7601" t="s">
        <v>5122</v>
      </c>
    </row>
    <row r="7602" spans="3:4" x14ac:dyDescent="0.25">
      <c r="C7602" s="1" t="e">
        <f>VLOOKUP(D7602,'PRÊT A POSER 2018'!A:D,4,0)</f>
        <v>#N/A</v>
      </c>
      <c r="D7602" t="s">
        <v>5123</v>
      </c>
    </row>
    <row r="7603" spans="3:4" x14ac:dyDescent="0.25">
      <c r="C7603" s="1" t="e">
        <f>VLOOKUP(D7603,'PRÊT A POSER 2018'!A:D,4,0)</f>
        <v>#N/A</v>
      </c>
      <c r="D7603" t="s">
        <v>5124</v>
      </c>
    </row>
    <row r="7604" spans="3:4" x14ac:dyDescent="0.25">
      <c r="C7604" s="1" t="e">
        <f>VLOOKUP(D7604,'PRÊT A POSER 2018'!A:D,4,0)</f>
        <v>#N/A</v>
      </c>
      <c r="D7604" t="s">
        <v>5125</v>
      </c>
    </row>
    <row r="7605" spans="3:4" x14ac:dyDescent="0.25">
      <c r="C7605" s="1" t="e">
        <f>VLOOKUP(D7605,'PRÊT A POSER 2018'!A:D,4,0)</f>
        <v>#N/A</v>
      </c>
      <c r="D7605" t="s">
        <v>5126</v>
      </c>
    </row>
    <row r="7606" spans="3:4" x14ac:dyDescent="0.25">
      <c r="C7606" s="1" t="e">
        <f>VLOOKUP(D7606,'PRÊT A POSER 2018'!A:D,4,0)</f>
        <v>#N/A</v>
      </c>
      <c r="D7606" t="s">
        <v>5127</v>
      </c>
    </row>
    <row r="7607" spans="3:4" x14ac:dyDescent="0.25">
      <c r="C7607" s="1" t="e">
        <f>VLOOKUP(D7607,'PRÊT A POSER 2018'!A:D,4,0)</f>
        <v>#N/A</v>
      </c>
      <c r="D7607" t="s">
        <v>5128</v>
      </c>
    </row>
    <row r="7608" spans="3:4" x14ac:dyDescent="0.25">
      <c r="C7608" s="1" t="e">
        <f>VLOOKUP(D7608,'PRÊT A POSER 2018'!A:D,4,0)</f>
        <v>#N/A</v>
      </c>
      <c r="D7608" t="s">
        <v>5129</v>
      </c>
    </row>
    <row r="7609" spans="3:4" x14ac:dyDescent="0.25">
      <c r="C7609" s="1" t="e">
        <f>VLOOKUP(D7609,'PRÊT A POSER 2018'!A:D,4,0)</f>
        <v>#N/A</v>
      </c>
      <c r="D7609" t="s">
        <v>5130</v>
      </c>
    </row>
    <row r="7610" spans="3:4" x14ac:dyDescent="0.25">
      <c r="C7610" s="1" t="e">
        <f>VLOOKUP(D7610,'PRÊT A POSER 2018'!A:D,4,0)</f>
        <v>#N/A</v>
      </c>
      <c r="D7610" t="s">
        <v>5131</v>
      </c>
    </row>
    <row r="7611" spans="3:4" x14ac:dyDescent="0.25">
      <c r="C7611" s="1" t="e">
        <f>VLOOKUP(D7611,'PRÊT A POSER 2018'!A:D,4,0)</f>
        <v>#N/A</v>
      </c>
      <c r="D7611" t="s">
        <v>5132</v>
      </c>
    </row>
    <row r="7612" spans="3:4" x14ac:dyDescent="0.25">
      <c r="C7612" s="1" t="e">
        <f>VLOOKUP(D7612,'PRÊT A POSER 2018'!A:D,4,0)</f>
        <v>#N/A</v>
      </c>
      <c r="D7612" t="s">
        <v>5133</v>
      </c>
    </row>
    <row r="7613" spans="3:4" x14ac:dyDescent="0.25">
      <c r="C7613" s="1" t="e">
        <f>VLOOKUP(D7613,'PRÊT A POSER 2018'!A:D,4,0)</f>
        <v>#N/A</v>
      </c>
      <c r="D7613" t="s">
        <v>5134</v>
      </c>
    </row>
    <row r="7614" spans="3:4" x14ac:dyDescent="0.25">
      <c r="C7614" s="1" t="e">
        <f>VLOOKUP(D7614,'PRÊT A POSER 2018'!A:D,4,0)</f>
        <v>#N/A</v>
      </c>
      <c r="D7614" t="s">
        <v>5135</v>
      </c>
    </row>
    <row r="7615" spans="3:4" x14ac:dyDescent="0.25">
      <c r="C7615" s="1" t="e">
        <f>VLOOKUP(D7615,'PRÊT A POSER 2018'!A:D,4,0)</f>
        <v>#N/A</v>
      </c>
      <c r="D7615" t="s">
        <v>5136</v>
      </c>
    </row>
    <row r="7616" spans="3:4" x14ac:dyDescent="0.25">
      <c r="C7616" s="1" t="e">
        <f>VLOOKUP(D7616,'PRÊT A POSER 2018'!A:D,4,0)</f>
        <v>#N/A</v>
      </c>
      <c r="D7616" t="s">
        <v>5137</v>
      </c>
    </row>
    <row r="7617" spans="3:4" x14ac:dyDescent="0.25">
      <c r="C7617" s="1" t="e">
        <f>VLOOKUP(D7617,'PRÊT A POSER 2018'!A:D,4,0)</f>
        <v>#N/A</v>
      </c>
      <c r="D7617" t="s">
        <v>5138</v>
      </c>
    </row>
    <row r="7618" spans="3:4" x14ac:dyDescent="0.25">
      <c r="C7618" s="1" t="e">
        <f>VLOOKUP(D7618,'PRÊT A POSER 2018'!A:D,4,0)</f>
        <v>#N/A</v>
      </c>
      <c r="D7618" t="s">
        <v>5139</v>
      </c>
    </row>
    <row r="7619" spans="3:4" x14ac:dyDescent="0.25">
      <c r="C7619" s="1" t="e">
        <f>VLOOKUP(D7619,'PRÊT A POSER 2018'!A:D,4,0)</f>
        <v>#N/A</v>
      </c>
      <c r="D7619" t="s">
        <v>5140</v>
      </c>
    </row>
    <row r="7620" spans="3:4" x14ac:dyDescent="0.25">
      <c r="C7620" s="1" t="e">
        <f>VLOOKUP(D7620,'PRÊT A POSER 2018'!A:D,4,0)</f>
        <v>#N/A</v>
      </c>
      <c r="D7620" t="s">
        <v>5141</v>
      </c>
    </row>
    <row r="7621" spans="3:4" x14ac:dyDescent="0.25">
      <c r="C7621" s="1" t="e">
        <f>VLOOKUP(D7621,'PRÊT A POSER 2018'!A:D,4,0)</f>
        <v>#N/A</v>
      </c>
      <c r="D7621" t="s">
        <v>5142</v>
      </c>
    </row>
    <row r="7622" spans="3:4" x14ac:dyDescent="0.25">
      <c r="C7622" s="1" t="e">
        <f>VLOOKUP(D7622,'PRÊT A POSER 2018'!A:D,4,0)</f>
        <v>#N/A</v>
      </c>
      <c r="D7622" t="s">
        <v>5143</v>
      </c>
    </row>
    <row r="7623" spans="3:4" x14ac:dyDescent="0.25">
      <c r="C7623" s="1" t="e">
        <f>VLOOKUP(D7623,'PRÊT A POSER 2018'!A:D,4,0)</f>
        <v>#N/A</v>
      </c>
      <c r="D7623" t="s">
        <v>5144</v>
      </c>
    </row>
    <row r="7624" spans="3:4" x14ac:dyDescent="0.25">
      <c r="C7624" s="1" t="e">
        <f>VLOOKUP(D7624,'PRÊT A POSER 2018'!A:D,4,0)</f>
        <v>#N/A</v>
      </c>
      <c r="D7624" t="s">
        <v>5145</v>
      </c>
    </row>
    <row r="7625" spans="3:4" x14ac:dyDescent="0.25">
      <c r="C7625" s="1" t="e">
        <f>VLOOKUP(D7625,'PRÊT A POSER 2018'!A:D,4,0)</f>
        <v>#N/A</v>
      </c>
      <c r="D7625" t="s">
        <v>5146</v>
      </c>
    </row>
    <row r="7626" spans="3:4" x14ac:dyDescent="0.25">
      <c r="C7626" s="1" t="e">
        <f>VLOOKUP(D7626,'PRÊT A POSER 2018'!A:D,4,0)</f>
        <v>#N/A</v>
      </c>
      <c r="D7626" t="s">
        <v>5147</v>
      </c>
    </row>
    <row r="7627" spans="3:4" x14ac:dyDescent="0.25">
      <c r="C7627" s="1" t="e">
        <f>VLOOKUP(D7627,'PRÊT A POSER 2018'!A:D,4,0)</f>
        <v>#N/A</v>
      </c>
      <c r="D7627" t="s">
        <v>5148</v>
      </c>
    </row>
    <row r="7628" spans="3:4" x14ac:dyDescent="0.25">
      <c r="C7628" s="1" t="e">
        <f>VLOOKUP(D7628,'PRÊT A POSER 2018'!A:D,4,0)</f>
        <v>#N/A</v>
      </c>
      <c r="D7628" t="s">
        <v>5149</v>
      </c>
    </row>
    <row r="7629" spans="3:4" x14ac:dyDescent="0.25">
      <c r="C7629" s="1" t="e">
        <f>VLOOKUP(D7629,'PRÊT A POSER 2018'!A:D,4,0)</f>
        <v>#N/A</v>
      </c>
      <c r="D7629" t="s">
        <v>5150</v>
      </c>
    </row>
    <row r="7630" spans="3:4" x14ac:dyDescent="0.25">
      <c r="C7630" s="1" t="e">
        <f>VLOOKUP(D7630,'PRÊT A POSER 2018'!A:D,4,0)</f>
        <v>#N/A</v>
      </c>
      <c r="D7630" t="s">
        <v>5151</v>
      </c>
    </row>
    <row r="7631" spans="3:4" x14ac:dyDescent="0.25">
      <c r="C7631" s="1" t="e">
        <f>VLOOKUP(D7631,'PRÊT A POSER 2018'!A:D,4,0)</f>
        <v>#N/A</v>
      </c>
      <c r="D7631" t="s">
        <v>5152</v>
      </c>
    </row>
    <row r="7632" spans="3:4" x14ac:dyDescent="0.25">
      <c r="C7632" s="1" t="e">
        <f>VLOOKUP(D7632,'PRÊT A POSER 2018'!A:D,4,0)</f>
        <v>#N/A</v>
      </c>
      <c r="D7632" t="s">
        <v>5153</v>
      </c>
    </row>
    <row r="7633" spans="3:4" x14ac:dyDescent="0.25">
      <c r="C7633" s="1" t="e">
        <f>VLOOKUP(D7633,'PRÊT A POSER 2018'!A:D,4,0)</f>
        <v>#N/A</v>
      </c>
      <c r="D7633" t="s">
        <v>5154</v>
      </c>
    </row>
    <row r="7634" spans="3:4" x14ac:dyDescent="0.25">
      <c r="C7634" s="1" t="e">
        <f>VLOOKUP(D7634,'PRÊT A POSER 2018'!A:D,4,0)</f>
        <v>#N/A</v>
      </c>
      <c r="D7634" t="s">
        <v>5155</v>
      </c>
    </row>
    <row r="7635" spans="3:4" x14ac:dyDescent="0.25">
      <c r="C7635" s="1" t="e">
        <f>VLOOKUP(D7635,'PRÊT A POSER 2018'!A:D,4,0)</f>
        <v>#N/A</v>
      </c>
      <c r="D7635" t="s">
        <v>5156</v>
      </c>
    </row>
    <row r="7636" spans="3:4" x14ac:dyDescent="0.25">
      <c r="C7636" s="1" t="e">
        <f>VLOOKUP(D7636,'PRÊT A POSER 2018'!A:D,4,0)</f>
        <v>#N/A</v>
      </c>
      <c r="D7636" t="s">
        <v>5157</v>
      </c>
    </row>
    <row r="7637" spans="3:4" x14ac:dyDescent="0.25">
      <c r="C7637" s="1" t="e">
        <f>VLOOKUP(D7637,'PRÊT A POSER 2018'!A:D,4,0)</f>
        <v>#N/A</v>
      </c>
      <c r="D7637" t="s">
        <v>5158</v>
      </c>
    </row>
    <row r="7638" spans="3:4" x14ac:dyDescent="0.25">
      <c r="C7638" s="1" t="e">
        <f>VLOOKUP(D7638,'PRÊT A POSER 2018'!A:D,4,0)</f>
        <v>#N/A</v>
      </c>
      <c r="D7638" t="s">
        <v>5159</v>
      </c>
    </row>
    <row r="7639" spans="3:4" x14ac:dyDescent="0.25">
      <c r="C7639" s="1" t="e">
        <f>VLOOKUP(D7639,'PRÊT A POSER 2018'!A:D,4,0)</f>
        <v>#N/A</v>
      </c>
      <c r="D7639" t="s">
        <v>5160</v>
      </c>
    </row>
    <row r="7640" spans="3:4" x14ac:dyDescent="0.25">
      <c r="C7640" s="1" t="e">
        <f>VLOOKUP(D7640,'PRÊT A POSER 2018'!A:D,4,0)</f>
        <v>#N/A</v>
      </c>
      <c r="D7640" t="s">
        <v>5161</v>
      </c>
    </row>
    <row r="7641" spans="3:4" x14ac:dyDescent="0.25">
      <c r="C7641" s="1" t="e">
        <f>VLOOKUP(D7641,'PRÊT A POSER 2018'!A:D,4,0)</f>
        <v>#N/A</v>
      </c>
      <c r="D7641" t="s">
        <v>5162</v>
      </c>
    </row>
    <row r="7642" spans="3:4" x14ac:dyDescent="0.25">
      <c r="C7642" s="1" t="e">
        <f>VLOOKUP(D7642,'PRÊT A POSER 2018'!A:D,4,0)</f>
        <v>#N/A</v>
      </c>
      <c r="D7642" t="s">
        <v>5163</v>
      </c>
    </row>
    <row r="7643" spans="3:4" x14ac:dyDescent="0.25">
      <c r="C7643" s="1" t="e">
        <f>VLOOKUP(D7643,'PRÊT A POSER 2018'!A:D,4,0)</f>
        <v>#N/A</v>
      </c>
      <c r="D7643" t="s">
        <v>5164</v>
      </c>
    </row>
    <row r="7644" spans="3:4" x14ac:dyDescent="0.25">
      <c r="C7644" s="1" t="e">
        <f>VLOOKUP(D7644,'PRÊT A POSER 2018'!A:D,4,0)</f>
        <v>#N/A</v>
      </c>
      <c r="D7644" t="s">
        <v>5165</v>
      </c>
    </row>
    <row r="7645" spans="3:4" x14ac:dyDescent="0.25">
      <c r="C7645" s="1" t="e">
        <f>VLOOKUP(D7645,'PRÊT A POSER 2018'!A:D,4,0)</f>
        <v>#N/A</v>
      </c>
      <c r="D7645" t="s">
        <v>5166</v>
      </c>
    </row>
    <row r="7646" spans="3:4" x14ac:dyDescent="0.25">
      <c r="C7646" s="1" t="e">
        <f>VLOOKUP(D7646,'PRÊT A POSER 2018'!A:D,4,0)</f>
        <v>#N/A</v>
      </c>
      <c r="D7646" t="s">
        <v>5167</v>
      </c>
    </row>
    <row r="7647" spans="3:4" x14ac:dyDescent="0.25">
      <c r="C7647" s="1" t="e">
        <f>VLOOKUP(D7647,'PRÊT A POSER 2018'!A:D,4,0)</f>
        <v>#N/A</v>
      </c>
      <c r="D7647" t="s">
        <v>5168</v>
      </c>
    </row>
    <row r="7648" spans="3:4" x14ac:dyDescent="0.25">
      <c r="C7648" s="1" t="e">
        <f>VLOOKUP(D7648,'PRÊT A POSER 2018'!A:D,4,0)</f>
        <v>#N/A</v>
      </c>
      <c r="D7648" t="s">
        <v>5169</v>
      </c>
    </row>
    <row r="7649" spans="3:4" x14ac:dyDescent="0.25">
      <c r="C7649" s="1" t="e">
        <f>VLOOKUP(D7649,'PRÊT A POSER 2018'!A:D,4,0)</f>
        <v>#N/A</v>
      </c>
      <c r="D7649" t="s">
        <v>5170</v>
      </c>
    </row>
    <row r="7650" spans="3:4" x14ac:dyDescent="0.25">
      <c r="C7650" s="1" t="e">
        <f>VLOOKUP(D7650,'PRÊT A POSER 2018'!A:D,4,0)</f>
        <v>#N/A</v>
      </c>
      <c r="D7650" t="s">
        <v>5171</v>
      </c>
    </row>
    <row r="7651" spans="3:4" x14ac:dyDescent="0.25">
      <c r="C7651" s="1" t="e">
        <f>VLOOKUP(D7651,'PRÊT A POSER 2018'!A:D,4,0)</f>
        <v>#N/A</v>
      </c>
      <c r="D7651" t="s">
        <v>5172</v>
      </c>
    </row>
    <row r="7652" spans="3:4" x14ac:dyDescent="0.25">
      <c r="C7652" s="1" t="e">
        <f>VLOOKUP(D7652,'PRÊT A POSER 2018'!A:D,4,0)</f>
        <v>#N/A</v>
      </c>
      <c r="D7652" t="s">
        <v>5173</v>
      </c>
    </row>
    <row r="7653" spans="3:4" x14ac:dyDescent="0.25">
      <c r="C7653" s="1" t="e">
        <f>VLOOKUP(D7653,'PRÊT A POSER 2018'!A:D,4,0)</f>
        <v>#N/A</v>
      </c>
      <c r="D7653" t="s">
        <v>5174</v>
      </c>
    </row>
    <row r="7654" spans="3:4" x14ac:dyDescent="0.25">
      <c r="C7654" s="1" t="e">
        <f>VLOOKUP(D7654,'PRÊT A POSER 2018'!A:D,4,0)</f>
        <v>#N/A</v>
      </c>
      <c r="D7654" t="s">
        <v>5175</v>
      </c>
    </row>
    <row r="7655" spans="3:4" x14ac:dyDescent="0.25">
      <c r="C7655" s="1" t="e">
        <f>VLOOKUP(D7655,'PRÊT A POSER 2018'!A:D,4,0)</f>
        <v>#N/A</v>
      </c>
      <c r="D7655" t="s">
        <v>5176</v>
      </c>
    </row>
    <row r="7656" spans="3:4" x14ac:dyDescent="0.25">
      <c r="C7656" s="1" t="e">
        <f>VLOOKUP(D7656,'PRÊT A POSER 2018'!A:D,4,0)</f>
        <v>#N/A</v>
      </c>
      <c r="D7656" t="s">
        <v>5177</v>
      </c>
    </row>
    <row r="7657" spans="3:4" x14ac:dyDescent="0.25">
      <c r="C7657" s="1" t="e">
        <f>VLOOKUP(D7657,'PRÊT A POSER 2018'!A:D,4,0)</f>
        <v>#N/A</v>
      </c>
      <c r="D7657" t="s">
        <v>5178</v>
      </c>
    </row>
    <row r="7658" spans="3:4" x14ac:dyDescent="0.25">
      <c r="C7658" s="1" t="e">
        <f>VLOOKUP(D7658,'PRÊT A POSER 2018'!A:D,4,0)</f>
        <v>#N/A</v>
      </c>
      <c r="D7658" t="s">
        <v>5179</v>
      </c>
    </row>
    <row r="7659" spans="3:4" x14ac:dyDescent="0.25">
      <c r="C7659" s="1" t="e">
        <f>VLOOKUP(D7659,'PRÊT A POSER 2018'!A:D,4,0)</f>
        <v>#N/A</v>
      </c>
      <c r="D7659" t="s">
        <v>5180</v>
      </c>
    </row>
    <row r="7660" spans="3:4" x14ac:dyDescent="0.25">
      <c r="C7660" s="1" t="e">
        <f>VLOOKUP(D7660,'PRÊT A POSER 2018'!A:D,4,0)</f>
        <v>#N/A</v>
      </c>
      <c r="D7660" t="s">
        <v>5181</v>
      </c>
    </row>
    <row r="7661" spans="3:4" x14ac:dyDescent="0.25">
      <c r="C7661" s="1" t="e">
        <f>VLOOKUP(D7661,'PRÊT A POSER 2018'!A:D,4,0)</f>
        <v>#N/A</v>
      </c>
      <c r="D7661" t="s">
        <v>5182</v>
      </c>
    </row>
    <row r="7662" spans="3:4" x14ac:dyDescent="0.25">
      <c r="C7662" s="1" t="e">
        <f>VLOOKUP(D7662,'PRÊT A POSER 2018'!A:D,4,0)</f>
        <v>#N/A</v>
      </c>
      <c r="D7662" t="s">
        <v>5183</v>
      </c>
    </row>
    <row r="7663" spans="3:4" x14ac:dyDescent="0.25">
      <c r="C7663" s="1" t="e">
        <f>VLOOKUP(D7663,'PRÊT A POSER 2018'!A:D,4,0)</f>
        <v>#N/A</v>
      </c>
      <c r="D7663" t="s">
        <v>5184</v>
      </c>
    </row>
    <row r="7664" spans="3:4" x14ac:dyDescent="0.25">
      <c r="C7664" s="1" t="e">
        <f>VLOOKUP(D7664,'PRÊT A POSER 2018'!A:D,4,0)</f>
        <v>#N/A</v>
      </c>
      <c r="D7664" t="s">
        <v>5185</v>
      </c>
    </row>
    <row r="7665" spans="3:4" x14ac:dyDescent="0.25">
      <c r="C7665" s="1" t="e">
        <f>VLOOKUP(D7665,'PRÊT A POSER 2018'!A:D,4,0)</f>
        <v>#N/A</v>
      </c>
      <c r="D7665" t="s">
        <v>5186</v>
      </c>
    </row>
    <row r="7666" spans="3:4" x14ac:dyDescent="0.25">
      <c r="C7666" s="1" t="e">
        <f>VLOOKUP(D7666,'PRÊT A POSER 2018'!A:D,4,0)</f>
        <v>#N/A</v>
      </c>
      <c r="D7666" t="s">
        <v>5187</v>
      </c>
    </row>
    <row r="7667" spans="3:4" x14ac:dyDescent="0.25">
      <c r="C7667" s="1" t="e">
        <f>VLOOKUP(D7667,'PRÊT A POSER 2018'!A:D,4,0)</f>
        <v>#N/A</v>
      </c>
      <c r="D7667" t="s">
        <v>5188</v>
      </c>
    </row>
    <row r="7668" spans="3:4" x14ac:dyDescent="0.25">
      <c r="C7668" s="1" t="e">
        <f>VLOOKUP(D7668,'PRÊT A POSER 2018'!A:D,4,0)</f>
        <v>#N/A</v>
      </c>
      <c r="D7668" t="s">
        <v>5189</v>
      </c>
    </row>
    <row r="7669" spans="3:4" x14ac:dyDescent="0.25">
      <c r="C7669" s="1" t="e">
        <f>VLOOKUP(D7669,'PRÊT A POSER 2018'!A:D,4,0)</f>
        <v>#N/A</v>
      </c>
      <c r="D7669" t="s">
        <v>5190</v>
      </c>
    </row>
    <row r="7670" spans="3:4" x14ac:dyDescent="0.25">
      <c r="C7670" s="1" t="e">
        <f>VLOOKUP(D7670,'PRÊT A POSER 2018'!A:D,4,0)</f>
        <v>#N/A</v>
      </c>
      <c r="D7670" t="s">
        <v>5191</v>
      </c>
    </row>
    <row r="7671" spans="3:4" x14ac:dyDescent="0.25">
      <c r="C7671" s="1" t="e">
        <f>VLOOKUP(D7671,'PRÊT A POSER 2018'!A:D,4,0)</f>
        <v>#N/A</v>
      </c>
      <c r="D7671" t="s">
        <v>5192</v>
      </c>
    </row>
    <row r="7672" spans="3:4" x14ac:dyDescent="0.25">
      <c r="C7672" s="1" t="e">
        <f>VLOOKUP(D7672,'PRÊT A POSER 2018'!A:D,4,0)</f>
        <v>#N/A</v>
      </c>
      <c r="D7672" t="s">
        <v>5193</v>
      </c>
    </row>
    <row r="7673" spans="3:4" x14ac:dyDescent="0.25">
      <c r="C7673" s="1" t="e">
        <f>VLOOKUP(D7673,'PRÊT A POSER 2018'!A:D,4,0)</f>
        <v>#N/A</v>
      </c>
      <c r="D7673" t="s">
        <v>5194</v>
      </c>
    </row>
    <row r="7674" spans="3:4" x14ac:dyDescent="0.25">
      <c r="C7674" s="1" t="e">
        <f>VLOOKUP(D7674,'PRÊT A POSER 2018'!A:D,4,0)</f>
        <v>#N/A</v>
      </c>
      <c r="D7674" t="s">
        <v>5195</v>
      </c>
    </row>
    <row r="7675" spans="3:4" x14ac:dyDescent="0.25">
      <c r="C7675" s="1" t="e">
        <f>VLOOKUP(D7675,'PRÊT A POSER 2018'!A:D,4,0)</f>
        <v>#N/A</v>
      </c>
      <c r="D7675" t="s">
        <v>5196</v>
      </c>
    </row>
    <row r="7676" spans="3:4" x14ac:dyDescent="0.25">
      <c r="C7676" s="1" t="e">
        <f>VLOOKUP(D7676,'PRÊT A POSER 2018'!A:D,4,0)</f>
        <v>#N/A</v>
      </c>
      <c r="D7676" t="s">
        <v>5197</v>
      </c>
    </row>
    <row r="7677" spans="3:4" x14ac:dyDescent="0.25">
      <c r="C7677" s="1" t="e">
        <f>VLOOKUP(D7677,'PRÊT A POSER 2018'!A:D,4,0)</f>
        <v>#N/A</v>
      </c>
      <c r="D7677" t="s">
        <v>5198</v>
      </c>
    </row>
    <row r="7678" spans="3:4" x14ac:dyDescent="0.25">
      <c r="C7678" s="1" t="e">
        <f>VLOOKUP(D7678,'PRÊT A POSER 2018'!A:D,4,0)</f>
        <v>#N/A</v>
      </c>
      <c r="D7678" t="s">
        <v>5199</v>
      </c>
    </row>
    <row r="7679" spans="3:4" x14ac:dyDescent="0.25">
      <c r="C7679" s="1" t="e">
        <f>VLOOKUP(D7679,'PRÊT A POSER 2018'!A:D,4,0)</f>
        <v>#N/A</v>
      </c>
      <c r="D7679" t="s">
        <v>5200</v>
      </c>
    </row>
    <row r="7680" spans="3:4" x14ac:dyDescent="0.25">
      <c r="C7680" s="1" t="e">
        <f>VLOOKUP(D7680,'PRÊT A POSER 2018'!A:D,4,0)</f>
        <v>#N/A</v>
      </c>
      <c r="D7680" t="s">
        <v>5201</v>
      </c>
    </row>
    <row r="7681" spans="3:4" x14ac:dyDescent="0.25">
      <c r="C7681" s="1" t="e">
        <f>VLOOKUP(D7681,'PRÊT A POSER 2018'!A:D,4,0)</f>
        <v>#N/A</v>
      </c>
      <c r="D7681" t="s">
        <v>5202</v>
      </c>
    </row>
    <row r="7682" spans="3:4" x14ac:dyDescent="0.25">
      <c r="C7682" s="1" t="e">
        <f>VLOOKUP(D7682,'PRÊT A POSER 2018'!A:D,4,0)</f>
        <v>#N/A</v>
      </c>
      <c r="D7682" t="s">
        <v>5203</v>
      </c>
    </row>
    <row r="7683" spans="3:4" x14ac:dyDescent="0.25">
      <c r="C7683" s="1" t="e">
        <f>VLOOKUP(D7683,'PRÊT A POSER 2018'!A:D,4,0)</f>
        <v>#N/A</v>
      </c>
      <c r="D7683" t="s">
        <v>5204</v>
      </c>
    </row>
    <row r="7684" spans="3:4" x14ac:dyDescent="0.25">
      <c r="C7684" s="1" t="e">
        <f>VLOOKUP(D7684,'PRÊT A POSER 2018'!A:D,4,0)</f>
        <v>#N/A</v>
      </c>
      <c r="D7684" t="s">
        <v>5205</v>
      </c>
    </row>
    <row r="7685" spans="3:4" x14ac:dyDescent="0.25">
      <c r="C7685" s="1" t="e">
        <f>VLOOKUP(D7685,'PRÊT A POSER 2018'!A:D,4,0)</f>
        <v>#N/A</v>
      </c>
      <c r="D7685" t="s">
        <v>5206</v>
      </c>
    </row>
    <row r="7686" spans="3:4" x14ac:dyDescent="0.25">
      <c r="C7686" s="1" t="e">
        <f>VLOOKUP(D7686,'PRÊT A POSER 2018'!A:D,4,0)</f>
        <v>#N/A</v>
      </c>
      <c r="D7686" t="s">
        <v>5207</v>
      </c>
    </row>
    <row r="7687" spans="3:4" x14ac:dyDescent="0.25">
      <c r="C7687" s="1" t="e">
        <f>VLOOKUP(D7687,'PRÊT A POSER 2018'!A:D,4,0)</f>
        <v>#N/A</v>
      </c>
      <c r="D7687" t="s">
        <v>5208</v>
      </c>
    </row>
    <row r="7688" spans="3:4" x14ac:dyDescent="0.25">
      <c r="C7688" s="1" t="e">
        <f>VLOOKUP(D7688,'PRÊT A POSER 2018'!A:D,4,0)</f>
        <v>#N/A</v>
      </c>
      <c r="D7688" t="s">
        <v>5209</v>
      </c>
    </row>
    <row r="7689" spans="3:4" x14ac:dyDescent="0.25">
      <c r="C7689" s="1" t="e">
        <f>VLOOKUP(D7689,'PRÊT A POSER 2018'!A:D,4,0)</f>
        <v>#N/A</v>
      </c>
      <c r="D7689" t="s">
        <v>5210</v>
      </c>
    </row>
    <row r="7690" spans="3:4" x14ac:dyDescent="0.25">
      <c r="C7690" s="1" t="e">
        <f>VLOOKUP(D7690,'PRÊT A POSER 2018'!A:D,4,0)</f>
        <v>#N/A</v>
      </c>
      <c r="D7690" t="s">
        <v>5211</v>
      </c>
    </row>
    <row r="7691" spans="3:4" x14ac:dyDescent="0.25">
      <c r="C7691" s="1" t="e">
        <f>VLOOKUP(D7691,'PRÊT A POSER 2018'!A:D,4,0)</f>
        <v>#N/A</v>
      </c>
      <c r="D7691" t="s">
        <v>5212</v>
      </c>
    </row>
    <row r="7692" spans="3:4" x14ac:dyDescent="0.25">
      <c r="C7692" s="1" t="e">
        <f>VLOOKUP(D7692,'PRÊT A POSER 2018'!A:D,4,0)</f>
        <v>#N/A</v>
      </c>
      <c r="D7692" t="s">
        <v>5213</v>
      </c>
    </row>
    <row r="7693" spans="3:4" x14ac:dyDescent="0.25">
      <c r="C7693" s="1" t="e">
        <f>VLOOKUP(D7693,'PRÊT A POSER 2018'!A:D,4,0)</f>
        <v>#N/A</v>
      </c>
      <c r="D7693" t="s">
        <v>5214</v>
      </c>
    </row>
    <row r="7694" spans="3:4" x14ac:dyDescent="0.25">
      <c r="C7694" s="1" t="e">
        <f>VLOOKUP(D7694,'PRÊT A POSER 2018'!A:D,4,0)</f>
        <v>#N/A</v>
      </c>
      <c r="D7694" t="s">
        <v>5215</v>
      </c>
    </row>
    <row r="7695" spans="3:4" x14ac:dyDescent="0.25">
      <c r="C7695" s="1" t="e">
        <f>VLOOKUP(D7695,'PRÊT A POSER 2018'!A:D,4,0)</f>
        <v>#N/A</v>
      </c>
      <c r="D7695" t="s">
        <v>5216</v>
      </c>
    </row>
    <row r="7696" spans="3:4" x14ac:dyDescent="0.25">
      <c r="C7696" s="1" t="e">
        <f>VLOOKUP(D7696,'PRÊT A POSER 2018'!A:D,4,0)</f>
        <v>#N/A</v>
      </c>
      <c r="D7696" t="s">
        <v>5217</v>
      </c>
    </row>
    <row r="7697" spans="3:4" x14ac:dyDescent="0.25">
      <c r="C7697" s="1" t="e">
        <f>VLOOKUP(D7697,'PRÊT A POSER 2018'!A:D,4,0)</f>
        <v>#N/A</v>
      </c>
      <c r="D7697" t="s">
        <v>5218</v>
      </c>
    </row>
    <row r="7698" spans="3:4" x14ac:dyDescent="0.25">
      <c r="C7698" s="1" t="e">
        <f>VLOOKUP(D7698,'PRÊT A POSER 2018'!A:D,4,0)</f>
        <v>#N/A</v>
      </c>
      <c r="D7698" t="s">
        <v>5219</v>
      </c>
    </row>
    <row r="7699" spans="3:4" x14ac:dyDescent="0.25">
      <c r="C7699" s="1" t="e">
        <f>VLOOKUP(D7699,'PRÊT A POSER 2018'!A:D,4,0)</f>
        <v>#N/A</v>
      </c>
      <c r="D7699" t="s">
        <v>5220</v>
      </c>
    </row>
    <row r="7700" spans="3:4" x14ac:dyDescent="0.25">
      <c r="C7700" s="1" t="e">
        <f>VLOOKUP(D7700,'PRÊT A POSER 2018'!A:D,4,0)</f>
        <v>#N/A</v>
      </c>
      <c r="D7700" t="s">
        <v>5221</v>
      </c>
    </row>
    <row r="7701" spans="3:4" x14ac:dyDescent="0.25">
      <c r="C7701" s="1" t="e">
        <f>VLOOKUP(D7701,'PRÊT A POSER 2018'!A:D,4,0)</f>
        <v>#N/A</v>
      </c>
      <c r="D7701" t="s">
        <v>5222</v>
      </c>
    </row>
    <row r="7702" spans="3:4" x14ac:dyDescent="0.25">
      <c r="C7702" s="1" t="e">
        <f>VLOOKUP(D7702,'PRÊT A POSER 2018'!A:D,4,0)</f>
        <v>#N/A</v>
      </c>
      <c r="D7702" t="s">
        <v>5223</v>
      </c>
    </row>
    <row r="7703" spans="3:4" x14ac:dyDescent="0.25">
      <c r="C7703" s="1" t="e">
        <f>VLOOKUP(D7703,'PRÊT A POSER 2018'!A:D,4,0)</f>
        <v>#N/A</v>
      </c>
      <c r="D7703" t="s">
        <v>5224</v>
      </c>
    </row>
    <row r="7704" spans="3:4" x14ac:dyDescent="0.25">
      <c r="C7704" s="1" t="e">
        <f>VLOOKUP(D7704,'PRÊT A POSER 2018'!A:D,4,0)</f>
        <v>#N/A</v>
      </c>
      <c r="D7704" t="s">
        <v>5225</v>
      </c>
    </row>
    <row r="7705" spans="3:4" x14ac:dyDescent="0.25">
      <c r="C7705" s="1" t="e">
        <f>VLOOKUP(D7705,'PRÊT A POSER 2018'!A:D,4,0)</f>
        <v>#N/A</v>
      </c>
      <c r="D7705" t="s">
        <v>5226</v>
      </c>
    </row>
    <row r="7706" spans="3:4" x14ac:dyDescent="0.25">
      <c r="C7706" s="1" t="e">
        <f>VLOOKUP(D7706,'PRÊT A POSER 2018'!A:D,4,0)</f>
        <v>#N/A</v>
      </c>
      <c r="D7706" t="s">
        <v>5227</v>
      </c>
    </row>
    <row r="7707" spans="3:4" x14ac:dyDescent="0.25">
      <c r="C7707" s="1" t="e">
        <f>VLOOKUP(D7707,'PRÊT A POSER 2018'!A:D,4,0)</f>
        <v>#N/A</v>
      </c>
      <c r="D7707" t="s">
        <v>5228</v>
      </c>
    </row>
    <row r="7708" spans="3:4" x14ac:dyDescent="0.25">
      <c r="C7708" s="1" t="e">
        <f>VLOOKUP(D7708,'PRÊT A POSER 2018'!A:D,4,0)</f>
        <v>#N/A</v>
      </c>
      <c r="D7708" t="s">
        <v>5229</v>
      </c>
    </row>
    <row r="7709" spans="3:4" x14ac:dyDescent="0.25">
      <c r="C7709" s="1" t="e">
        <f>VLOOKUP(D7709,'PRÊT A POSER 2018'!A:D,4,0)</f>
        <v>#N/A</v>
      </c>
      <c r="D7709" t="s">
        <v>5230</v>
      </c>
    </row>
    <row r="7710" spans="3:4" x14ac:dyDescent="0.25">
      <c r="C7710" s="1" t="e">
        <f>VLOOKUP(D7710,'PRÊT A POSER 2018'!A:D,4,0)</f>
        <v>#N/A</v>
      </c>
      <c r="D7710" t="s">
        <v>5231</v>
      </c>
    </row>
    <row r="7711" spans="3:4" x14ac:dyDescent="0.25">
      <c r="C7711" s="1" t="e">
        <f>VLOOKUP(D7711,'PRÊT A POSER 2018'!A:D,4,0)</f>
        <v>#N/A</v>
      </c>
      <c r="D7711" t="s">
        <v>5232</v>
      </c>
    </row>
    <row r="7712" spans="3:4" x14ac:dyDescent="0.25">
      <c r="C7712" s="1" t="e">
        <f>VLOOKUP(D7712,'PRÊT A POSER 2018'!A:D,4,0)</f>
        <v>#N/A</v>
      </c>
      <c r="D7712" t="s">
        <v>5233</v>
      </c>
    </row>
    <row r="7713" spans="3:4" x14ac:dyDescent="0.25">
      <c r="C7713" s="1" t="e">
        <f>VLOOKUP(D7713,'PRÊT A POSER 2018'!A:D,4,0)</f>
        <v>#N/A</v>
      </c>
      <c r="D7713" t="s">
        <v>5234</v>
      </c>
    </row>
    <row r="7714" spans="3:4" x14ac:dyDescent="0.25">
      <c r="C7714" s="1" t="e">
        <f>VLOOKUP(D7714,'PRÊT A POSER 2018'!A:D,4,0)</f>
        <v>#N/A</v>
      </c>
      <c r="D7714" t="s">
        <v>5235</v>
      </c>
    </row>
    <row r="7715" spans="3:4" x14ac:dyDescent="0.25">
      <c r="C7715" s="1" t="e">
        <f>VLOOKUP(D7715,'PRÊT A POSER 2018'!A:D,4,0)</f>
        <v>#N/A</v>
      </c>
      <c r="D7715" t="s">
        <v>5236</v>
      </c>
    </row>
    <row r="7716" spans="3:4" x14ac:dyDescent="0.25">
      <c r="C7716" s="1" t="e">
        <f>VLOOKUP(D7716,'PRÊT A POSER 2018'!A:D,4,0)</f>
        <v>#N/A</v>
      </c>
      <c r="D7716" t="s">
        <v>5237</v>
      </c>
    </row>
    <row r="7717" spans="3:4" x14ac:dyDescent="0.25">
      <c r="C7717" s="1" t="e">
        <f>VLOOKUP(D7717,'PRÊT A POSER 2018'!A:D,4,0)</f>
        <v>#N/A</v>
      </c>
      <c r="D7717" t="s">
        <v>5238</v>
      </c>
    </row>
    <row r="7718" spans="3:4" x14ac:dyDescent="0.25">
      <c r="C7718" s="1" t="e">
        <f>VLOOKUP(D7718,'PRÊT A POSER 2018'!A:D,4,0)</f>
        <v>#N/A</v>
      </c>
      <c r="D7718" t="s">
        <v>5239</v>
      </c>
    </row>
    <row r="7719" spans="3:4" x14ac:dyDescent="0.25">
      <c r="C7719" s="1" t="e">
        <f>VLOOKUP(D7719,'PRÊT A POSER 2018'!A:D,4,0)</f>
        <v>#N/A</v>
      </c>
      <c r="D7719" t="s">
        <v>5240</v>
      </c>
    </row>
    <row r="7720" spans="3:4" x14ac:dyDescent="0.25">
      <c r="C7720" s="1" t="e">
        <f>VLOOKUP(D7720,'PRÊT A POSER 2018'!A:D,4,0)</f>
        <v>#N/A</v>
      </c>
      <c r="D7720" t="s">
        <v>5241</v>
      </c>
    </row>
    <row r="7721" spans="3:4" x14ac:dyDescent="0.25">
      <c r="C7721" s="1" t="e">
        <f>VLOOKUP(D7721,'PRÊT A POSER 2018'!A:D,4,0)</f>
        <v>#N/A</v>
      </c>
      <c r="D7721" t="s">
        <v>5242</v>
      </c>
    </row>
    <row r="7722" spans="3:4" x14ac:dyDescent="0.25">
      <c r="C7722" s="1" t="e">
        <f>VLOOKUP(D7722,'PRÊT A POSER 2018'!A:D,4,0)</f>
        <v>#N/A</v>
      </c>
      <c r="D7722" t="s">
        <v>5243</v>
      </c>
    </row>
    <row r="7723" spans="3:4" x14ac:dyDescent="0.25">
      <c r="C7723" s="1" t="e">
        <f>VLOOKUP(D7723,'PRÊT A POSER 2018'!A:D,4,0)</f>
        <v>#N/A</v>
      </c>
      <c r="D7723" t="s">
        <v>5244</v>
      </c>
    </row>
    <row r="7724" spans="3:4" x14ac:dyDescent="0.25">
      <c r="C7724" s="1" t="e">
        <f>VLOOKUP(D7724,'PRÊT A POSER 2018'!A:D,4,0)</f>
        <v>#N/A</v>
      </c>
      <c r="D7724" t="s">
        <v>5245</v>
      </c>
    </row>
    <row r="7725" spans="3:4" x14ac:dyDescent="0.25">
      <c r="C7725" s="1" t="e">
        <f>VLOOKUP(D7725,'PRÊT A POSER 2018'!A:D,4,0)</f>
        <v>#N/A</v>
      </c>
      <c r="D7725" t="s">
        <v>5246</v>
      </c>
    </row>
    <row r="7726" spans="3:4" x14ac:dyDescent="0.25">
      <c r="C7726" s="1" t="e">
        <f>VLOOKUP(D7726,'PRÊT A POSER 2018'!A:D,4,0)</f>
        <v>#N/A</v>
      </c>
      <c r="D7726" t="s">
        <v>5247</v>
      </c>
    </row>
    <row r="7727" spans="3:4" x14ac:dyDescent="0.25">
      <c r="C7727" s="1" t="e">
        <f>VLOOKUP(D7727,'PRÊT A POSER 2018'!A:D,4,0)</f>
        <v>#N/A</v>
      </c>
      <c r="D7727" t="s">
        <v>5248</v>
      </c>
    </row>
    <row r="7728" spans="3:4" x14ac:dyDescent="0.25">
      <c r="C7728" s="1" t="e">
        <f>VLOOKUP(D7728,'PRÊT A POSER 2018'!A:D,4,0)</f>
        <v>#N/A</v>
      </c>
      <c r="D7728" t="s">
        <v>5249</v>
      </c>
    </row>
    <row r="7729" spans="3:4" x14ac:dyDescent="0.25">
      <c r="C7729" s="1" t="e">
        <f>VLOOKUP(D7729,'PRÊT A POSER 2018'!A:D,4,0)</f>
        <v>#N/A</v>
      </c>
      <c r="D7729" t="s">
        <v>5250</v>
      </c>
    </row>
    <row r="7730" spans="3:4" x14ac:dyDescent="0.25">
      <c r="C7730" s="1" t="e">
        <f>VLOOKUP(D7730,'PRÊT A POSER 2018'!A:D,4,0)</f>
        <v>#N/A</v>
      </c>
      <c r="D7730" t="s">
        <v>5251</v>
      </c>
    </row>
    <row r="7731" spans="3:4" x14ac:dyDescent="0.25">
      <c r="C7731" s="1" t="e">
        <f>VLOOKUP(D7731,'PRÊT A POSER 2018'!A:D,4,0)</f>
        <v>#N/A</v>
      </c>
      <c r="D7731" t="s">
        <v>5252</v>
      </c>
    </row>
    <row r="7732" spans="3:4" x14ac:dyDescent="0.25">
      <c r="C7732" s="1" t="e">
        <f>VLOOKUP(D7732,'PRÊT A POSER 2018'!A:D,4,0)</f>
        <v>#N/A</v>
      </c>
      <c r="D7732" t="s">
        <v>5253</v>
      </c>
    </row>
    <row r="7733" spans="3:4" x14ac:dyDescent="0.25">
      <c r="C7733" s="1" t="e">
        <f>VLOOKUP(D7733,'PRÊT A POSER 2018'!A:D,4,0)</f>
        <v>#N/A</v>
      </c>
      <c r="D7733" t="s">
        <v>5254</v>
      </c>
    </row>
    <row r="7734" spans="3:4" x14ac:dyDescent="0.25">
      <c r="C7734" s="1" t="e">
        <f>VLOOKUP(D7734,'PRÊT A POSER 2018'!A:D,4,0)</f>
        <v>#N/A</v>
      </c>
      <c r="D7734" t="s">
        <v>5255</v>
      </c>
    </row>
    <row r="7735" spans="3:4" x14ac:dyDescent="0.25">
      <c r="C7735" s="1" t="e">
        <f>VLOOKUP(D7735,'PRÊT A POSER 2018'!A:D,4,0)</f>
        <v>#N/A</v>
      </c>
      <c r="D7735" t="s">
        <v>5256</v>
      </c>
    </row>
    <row r="7736" spans="3:4" x14ac:dyDescent="0.25">
      <c r="C7736" s="1" t="e">
        <f>VLOOKUP(D7736,'PRÊT A POSER 2018'!A:D,4,0)</f>
        <v>#N/A</v>
      </c>
      <c r="D7736" t="s">
        <v>5257</v>
      </c>
    </row>
    <row r="7737" spans="3:4" x14ac:dyDescent="0.25">
      <c r="C7737" s="1" t="e">
        <f>VLOOKUP(D7737,'PRÊT A POSER 2018'!A:D,4,0)</f>
        <v>#N/A</v>
      </c>
      <c r="D7737" t="s">
        <v>5258</v>
      </c>
    </row>
    <row r="7738" spans="3:4" x14ac:dyDescent="0.25">
      <c r="C7738" s="1" t="e">
        <f>VLOOKUP(D7738,'PRÊT A POSER 2018'!A:D,4,0)</f>
        <v>#N/A</v>
      </c>
      <c r="D7738" t="s">
        <v>5259</v>
      </c>
    </row>
    <row r="7739" spans="3:4" x14ac:dyDescent="0.25">
      <c r="C7739" s="1" t="e">
        <f>VLOOKUP(D7739,'PRÊT A POSER 2018'!A:D,4,0)</f>
        <v>#N/A</v>
      </c>
      <c r="D7739" t="s">
        <v>5260</v>
      </c>
    </row>
    <row r="7740" spans="3:4" x14ac:dyDescent="0.25">
      <c r="C7740" s="1" t="e">
        <f>VLOOKUP(D7740,'PRÊT A POSER 2018'!A:D,4,0)</f>
        <v>#N/A</v>
      </c>
      <c r="D7740" t="s">
        <v>5261</v>
      </c>
    </row>
    <row r="7741" spans="3:4" x14ac:dyDescent="0.25">
      <c r="C7741" s="1" t="e">
        <f>VLOOKUP(D7741,'PRÊT A POSER 2018'!A:D,4,0)</f>
        <v>#N/A</v>
      </c>
      <c r="D7741" t="s">
        <v>5262</v>
      </c>
    </row>
    <row r="7742" spans="3:4" x14ac:dyDescent="0.25">
      <c r="C7742" s="1" t="e">
        <f>VLOOKUP(D7742,'PRÊT A POSER 2018'!A:D,4,0)</f>
        <v>#N/A</v>
      </c>
      <c r="D7742" t="s">
        <v>5263</v>
      </c>
    </row>
    <row r="7743" spans="3:4" x14ac:dyDescent="0.25">
      <c r="C7743" s="1" t="e">
        <f>VLOOKUP(D7743,'PRÊT A POSER 2018'!A:D,4,0)</f>
        <v>#N/A</v>
      </c>
      <c r="D7743" t="s">
        <v>5264</v>
      </c>
    </row>
    <row r="7744" spans="3:4" x14ac:dyDescent="0.25">
      <c r="C7744" s="1" t="e">
        <f>VLOOKUP(D7744,'PRÊT A POSER 2018'!A:D,4,0)</f>
        <v>#N/A</v>
      </c>
      <c r="D7744" t="s">
        <v>5265</v>
      </c>
    </row>
    <row r="7745" spans="3:4" x14ac:dyDescent="0.25">
      <c r="C7745" s="1" t="e">
        <f>VLOOKUP(D7745,'PRÊT A POSER 2018'!A:D,4,0)</f>
        <v>#N/A</v>
      </c>
      <c r="D7745" t="s">
        <v>5266</v>
      </c>
    </row>
    <row r="7746" spans="3:4" x14ac:dyDescent="0.25">
      <c r="C7746" s="1" t="e">
        <f>VLOOKUP(D7746,'PRÊT A POSER 2018'!A:D,4,0)</f>
        <v>#N/A</v>
      </c>
      <c r="D7746" t="s">
        <v>5267</v>
      </c>
    </row>
    <row r="7747" spans="3:4" x14ac:dyDescent="0.25">
      <c r="C7747" s="1" t="e">
        <f>VLOOKUP(D7747,'PRÊT A POSER 2018'!A:D,4,0)</f>
        <v>#N/A</v>
      </c>
      <c r="D7747" t="s">
        <v>5268</v>
      </c>
    </row>
    <row r="7748" spans="3:4" x14ac:dyDescent="0.25">
      <c r="C7748" s="1" t="e">
        <f>VLOOKUP(D7748,'PRÊT A POSER 2018'!A:D,4,0)</f>
        <v>#N/A</v>
      </c>
      <c r="D7748" t="s">
        <v>5269</v>
      </c>
    </row>
    <row r="7749" spans="3:4" x14ac:dyDescent="0.25">
      <c r="C7749" s="1" t="e">
        <f>VLOOKUP(D7749,'PRÊT A POSER 2018'!A:D,4,0)</f>
        <v>#N/A</v>
      </c>
      <c r="D7749" t="s">
        <v>5270</v>
      </c>
    </row>
    <row r="7750" spans="3:4" x14ac:dyDescent="0.25">
      <c r="C7750" s="1" t="e">
        <f>VLOOKUP(D7750,'PRÊT A POSER 2018'!A:D,4,0)</f>
        <v>#N/A</v>
      </c>
      <c r="D7750" t="s">
        <v>5271</v>
      </c>
    </row>
    <row r="7751" spans="3:4" x14ac:dyDescent="0.25">
      <c r="C7751" s="1" t="e">
        <f>VLOOKUP(D7751,'PRÊT A POSER 2018'!A:D,4,0)</f>
        <v>#N/A</v>
      </c>
      <c r="D7751" t="s">
        <v>5272</v>
      </c>
    </row>
    <row r="7752" spans="3:4" x14ac:dyDescent="0.25">
      <c r="C7752" s="1" t="e">
        <f>VLOOKUP(D7752,'PRÊT A POSER 2018'!A:D,4,0)</f>
        <v>#N/A</v>
      </c>
      <c r="D7752" t="s">
        <v>5273</v>
      </c>
    </row>
    <row r="7753" spans="3:4" x14ac:dyDescent="0.25">
      <c r="C7753" s="1" t="e">
        <f>VLOOKUP(D7753,'PRÊT A POSER 2018'!A:D,4,0)</f>
        <v>#N/A</v>
      </c>
      <c r="D7753" t="s">
        <v>5274</v>
      </c>
    </row>
    <row r="7754" spans="3:4" x14ac:dyDescent="0.25">
      <c r="C7754" s="1" t="e">
        <f>VLOOKUP(D7754,'PRÊT A POSER 2018'!A:D,4,0)</f>
        <v>#N/A</v>
      </c>
      <c r="D7754" t="s">
        <v>5275</v>
      </c>
    </row>
    <row r="7755" spans="3:4" x14ac:dyDescent="0.25">
      <c r="C7755" s="1" t="e">
        <f>VLOOKUP(D7755,'PRÊT A POSER 2018'!A:D,4,0)</f>
        <v>#N/A</v>
      </c>
      <c r="D7755" t="s">
        <v>5276</v>
      </c>
    </row>
    <row r="7756" spans="3:4" x14ac:dyDescent="0.25">
      <c r="C7756" s="1" t="e">
        <f>VLOOKUP(D7756,'PRÊT A POSER 2018'!A:D,4,0)</f>
        <v>#N/A</v>
      </c>
      <c r="D7756" t="s">
        <v>5277</v>
      </c>
    </row>
    <row r="7757" spans="3:4" x14ac:dyDescent="0.25">
      <c r="C7757" s="1" t="e">
        <f>VLOOKUP(D7757,'PRÊT A POSER 2018'!A:D,4,0)</f>
        <v>#N/A</v>
      </c>
      <c r="D7757" t="s">
        <v>5278</v>
      </c>
    </row>
    <row r="7758" spans="3:4" x14ac:dyDescent="0.25">
      <c r="C7758" s="1" t="e">
        <f>VLOOKUP(D7758,'PRÊT A POSER 2018'!A:D,4,0)</f>
        <v>#N/A</v>
      </c>
      <c r="D7758" t="s">
        <v>5279</v>
      </c>
    </row>
    <row r="7759" spans="3:4" x14ac:dyDescent="0.25">
      <c r="C7759" s="1" t="e">
        <f>VLOOKUP(D7759,'PRÊT A POSER 2018'!A:D,4,0)</f>
        <v>#N/A</v>
      </c>
      <c r="D7759" t="s">
        <v>5280</v>
      </c>
    </row>
    <row r="7760" spans="3:4" x14ac:dyDescent="0.25">
      <c r="C7760" s="1" t="e">
        <f>VLOOKUP(D7760,'PRÊT A POSER 2018'!A:D,4,0)</f>
        <v>#N/A</v>
      </c>
      <c r="D7760" t="s">
        <v>5281</v>
      </c>
    </row>
    <row r="7761" spans="3:4" x14ac:dyDescent="0.25">
      <c r="C7761" s="1" t="e">
        <f>VLOOKUP(D7761,'PRÊT A POSER 2018'!A:D,4,0)</f>
        <v>#N/A</v>
      </c>
      <c r="D7761" t="s">
        <v>5282</v>
      </c>
    </row>
    <row r="7762" spans="3:4" x14ac:dyDescent="0.25">
      <c r="C7762" s="1" t="e">
        <f>VLOOKUP(D7762,'PRÊT A POSER 2018'!A:D,4,0)</f>
        <v>#N/A</v>
      </c>
      <c r="D7762" t="s">
        <v>5283</v>
      </c>
    </row>
    <row r="7763" spans="3:4" x14ac:dyDescent="0.25">
      <c r="C7763" s="1" t="e">
        <f>VLOOKUP(D7763,'PRÊT A POSER 2018'!A:D,4,0)</f>
        <v>#N/A</v>
      </c>
      <c r="D7763" t="s">
        <v>5284</v>
      </c>
    </row>
    <row r="7764" spans="3:4" x14ac:dyDescent="0.25">
      <c r="C7764" s="1" t="e">
        <f>VLOOKUP(D7764,'PRÊT A POSER 2018'!A:D,4,0)</f>
        <v>#N/A</v>
      </c>
      <c r="D7764" t="s">
        <v>5285</v>
      </c>
    </row>
    <row r="7765" spans="3:4" x14ac:dyDescent="0.25">
      <c r="C7765" s="1" t="e">
        <f>VLOOKUP(D7765,'PRÊT A POSER 2018'!A:D,4,0)</f>
        <v>#N/A</v>
      </c>
      <c r="D7765" t="s">
        <v>5286</v>
      </c>
    </row>
    <row r="7766" spans="3:4" x14ac:dyDescent="0.25">
      <c r="C7766" s="1" t="e">
        <f>VLOOKUP(D7766,'PRÊT A POSER 2018'!A:D,4,0)</f>
        <v>#N/A</v>
      </c>
      <c r="D7766" t="s">
        <v>5287</v>
      </c>
    </row>
    <row r="7767" spans="3:4" x14ac:dyDescent="0.25">
      <c r="C7767" s="1" t="e">
        <f>VLOOKUP(D7767,'PRÊT A POSER 2018'!A:D,4,0)</f>
        <v>#N/A</v>
      </c>
      <c r="D7767" t="s">
        <v>5288</v>
      </c>
    </row>
    <row r="7768" spans="3:4" x14ac:dyDescent="0.25">
      <c r="C7768" s="1" t="e">
        <f>VLOOKUP(D7768,'PRÊT A POSER 2018'!A:D,4,0)</f>
        <v>#N/A</v>
      </c>
      <c r="D7768" t="s">
        <v>5289</v>
      </c>
    </row>
    <row r="7769" spans="3:4" x14ac:dyDescent="0.25">
      <c r="C7769" s="1" t="e">
        <f>VLOOKUP(D7769,'PRÊT A POSER 2018'!A:D,4,0)</f>
        <v>#N/A</v>
      </c>
      <c r="D7769" t="s">
        <v>5290</v>
      </c>
    </row>
    <row r="7770" spans="3:4" x14ac:dyDescent="0.25">
      <c r="C7770" s="1" t="e">
        <f>VLOOKUP(D7770,'PRÊT A POSER 2018'!A:D,4,0)</f>
        <v>#N/A</v>
      </c>
      <c r="D7770" t="s">
        <v>5291</v>
      </c>
    </row>
    <row r="7771" spans="3:4" x14ac:dyDescent="0.25">
      <c r="C7771" s="1" t="e">
        <f>VLOOKUP(D7771,'PRÊT A POSER 2018'!A:D,4,0)</f>
        <v>#N/A</v>
      </c>
      <c r="D7771" t="s">
        <v>5292</v>
      </c>
    </row>
    <row r="7772" spans="3:4" x14ac:dyDescent="0.25">
      <c r="C7772" s="1" t="e">
        <f>VLOOKUP(D7772,'PRÊT A POSER 2018'!A:D,4,0)</f>
        <v>#N/A</v>
      </c>
      <c r="D7772" t="s">
        <v>5293</v>
      </c>
    </row>
    <row r="7773" spans="3:4" x14ac:dyDescent="0.25">
      <c r="C7773" s="1" t="e">
        <f>VLOOKUP(D7773,'PRÊT A POSER 2018'!A:D,4,0)</f>
        <v>#N/A</v>
      </c>
      <c r="D7773" t="s">
        <v>5294</v>
      </c>
    </row>
    <row r="7774" spans="3:4" x14ac:dyDescent="0.25">
      <c r="C7774" s="1" t="e">
        <f>VLOOKUP(D7774,'PRÊT A POSER 2018'!A:D,4,0)</f>
        <v>#N/A</v>
      </c>
      <c r="D7774" t="s">
        <v>5295</v>
      </c>
    </row>
    <row r="7775" spans="3:4" x14ac:dyDescent="0.25">
      <c r="C7775" s="1" t="e">
        <f>VLOOKUP(D7775,'PRÊT A POSER 2018'!A:D,4,0)</f>
        <v>#N/A</v>
      </c>
      <c r="D7775" t="s">
        <v>5296</v>
      </c>
    </row>
    <row r="7776" spans="3:4" x14ac:dyDescent="0.25">
      <c r="C7776" s="1" t="e">
        <f>VLOOKUP(D7776,'PRÊT A POSER 2018'!A:D,4,0)</f>
        <v>#N/A</v>
      </c>
      <c r="D7776" t="s">
        <v>5297</v>
      </c>
    </row>
    <row r="7777" spans="3:4" x14ac:dyDescent="0.25">
      <c r="C7777" s="1" t="e">
        <f>VLOOKUP(D7777,'PRÊT A POSER 2018'!A:D,4,0)</f>
        <v>#N/A</v>
      </c>
      <c r="D7777" t="s">
        <v>5298</v>
      </c>
    </row>
    <row r="7778" spans="3:4" x14ac:dyDescent="0.25">
      <c r="C7778" s="1" t="e">
        <f>VLOOKUP(D7778,'PRÊT A POSER 2018'!A:D,4,0)</f>
        <v>#N/A</v>
      </c>
      <c r="D7778" t="s">
        <v>5299</v>
      </c>
    </row>
    <row r="7779" spans="3:4" x14ac:dyDescent="0.25">
      <c r="C7779" s="1" t="e">
        <f>VLOOKUP(D7779,'PRÊT A POSER 2018'!A:D,4,0)</f>
        <v>#N/A</v>
      </c>
      <c r="D7779" t="s">
        <v>5300</v>
      </c>
    </row>
    <row r="7780" spans="3:4" x14ac:dyDescent="0.25">
      <c r="C7780" s="1" t="e">
        <f>VLOOKUP(D7780,'PRÊT A POSER 2018'!A:D,4,0)</f>
        <v>#N/A</v>
      </c>
      <c r="D7780" t="s">
        <v>5301</v>
      </c>
    </row>
    <row r="7781" spans="3:4" x14ac:dyDescent="0.25">
      <c r="C7781" s="1" t="e">
        <f>VLOOKUP(D7781,'PRÊT A POSER 2018'!A:D,4,0)</f>
        <v>#N/A</v>
      </c>
      <c r="D7781" t="s">
        <v>5302</v>
      </c>
    </row>
    <row r="7782" spans="3:4" x14ac:dyDescent="0.25">
      <c r="C7782" s="1" t="e">
        <f>VLOOKUP(D7782,'PRÊT A POSER 2018'!A:D,4,0)</f>
        <v>#N/A</v>
      </c>
      <c r="D7782" t="s">
        <v>5303</v>
      </c>
    </row>
    <row r="7783" spans="3:4" x14ac:dyDescent="0.25">
      <c r="C7783" s="1" t="e">
        <f>VLOOKUP(D7783,'PRÊT A POSER 2018'!A:D,4,0)</f>
        <v>#N/A</v>
      </c>
      <c r="D7783" t="s">
        <v>5304</v>
      </c>
    </row>
    <row r="7784" spans="3:4" x14ac:dyDescent="0.25">
      <c r="C7784" s="1" t="e">
        <f>VLOOKUP(D7784,'PRÊT A POSER 2018'!A:D,4,0)</f>
        <v>#N/A</v>
      </c>
      <c r="D7784" t="s">
        <v>5305</v>
      </c>
    </row>
    <row r="7785" spans="3:4" x14ac:dyDescent="0.25">
      <c r="C7785" s="1" t="e">
        <f>VLOOKUP(D7785,'PRÊT A POSER 2018'!A:D,4,0)</f>
        <v>#N/A</v>
      </c>
      <c r="D7785" t="s">
        <v>5306</v>
      </c>
    </row>
    <row r="7786" spans="3:4" x14ac:dyDescent="0.25">
      <c r="C7786" s="1" t="e">
        <f>VLOOKUP(D7786,'PRÊT A POSER 2018'!A:D,4,0)</f>
        <v>#N/A</v>
      </c>
      <c r="D7786" t="s">
        <v>5307</v>
      </c>
    </row>
    <row r="7787" spans="3:4" x14ac:dyDescent="0.25">
      <c r="C7787" s="1" t="e">
        <f>VLOOKUP(D7787,'PRÊT A POSER 2018'!A:D,4,0)</f>
        <v>#N/A</v>
      </c>
      <c r="D7787" t="s">
        <v>5308</v>
      </c>
    </row>
    <row r="7788" spans="3:4" x14ac:dyDescent="0.25">
      <c r="C7788" s="1" t="e">
        <f>VLOOKUP(D7788,'PRÊT A POSER 2018'!A:D,4,0)</f>
        <v>#N/A</v>
      </c>
      <c r="D7788" t="s">
        <v>5309</v>
      </c>
    </row>
    <row r="7789" spans="3:4" x14ac:dyDescent="0.25">
      <c r="C7789" s="1" t="e">
        <f>VLOOKUP(D7789,'PRÊT A POSER 2018'!A:D,4,0)</f>
        <v>#N/A</v>
      </c>
      <c r="D7789" t="s">
        <v>5310</v>
      </c>
    </row>
    <row r="7790" spans="3:4" x14ac:dyDescent="0.25">
      <c r="C7790" s="1" t="e">
        <f>VLOOKUP(D7790,'PRÊT A POSER 2018'!A:D,4,0)</f>
        <v>#N/A</v>
      </c>
      <c r="D7790" t="s">
        <v>5311</v>
      </c>
    </row>
    <row r="7791" spans="3:4" x14ac:dyDescent="0.25">
      <c r="C7791" s="1" t="e">
        <f>VLOOKUP(D7791,'PRÊT A POSER 2018'!A:D,4,0)</f>
        <v>#N/A</v>
      </c>
      <c r="D7791" t="s">
        <v>5312</v>
      </c>
    </row>
    <row r="7792" spans="3:4" x14ac:dyDescent="0.25">
      <c r="C7792" s="1" t="e">
        <f>VLOOKUP(D7792,'PRÊT A POSER 2018'!A:D,4,0)</f>
        <v>#N/A</v>
      </c>
      <c r="D7792" t="s">
        <v>5313</v>
      </c>
    </row>
    <row r="7793" spans="3:4" x14ac:dyDescent="0.25">
      <c r="C7793" s="1" t="e">
        <f>VLOOKUP(D7793,'PRÊT A POSER 2018'!A:D,4,0)</f>
        <v>#N/A</v>
      </c>
      <c r="D7793" t="s">
        <v>5314</v>
      </c>
    </row>
    <row r="7794" spans="3:4" x14ac:dyDescent="0.25">
      <c r="C7794" s="1" t="e">
        <f>VLOOKUP(D7794,'PRÊT A POSER 2018'!A:D,4,0)</f>
        <v>#N/A</v>
      </c>
      <c r="D7794" t="s">
        <v>5315</v>
      </c>
    </row>
    <row r="7795" spans="3:4" x14ac:dyDescent="0.25">
      <c r="C7795" s="1" t="e">
        <f>VLOOKUP(D7795,'PRÊT A POSER 2018'!A:D,4,0)</f>
        <v>#N/A</v>
      </c>
      <c r="D7795" t="s">
        <v>5316</v>
      </c>
    </row>
    <row r="7796" spans="3:4" x14ac:dyDescent="0.25">
      <c r="C7796" s="1" t="e">
        <f>VLOOKUP(D7796,'PRÊT A POSER 2018'!A:D,4,0)</f>
        <v>#N/A</v>
      </c>
      <c r="D7796" t="s">
        <v>5317</v>
      </c>
    </row>
    <row r="7797" spans="3:4" x14ac:dyDescent="0.25">
      <c r="C7797" s="1" t="e">
        <f>VLOOKUP(D7797,'PRÊT A POSER 2018'!A:D,4,0)</f>
        <v>#N/A</v>
      </c>
      <c r="D7797" t="s">
        <v>5318</v>
      </c>
    </row>
    <row r="7798" spans="3:4" x14ac:dyDescent="0.25">
      <c r="C7798" s="1" t="e">
        <f>VLOOKUP(D7798,'PRÊT A POSER 2018'!A:D,4,0)</f>
        <v>#N/A</v>
      </c>
      <c r="D7798" t="s">
        <v>5319</v>
      </c>
    </row>
    <row r="7799" spans="3:4" x14ac:dyDescent="0.25">
      <c r="C7799" s="1" t="e">
        <f>VLOOKUP(D7799,'PRÊT A POSER 2018'!A:D,4,0)</f>
        <v>#N/A</v>
      </c>
      <c r="D7799" t="s">
        <v>5320</v>
      </c>
    </row>
    <row r="7800" spans="3:4" x14ac:dyDescent="0.25">
      <c r="C7800" s="1" t="e">
        <f>VLOOKUP(D7800,'PRÊT A POSER 2018'!A:D,4,0)</f>
        <v>#N/A</v>
      </c>
      <c r="D7800" t="s">
        <v>5321</v>
      </c>
    </row>
    <row r="7801" spans="3:4" x14ac:dyDescent="0.25">
      <c r="C7801" s="1" t="e">
        <f>VLOOKUP(D7801,'PRÊT A POSER 2018'!A:D,4,0)</f>
        <v>#N/A</v>
      </c>
      <c r="D7801" t="s">
        <v>5322</v>
      </c>
    </row>
    <row r="7802" spans="3:4" x14ac:dyDescent="0.25">
      <c r="C7802" s="1" t="e">
        <f>VLOOKUP(D7802,'PRÊT A POSER 2018'!A:D,4,0)</f>
        <v>#N/A</v>
      </c>
      <c r="D7802" t="s">
        <v>5323</v>
      </c>
    </row>
    <row r="7803" spans="3:4" x14ac:dyDescent="0.25">
      <c r="C7803" s="1" t="e">
        <f>VLOOKUP(D7803,'PRÊT A POSER 2018'!A:D,4,0)</f>
        <v>#N/A</v>
      </c>
      <c r="D7803" t="s">
        <v>5324</v>
      </c>
    </row>
    <row r="7804" spans="3:4" x14ac:dyDescent="0.25">
      <c r="C7804" s="1" t="e">
        <f>VLOOKUP(D7804,'PRÊT A POSER 2018'!A:D,4,0)</f>
        <v>#N/A</v>
      </c>
      <c r="D7804" t="s">
        <v>5325</v>
      </c>
    </row>
    <row r="7805" spans="3:4" x14ac:dyDescent="0.25">
      <c r="C7805" s="1" t="e">
        <f>VLOOKUP(D7805,'PRÊT A POSER 2018'!A:D,4,0)</f>
        <v>#N/A</v>
      </c>
      <c r="D7805" t="s">
        <v>5326</v>
      </c>
    </row>
    <row r="7806" spans="3:4" x14ac:dyDescent="0.25">
      <c r="C7806" s="1" t="e">
        <f>VLOOKUP(D7806,'PRÊT A POSER 2018'!A:D,4,0)</f>
        <v>#N/A</v>
      </c>
      <c r="D7806" t="s">
        <v>5327</v>
      </c>
    </row>
    <row r="7807" spans="3:4" x14ac:dyDescent="0.25">
      <c r="C7807" s="1" t="e">
        <f>VLOOKUP(D7807,'PRÊT A POSER 2018'!A:D,4,0)</f>
        <v>#N/A</v>
      </c>
      <c r="D7807" t="s">
        <v>5328</v>
      </c>
    </row>
    <row r="7808" spans="3:4" x14ac:dyDescent="0.25">
      <c r="C7808" s="1" t="e">
        <f>VLOOKUP(D7808,'PRÊT A POSER 2018'!A:D,4,0)</f>
        <v>#N/A</v>
      </c>
      <c r="D7808" t="s">
        <v>5329</v>
      </c>
    </row>
    <row r="7809" spans="3:4" x14ac:dyDescent="0.25">
      <c r="C7809" s="1" t="e">
        <f>VLOOKUP(D7809,'PRÊT A POSER 2018'!A:D,4,0)</f>
        <v>#N/A</v>
      </c>
      <c r="D7809" t="s">
        <v>5330</v>
      </c>
    </row>
    <row r="7810" spans="3:4" x14ac:dyDescent="0.25">
      <c r="C7810" s="1" t="e">
        <f>VLOOKUP(D7810,'PRÊT A POSER 2018'!A:D,4,0)</f>
        <v>#N/A</v>
      </c>
      <c r="D7810" t="s">
        <v>5331</v>
      </c>
    </row>
    <row r="7811" spans="3:4" x14ac:dyDescent="0.25">
      <c r="C7811" s="1" t="e">
        <f>VLOOKUP(D7811,'PRÊT A POSER 2018'!A:D,4,0)</f>
        <v>#N/A</v>
      </c>
      <c r="D7811" t="s">
        <v>5332</v>
      </c>
    </row>
    <row r="7812" spans="3:4" x14ac:dyDescent="0.25">
      <c r="C7812" s="1" t="e">
        <f>VLOOKUP(D7812,'PRÊT A POSER 2018'!A:D,4,0)</f>
        <v>#N/A</v>
      </c>
      <c r="D7812" t="s">
        <v>5333</v>
      </c>
    </row>
    <row r="7813" spans="3:4" x14ac:dyDescent="0.25">
      <c r="C7813" s="1" t="e">
        <f>VLOOKUP(D7813,'PRÊT A POSER 2018'!A:D,4,0)</f>
        <v>#N/A</v>
      </c>
      <c r="D7813" t="s">
        <v>5334</v>
      </c>
    </row>
    <row r="7814" spans="3:4" x14ac:dyDescent="0.25">
      <c r="C7814" s="1" t="e">
        <f>VLOOKUP(D7814,'PRÊT A POSER 2018'!A:D,4,0)</f>
        <v>#N/A</v>
      </c>
      <c r="D7814" t="s">
        <v>5335</v>
      </c>
    </row>
    <row r="7815" spans="3:4" x14ac:dyDescent="0.25">
      <c r="C7815" s="1" t="e">
        <f>VLOOKUP(D7815,'PRÊT A POSER 2018'!A:D,4,0)</f>
        <v>#N/A</v>
      </c>
      <c r="D7815" t="s">
        <v>5336</v>
      </c>
    </row>
    <row r="7816" spans="3:4" x14ac:dyDescent="0.25">
      <c r="C7816" s="1" t="e">
        <f>VLOOKUP(D7816,'PRÊT A POSER 2018'!A:D,4,0)</f>
        <v>#N/A</v>
      </c>
      <c r="D7816" t="s">
        <v>5337</v>
      </c>
    </row>
    <row r="7817" spans="3:4" x14ac:dyDescent="0.25">
      <c r="C7817" s="1" t="e">
        <f>VLOOKUP(D7817,'PRÊT A POSER 2018'!A:D,4,0)</f>
        <v>#N/A</v>
      </c>
      <c r="D7817" t="s">
        <v>5338</v>
      </c>
    </row>
    <row r="7818" spans="3:4" x14ac:dyDescent="0.25">
      <c r="C7818" s="1" t="e">
        <f>VLOOKUP(D7818,'PRÊT A POSER 2018'!A:D,4,0)</f>
        <v>#N/A</v>
      </c>
      <c r="D7818" t="s">
        <v>5339</v>
      </c>
    </row>
    <row r="7819" spans="3:4" x14ac:dyDescent="0.25">
      <c r="C7819" s="1" t="e">
        <f>VLOOKUP(D7819,'PRÊT A POSER 2018'!A:D,4,0)</f>
        <v>#N/A</v>
      </c>
      <c r="D7819" t="s">
        <v>5340</v>
      </c>
    </row>
    <row r="7820" spans="3:4" x14ac:dyDescent="0.25">
      <c r="C7820" s="1" t="e">
        <f>VLOOKUP(D7820,'PRÊT A POSER 2018'!A:D,4,0)</f>
        <v>#N/A</v>
      </c>
      <c r="D7820" t="s">
        <v>5341</v>
      </c>
    </row>
    <row r="7821" spans="3:4" x14ac:dyDescent="0.25">
      <c r="C7821" s="1" t="e">
        <f>VLOOKUP(D7821,'PRÊT A POSER 2018'!A:D,4,0)</f>
        <v>#N/A</v>
      </c>
      <c r="D7821" t="s">
        <v>5342</v>
      </c>
    </row>
    <row r="7822" spans="3:4" x14ac:dyDescent="0.25">
      <c r="C7822" s="1" t="e">
        <f>VLOOKUP(D7822,'PRÊT A POSER 2018'!A:D,4,0)</f>
        <v>#N/A</v>
      </c>
      <c r="D7822" t="s">
        <v>5343</v>
      </c>
    </row>
    <row r="7823" spans="3:4" x14ac:dyDescent="0.25">
      <c r="C7823" s="1" t="e">
        <f>VLOOKUP(D7823,'PRÊT A POSER 2018'!A:D,4,0)</f>
        <v>#N/A</v>
      </c>
      <c r="D7823" t="s">
        <v>5344</v>
      </c>
    </row>
    <row r="7824" spans="3:4" x14ac:dyDescent="0.25">
      <c r="C7824" s="1" t="e">
        <f>VLOOKUP(D7824,'PRÊT A POSER 2018'!A:D,4,0)</f>
        <v>#N/A</v>
      </c>
      <c r="D7824" t="s">
        <v>5345</v>
      </c>
    </row>
    <row r="7825" spans="3:4" x14ac:dyDescent="0.25">
      <c r="C7825" s="1" t="e">
        <f>VLOOKUP(D7825,'PRÊT A POSER 2018'!A:D,4,0)</f>
        <v>#N/A</v>
      </c>
      <c r="D7825" t="s">
        <v>5346</v>
      </c>
    </row>
    <row r="7826" spans="3:4" x14ac:dyDescent="0.25">
      <c r="C7826" s="1" t="e">
        <f>VLOOKUP(D7826,'PRÊT A POSER 2018'!A:D,4,0)</f>
        <v>#N/A</v>
      </c>
      <c r="D7826" t="s">
        <v>5347</v>
      </c>
    </row>
    <row r="7827" spans="3:4" x14ac:dyDescent="0.25">
      <c r="C7827" s="1" t="e">
        <f>VLOOKUP(D7827,'PRÊT A POSER 2018'!A:D,4,0)</f>
        <v>#N/A</v>
      </c>
      <c r="D7827" t="s">
        <v>5348</v>
      </c>
    </row>
    <row r="7828" spans="3:4" x14ac:dyDescent="0.25">
      <c r="C7828" s="1" t="e">
        <f>VLOOKUP(D7828,'PRÊT A POSER 2018'!A:D,4,0)</f>
        <v>#N/A</v>
      </c>
      <c r="D7828" t="s">
        <v>5349</v>
      </c>
    </row>
    <row r="7829" spans="3:4" x14ac:dyDescent="0.25">
      <c r="C7829" s="1" t="e">
        <f>VLOOKUP(D7829,'PRÊT A POSER 2018'!A:D,4,0)</f>
        <v>#N/A</v>
      </c>
      <c r="D7829" t="s">
        <v>5350</v>
      </c>
    </row>
    <row r="7830" spans="3:4" x14ac:dyDescent="0.25">
      <c r="C7830" s="1" t="e">
        <f>VLOOKUP(D7830,'PRÊT A POSER 2018'!A:D,4,0)</f>
        <v>#N/A</v>
      </c>
      <c r="D7830" t="s">
        <v>5351</v>
      </c>
    </row>
    <row r="7831" spans="3:4" x14ac:dyDescent="0.25">
      <c r="C7831" s="1" t="e">
        <f>VLOOKUP(D7831,'PRÊT A POSER 2018'!A:D,4,0)</f>
        <v>#N/A</v>
      </c>
      <c r="D7831" t="s">
        <v>5352</v>
      </c>
    </row>
    <row r="7832" spans="3:4" x14ac:dyDescent="0.25">
      <c r="C7832" s="1" t="e">
        <f>VLOOKUP(D7832,'PRÊT A POSER 2018'!A:D,4,0)</f>
        <v>#N/A</v>
      </c>
      <c r="D7832" t="s">
        <v>5353</v>
      </c>
    </row>
    <row r="7833" spans="3:4" x14ac:dyDescent="0.25">
      <c r="C7833" s="1" t="e">
        <f>VLOOKUP(D7833,'PRÊT A POSER 2018'!A:D,4,0)</f>
        <v>#N/A</v>
      </c>
      <c r="D7833" t="s">
        <v>5354</v>
      </c>
    </row>
    <row r="7834" spans="3:4" x14ac:dyDescent="0.25">
      <c r="C7834" s="1" t="e">
        <f>VLOOKUP(D7834,'PRÊT A POSER 2018'!A:D,4,0)</f>
        <v>#N/A</v>
      </c>
      <c r="D7834" t="s">
        <v>5355</v>
      </c>
    </row>
    <row r="7835" spans="3:4" x14ac:dyDescent="0.25">
      <c r="C7835" s="1" t="e">
        <f>VLOOKUP(D7835,'PRÊT A POSER 2018'!A:D,4,0)</f>
        <v>#N/A</v>
      </c>
      <c r="D7835" t="s">
        <v>5356</v>
      </c>
    </row>
    <row r="7836" spans="3:4" x14ac:dyDescent="0.25">
      <c r="C7836" s="1" t="e">
        <f>VLOOKUP(D7836,'PRÊT A POSER 2018'!A:D,4,0)</f>
        <v>#N/A</v>
      </c>
      <c r="D7836" t="s">
        <v>5357</v>
      </c>
    </row>
    <row r="7837" spans="3:4" x14ac:dyDescent="0.25">
      <c r="C7837" s="1" t="e">
        <f>VLOOKUP(D7837,'PRÊT A POSER 2018'!A:D,4,0)</f>
        <v>#N/A</v>
      </c>
      <c r="D7837" t="s">
        <v>5358</v>
      </c>
    </row>
    <row r="7838" spans="3:4" x14ac:dyDescent="0.25">
      <c r="C7838" s="1" t="e">
        <f>VLOOKUP(D7838,'PRÊT A POSER 2018'!A:D,4,0)</f>
        <v>#N/A</v>
      </c>
      <c r="D7838" t="s">
        <v>5359</v>
      </c>
    </row>
    <row r="7839" spans="3:4" x14ac:dyDescent="0.25">
      <c r="C7839" s="1" t="e">
        <f>VLOOKUP(D7839,'PRÊT A POSER 2018'!A:D,4,0)</f>
        <v>#N/A</v>
      </c>
      <c r="D7839" t="s">
        <v>5360</v>
      </c>
    </row>
    <row r="7840" spans="3:4" x14ac:dyDescent="0.25">
      <c r="C7840" s="1" t="e">
        <f>VLOOKUP(D7840,'PRÊT A POSER 2018'!A:D,4,0)</f>
        <v>#N/A</v>
      </c>
      <c r="D7840" t="s">
        <v>5361</v>
      </c>
    </row>
    <row r="7841" spans="3:4" x14ac:dyDescent="0.25">
      <c r="C7841" s="1" t="e">
        <f>VLOOKUP(D7841,'PRÊT A POSER 2018'!A:D,4,0)</f>
        <v>#N/A</v>
      </c>
      <c r="D7841" t="s">
        <v>5362</v>
      </c>
    </row>
    <row r="7842" spans="3:4" x14ac:dyDescent="0.25">
      <c r="C7842" s="1" t="e">
        <f>VLOOKUP(D7842,'PRÊT A POSER 2018'!A:D,4,0)</f>
        <v>#N/A</v>
      </c>
      <c r="D7842" t="s">
        <v>5363</v>
      </c>
    </row>
    <row r="7843" spans="3:4" x14ac:dyDescent="0.25">
      <c r="C7843" s="1" t="e">
        <f>VLOOKUP(D7843,'PRÊT A POSER 2018'!A:D,4,0)</f>
        <v>#N/A</v>
      </c>
      <c r="D7843" t="s">
        <v>5364</v>
      </c>
    </row>
    <row r="7844" spans="3:4" x14ac:dyDescent="0.25">
      <c r="C7844" s="1" t="e">
        <f>VLOOKUP(D7844,'PRÊT A POSER 2018'!A:D,4,0)</f>
        <v>#N/A</v>
      </c>
      <c r="D7844" t="s">
        <v>5365</v>
      </c>
    </row>
    <row r="7845" spans="3:4" x14ac:dyDescent="0.25">
      <c r="C7845" s="1" t="e">
        <f>VLOOKUP(D7845,'PRÊT A POSER 2018'!A:D,4,0)</f>
        <v>#N/A</v>
      </c>
      <c r="D7845" t="s">
        <v>5366</v>
      </c>
    </row>
    <row r="7846" spans="3:4" x14ac:dyDescent="0.25">
      <c r="C7846" s="1" t="e">
        <f>VLOOKUP(D7846,'PRÊT A POSER 2018'!A:D,4,0)</f>
        <v>#N/A</v>
      </c>
      <c r="D7846" t="s">
        <v>5367</v>
      </c>
    </row>
    <row r="7847" spans="3:4" x14ac:dyDescent="0.25">
      <c r="C7847" s="1" t="e">
        <f>VLOOKUP(D7847,'PRÊT A POSER 2018'!A:D,4,0)</f>
        <v>#N/A</v>
      </c>
      <c r="D7847" t="s">
        <v>5368</v>
      </c>
    </row>
    <row r="7848" spans="3:4" x14ac:dyDescent="0.25">
      <c r="C7848" s="1" t="e">
        <f>VLOOKUP(D7848,'PRÊT A POSER 2018'!A:D,4,0)</f>
        <v>#N/A</v>
      </c>
      <c r="D7848" t="s">
        <v>5369</v>
      </c>
    </row>
    <row r="7849" spans="3:4" x14ac:dyDescent="0.25">
      <c r="C7849" s="1" t="e">
        <f>VLOOKUP(D7849,'PRÊT A POSER 2018'!A:D,4,0)</f>
        <v>#N/A</v>
      </c>
      <c r="D7849" t="s">
        <v>5370</v>
      </c>
    </row>
    <row r="7850" spans="3:4" x14ac:dyDescent="0.25">
      <c r="C7850" s="1" t="e">
        <f>VLOOKUP(D7850,'PRÊT A POSER 2018'!A:D,4,0)</f>
        <v>#N/A</v>
      </c>
      <c r="D7850" t="s">
        <v>5371</v>
      </c>
    </row>
    <row r="7851" spans="3:4" x14ac:dyDescent="0.25">
      <c r="C7851" s="1" t="e">
        <f>VLOOKUP(D7851,'PRÊT A POSER 2018'!A:D,4,0)</f>
        <v>#N/A</v>
      </c>
      <c r="D7851" t="s">
        <v>5372</v>
      </c>
    </row>
    <row r="7852" spans="3:4" x14ac:dyDescent="0.25">
      <c r="C7852" s="1" t="e">
        <f>VLOOKUP(D7852,'PRÊT A POSER 2018'!A:D,4,0)</f>
        <v>#N/A</v>
      </c>
      <c r="D7852" t="s">
        <v>5373</v>
      </c>
    </row>
    <row r="7853" spans="3:4" x14ac:dyDescent="0.25">
      <c r="C7853" s="1" t="e">
        <f>VLOOKUP(D7853,'PRÊT A POSER 2018'!A:D,4,0)</f>
        <v>#N/A</v>
      </c>
      <c r="D7853" t="s">
        <v>5374</v>
      </c>
    </row>
    <row r="7854" spans="3:4" x14ac:dyDescent="0.25">
      <c r="C7854" s="1" t="e">
        <f>VLOOKUP(D7854,'PRÊT A POSER 2018'!A:D,4,0)</f>
        <v>#N/A</v>
      </c>
      <c r="D7854" t="s">
        <v>5375</v>
      </c>
    </row>
    <row r="7855" spans="3:4" x14ac:dyDescent="0.25">
      <c r="C7855" s="1" t="e">
        <f>VLOOKUP(D7855,'PRÊT A POSER 2018'!A:D,4,0)</f>
        <v>#N/A</v>
      </c>
      <c r="D7855" t="s">
        <v>5376</v>
      </c>
    </row>
    <row r="7856" spans="3:4" x14ac:dyDescent="0.25">
      <c r="C7856" s="1" t="e">
        <f>VLOOKUP(D7856,'PRÊT A POSER 2018'!A:D,4,0)</f>
        <v>#N/A</v>
      </c>
      <c r="D7856" t="s">
        <v>5377</v>
      </c>
    </row>
    <row r="7857" spans="3:4" x14ac:dyDescent="0.25">
      <c r="C7857" s="1" t="e">
        <f>VLOOKUP(D7857,'PRÊT A POSER 2018'!A:D,4,0)</f>
        <v>#N/A</v>
      </c>
      <c r="D7857" t="s">
        <v>5378</v>
      </c>
    </row>
    <row r="7858" spans="3:4" x14ac:dyDescent="0.25">
      <c r="C7858" s="1" t="e">
        <f>VLOOKUP(D7858,'PRÊT A POSER 2018'!A:D,4,0)</f>
        <v>#N/A</v>
      </c>
      <c r="D7858" t="s">
        <v>5379</v>
      </c>
    </row>
    <row r="7859" spans="3:4" x14ac:dyDescent="0.25">
      <c r="C7859" s="1" t="e">
        <f>VLOOKUP(D7859,'PRÊT A POSER 2018'!A:D,4,0)</f>
        <v>#N/A</v>
      </c>
      <c r="D7859" t="s">
        <v>5380</v>
      </c>
    </row>
    <row r="7860" spans="3:4" x14ac:dyDescent="0.25">
      <c r="C7860" s="1" t="e">
        <f>VLOOKUP(D7860,'PRÊT A POSER 2018'!A:D,4,0)</f>
        <v>#N/A</v>
      </c>
      <c r="D7860" t="s">
        <v>5381</v>
      </c>
    </row>
    <row r="7861" spans="3:4" x14ac:dyDescent="0.25">
      <c r="C7861" s="1" t="e">
        <f>VLOOKUP(D7861,'PRÊT A POSER 2018'!A:D,4,0)</f>
        <v>#N/A</v>
      </c>
      <c r="D7861" t="s">
        <v>5382</v>
      </c>
    </row>
    <row r="7862" spans="3:4" x14ac:dyDescent="0.25">
      <c r="C7862" s="1" t="e">
        <f>VLOOKUP(D7862,'PRÊT A POSER 2018'!A:D,4,0)</f>
        <v>#N/A</v>
      </c>
      <c r="D7862" t="s">
        <v>5383</v>
      </c>
    </row>
    <row r="7863" spans="3:4" x14ac:dyDescent="0.25">
      <c r="C7863" s="1" t="e">
        <f>VLOOKUP(D7863,'PRÊT A POSER 2018'!A:D,4,0)</f>
        <v>#N/A</v>
      </c>
      <c r="D7863" t="s">
        <v>5384</v>
      </c>
    </row>
    <row r="7864" spans="3:4" x14ac:dyDescent="0.25">
      <c r="C7864" s="1" t="e">
        <f>VLOOKUP(D7864,'PRÊT A POSER 2018'!A:D,4,0)</f>
        <v>#N/A</v>
      </c>
      <c r="D7864" t="s">
        <v>5385</v>
      </c>
    </row>
    <row r="7865" spans="3:4" x14ac:dyDescent="0.25">
      <c r="C7865" s="1" t="e">
        <f>VLOOKUP(D7865,'PRÊT A POSER 2018'!A:D,4,0)</f>
        <v>#N/A</v>
      </c>
      <c r="D7865" t="s">
        <v>5386</v>
      </c>
    </row>
    <row r="7866" spans="3:4" x14ac:dyDescent="0.25">
      <c r="C7866" s="1" t="e">
        <f>VLOOKUP(D7866,'PRÊT A POSER 2018'!A:D,4,0)</f>
        <v>#N/A</v>
      </c>
      <c r="D7866" t="s">
        <v>5387</v>
      </c>
    </row>
    <row r="7867" spans="3:4" x14ac:dyDescent="0.25">
      <c r="C7867" s="1" t="e">
        <f>VLOOKUP(D7867,'PRÊT A POSER 2018'!A:D,4,0)</f>
        <v>#N/A</v>
      </c>
      <c r="D7867" t="s">
        <v>5388</v>
      </c>
    </row>
    <row r="7868" spans="3:4" x14ac:dyDescent="0.25">
      <c r="C7868" s="1" t="e">
        <f>VLOOKUP(D7868,'PRÊT A POSER 2018'!A:D,4,0)</f>
        <v>#N/A</v>
      </c>
      <c r="D7868" t="s">
        <v>5389</v>
      </c>
    </row>
    <row r="7869" spans="3:4" x14ac:dyDescent="0.25">
      <c r="C7869" s="1" t="e">
        <f>VLOOKUP(D7869,'PRÊT A POSER 2018'!A:D,4,0)</f>
        <v>#N/A</v>
      </c>
      <c r="D7869" t="s">
        <v>5390</v>
      </c>
    </row>
    <row r="7870" spans="3:4" x14ac:dyDescent="0.25">
      <c r="C7870" s="1" t="e">
        <f>VLOOKUP(D7870,'PRÊT A POSER 2018'!A:D,4,0)</f>
        <v>#N/A</v>
      </c>
      <c r="D7870" t="s">
        <v>5391</v>
      </c>
    </row>
    <row r="7871" spans="3:4" x14ac:dyDescent="0.25">
      <c r="C7871" s="1" t="e">
        <f>VLOOKUP(D7871,'PRÊT A POSER 2018'!A:D,4,0)</f>
        <v>#N/A</v>
      </c>
      <c r="D7871" t="s">
        <v>5392</v>
      </c>
    </row>
    <row r="7872" spans="3:4" x14ac:dyDescent="0.25">
      <c r="C7872" s="1" t="e">
        <f>VLOOKUP(D7872,'PRÊT A POSER 2018'!A:D,4,0)</f>
        <v>#N/A</v>
      </c>
      <c r="D7872" t="s">
        <v>5393</v>
      </c>
    </row>
    <row r="7873" spans="3:4" x14ac:dyDescent="0.25">
      <c r="C7873" s="1" t="e">
        <f>VLOOKUP(D7873,'PRÊT A POSER 2018'!A:D,4,0)</f>
        <v>#N/A</v>
      </c>
      <c r="D7873" t="s">
        <v>5394</v>
      </c>
    </row>
    <row r="7874" spans="3:4" x14ac:dyDescent="0.25">
      <c r="C7874" s="1" t="e">
        <f>VLOOKUP(D7874,'PRÊT A POSER 2018'!A:D,4,0)</f>
        <v>#N/A</v>
      </c>
      <c r="D7874" t="s">
        <v>5395</v>
      </c>
    </row>
    <row r="7875" spans="3:4" x14ac:dyDescent="0.25">
      <c r="C7875" s="1" t="e">
        <f>VLOOKUP(D7875,'PRÊT A POSER 2018'!A:D,4,0)</f>
        <v>#N/A</v>
      </c>
      <c r="D7875" t="s">
        <v>5396</v>
      </c>
    </row>
    <row r="7876" spans="3:4" x14ac:dyDescent="0.25">
      <c r="C7876" s="1" t="e">
        <f>VLOOKUP(D7876,'PRÊT A POSER 2018'!A:D,4,0)</f>
        <v>#N/A</v>
      </c>
      <c r="D7876" t="s">
        <v>5397</v>
      </c>
    </row>
    <row r="7877" spans="3:4" x14ac:dyDescent="0.25">
      <c r="C7877" s="1" t="e">
        <f>VLOOKUP(D7877,'PRÊT A POSER 2018'!A:D,4,0)</f>
        <v>#N/A</v>
      </c>
      <c r="D7877" t="s">
        <v>5398</v>
      </c>
    </row>
    <row r="7878" spans="3:4" x14ac:dyDescent="0.25">
      <c r="C7878" s="1" t="e">
        <f>VLOOKUP(D7878,'PRÊT A POSER 2018'!A:D,4,0)</f>
        <v>#N/A</v>
      </c>
      <c r="D7878" t="s">
        <v>5399</v>
      </c>
    </row>
    <row r="7879" spans="3:4" x14ac:dyDescent="0.25">
      <c r="C7879" s="1" t="e">
        <f>VLOOKUP(D7879,'PRÊT A POSER 2018'!A:D,4,0)</f>
        <v>#N/A</v>
      </c>
      <c r="D7879" t="s">
        <v>5400</v>
      </c>
    </row>
    <row r="7880" spans="3:4" x14ac:dyDescent="0.25">
      <c r="C7880" s="1" t="e">
        <f>VLOOKUP(D7880,'PRÊT A POSER 2018'!A:D,4,0)</f>
        <v>#N/A</v>
      </c>
      <c r="D7880" t="s">
        <v>5401</v>
      </c>
    </row>
    <row r="7881" spans="3:4" x14ac:dyDescent="0.25">
      <c r="C7881" s="1" t="e">
        <f>VLOOKUP(D7881,'PRÊT A POSER 2018'!A:D,4,0)</f>
        <v>#N/A</v>
      </c>
      <c r="D7881" t="s">
        <v>5402</v>
      </c>
    </row>
    <row r="7882" spans="3:4" x14ac:dyDescent="0.25">
      <c r="C7882" s="1" t="e">
        <f>VLOOKUP(D7882,'PRÊT A POSER 2018'!A:D,4,0)</f>
        <v>#N/A</v>
      </c>
      <c r="D7882" t="s">
        <v>5403</v>
      </c>
    </row>
    <row r="7883" spans="3:4" x14ac:dyDescent="0.25">
      <c r="C7883" s="1" t="e">
        <f>VLOOKUP(D7883,'PRÊT A POSER 2018'!A:D,4,0)</f>
        <v>#N/A</v>
      </c>
      <c r="D7883" t="s">
        <v>5404</v>
      </c>
    </row>
    <row r="7884" spans="3:4" x14ac:dyDescent="0.25">
      <c r="C7884" s="1" t="e">
        <f>VLOOKUP(D7884,'PRÊT A POSER 2018'!A:D,4,0)</f>
        <v>#N/A</v>
      </c>
      <c r="D7884" t="s">
        <v>5405</v>
      </c>
    </row>
    <row r="7885" spans="3:4" x14ac:dyDescent="0.25">
      <c r="C7885" s="1" t="e">
        <f>VLOOKUP(D7885,'PRÊT A POSER 2018'!A:D,4,0)</f>
        <v>#N/A</v>
      </c>
      <c r="D7885" t="s">
        <v>5406</v>
      </c>
    </row>
    <row r="7886" spans="3:4" x14ac:dyDescent="0.25">
      <c r="C7886" s="1" t="e">
        <f>VLOOKUP(D7886,'PRÊT A POSER 2018'!A:D,4,0)</f>
        <v>#N/A</v>
      </c>
      <c r="D7886" t="s">
        <v>5407</v>
      </c>
    </row>
    <row r="7887" spans="3:4" x14ac:dyDescent="0.25">
      <c r="C7887" s="1" t="e">
        <f>VLOOKUP(D7887,'PRÊT A POSER 2018'!A:D,4,0)</f>
        <v>#N/A</v>
      </c>
      <c r="D7887" t="s">
        <v>5408</v>
      </c>
    </row>
    <row r="7888" spans="3:4" x14ac:dyDescent="0.25">
      <c r="C7888" s="1" t="e">
        <f>VLOOKUP(D7888,'PRÊT A POSER 2018'!A:D,4,0)</f>
        <v>#N/A</v>
      </c>
      <c r="D7888" t="s">
        <v>5409</v>
      </c>
    </row>
    <row r="7889" spans="3:4" x14ac:dyDescent="0.25">
      <c r="C7889" s="1" t="e">
        <f>VLOOKUP(D7889,'PRÊT A POSER 2018'!A:D,4,0)</f>
        <v>#N/A</v>
      </c>
      <c r="D7889" t="s">
        <v>5410</v>
      </c>
    </row>
    <row r="7890" spans="3:4" x14ac:dyDescent="0.25">
      <c r="C7890" s="1" t="e">
        <f>VLOOKUP(D7890,'PRÊT A POSER 2018'!A:D,4,0)</f>
        <v>#N/A</v>
      </c>
      <c r="D7890" t="s">
        <v>5411</v>
      </c>
    </row>
    <row r="7891" spans="3:4" x14ac:dyDescent="0.25">
      <c r="C7891" s="1" t="e">
        <f>VLOOKUP(D7891,'PRÊT A POSER 2018'!A:D,4,0)</f>
        <v>#N/A</v>
      </c>
      <c r="D7891" t="s">
        <v>5412</v>
      </c>
    </row>
    <row r="7892" spans="3:4" x14ac:dyDescent="0.25">
      <c r="C7892" s="1" t="e">
        <f>VLOOKUP(D7892,'PRÊT A POSER 2018'!A:D,4,0)</f>
        <v>#N/A</v>
      </c>
      <c r="D7892" t="s">
        <v>5413</v>
      </c>
    </row>
    <row r="7893" spans="3:4" x14ac:dyDescent="0.25">
      <c r="C7893" s="1" t="e">
        <f>VLOOKUP(D7893,'PRÊT A POSER 2018'!A:D,4,0)</f>
        <v>#N/A</v>
      </c>
      <c r="D7893" t="s">
        <v>5414</v>
      </c>
    </row>
    <row r="7894" spans="3:4" x14ac:dyDescent="0.25">
      <c r="C7894" s="1" t="e">
        <f>VLOOKUP(D7894,'PRÊT A POSER 2018'!A:D,4,0)</f>
        <v>#N/A</v>
      </c>
      <c r="D7894" t="s">
        <v>5415</v>
      </c>
    </row>
    <row r="7895" spans="3:4" x14ac:dyDescent="0.25">
      <c r="C7895" s="1" t="e">
        <f>VLOOKUP(D7895,'PRÊT A POSER 2018'!A:D,4,0)</f>
        <v>#N/A</v>
      </c>
      <c r="D7895" t="s">
        <v>5416</v>
      </c>
    </row>
    <row r="7896" spans="3:4" x14ac:dyDescent="0.25">
      <c r="C7896" s="1" t="e">
        <f>VLOOKUP(D7896,'PRÊT A POSER 2018'!A:D,4,0)</f>
        <v>#N/A</v>
      </c>
      <c r="D7896" t="s">
        <v>5417</v>
      </c>
    </row>
    <row r="7897" spans="3:4" x14ac:dyDescent="0.25">
      <c r="C7897" s="1" t="e">
        <f>VLOOKUP(D7897,'PRÊT A POSER 2018'!A:D,4,0)</f>
        <v>#N/A</v>
      </c>
      <c r="D7897" t="s">
        <v>5418</v>
      </c>
    </row>
    <row r="7898" spans="3:4" x14ac:dyDescent="0.25">
      <c r="C7898" s="1" t="e">
        <f>VLOOKUP(D7898,'PRÊT A POSER 2018'!A:D,4,0)</f>
        <v>#N/A</v>
      </c>
      <c r="D7898" t="s">
        <v>5419</v>
      </c>
    </row>
    <row r="7899" spans="3:4" x14ac:dyDescent="0.25">
      <c r="C7899" s="1" t="e">
        <f>VLOOKUP(D7899,'PRÊT A POSER 2018'!A:D,4,0)</f>
        <v>#N/A</v>
      </c>
      <c r="D7899" t="s">
        <v>5420</v>
      </c>
    </row>
    <row r="7900" spans="3:4" x14ac:dyDescent="0.25">
      <c r="C7900" s="1" t="e">
        <f>VLOOKUP(D7900,'PRÊT A POSER 2018'!A:D,4,0)</f>
        <v>#N/A</v>
      </c>
      <c r="D7900" t="s">
        <v>5421</v>
      </c>
    </row>
    <row r="7901" spans="3:4" x14ac:dyDescent="0.25">
      <c r="C7901" s="1" t="e">
        <f>VLOOKUP(D7901,'PRÊT A POSER 2018'!A:D,4,0)</f>
        <v>#N/A</v>
      </c>
      <c r="D7901" t="s">
        <v>5422</v>
      </c>
    </row>
    <row r="7902" spans="3:4" x14ac:dyDescent="0.25">
      <c r="C7902" s="1" t="e">
        <f>VLOOKUP(D7902,'PRÊT A POSER 2018'!A:D,4,0)</f>
        <v>#N/A</v>
      </c>
      <c r="D7902" t="s">
        <v>5423</v>
      </c>
    </row>
    <row r="7903" spans="3:4" x14ac:dyDescent="0.25">
      <c r="C7903" s="1" t="e">
        <f>VLOOKUP(D7903,'PRÊT A POSER 2018'!A:D,4,0)</f>
        <v>#N/A</v>
      </c>
      <c r="D7903" t="s">
        <v>5424</v>
      </c>
    </row>
    <row r="7904" spans="3:4" x14ac:dyDescent="0.25">
      <c r="C7904" s="1" t="e">
        <f>VLOOKUP(D7904,'PRÊT A POSER 2018'!A:D,4,0)</f>
        <v>#N/A</v>
      </c>
      <c r="D7904" t="s">
        <v>5425</v>
      </c>
    </row>
    <row r="7905" spans="3:4" x14ac:dyDescent="0.25">
      <c r="C7905" s="1" t="e">
        <f>VLOOKUP(D7905,'PRÊT A POSER 2018'!A:D,4,0)</f>
        <v>#N/A</v>
      </c>
      <c r="D7905" t="s">
        <v>5426</v>
      </c>
    </row>
    <row r="7906" spans="3:4" x14ac:dyDescent="0.25">
      <c r="C7906" s="1" t="e">
        <f>VLOOKUP(D7906,'PRÊT A POSER 2018'!A:D,4,0)</f>
        <v>#N/A</v>
      </c>
      <c r="D7906" t="s">
        <v>5427</v>
      </c>
    </row>
    <row r="7907" spans="3:4" x14ac:dyDescent="0.25">
      <c r="C7907" s="1" t="e">
        <f>VLOOKUP(D7907,'PRÊT A POSER 2018'!A:D,4,0)</f>
        <v>#N/A</v>
      </c>
      <c r="D7907" t="s">
        <v>5428</v>
      </c>
    </row>
    <row r="7908" spans="3:4" x14ac:dyDescent="0.25">
      <c r="C7908" s="1" t="e">
        <f>VLOOKUP(D7908,'PRÊT A POSER 2018'!A:D,4,0)</f>
        <v>#N/A</v>
      </c>
      <c r="D7908" t="s">
        <v>5429</v>
      </c>
    </row>
    <row r="7909" spans="3:4" x14ac:dyDescent="0.25">
      <c r="C7909" s="1" t="e">
        <f>VLOOKUP(D7909,'PRÊT A POSER 2018'!A:D,4,0)</f>
        <v>#N/A</v>
      </c>
      <c r="D7909" t="s">
        <v>5430</v>
      </c>
    </row>
    <row r="7910" spans="3:4" x14ac:dyDescent="0.25">
      <c r="C7910" s="1" t="e">
        <f>VLOOKUP(D7910,'PRÊT A POSER 2018'!A:D,4,0)</f>
        <v>#N/A</v>
      </c>
      <c r="D7910" t="s">
        <v>5431</v>
      </c>
    </row>
    <row r="7911" spans="3:4" x14ac:dyDescent="0.25">
      <c r="C7911" s="1" t="e">
        <f>VLOOKUP(D7911,'PRÊT A POSER 2018'!A:D,4,0)</f>
        <v>#N/A</v>
      </c>
      <c r="D7911" t="s">
        <v>5432</v>
      </c>
    </row>
    <row r="7912" spans="3:4" x14ac:dyDescent="0.25">
      <c r="C7912" s="1" t="e">
        <f>VLOOKUP(D7912,'PRÊT A POSER 2018'!A:D,4,0)</f>
        <v>#N/A</v>
      </c>
      <c r="D7912" t="s">
        <v>5433</v>
      </c>
    </row>
    <row r="7913" spans="3:4" x14ac:dyDescent="0.25">
      <c r="C7913" s="1" t="e">
        <f>VLOOKUP(D7913,'PRÊT A POSER 2018'!A:D,4,0)</f>
        <v>#N/A</v>
      </c>
      <c r="D7913" t="s">
        <v>5434</v>
      </c>
    </row>
    <row r="7914" spans="3:4" x14ac:dyDescent="0.25">
      <c r="C7914" s="1" t="e">
        <f>VLOOKUP(D7914,'PRÊT A POSER 2018'!A:D,4,0)</f>
        <v>#N/A</v>
      </c>
      <c r="D7914" t="s">
        <v>5435</v>
      </c>
    </row>
    <row r="7915" spans="3:4" x14ac:dyDescent="0.25">
      <c r="C7915" s="1" t="e">
        <f>VLOOKUP(D7915,'PRÊT A POSER 2018'!A:D,4,0)</f>
        <v>#N/A</v>
      </c>
      <c r="D7915" t="s">
        <v>5436</v>
      </c>
    </row>
    <row r="7916" spans="3:4" x14ac:dyDescent="0.25">
      <c r="C7916" s="1" t="e">
        <f>VLOOKUP(D7916,'PRÊT A POSER 2018'!A:D,4,0)</f>
        <v>#N/A</v>
      </c>
      <c r="D7916" t="s">
        <v>5437</v>
      </c>
    </row>
    <row r="7917" spans="3:4" x14ac:dyDescent="0.25">
      <c r="C7917" s="1" t="e">
        <f>VLOOKUP(D7917,'PRÊT A POSER 2018'!A:D,4,0)</f>
        <v>#N/A</v>
      </c>
      <c r="D7917" t="s">
        <v>5438</v>
      </c>
    </row>
    <row r="7918" spans="3:4" x14ac:dyDescent="0.25">
      <c r="C7918" s="1" t="e">
        <f>VLOOKUP(D7918,'PRÊT A POSER 2018'!A:D,4,0)</f>
        <v>#N/A</v>
      </c>
      <c r="D7918" t="s">
        <v>5439</v>
      </c>
    </row>
    <row r="7919" spans="3:4" x14ac:dyDescent="0.25">
      <c r="C7919" s="1" t="e">
        <f>VLOOKUP(D7919,'PRÊT A POSER 2018'!A:D,4,0)</f>
        <v>#N/A</v>
      </c>
      <c r="D7919" t="s">
        <v>5440</v>
      </c>
    </row>
    <row r="7920" spans="3:4" x14ac:dyDescent="0.25">
      <c r="C7920" s="1" t="e">
        <f>VLOOKUP(D7920,'PRÊT A POSER 2018'!A:D,4,0)</f>
        <v>#N/A</v>
      </c>
      <c r="D7920" t="s">
        <v>5441</v>
      </c>
    </row>
    <row r="7921" spans="3:4" x14ac:dyDescent="0.25">
      <c r="C7921" s="1" t="e">
        <f>VLOOKUP(D7921,'PRÊT A POSER 2018'!A:D,4,0)</f>
        <v>#N/A</v>
      </c>
      <c r="D7921" t="s">
        <v>5442</v>
      </c>
    </row>
    <row r="7922" spans="3:4" x14ac:dyDescent="0.25">
      <c r="C7922" s="1" t="e">
        <f>VLOOKUP(D7922,'PRÊT A POSER 2018'!A:D,4,0)</f>
        <v>#N/A</v>
      </c>
      <c r="D7922" t="s">
        <v>5443</v>
      </c>
    </row>
    <row r="7923" spans="3:4" x14ac:dyDescent="0.25">
      <c r="C7923" s="1" t="e">
        <f>VLOOKUP(D7923,'PRÊT A POSER 2018'!A:D,4,0)</f>
        <v>#N/A</v>
      </c>
      <c r="D7923" t="s">
        <v>5444</v>
      </c>
    </row>
    <row r="7924" spans="3:4" x14ac:dyDescent="0.25">
      <c r="C7924" s="1" t="e">
        <f>VLOOKUP(D7924,'PRÊT A POSER 2018'!A:D,4,0)</f>
        <v>#N/A</v>
      </c>
      <c r="D7924" t="s">
        <v>5445</v>
      </c>
    </row>
    <row r="7925" spans="3:4" x14ac:dyDescent="0.25">
      <c r="C7925" s="1" t="e">
        <f>VLOOKUP(D7925,'PRÊT A POSER 2018'!A:D,4,0)</f>
        <v>#N/A</v>
      </c>
      <c r="D7925" t="s">
        <v>5446</v>
      </c>
    </row>
    <row r="7926" spans="3:4" x14ac:dyDescent="0.25">
      <c r="C7926" s="1" t="e">
        <f>VLOOKUP(D7926,'PRÊT A POSER 2018'!A:D,4,0)</f>
        <v>#N/A</v>
      </c>
      <c r="D7926" t="s">
        <v>5447</v>
      </c>
    </row>
    <row r="7927" spans="3:4" x14ac:dyDescent="0.25">
      <c r="C7927" s="1" t="e">
        <f>VLOOKUP(D7927,'PRÊT A POSER 2018'!A:D,4,0)</f>
        <v>#N/A</v>
      </c>
      <c r="D7927" t="s">
        <v>5448</v>
      </c>
    </row>
    <row r="7928" spans="3:4" x14ac:dyDescent="0.25">
      <c r="C7928" s="1" t="e">
        <f>VLOOKUP(D7928,'PRÊT A POSER 2018'!A:D,4,0)</f>
        <v>#N/A</v>
      </c>
      <c r="D7928" t="s">
        <v>5449</v>
      </c>
    </row>
    <row r="7929" spans="3:4" x14ac:dyDescent="0.25">
      <c r="C7929" s="1" t="e">
        <f>VLOOKUP(D7929,'PRÊT A POSER 2018'!A:D,4,0)</f>
        <v>#N/A</v>
      </c>
      <c r="D7929" t="s">
        <v>5450</v>
      </c>
    </row>
    <row r="7930" spans="3:4" x14ac:dyDescent="0.25">
      <c r="C7930" s="1" t="e">
        <f>VLOOKUP(D7930,'PRÊT A POSER 2018'!A:D,4,0)</f>
        <v>#N/A</v>
      </c>
      <c r="D7930" t="s">
        <v>5451</v>
      </c>
    </row>
    <row r="7931" spans="3:4" x14ac:dyDescent="0.25">
      <c r="C7931" s="1" t="e">
        <f>VLOOKUP(D7931,'PRÊT A POSER 2018'!A:D,4,0)</f>
        <v>#N/A</v>
      </c>
      <c r="D7931" t="s">
        <v>5452</v>
      </c>
    </row>
    <row r="7932" spans="3:4" x14ac:dyDescent="0.25">
      <c r="C7932" s="1" t="e">
        <f>VLOOKUP(D7932,'PRÊT A POSER 2018'!A:D,4,0)</f>
        <v>#N/A</v>
      </c>
      <c r="D7932" t="s">
        <v>5453</v>
      </c>
    </row>
    <row r="7933" spans="3:4" x14ac:dyDescent="0.25">
      <c r="C7933" s="1" t="e">
        <f>VLOOKUP(D7933,'PRÊT A POSER 2018'!A:D,4,0)</f>
        <v>#N/A</v>
      </c>
      <c r="D7933" t="s">
        <v>5454</v>
      </c>
    </row>
    <row r="7934" spans="3:4" x14ac:dyDescent="0.25">
      <c r="C7934" s="1" t="e">
        <f>VLOOKUP(D7934,'PRÊT A POSER 2018'!A:D,4,0)</f>
        <v>#N/A</v>
      </c>
      <c r="D7934" t="s">
        <v>5455</v>
      </c>
    </row>
    <row r="7935" spans="3:4" x14ac:dyDescent="0.25">
      <c r="C7935" s="1" t="e">
        <f>VLOOKUP(D7935,'PRÊT A POSER 2018'!A:D,4,0)</f>
        <v>#N/A</v>
      </c>
      <c r="D7935" t="s">
        <v>5456</v>
      </c>
    </row>
    <row r="7936" spans="3:4" x14ac:dyDescent="0.25">
      <c r="C7936" s="1" t="e">
        <f>VLOOKUP(D7936,'PRÊT A POSER 2018'!A:D,4,0)</f>
        <v>#N/A</v>
      </c>
      <c r="D7936" t="s">
        <v>5457</v>
      </c>
    </row>
    <row r="7937" spans="3:4" x14ac:dyDescent="0.25">
      <c r="C7937" s="1" t="e">
        <f>VLOOKUP(D7937,'PRÊT A POSER 2018'!A:D,4,0)</f>
        <v>#N/A</v>
      </c>
      <c r="D7937" t="s">
        <v>5458</v>
      </c>
    </row>
    <row r="7938" spans="3:4" x14ac:dyDescent="0.25">
      <c r="C7938" s="1" t="e">
        <f>VLOOKUP(D7938,'PRÊT A POSER 2018'!A:D,4,0)</f>
        <v>#N/A</v>
      </c>
      <c r="D7938" t="s">
        <v>5459</v>
      </c>
    </row>
    <row r="7939" spans="3:4" x14ac:dyDescent="0.25">
      <c r="C7939" s="1" t="e">
        <f>VLOOKUP(D7939,'PRÊT A POSER 2018'!A:D,4,0)</f>
        <v>#N/A</v>
      </c>
      <c r="D7939" t="s">
        <v>5460</v>
      </c>
    </row>
    <row r="7940" spans="3:4" x14ac:dyDescent="0.25">
      <c r="C7940" s="1" t="e">
        <f>VLOOKUP(D7940,'PRÊT A POSER 2018'!A:D,4,0)</f>
        <v>#N/A</v>
      </c>
      <c r="D7940" t="s">
        <v>5461</v>
      </c>
    </row>
    <row r="7941" spans="3:4" x14ac:dyDescent="0.25">
      <c r="C7941" s="1" t="e">
        <f>VLOOKUP(D7941,'PRÊT A POSER 2018'!A:D,4,0)</f>
        <v>#N/A</v>
      </c>
      <c r="D7941" t="s">
        <v>5462</v>
      </c>
    </row>
    <row r="7942" spans="3:4" x14ac:dyDescent="0.25">
      <c r="C7942" s="1" t="e">
        <f>VLOOKUP(D7942,'PRÊT A POSER 2018'!A:D,4,0)</f>
        <v>#N/A</v>
      </c>
      <c r="D7942" t="s">
        <v>5463</v>
      </c>
    </row>
    <row r="7943" spans="3:4" x14ac:dyDescent="0.25">
      <c r="C7943" s="1" t="e">
        <f>VLOOKUP(D7943,'PRÊT A POSER 2018'!A:D,4,0)</f>
        <v>#N/A</v>
      </c>
      <c r="D7943" t="s">
        <v>5464</v>
      </c>
    </row>
    <row r="7944" spans="3:4" x14ac:dyDescent="0.25">
      <c r="C7944" s="1" t="e">
        <f>VLOOKUP(D7944,'PRÊT A POSER 2018'!A:D,4,0)</f>
        <v>#N/A</v>
      </c>
      <c r="D7944" t="s">
        <v>5465</v>
      </c>
    </row>
    <row r="7945" spans="3:4" x14ac:dyDescent="0.25">
      <c r="C7945" s="1" t="e">
        <f>VLOOKUP(D7945,'PRÊT A POSER 2018'!A:D,4,0)</f>
        <v>#N/A</v>
      </c>
      <c r="D7945" t="s">
        <v>5466</v>
      </c>
    </row>
    <row r="7946" spans="3:4" x14ac:dyDescent="0.25">
      <c r="C7946" s="1" t="e">
        <f>VLOOKUP(D7946,'PRÊT A POSER 2018'!A:D,4,0)</f>
        <v>#N/A</v>
      </c>
      <c r="D7946" t="s">
        <v>5467</v>
      </c>
    </row>
    <row r="7947" spans="3:4" x14ac:dyDescent="0.25">
      <c r="C7947" s="1" t="e">
        <f>VLOOKUP(D7947,'PRÊT A POSER 2018'!A:D,4,0)</f>
        <v>#N/A</v>
      </c>
      <c r="D7947" t="s">
        <v>5468</v>
      </c>
    </row>
    <row r="7948" spans="3:4" x14ac:dyDescent="0.25">
      <c r="C7948" s="1" t="e">
        <f>VLOOKUP(D7948,'PRÊT A POSER 2018'!A:D,4,0)</f>
        <v>#N/A</v>
      </c>
      <c r="D7948" t="s">
        <v>5469</v>
      </c>
    </row>
    <row r="7949" spans="3:4" x14ac:dyDescent="0.25">
      <c r="C7949" s="1" t="e">
        <f>VLOOKUP(D7949,'PRÊT A POSER 2018'!A:D,4,0)</f>
        <v>#N/A</v>
      </c>
      <c r="D7949" t="s">
        <v>5470</v>
      </c>
    </row>
    <row r="7950" spans="3:4" x14ac:dyDescent="0.25">
      <c r="C7950" s="1" t="e">
        <f>VLOOKUP(D7950,'PRÊT A POSER 2018'!A:D,4,0)</f>
        <v>#N/A</v>
      </c>
      <c r="D7950" t="s">
        <v>5471</v>
      </c>
    </row>
    <row r="7951" spans="3:4" x14ac:dyDescent="0.25">
      <c r="C7951" s="1" t="e">
        <f>VLOOKUP(D7951,'PRÊT A POSER 2018'!A:D,4,0)</f>
        <v>#N/A</v>
      </c>
      <c r="D7951" t="s">
        <v>5472</v>
      </c>
    </row>
    <row r="7952" spans="3:4" x14ac:dyDescent="0.25">
      <c r="C7952" s="1" t="e">
        <f>VLOOKUP(D7952,'PRÊT A POSER 2018'!A:D,4,0)</f>
        <v>#N/A</v>
      </c>
      <c r="D7952" t="s">
        <v>5473</v>
      </c>
    </row>
    <row r="7953" spans="3:4" x14ac:dyDescent="0.25">
      <c r="C7953" s="1" t="e">
        <f>VLOOKUP(D7953,'PRÊT A POSER 2018'!A:D,4,0)</f>
        <v>#N/A</v>
      </c>
      <c r="D7953" t="s">
        <v>5474</v>
      </c>
    </row>
    <row r="7954" spans="3:4" x14ac:dyDescent="0.25">
      <c r="C7954" s="1" t="e">
        <f>VLOOKUP(D7954,'PRÊT A POSER 2018'!A:D,4,0)</f>
        <v>#N/A</v>
      </c>
      <c r="D7954" t="s">
        <v>5475</v>
      </c>
    </row>
    <row r="7955" spans="3:4" x14ac:dyDescent="0.25">
      <c r="C7955" s="1" t="e">
        <f>VLOOKUP(D7955,'PRÊT A POSER 2018'!A:D,4,0)</f>
        <v>#N/A</v>
      </c>
      <c r="D7955" t="s">
        <v>5476</v>
      </c>
    </row>
    <row r="7956" spans="3:4" x14ac:dyDescent="0.25">
      <c r="C7956" s="1" t="e">
        <f>VLOOKUP(D7956,'PRÊT A POSER 2018'!A:D,4,0)</f>
        <v>#N/A</v>
      </c>
      <c r="D7956" t="s">
        <v>5477</v>
      </c>
    </row>
    <row r="7957" spans="3:4" x14ac:dyDescent="0.25">
      <c r="C7957" s="1" t="e">
        <f>VLOOKUP(D7957,'PRÊT A POSER 2018'!A:D,4,0)</f>
        <v>#N/A</v>
      </c>
      <c r="D7957" t="s">
        <v>5478</v>
      </c>
    </row>
    <row r="7958" spans="3:4" x14ac:dyDescent="0.25">
      <c r="C7958" s="1" t="e">
        <f>VLOOKUP(D7958,'PRÊT A POSER 2018'!A:D,4,0)</f>
        <v>#N/A</v>
      </c>
      <c r="D7958" t="s">
        <v>5479</v>
      </c>
    </row>
    <row r="7959" spans="3:4" x14ac:dyDescent="0.25">
      <c r="C7959" s="1" t="e">
        <f>VLOOKUP(D7959,'PRÊT A POSER 2018'!A:D,4,0)</f>
        <v>#N/A</v>
      </c>
      <c r="D7959" t="s">
        <v>5480</v>
      </c>
    </row>
    <row r="7960" spans="3:4" x14ac:dyDescent="0.25">
      <c r="C7960" s="1" t="e">
        <f>VLOOKUP(D7960,'PRÊT A POSER 2018'!A:D,4,0)</f>
        <v>#N/A</v>
      </c>
      <c r="D7960" t="s">
        <v>5481</v>
      </c>
    </row>
    <row r="7961" spans="3:4" x14ac:dyDescent="0.25">
      <c r="C7961" s="1" t="e">
        <f>VLOOKUP(D7961,'PRÊT A POSER 2018'!A:D,4,0)</f>
        <v>#N/A</v>
      </c>
      <c r="D7961" t="s">
        <v>5482</v>
      </c>
    </row>
    <row r="7962" spans="3:4" x14ac:dyDescent="0.25">
      <c r="C7962" s="1" t="e">
        <f>VLOOKUP(D7962,'PRÊT A POSER 2018'!A:D,4,0)</f>
        <v>#N/A</v>
      </c>
      <c r="D7962" t="s">
        <v>5483</v>
      </c>
    </row>
    <row r="7963" spans="3:4" x14ac:dyDescent="0.25">
      <c r="C7963" s="1" t="e">
        <f>VLOOKUP(D7963,'PRÊT A POSER 2018'!A:D,4,0)</f>
        <v>#N/A</v>
      </c>
      <c r="D7963" t="s">
        <v>5484</v>
      </c>
    </row>
    <row r="7964" spans="3:4" x14ac:dyDescent="0.25">
      <c r="C7964" s="1" t="e">
        <f>VLOOKUP(D7964,'PRÊT A POSER 2018'!A:D,4,0)</f>
        <v>#N/A</v>
      </c>
      <c r="D7964" t="s">
        <v>5485</v>
      </c>
    </row>
    <row r="7965" spans="3:4" x14ac:dyDescent="0.25">
      <c r="C7965" s="1" t="e">
        <f>VLOOKUP(D7965,'PRÊT A POSER 2018'!A:D,4,0)</f>
        <v>#N/A</v>
      </c>
      <c r="D7965" t="s">
        <v>5486</v>
      </c>
    </row>
    <row r="7966" spans="3:4" x14ac:dyDescent="0.25">
      <c r="C7966" s="1" t="e">
        <f>VLOOKUP(D7966,'PRÊT A POSER 2018'!A:D,4,0)</f>
        <v>#N/A</v>
      </c>
      <c r="D7966" t="s">
        <v>5487</v>
      </c>
    </row>
    <row r="7967" spans="3:4" x14ac:dyDescent="0.25">
      <c r="C7967" s="1" t="e">
        <f>VLOOKUP(D7967,'PRÊT A POSER 2018'!A:D,4,0)</f>
        <v>#N/A</v>
      </c>
      <c r="D7967" t="s">
        <v>5488</v>
      </c>
    </row>
    <row r="7968" spans="3:4" x14ac:dyDescent="0.25">
      <c r="C7968" s="1" t="e">
        <f>VLOOKUP(D7968,'PRÊT A POSER 2018'!A:D,4,0)</f>
        <v>#N/A</v>
      </c>
      <c r="D7968" t="s">
        <v>5489</v>
      </c>
    </row>
    <row r="7969" spans="3:4" x14ac:dyDescent="0.25">
      <c r="C7969" s="1" t="e">
        <f>VLOOKUP(D7969,'PRÊT A POSER 2018'!A:D,4,0)</f>
        <v>#N/A</v>
      </c>
      <c r="D7969" t="s">
        <v>5490</v>
      </c>
    </row>
    <row r="7970" spans="3:4" x14ac:dyDescent="0.25">
      <c r="C7970" s="1" t="e">
        <f>VLOOKUP(D7970,'PRÊT A POSER 2018'!A:D,4,0)</f>
        <v>#N/A</v>
      </c>
      <c r="D7970" t="s">
        <v>5491</v>
      </c>
    </row>
    <row r="7971" spans="3:4" x14ac:dyDescent="0.25">
      <c r="C7971" s="1" t="e">
        <f>VLOOKUP(D7971,'PRÊT A POSER 2018'!A:D,4,0)</f>
        <v>#N/A</v>
      </c>
      <c r="D7971" t="s">
        <v>5492</v>
      </c>
    </row>
    <row r="7972" spans="3:4" x14ac:dyDescent="0.25">
      <c r="C7972" s="1" t="e">
        <f>VLOOKUP(D7972,'PRÊT A POSER 2018'!A:D,4,0)</f>
        <v>#N/A</v>
      </c>
      <c r="D7972" t="s">
        <v>5493</v>
      </c>
    </row>
    <row r="7973" spans="3:4" x14ac:dyDescent="0.25">
      <c r="C7973" s="1" t="e">
        <f>VLOOKUP(D7973,'PRÊT A POSER 2018'!A:D,4,0)</f>
        <v>#N/A</v>
      </c>
      <c r="D7973" t="s">
        <v>5494</v>
      </c>
    </row>
    <row r="7974" spans="3:4" x14ac:dyDescent="0.25">
      <c r="C7974" s="1" t="e">
        <f>VLOOKUP(D7974,'PRÊT A POSER 2018'!A:D,4,0)</f>
        <v>#N/A</v>
      </c>
      <c r="D7974" t="s">
        <v>5495</v>
      </c>
    </row>
    <row r="7975" spans="3:4" x14ac:dyDescent="0.25">
      <c r="C7975" s="1" t="e">
        <f>VLOOKUP(D7975,'PRÊT A POSER 2018'!A:D,4,0)</f>
        <v>#N/A</v>
      </c>
      <c r="D7975" t="s">
        <v>5496</v>
      </c>
    </row>
    <row r="7976" spans="3:4" x14ac:dyDescent="0.25">
      <c r="C7976" s="1" t="e">
        <f>VLOOKUP(D7976,'PRÊT A POSER 2018'!A:D,4,0)</f>
        <v>#N/A</v>
      </c>
      <c r="D7976" t="s">
        <v>5497</v>
      </c>
    </row>
    <row r="7977" spans="3:4" x14ac:dyDescent="0.25">
      <c r="C7977" s="1" t="e">
        <f>VLOOKUP(D7977,'PRÊT A POSER 2018'!A:D,4,0)</f>
        <v>#N/A</v>
      </c>
      <c r="D7977" t="s">
        <v>5498</v>
      </c>
    </row>
    <row r="7978" spans="3:4" x14ac:dyDescent="0.25">
      <c r="C7978" s="1" t="e">
        <f>VLOOKUP(D7978,'PRÊT A POSER 2018'!A:D,4,0)</f>
        <v>#N/A</v>
      </c>
      <c r="D7978" t="s">
        <v>5499</v>
      </c>
    </row>
    <row r="7979" spans="3:4" x14ac:dyDescent="0.25">
      <c r="C7979" s="1" t="e">
        <f>VLOOKUP(D7979,'PRÊT A POSER 2018'!A:D,4,0)</f>
        <v>#N/A</v>
      </c>
      <c r="D7979" t="s">
        <v>5500</v>
      </c>
    </row>
    <row r="7980" spans="3:4" x14ac:dyDescent="0.25">
      <c r="C7980" s="1" t="e">
        <f>VLOOKUP(D7980,'PRÊT A POSER 2018'!A:D,4,0)</f>
        <v>#N/A</v>
      </c>
      <c r="D7980" t="s">
        <v>5501</v>
      </c>
    </row>
    <row r="7981" spans="3:4" x14ac:dyDescent="0.25">
      <c r="C7981" s="1" t="e">
        <f>VLOOKUP(D7981,'PRÊT A POSER 2018'!A:D,4,0)</f>
        <v>#N/A</v>
      </c>
      <c r="D7981" t="s">
        <v>5502</v>
      </c>
    </row>
    <row r="7982" spans="3:4" x14ac:dyDescent="0.25">
      <c r="C7982" s="1" t="e">
        <f>VLOOKUP(D7982,'PRÊT A POSER 2018'!A:D,4,0)</f>
        <v>#N/A</v>
      </c>
      <c r="D7982" t="s">
        <v>5503</v>
      </c>
    </row>
    <row r="7983" spans="3:4" x14ac:dyDescent="0.25">
      <c r="C7983" s="1" t="e">
        <f>VLOOKUP(D7983,'PRÊT A POSER 2018'!A:D,4,0)</f>
        <v>#N/A</v>
      </c>
      <c r="D7983" t="s">
        <v>5504</v>
      </c>
    </row>
    <row r="7984" spans="3:4" x14ac:dyDescent="0.25">
      <c r="C7984" s="1" t="e">
        <f>VLOOKUP(D7984,'PRÊT A POSER 2018'!A:D,4,0)</f>
        <v>#N/A</v>
      </c>
      <c r="D7984" t="s">
        <v>5505</v>
      </c>
    </row>
    <row r="7985" spans="3:4" x14ac:dyDescent="0.25">
      <c r="C7985" s="1" t="e">
        <f>VLOOKUP(D7985,'PRÊT A POSER 2018'!A:D,4,0)</f>
        <v>#N/A</v>
      </c>
      <c r="D7985" t="s">
        <v>5506</v>
      </c>
    </row>
    <row r="7986" spans="3:4" x14ac:dyDescent="0.25">
      <c r="C7986" s="1" t="e">
        <f>VLOOKUP(D7986,'PRÊT A POSER 2018'!A:D,4,0)</f>
        <v>#N/A</v>
      </c>
      <c r="D7986" t="s">
        <v>5507</v>
      </c>
    </row>
    <row r="7987" spans="3:4" x14ac:dyDescent="0.25">
      <c r="C7987" s="1" t="e">
        <f>VLOOKUP(D7987,'PRÊT A POSER 2018'!A:D,4,0)</f>
        <v>#N/A</v>
      </c>
      <c r="D7987" t="s">
        <v>5508</v>
      </c>
    </row>
    <row r="7988" spans="3:4" x14ac:dyDescent="0.25">
      <c r="C7988" s="1" t="e">
        <f>VLOOKUP(D7988,'PRÊT A POSER 2018'!A:D,4,0)</f>
        <v>#N/A</v>
      </c>
      <c r="D7988" t="s">
        <v>5509</v>
      </c>
    </row>
    <row r="7989" spans="3:4" x14ac:dyDescent="0.25">
      <c r="C7989" s="1" t="e">
        <f>VLOOKUP(D7989,'PRÊT A POSER 2018'!A:D,4,0)</f>
        <v>#N/A</v>
      </c>
      <c r="D7989" t="s">
        <v>5510</v>
      </c>
    </row>
    <row r="7990" spans="3:4" x14ac:dyDescent="0.25">
      <c r="C7990" s="1" t="e">
        <f>VLOOKUP(D7990,'PRÊT A POSER 2018'!A:D,4,0)</f>
        <v>#N/A</v>
      </c>
      <c r="D7990" t="s">
        <v>5511</v>
      </c>
    </row>
    <row r="7991" spans="3:4" x14ac:dyDescent="0.25">
      <c r="C7991" s="1" t="e">
        <f>VLOOKUP(D7991,'PRÊT A POSER 2018'!A:D,4,0)</f>
        <v>#N/A</v>
      </c>
      <c r="D7991" t="s">
        <v>5512</v>
      </c>
    </row>
    <row r="7992" spans="3:4" x14ac:dyDescent="0.25">
      <c r="C7992" s="1" t="e">
        <f>VLOOKUP(D7992,'PRÊT A POSER 2018'!A:D,4,0)</f>
        <v>#N/A</v>
      </c>
      <c r="D7992" t="s">
        <v>5513</v>
      </c>
    </row>
    <row r="7993" spans="3:4" x14ac:dyDescent="0.25">
      <c r="C7993" s="1" t="e">
        <f>VLOOKUP(D7993,'PRÊT A POSER 2018'!A:D,4,0)</f>
        <v>#N/A</v>
      </c>
      <c r="D7993" t="s">
        <v>5514</v>
      </c>
    </row>
    <row r="7994" spans="3:4" x14ac:dyDescent="0.25">
      <c r="C7994" s="1" t="e">
        <f>VLOOKUP(D7994,'PRÊT A POSER 2018'!A:D,4,0)</f>
        <v>#N/A</v>
      </c>
      <c r="D7994" t="s">
        <v>5515</v>
      </c>
    </row>
    <row r="7995" spans="3:4" x14ac:dyDescent="0.25">
      <c r="C7995" s="1" t="e">
        <f>VLOOKUP(D7995,'PRÊT A POSER 2018'!A:D,4,0)</f>
        <v>#N/A</v>
      </c>
      <c r="D7995" t="s">
        <v>5516</v>
      </c>
    </row>
    <row r="7996" spans="3:4" x14ac:dyDescent="0.25">
      <c r="C7996" s="1" t="e">
        <f>VLOOKUP(D7996,'PRÊT A POSER 2018'!A:D,4,0)</f>
        <v>#N/A</v>
      </c>
      <c r="D7996" t="s">
        <v>5517</v>
      </c>
    </row>
    <row r="7997" spans="3:4" x14ac:dyDescent="0.25">
      <c r="C7997" s="1" t="e">
        <f>VLOOKUP(D7997,'PRÊT A POSER 2018'!A:D,4,0)</f>
        <v>#N/A</v>
      </c>
      <c r="D7997" t="s">
        <v>5518</v>
      </c>
    </row>
    <row r="7998" spans="3:4" x14ac:dyDescent="0.25">
      <c r="C7998" s="1" t="e">
        <f>VLOOKUP(D7998,'PRÊT A POSER 2018'!A:D,4,0)</f>
        <v>#N/A</v>
      </c>
      <c r="D7998" t="s">
        <v>5519</v>
      </c>
    </row>
    <row r="7999" spans="3:4" x14ac:dyDescent="0.25">
      <c r="C7999" s="1" t="e">
        <f>VLOOKUP(D7999,'PRÊT A POSER 2018'!A:D,4,0)</f>
        <v>#N/A</v>
      </c>
      <c r="D7999" t="s">
        <v>5520</v>
      </c>
    </row>
    <row r="8000" spans="3:4" x14ac:dyDescent="0.25">
      <c r="C8000" s="1" t="e">
        <f>VLOOKUP(D8000,'PRÊT A POSER 2018'!A:D,4,0)</f>
        <v>#N/A</v>
      </c>
      <c r="D8000" t="s">
        <v>5521</v>
      </c>
    </row>
    <row r="8001" spans="3:4" x14ac:dyDescent="0.25">
      <c r="C8001" s="1" t="e">
        <f>VLOOKUP(D8001,'PRÊT A POSER 2018'!A:D,4,0)</f>
        <v>#N/A</v>
      </c>
      <c r="D8001" t="s">
        <v>5522</v>
      </c>
    </row>
    <row r="8002" spans="3:4" x14ac:dyDescent="0.25">
      <c r="C8002" s="1" t="e">
        <f>VLOOKUP(D8002,'PRÊT A POSER 2018'!A:D,4,0)</f>
        <v>#N/A</v>
      </c>
      <c r="D8002" t="s">
        <v>5523</v>
      </c>
    </row>
    <row r="8003" spans="3:4" x14ac:dyDescent="0.25">
      <c r="C8003" s="1" t="e">
        <f>VLOOKUP(D8003,'PRÊT A POSER 2018'!A:D,4,0)</f>
        <v>#N/A</v>
      </c>
      <c r="D8003" t="s">
        <v>5524</v>
      </c>
    </row>
    <row r="8004" spans="3:4" x14ac:dyDescent="0.25">
      <c r="C8004" s="1" t="e">
        <f>VLOOKUP(D8004,'PRÊT A POSER 2018'!A:D,4,0)</f>
        <v>#N/A</v>
      </c>
      <c r="D8004" t="s">
        <v>5525</v>
      </c>
    </row>
    <row r="8005" spans="3:4" x14ac:dyDescent="0.25">
      <c r="C8005" s="1" t="e">
        <f>VLOOKUP(D8005,'PRÊT A POSER 2018'!A:D,4,0)</f>
        <v>#N/A</v>
      </c>
      <c r="D8005" t="s">
        <v>5526</v>
      </c>
    </row>
    <row r="8006" spans="3:4" x14ac:dyDescent="0.25">
      <c r="C8006" s="1" t="e">
        <f>VLOOKUP(D8006,'PRÊT A POSER 2018'!A:D,4,0)</f>
        <v>#N/A</v>
      </c>
      <c r="D8006" t="s">
        <v>5527</v>
      </c>
    </row>
    <row r="8007" spans="3:4" x14ac:dyDescent="0.25">
      <c r="C8007" s="1" t="e">
        <f>VLOOKUP(D8007,'PRÊT A POSER 2018'!A:D,4,0)</f>
        <v>#N/A</v>
      </c>
      <c r="D8007" t="s">
        <v>5528</v>
      </c>
    </row>
    <row r="8008" spans="3:4" x14ac:dyDescent="0.25">
      <c r="C8008" s="1" t="e">
        <f>VLOOKUP(D8008,'PRÊT A POSER 2018'!A:D,4,0)</f>
        <v>#N/A</v>
      </c>
      <c r="D8008" t="s">
        <v>5529</v>
      </c>
    </row>
    <row r="8009" spans="3:4" x14ac:dyDescent="0.25">
      <c r="C8009" s="1" t="e">
        <f>VLOOKUP(D8009,'PRÊT A POSER 2018'!A:D,4,0)</f>
        <v>#N/A</v>
      </c>
      <c r="D8009" t="s">
        <v>5530</v>
      </c>
    </row>
    <row r="8010" spans="3:4" x14ac:dyDescent="0.25">
      <c r="C8010" s="1" t="e">
        <f>VLOOKUP(D8010,'PRÊT A POSER 2018'!A:D,4,0)</f>
        <v>#N/A</v>
      </c>
      <c r="D8010" t="s">
        <v>5531</v>
      </c>
    </row>
    <row r="8011" spans="3:4" x14ac:dyDescent="0.25">
      <c r="C8011" s="1" t="e">
        <f>VLOOKUP(D8011,'PRÊT A POSER 2018'!A:D,4,0)</f>
        <v>#N/A</v>
      </c>
      <c r="D8011" t="s">
        <v>5532</v>
      </c>
    </row>
    <row r="8012" spans="3:4" x14ac:dyDescent="0.25">
      <c r="C8012" s="1" t="e">
        <f>VLOOKUP(D8012,'PRÊT A POSER 2018'!A:D,4,0)</f>
        <v>#N/A</v>
      </c>
      <c r="D8012" t="s">
        <v>5533</v>
      </c>
    </row>
    <row r="8013" spans="3:4" x14ac:dyDescent="0.25">
      <c r="C8013" s="1" t="e">
        <f>VLOOKUP(D8013,'PRÊT A POSER 2018'!A:D,4,0)</f>
        <v>#N/A</v>
      </c>
      <c r="D8013" t="s">
        <v>5534</v>
      </c>
    </row>
    <row r="8014" spans="3:4" x14ac:dyDescent="0.25">
      <c r="C8014" s="1" t="e">
        <f>VLOOKUP(D8014,'PRÊT A POSER 2018'!A:D,4,0)</f>
        <v>#N/A</v>
      </c>
      <c r="D8014" t="s">
        <v>5535</v>
      </c>
    </row>
    <row r="8015" spans="3:4" x14ac:dyDescent="0.25">
      <c r="C8015" s="1" t="e">
        <f>VLOOKUP(D8015,'PRÊT A POSER 2018'!A:D,4,0)</f>
        <v>#N/A</v>
      </c>
      <c r="D8015" t="s">
        <v>5536</v>
      </c>
    </row>
    <row r="8016" spans="3:4" x14ac:dyDescent="0.25">
      <c r="C8016" s="1" t="e">
        <f>VLOOKUP(D8016,'PRÊT A POSER 2018'!A:D,4,0)</f>
        <v>#N/A</v>
      </c>
      <c r="D8016" t="s">
        <v>5537</v>
      </c>
    </row>
    <row r="8017" spans="3:4" x14ac:dyDescent="0.25">
      <c r="C8017" s="1" t="e">
        <f>VLOOKUP(D8017,'PRÊT A POSER 2018'!A:D,4,0)</f>
        <v>#N/A</v>
      </c>
      <c r="D8017" t="s">
        <v>5538</v>
      </c>
    </row>
    <row r="8018" spans="3:4" x14ac:dyDescent="0.25">
      <c r="C8018" s="1" t="e">
        <f>VLOOKUP(D8018,'PRÊT A POSER 2018'!A:D,4,0)</f>
        <v>#N/A</v>
      </c>
      <c r="D8018" t="s">
        <v>5539</v>
      </c>
    </row>
    <row r="8019" spans="3:4" x14ac:dyDescent="0.25">
      <c r="C8019" s="1" t="e">
        <f>VLOOKUP(D8019,'PRÊT A POSER 2018'!A:D,4,0)</f>
        <v>#N/A</v>
      </c>
      <c r="D8019" t="s">
        <v>5540</v>
      </c>
    </row>
    <row r="8020" spans="3:4" x14ac:dyDescent="0.25">
      <c r="C8020" s="1" t="e">
        <f>VLOOKUP(D8020,'PRÊT A POSER 2018'!A:D,4,0)</f>
        <v>#N/A</v>
      </c>
      <c r="D8020" t="s">
        <v>5541</v>
      </c>
    </row>
    <row r="8021" spans="3:4" x14ac:dyDescent="0.25">
      <c r="C8021" s="1" t="e">
        <f>VLOOKUP(D8021,'PRÊT A POSER 2018'!A:D,4,0)</f>
        <v>#N/A</v>
      </c>
      <c r="D8021" t="s">
        <v>5542</v>
      </c>
    </row>
    <row r="8022" spans="3:4" x14ac:dyDescent="0.25">
      <c r="C8022" s="1" t="e">
        <f>VLOOKUP(D8022,'PRÊT A POSER 2018'!A:D,4,0)</f>
        <v>#N/A</v>
      </c>
      <c r="D8022" t="s">
        <v>5543</v>
      </c>
    </row>
    <row r="8023" spans="3:4" x14ac:dyDescent="0.25">
      <c r="C8023" s="1" t="e">
        <f>VLOOKUP(D8023,'PRÊT A POSER 2018'!A:D,4,0)</f>
        <v>#N/A</v>
      </c>
      <c r="D8023" t="s">
        <v>5544</v>
      </c>
    </row>
    <row r="8024" spans="3:4" x14ac:dyDescent="0.25">
      <c r="C8024" s="1" t="e">
        <f>VLOOKUP(D8024,'PRÊT A POSER 2018'!A:D,4,0)</f>
        <v>#N/A</v>
      </c>
      <c r="D8024" t="s">
        <v>5545</v>
      </c>
    </row>
    <row r="8025" spans="3:4" x14ac:dyDescent="0.25">
      <c r="C8025" s="1" t="e">
        <f>VLOOKUP(D8025,'PRÊT A POSER 2018'!A:D,4,0)</f>
        <v>#N/A</v>
      </c>
      <c r="D8025" t="s">
        <v>5546</v>
      </c>
    </row>
    <row r="8026" spans="3:4" x14ac:dyDescent="0.25">
      <c r="C8026" s="1" t="e">
        <f>VLOOKUP(D8026,'PRÊT A POSER 2018'!A:D,4,0)</f>
        <v>#N/A</v>
      </c>
      <c r="D8026" t="s">
        <v>5547</v>
      </c>
    </row>
    <row r="8027" spans="3:4" x14ac:dyDescent="0.25">
      <c r="C8027" s="1" t="e">
        <f>VLOOKUP(D8027,'PRÊT A POSER 2018'!A:D,4,0)</f>
        <v>#N/A</v>
      </c>
      <c r="D8027" t="s">
        <v>5548</v>
      </c>
    </row>
    <row r="8028" spans="3:4" x14ac:dyDescent="0.25">
      <c r="C8028" s="1" t="e">
        <f>VLOOKUP(D8028,'PRÊT A POSER 2018'!A:D,4,0)</f>
        <v>#N/A</v>
      </c>
      <c r="D8028" t="s">
        <v>5549</v>
      </c>
    </row>
    <row r="8029" spans="3:4" x14ac:dyDescent="0.25">
      <c r="C8029" s="1" t="e">
        <f>VLOOKUP(D8029,'PRÊT A POSER 2018'!A:D,4,0)</f>
        <v>#N/A</v>
      </c>
      <c r="D8029" t="s">
        <v>5550</v>
      </c>
    </row>
    <row r="8030" spans="3:4" x14ac:dyDescent="0.25">
      <c r="C8030" s="1" t="e">
        <f>VLOOKUP(D8030,'PRÊT A POSER 2018'!A:D,4,0)</f>
        <v>#N/A</v>
      </c>
      <c r="D8030" t="s">
        <v>5551</v>
      </c>
    </row>
    <row r="8031" spans="3:4" x14ac:dyDescent="0.25">
      <c r="C8031" s="1" t="e">
        <f>VLOOKUP(D8031,'PRÊT A POSER 2018'!A:D,4,0)</f>
        <v>#N/A</v>
      </c>
      <c r="D8031" t="s">
        <v>5552</v>
      </c>
    </row>
    <row r="8032" spans="3:4" x14ac:dyDescent="0.25">
      <c r="C8032" s="1" t="e">
        <f>VLOOKUP(D8032,'PRÊT A POSER 2018'!A:D,4,0)</f>
        <v>#N/A</v>
      </c>
      <c r="D8032" t="s">
        <v>5553</v>
      </c>
    </row>
    <row r="8033" spans="3:4" x14ac:dyDescent="0.25">
      <c r="C8033" s="1" t="e">
        <f>VLOOKUP(D8033,'PRÊT A POSER 2018'!A:D,4,0)</f>
        <v>#N/A</v>
      </c>
      <c r="D8033" t="s">
        <v>5554</v>
      </c>
    </row>
    <row r="8034" spans="3:4" x14ac:dyDescent="0.25">
      <c r="C8034" s="1" t="e">
        <f>VLOOKUP(D8034,'PRÊT A POSER 2018'!A:D,4,0)</f>
        <v>#N/A</v>
      </c>
      <c r="D8034" t="s">
        <v>5555</v>
      </c>
    </row>
    <row r="8035" spans="3:4" x14ac:dyDescent="0.25">
      <c r="C8035" s="1" t="e">
        <f>VLOOKUP(D8035,'PRÊT A POSER 2018'!A:D,4,0)</f>
        <v>#N/A</v>
      </c>
      <c r="D8035" t="s">
        <v>5556</v>
      </c>
    </row>
    <row r="8036" spans="3:4" x14ac:dyDescent="0.25">
      <c r="C8036" s="1" t="e">
        <f>VLOOKUP(D8036,'PRÊT A POSER 2018'!A:D,4,0)</f>
        <v>#N/A</v>
      </c>
      <c r="D8036" t="s">
        <v>5557</v>
      </c>
    </row>
    <row r="8037" spans="3:4" x14ac:dyDescent="0.25">
      <c r="C8037" s="1" t="e">
        <f>VLOOKUP(D8037,'PRÊT A POSER 2018'!A:D,4,0)</f>
        <v>#N/A</v>
      </c>
      <c r="D8037" t="s">
        <v>5558</v>
      </c>
    </row>
    <row r="8038" spans="3:4" x14ac:dyDescent="0.25">
      <c r="C8038" s="1" t="e">
        <f>VLOOKUP(D8038,'PRÊT A POSER 2018'!A:D,4,0)</f>
        <v>#N/A</v>
      </c>
      <c r="D8038" t="s">
        <v>5559</v>
      </c>
    </row>
    <row r="8039" spans="3:4" x14ac:dyDescent="0.25">
      <c r="C8039" s="1" t="e">
        <f>VLOOKUP(D8039,'PRÊT A POSER 2018'!A:D,4,0)</f>
        <v>#N/A</v>
      </c>
      <c r="D8039" t="s">
        <v>5560</v>
      </c>
    </row>
    <row r="8040" spans="3:4" x14ac:dyDescent="0.25">
      <c r="C8040" s="1" t="e">
        <f>VLOOKUP(D8040,'PRÊT A POSER 2018'!A:D,4,0)</f>
        <v>#N/A</v>
      </c>
      <c r="D8040" t="s">
        <v>5561</v>
      </c>
    </row>
    <row r="8041" spans="3:4" x14ac:dyDescent="0.25">
      <c r="C8041" s="1" t="e">
        <f>VLOOKUP(D8041,'PRÊT A POSER 2018'!A:D,4,0)</f>
        <v>#N/A</v>
      </c>
      <c r="D8041" t="s">
        <v>5562</v>
      </c>
    </row>
    <row r="8042" spans="3:4" x14ac:dyDescent="0.25">
      <c r="C8042" s="1" t="e">
        <f>VLOOKUP(D8042,'PRÊT A POSER 2018'!A:D,4,0)</f>
        <v>#N/A</v>
      </c>
      <c r="D8042" t="s">
        <v>5563</v>
      </c>
    </row>
    <row r="8043" spans="3:4" x14ac:dyDescent="0.25">
      <c r="C8043" s="1" t="e">
        <f>VLOOKUP(D8043,'PRÊT A POSER 2018'!A:D,4,0)</f>
        <v>#N/A</v>
      </c>
      <c r="D8043" t="s">
        <v>5564</v>
      </c>
    </row>
    <row r="8044" spans="3:4" x14ac:dyDescent="0.25">
      <c r="C8044" s="1" t="e">
        <f>VLOOKUP(D8044,'PRÊT A POSER 2018'!A:D,4,0)</f>
        <v>#N/A</v>
      </c>
      <c r="D8044" t="s">
        <v>5565</v>
      </c>
    </row>
    <row r="8045" spans="3:4" x14ac:dyDescent="0.25">
      <c r="C8045" s="1" t="e">
        <f>VLOOKUP(D8045,'PRÊT A POSER 2018'!A:D,4,0)</f>
        <v>#N/A</v>
      </c>
      <c r="D8045" t="s">
        <v>5566</v>
      </c>
    </row>
    <row r="8046" spans="3:4" x14ac:dyDescent="0.25">
      <c r="C8046" s="1" t="e">
        <f>VLOOKUP(D8046,'PRÊT A POSER 2018'!A:D,4,0)</f>
        <v>#N/A</v>
      </c>
      <c r="D8046" t="s">
        <v>5567</v>
      </c>
    </row>
    <row r="8047" spans="3:4" x14ac:dyDescent="0.25">
      <c r="C8047" s="1" t="e">
        <f>VLOOKUP(D8047,'PRÊT A POSER 2018'!A:D,4,0)</f>
        <v>#N/A</v>
      </c>
      <c r="D8047" t="s">
        <v>5568</v>
      </c>
    </row>
    <row r="8048" spans="3:4" x14ac:dyDescent="0.25">
      <c r="C8048" s="1" t="e">
        <f>VLOOKUP(D8048,'PRÊT A POSER 2018'!A:D,4,0)</f>
        <v>#N/A</v>
      </c>
      <c r="D8048" t="s">
        <v>5569</v>
      </c>
    </row>
    <row r="8049" spans="3:4" x14ac:dyDescent="0.25">
      <c r="C8049" s="1" t="e">
        <f>VLOOKUP(D8049,'PRÊT A POSER 2018'!A:D,4,0)</f>
        <v>#N/A</v>
      </c>
      <c r="D8049" t="s">
        <v>5570</v>
      </c>
    </row>
    <row r="8050" spans="3:4" x14ac:dyDescent="0.25">
      <c r="C8050" s="1" t="e">
        <f>VLOOKUP(D8050,'PRÊT A POSER 2018'!A:D,4,0)</f>
        <v>#N/A</v>
      </c>
      <c r="D8050" t="s">
        <v>5571</v>
      </c>
    </row>
    <row r="8051" spans="3:4" x14ac:dyDescent="0.25">
      <c r="C8051" s="1" t="e">
        <f>VLOOKUP(D8051,'PRÊT A POSER 2018'!A:D,4,0)</f>
        <v>#N/A</v>
      </c>
      <c r="D8051" t="s">
        <v>5572</v>
      </c>
    </row>
    <row r="8052" spans="3:4" x14ac:dyDescent="0.25">
      <c r="C8052" s="1" t="e">
        <f>VLOOKUP(D8052,'PRÊT A POSER 2018'!A:D,4,0)</f>
        <v>#N/A</v>
      </c>
      <c r="D8052" t="s">
        <v>5573</v>
      </c>
    </row>
    <row r="8053" spans="3:4" x14ac:dyDescent="0.25">
      <c r="C8053" s="1" t="e">
        <f>VLOOKUP(D8053,'PRÊT A POSER 2018'!A:D,4,0)</f>
        <v>#N/A</v>
      </c>
      <c r="D8053" t="s">
        <v>5574</v>
      </c>
    </row>
    <row r="8054" spans="3:4" x14ac:dyDescent="0.25">
      <c r="C8054" s="1" t="e">
        <f>VLOOKUP(D8054,'PRÊT A POSER 2018'!A:D,4,0)</f>
        <v>#N/A</v>
      </c>
      <c r="D8054" t="s">
        <v>5575</v>
      </c>
    </row>
    <row r="8055" spans="3:4" x14ac:dyDescent="0.25">
      <c r="C8055" s="1" t="e">
        <f>VLOOKUP(D8055,'PRÊT A POSER 2018'!A:D,4,0)</f>
        <v>#N/A</v>
      </c>
      <c r="D8055" t="s">
        <v>5576</v>
      </c>
    </row>
    <row r="8056" spans="3:4" x14ac:dyDescent="0.25">
      <c r="C8056" s="1" t="e">
        <f>VLOOKUP(D8056,'PRÊT A POSER 2018'!A:D,4,0)</f>
        <v>#N/A</v>
      </c>
      <c r="D8056" t="s">
        <v>5577</v>
      </c>
    </row>
    <row r="8057" spans="3:4" x14ac:dyDescent="0.25">
      <c r="C8057" s="1" t="e">
        <f>VLOOKUP(D8057,'PRÊT A POSER 2018'!A:D,4,0)</f>
        <v>#N/A</v>
      </c>
      <c r="D8057" t="s">
        <v>5578</v>
      </c>
    </row>
    <row r="8058" spans="3:4" x14ac:dyDescent="0.25">
      <c r="C8058" s="1" t="e">
        <f>VLOOKUP(D8058,'PRÊT A POSER 2018'!A:D,4,0)</f>
        <v>#N/A</v>
      </c>
      <c r="D8058" t="s">
        <v>5579</v>
      </c>
    </row>
    <row r="8059" spans="3:4" x14ac:dyDescent="0.25">
      <c r="C8059" s="1" t="e">
        <f>VLOOKUP(D8059,'PRÊT A POSER 2018'!A:D,4,0)</f>
        <v>#N/A</v>
      </c>
      <c r="D8059" t="s">
        <v>5580</v>
      </c>
    </row>
    <row r="8060" spans="3:4" x14ac:dyDescent="0.25">
      <c r="C8060" s="1" t="e">
        <f>VLOOKUP(D8060,'PRÊT A POSER 2018'!A:D,4,0)</f>
        <v>#N/A</v>
      </c>
      <c r="D8060" t="s">
        <v>5581</v>
      </c>
    </row>
    <row r="8061" spans="3:4" x14ac:dyDescent="0.25">
      <c r="C8061" s="1" t="e">
        <f>VLOOKUP(D8061,'PRÊT A POSER 2018'!A:D,4,0)</f>
        <v>#N/A</v>
      </c>
      <c r="D8061" t="s">
        <v>5582</v>
      </c>
    </row>
    <row r="8062" spans="3:4" x14ac:dyDescent="0.25">
      <c r="C8062" s="1" t="e">
        <f>VLOOKUP(D8062,'PRÊT A POSER 2018'!A:D,4,0)</f>
        <v>#N/A</v>
      </c>
      <c r="D8062" t="s">
        <v>5583</v>
      </c>
    </row>
    <row r="8063" spans="3:4" x14ac:dyDescent="0.25">
      <c r="C8063" s="1" t="e">
        <f>VLOOKUP(D8063,'PRÊT A POSER 2018'!A:D,4,0)</f>
        <v>#N/A</v>
      </c>
      <c r="D8063" t="s">
        <v>5584</v>
      </c>
    </row>
    <row r="8064" spans="3:4" x14ac:dyDescent="0.25">
      <c r="C8064" s="1" t="e">
        <f>VLOOKUP(D8064,'PRÊT A POSER 2018'!A:D,4,0)</f>
        <v>#N/A</v>
      </c>
      <c r="D8064" t="s">
        <v>5585</v>
      </c>
    </row>
    <row r="8065" spans="3:4" x14ac:dyDescent="0.25">
      <c r="C8065" s="1" t="e">
        <f>VLOOKUP(D8065,'PRÊT A POSER 2018'!A:D,4,0)</f>
        <v>#N/A</v>
      </c>
      <c r="D8065" t="s">
        <v>5586</v>
      </c>
    </row>
    <row r="8066" spans="3:4" x14ac:dyDescent="0.25">
      <c r="C8066" s="1" t="e">
        <f>VLOOKUP(D8066,'PRÊT A POSER 2018'!A:D,4,0)</f>
        <v>#N/A</v>
      </c>
      <c r="D8066" t="s">
        <v>5587</v>
      </c>
    </row>
    <row r="8067" spans="3:4" x14ac:dyDescent="0.25">
      <c r="C8067" s="1" t="e">
        <f>VLOOKUP(D8067,'PRÊT A POSER 2018'!A:D,4,0)</f>
        <v>#N/A</v>
      </c>
      <c r="D8067" t="s">
        <v>5588</v>
      </c>
    </row>
    <row r="8068" spans="3:4" x14ac:dyDescent="0.25">
      <c r="C8068" s="1" t="e">
        <f>VLOOKUP(D8068,'PRÊT A POSER 2018'!A:D,4,0)</f>
        <v>#N/A</v>
      </c>
      <c r="D8068" t="s">
        <v>5589</v>
      </c>
    </row>
    <row r="8069" spans="3:4" x14ac:dyDescent="0.25">
      <c r="C8069" s="1" t="e">
        <f>VLOOKUP(D8069,'PRÊT A POSER 2018'!A:D,4,0)</f>
        <v>#N/A</v>
      </c>
      <c r="D8069" t="s">
        <v>5590</v>
      </c>
    </row>
    <row r="8070" spans="3:4" x14ac:dyDescent="0.25">
      <c r="C8070" s="1" t="e">
        <f>VLOOKUP(D8070,'PRÊT A POSER 2018'!A:D,4,0)</f>
        <v>#N/A</v>
      </c>
      <c r="D8070" t="s">
        <v>5591</v>
      </c>
    </row>
    <row r="8071" spans="3:4" x14ac:dyDescent="0.25">
      <c r="C8071" s="1" t="e">
        <f>VLOOKUP(D8071,'PRÊT A POSER 2018'!A:D,4,0)</f>
        <v>#N/A</v>
      </c>
      <c r="D8071" t="s">
        <v>5592</v>
      </c>
    </row>
    <row r="8072" spans="3:4" x14ac:dyDescent="0.25">
      <c r="C8072" s="1" t="e">
        <f>VLOOKUP(D8072,'PRÊT A POSER 2018'!A:D,4,0)</f>
        <v>#N/A</v>
      </c>
      <c r="D8072" t="s">
        <v>5593</v>
      </c>
    </row>
    <row r="8073" spans="3:4" x14ac:dyDescent="0.25">
      <c r="C8073" s="1" t="e">
        <f>VLOOKUP(D8073,'PRÊT A POSER 2018'!A:D,4,0)</f>
        <v>#N/A</v>
      </c>
      <c r="D8073" t="s">
        <v>5594</v>
      </c>
    </row>
    <row r="8074" spans="3:4" x14ac:dyDescent="0.25">
      <c r="C8074" s="1" t="e">
        <f>VLOOKUP(D8074,'PRÊT A POSER 2018'!A:D,4,0)</f>
        <v>#N/A</v>
      </c>
      <c r="D8074" t="s">
        <v>5595</v>
      </c>
    </row>
    <row r="8075" spans="3:4" x14ac:dyDescent="0.25">
      <c r="C8075" s="1" t="e">
        <f>VLOOKUP(D8075,'PRÊT A POSER 2018'!A:D,4,0)</f>
        <v>#N/A</v>
      </c>
      <c r="D8075" t="s">
        <v>5596</v>
      </c>
    </row>
    <row r="8076" spans="3:4" x14ac:dyDescent="0.25">
      <c r="C8076" s="1" t="e">
        <f>VLOOKUP(D8076,'PRÊT A POSER 2018'!A:D,4,0)</f>
        <v>#N/A</v>
      </c>
      <c r="D8076" t="s">
        <v>5597</v>
      </c>
    </row>
    <row r="8077" spans="3:4" x14ac:dyDescent="0.25">
      <c r="C8077" s="1" t="e">
        <f>VLOOKUP(D8077,'PRÊT A POSER 2018'!A:D,4,0)</f>
        <v>#N/A</v>
      </c>
      <c r="D8077" t="s">
        <v>5598</v>
      </c>
    </row>
    <row r="8078" spans="3:4" x14ac:dyDescent="0.25">
      <c r="C8078" s="1" t="e">
        <f>VLOOKUP(D8078,'PRÊT A POSER 2018'!A:D,4,0)</f>
        <v>#N/A</v>
      </c>
      <c r="D8078" t="s">
        <v>5599</v>
      </c>
    </row>
    <row r="8079" spans="3:4" x14ac:dyDescent="0.25">
      <c r="C8079" s="1" t="e">
        <f>VLOOKUP(D8079,'PRÊT A POSER 2018'!A:D,4,0)</f>
        <v>#N/A</v>
      </c>
      <c r="D8079" t="s">
        <v>5600</v>
      </c>
    </row>
    <row r="8080" spans="3:4" x14ac:dyDescent="0.25">
      <c r="C8080" s="1" t="e">
        <f>VLOOKUP(D8080,'PRÊT A POSER 2018'!A:D,4,0)</f>
        <v>#N/A</v>
      </c>
      <c r="D8080" t="s">
        <v>5601</v>
      </c>
    </row>
    <row r="8081" spans="3:4" x14ac:dyDescent="0.25">
      <c r="C8081" s="1" t="e">
        <f>VLOOKUP(D8081,'PRÊT A POSER 2018'!A:D,4,0)</f>
        <v>#N/A</v>
      </c>
      <c r="D8081" t="s">
        <v>5602</v>
      </c>
    </row>
    <row r="8082" spans="3:4" x14ac:dyDescent="0.25">
      <c r="C8082" s="1" t="e">
        <f>VLOOKUP(D8082,'PRÊT A POSER 2018'!A:D,4,0)</f>
        <v>#N/A</v>
      </c>
      <c r="D8082" t="s">
        <v>5603</v>
      </c>
    </row>
    <row r="8083" spans="3:4" x14ac:dyDescent="0.25">
      <c r="C8083" s="1" t="e">
        <f>VLOOKUP(D8083,'PRÊT A POSER 2018'!A:D,4,0)</f>
        <v>#N/A</v>
      </c>
      <c r="D8083" t="s">
        <v>5604</v>
      </c>
    </row>
    <row r="8084" spans="3:4" x14ac:dyDescent="0.25">
      <c r="C8084" s="1" t="e">
        <f>VLOOKUP(D8084,'PRÊT A POSER 2018'!A:D,4,0)</f>
        <v>#N/A</v>
      </c>
      <c r="D8084" t="s">
        <v>5605</v>
      </c>
    </row>
    <row r="8085" spans="3:4" x14ac:dyDescent="0.25">
      <c r="C8085" s="1" t="e">
        <f>VLOOKUP(D8085,'PRÊT A POSER 2018'!A:D,4,0)</f>
        <v>#N/A</v>
      </c>
      <c r="D8085" t="s">
        <v>5606</v>
      </c>
    </row>
    <row r="8086" spans="3:4" x14ac:dyDescent="0.25">
      <c r="C8086" s="1" t="e">
        <f>VLOOKUP(D8086,'PRÊT A POSER 2018'!A:D,4,0)</f>
        <v>#N/A</v>
      </c>
      <c r="D8086" t="s">
        <v>5607</v>
      </c>
    </row>
    <row r="8087" spans="3:4" x14ac:dyDescent="0.25">
      <c r="C8087" s="1" t="e">
        <f>VLOOKUP(D8087,'PRÊT A POSER 2018'!A:D,4,0)</f>
        <v>#N/A</v>
      </c>
      <c r="D8087" t="s">
        <v>5608</v>
      </c>
    </row>
    <row r="8088" spans="3:4" x14ac:dyDescent="0.25">
      <c r="C8088" s="1" t="e">
        <f>VLOOKUP(D8088,'PRÊT A POSER 2018'!A:D,4,0)</f>
        <v>#N/A</v>
      </c>
      <c r="D8088" t="s">
        <v>5609</v>
      </c>
    </row>
    <row r="8089" spans="3:4" x14ac:dyDescent="0.25">
      <c r="C8089" s="1" t="e">
        <f>VLOOKUP(D8089,'PRÊT A POSER 2018'!A:D,4,0)</f>
        <v>#N/A</v>
      </c>
      <c r="D8089" t="s">
        <v>5610</v>
      </c>
    </row>
    <row r="8090" spans="3:4" x14ac:dyDescent="0.25">
      <c r="C8090" s="1" t="e">
        <f>VLOOKUP(D8090,'PRÊT A POSER 2018'!A:D,4,0)</f>
        <v>#N/A</v>
      </c>
      <c r="D8090" t="s">
        <v>5611</v>
      </c>
    </row>
    <row r="8091" spans="3:4" x14ac:dyDescent="0.25">
      <c r="C8091" s="1" t="e">
        <f>VLOOKUP(D8091,'PRÊT A POSER 2018'!A:D,4,0)</f>
        <v>#N/A</v>
      </c>
      <c r="D8091" t="s">
        <v>5612</v>
      </c>
    </row>
    <row r="8092" spans="3:4" x14ac:dyDescent="0.25">
      <c r="C8092" s="1" t="e">
        <f>VLOOKUP(D8092,'PRÊT A POSER 2018'!A:D,4,0)</f>
        <v>#N/A</v>
      </c>
      <c r="D8092" t="s">
        <v>5613</v>
      </c>
    </row>
    <row r="8093" spans="3:4" x14ac:dyDescent="0.25">
      <c r="C8093" s="1" t="e">
        <f>VLOOKUP(D8093,'PRÊT A POSER 2018'!A:D,4,0)</f>
        <v>#N/A</v>
      </c>
      <c r="D8093" t="s">
        <v>5614</v>
      </c>
    </row>
    <row r="8094" spans="3:4" x14ac:dyDescent="0.25">
      <c r="C8094" s="1" t="e">
        <f>VLOOKUP(D8094,'PRÊT A POSER 2018'!A:D,4,0)</f>
        <v>#N/A</v>
      </c>
      <c r="D8094" t="s">
        <v>5615</v>
      </c>
    </row>
    <row r="8095" spans="3:4" x14ac:dyDescent="0.25">
      <c r="C8095" s="1" t="e">
        <f>VLOOKUP(D8095,'PRÊT A POSER 2018'!A:D,4,0)</f>
        <v>#N/A</v>
      </c>
      <c r="D8095" t="s">
        <v>5616</v>
      </c>
    </row>
    <row r="8096" spans="3:4" x14ac:dyDescent="0.25">
      <c r="C8096" s="1" t="e">
        <f>VLOOKUP(D8096,'PRÊT A POSER 2018'!A:D,4,0)</f>
        <v>#N/A</v>
      </c>
      <c r="D8096" t="s">
        <v>5617</v>
      </c>
    </row>
    <row r="8097" spans="3:4" x14ac:dyDescent="0.25">
      <c r="C8097" s="1" t="e">
        <f>VLOOKUP(D8097,'PRÊT A POSER 2018'!A:D,4,0)</f>
        <v>#N/A</v>
      </c>
      <c r="D8097" t="s">
        <v>5618</v>
      </c>
    </row>
    <row r="8098" spans="3:4" x14ac:dyDescent="0.25">
      <c r="C8098" s="1" t="e">
        <f>VLOOKUP(D8098,'PRÊT A POSER 2018'!A:D,4,0)</f>
        <v>#N/A</v>
      </c>
      <c r="D8098" t="s">
        <v>5619</v>
      </c>
    </row>
    <row r="8099" spans="3:4" x14ac:dyDescent="0.25">
      <c r="C8099" s="1" t="e">
        <f>VLOOKUP(D8099,'PRÊT A POSER 2018'!A:D,4,0)</f>
        <v>#N/A</v>
      </c>
      <c r="D8099" t="s">
        <v>5620</v>
      </c>
    </row>
    <row r="8100" spans="3:4" x14ac:dyDescent="0.25">
      <c r="C8100" s="1" t="e">
        <f>VLOOKUP(D8100,'PRÊT A POSER 2018'!A:D,4,0)</f>
        <v>#N/A</v>
      </c>
      <c r="D8100" t="s">
        <v>5621</v>
      </c>
    </row>
    <row r="8101" spans="3:4" x14ac:dyDescent="0.25">
      <c r="C8101" s="1" t="e">
        <f>VLOOKUP(D8101,'PRÊT A POSER 2018'!A:D,4,0)</f>
        <v>#N/A</v>
      </c>
      <c r="D8101" t="s">
        <v>5622</v>
      </c>
    </row>
    <row r="8102" spans="3:4" x14ac:dyDescent="0.25">
      <c r="C8102" s="1" t="e">
        <f>VLOOKUP(D8102,'PRÊT A POSER 2018'!A:D,4,0)</f>
        <v>#N/A</v>
      </c>
      <c r="D8102" t="s">
        <v>5623</v>
      </c>
    </row>
    <row r="8103" spans="3:4" x14ac:dyDescent="0.25">
      <c r="C8103" s="1" t="e">
        <f>VLOOKUP(D8103,'PRÊT A POSER 2018'!A:D,4,0)</f>
        <v>#N/A</v>
      </c>
      <c r="D8103" t="s">
        <v>5624</v>
      </c>
    </row>
    <row r="8104" spans="3:4" x14ac:dyDescent="0.25">
      <c r="C8104" s="1" t="e">
        <f>VLOOKUP(D8104,'PRÊT A POSER 2018'!A:D,4,0)</f>
        <v>#N/A</v>
      </c>
      <c r="D8104" t="s">
        <v>5625</v>
      </c>
    </row>
    <row r="8105" spans="3:4" x14ac:dyDescent="0.25">
      <c r="C8105" s="1" t="e">
        <f>VLOOKUP(D8105,'PRÊT A POSER 2018'!A:D,4,0)</f>
        <v>#N/A</v>
      </c>
      <c r="D8105" t="s">
        <v>5626</v>
      </c>
    </row>
    <row r="8106" spans="3:4" x14ac:dyDescent="0.25">
      <c r="C8106" s="1" t="e">
        <f>VLOOKUP(D8106,'PRÊT A POSER 2018'!A:D,4,0)</f>
        <v>#N/A</v>
      </c>
      <c r="D8106" t="s">
        <v>5627</v>
      </c>
    </row>
    <row r="8107" spans="3:4" x14ac:dyDescent="0.25">
      <c r="C8107" s="1" t="e">
        <f>VLOOKUP(D8107,'PRÊT A POSER 2018'!A:D,4,0)</f>
        <v>#N/A</v>
      </c>
      <c r="D8107" t="s">
        <v>5628</v>
      </c>
    </row>
    <row r="8108" spans="3:4" x14ac:dyDescent="0.25">
      <c r="C8108" s="1" t="e">
        <f>VLOOKUP(D8108,'PRÊT A POSER 2018'!A:D,4,0)</f>
        <v>#N/A</v>
      </c>
      <c r="D8108" t="s">
        <v>5629</v>
      </c>
    </row>
    <row r="8109" spans="3:4" x14ac:dyDescent="0.25">
      <c r="C8109" s="1" t="e">
        <f>VLOOKUP(D8109,'PRÊT A POSER 2018'!A:D,4,0)</f>
        <v>#N/A</v>
      </c>
      <c r="D8109" t="s">
        <v>5630</v>
      </c>
    </row>
    <row r="8110" spans="3:4" x14ac:dyDescent="0.25">
      <c r="C8110" s="1" t="e">
        <f>VLOOKUP(D8110,'PRÊT A POSER 2018'!A:D,4,0)</f>
        <v>#N/A</v>
      </c>
      <c r="D8110" t="s">
        <v>5631</v>
      </c>
    </row>
    <row r="8111" spans="3:4" x14ac:dyDescent="0.25">
      <c r="C8111" s="1" t="e">
        <f>VLOOKUP(D8111,'PRÊT A POSER 2018'!A:D,4,0)</f>
        <v>#N/A</v>
      </c>
      <c r="D8111" t="s">
        <v>5632</v>
      </c>
    </row>
    <row r="8112" spans="3:4" x14ac:dyDescent="0.25">
      <c r="C8112" s="1" t="e">
        <f>VLOOKUP(D8112,'PRÊT A POSER 2018'!A:D,4,0)</f>
        <v>#N/A</v>
      </c>
      <c r="D8112" t="s">
        <v>5633</v>
      </c>
    </row>
    <row r="8113" spans="3:4" x14ac:dyDescent="0.25">
      <c r="C8113" s="1" t="e">
        <f>VLOOKUP(D8113,'PRÊT A POSER 2018'!A:D,4,0)</f>
        <v>#N/A</v>
      </c>
      <c r="D8113" t="s">
        <v>5634</v>
      </c>
    </row>
    <row r="8114" spans="3:4" x14ac:dyDescent="0.25">
      <c r="C8114" s="1" t="e">
        <f>VLOOKUP(D8114,'PRÊT A POSER 2018'!A:D,4,0)</f>
        <v>#N/A</v>
      </c>
      <c r="D8114" t="s">
        <v>5635</v>
      </c>
    </row>
    <row r="8115" spans="3:4" x14ac:dyDescent="0.25">
      <c r="C8115" s="1" t="e">
        <f>VLOOKUP(D8115,'PRÊT A POSER 2018'!A:D,4,0)</f>
        <v>#N/A</v>
      </c>
      <c r="D8115" t="s">
        <v>5636</v>
      </c>
    </row>
    <row r="8116" spans="3:4" x14ac:dyDescent="0.25">
      <c r="C8116" s="1" t="e">
        <f>VLOOKUP(D8116,'PRÊT A POSER 2018'!A:D,4,0)</f>
        <v>#N/A</v>
      </c>
      <c r="D8116" t="s">
        <v>5637</v>
      </c>
    </row>
    <row r="8117" spans="3:4" x14ac:dyDescent="0.25">
      <c r="C8117" s="1" t="e">
        <f>VLOOKUP(D8117,'PRÊT A POSER 2018'!A:D,4,0)</f>
        <v>#N/A</v>
      </c>
      <c r="D8117" t="s">
        <v>5638</v>
      </c>
    </row>
    <row r="8118" spans="3:4" x14ac:dyDescent="0.25">
      <c r="C8118" s="1" t="e">
        <f>VLOOKUP(D8118,'PRÊT A POSER 2018'!A:D,4,0)</f>
        <v>#N/A</v>
      </c>
      <c r="D8118" t="s">
        <v>5639</v>
      </c>
    </row>
    <row r="8119" spans="3:4" x14ac:dyDescent="0.25">
      <c r="C8119" s="1" t="e">
        <f>VLOOKUP(D8119,'PRÊT A POSER 2018'!A:D,4,0)</f>
        <v>#N/A</v>
      </c>
      <c r="D8119" t="s">
        <v>5640</v>
      </c>
    </row>
    <row r="8120" spans="3:4" x14ac:dyDescent="0.25">
      <c r="C8120" s="1" t="e">
        <f>VLOOKUP(D8120,'PRÊT A POSER 2018'!A:D,4,0)</f>
        <v>#N/A</v>
      </c>
      <c r="D8120" t="s">
        <v>5641</v>
      </c>
    </row>
    <row r="8121" spans="3:4" x14ac:dyDescent="0.25">
      <c r="C8121" s="1" t="e">
        <f>VLOOKUP(D8121,'PRÊT A POSER 2018'!A:D,4,0)</f>
        <v>#N/A</v>
      </c>
      <c r="D8121" t="s">
        <v>5642</v>
      </c>
    </row>
    <row r="8122" spans="3:4" x14ac:dyDescent="0.25">
      <c r="C8122" s="1" t="e">
        <f>VLOOKUP(D8122,'PRÊT A POSER 2018'!A:D,4,0)</f>
        <v>#N/A</v>
      </c>
      <c r="D8122" t="s">
        <v>5643</v>
      </c>
    </row>
    <row r="8123" spans="3:4" x14ac:dyDescent="0.25">
      <c r="C8123" s="1" t="e">
        <f>VLOOKUP(D8123,'PRÊT A POSER 2018'!A:D,4,0)</f>
        <v>#N/A</v>
      </c>
      <c r="D8123" t="s">
        <v>5644</v>
      </c>
    </row>
    <row r="8124" spans="3:4" x14ac:dyDescent="0.25">
      <c r="C8124" s="1" t="e">
        <f>VLOOKUP(D8124,'PRÊT A POSER 2018'!A:D,4,0)</f>
        <v>#N/A</v>
      </c>
      <c r="D8124" t="s">
        <v>5645</v>
      </c>
    </row>
    <row r="8125" spans="3:4" x14ac:dyDescent="0.25">
      <c r="C8125" s="1" t="e">
        <f>VLOOKUP(D8125,'PRÊT A POSER 2018'!A:D,4,0)</f>
        <v>#N/A</v>
      </c>
      <c r="D8125" t="s">
        <v>5646</v>
      </c>
    </row>
    <row r="8126" spans="3:4" x14ac:dyDescent="0.25">
      <c r="C8126" s="1" t="e">
        <f>VLOOKUP(D8126,'PRÊT A POSER 2018'!A:D,4,0)</f>
        <v>#N/A</v>
      </c>
      <c r="D8126" t="s">
        <v>5647</v>
      </c>
    </row>
    <row r="8127" spans="3:4" x14ac:dyDescent="0.25">
      <c r="C8127" s="1" t="e">
        <f>VLOOKUP(D8127,'PRÊT A POSER 2018'!A:D,4,0)</f>
        <v>#N/A</v>
      </c>
      <c r="D8127" t="s">
        <v>5648</v>
      </c>
    </row>
    <row r="8128" spans="3:4" x14ac:dyDescent="0.25">
      <c r="C8128" s="1" t="e">
        <f>VLOOKUP(D8128,'PRÊT A POSER 2018'!A:D,4,0)</f>
        <v>#N/A</v>
      </c>
      <c r="D8128" t="s">
        <v>5649</v>
      </c>
    </row>
    <row r="8129" spans="3:4" x14ac:dyDescent="0.25">
      <c r="C8129" s="1" t="e">
        <f>VLOOKUP(D8129,'PRÊT A POSER 2018'!A:D,4,0)</f>
        <v>#N/A</v>
      </c>
      <c r="D8129" t="s">
        <v>5650</v>
      </c>
    </row>
    <row r="8130" spans="3:4" x14ac:dyDescent="0.25">
      <c r="C8130" s="1" t="e">
        <f>VLOOKUP(D8130,'PRÊT A POSER 2018'!A:D,4,0)</f>
        <v>#N/A</v>
      </c>
      <c r="D8130" t="s">
        <v>5651</v>
      </c>
    </row>
    <row r="8131" spans="3:4" x14ac:dyDescent="0.25">
      <c r="C8131" s="1" t="e">
        <f>VLOOKUP(D8131,'PRÊT A POSER 2018'!A:D,4,0)</f>
        <v>#N/A</v>
      </c>
      <c r="D8131" t="s">
        <v>5652</v>
      </c>
    </row>
    <row r="8132" spans="3:4" x14ac:dyDescent="0.25">
      <c r="C8132" s="1" t="e">
        <f>VLOOKUP(D8132,'PRÊT A POSER 2018'!A:D,4,0)</f>
        <v>#N/A</v>
      </c>
      <c r="D8132" t="s">
        <v>5653</v>
      </c>
    </row>
    <row r="8133" spans="3:4" x14ac:dyDescent="0.25">
      <c r="C8133" s="1" t="e">
        <f>VLOOKUP(D8133,'PRÊT A POSER 2018'!A:D,4,0)</f>
        <v>#N/A</v>
      </c>
      <c r="D8133" t="s">
        <v>5654</v>
      </c>
    </row>
    <row r="8134" spans="3:4" x14ac:dyDescent="0.25">
      <c r="C8134" s="1" t="e">
        <f>VLOOKUP(D8134,'PRÊT A POSER 2018'!A:D,4,0)</f>
        <v>#N/A</v>
      </c>
      <c r="D8134" t="s">
        <v>5655</v>
      </c>
    </row>
    <row r="8135" spans="3:4" x14ac:dyDescent="0.25">
      <c r="C8135" s="1" t="e">
        <f>VLOOKUP(D8135,'PRÊT A POSER 2018'!A:D,4,0)</f>
        <v>#N/A</v>
      </c>
      <c r="D8135" t="s">
        <v>5656</v>
      </c>
    </row>
    <row r="8136" spans="3:4" x14ac:dyDescent="0.25">
      <c r="C8136" s="1" t="e">
        <f>VLOOKUP(D8136,'PRÊT A POSER 2018'!A:D,4,0)</f>
        <v>#N/A</v>
      </c>
      <c r="D8136" t="s">
        <v>5657</v>
      </c>
    </row>
    <row r="8137" spans="3:4" x14ac:dyDescent="0.25">
      <c r="C8137" s="1" t="e">
        <f>VLOOKUP(D8137,'PRÊT A POSER 2018'!A:D,4,0)</f>
        <v>#N/A</v>
      </c>
      <c r="D8137" t="s">
        <v>5658</v>
      </c>
    </row>
    <row r="8138" spans="3:4" x14ac:dyDescent="0.25">
      <c r="C8138" s="1" t="e">
        <f>VLOOKUP(D8138,'PRÊT A POSER 2018'!A:D,4,0)</f>
        <v>#N/A</v>
      </c>
      <c r="D8138" t="s">
        <v>5659</v>
      </c>
    </row>
    <row r="8139" spans="3:4" x14ac:dyDescent="0.25">
      <c r="C8139" s="1" t="e">
        <f>VLOOKUP(D8139,'PRÊT A POSER 2018'!A:D,4,0)</f>
        <v>#N/A</v>
      </c>
      <c r="D8139" t="s">
        <v>5660</v>
      </c>
    </row>
    <row r="8140" spans="3:4" x14ac:dyDescent="0.25">
      <c r="C8140" s="1" t="e">
        <f>VLOOKUP(D8140,'PRÊT A POSER 2018'!A:D,4,0)</f>
        <v>#N/A</v>
      </c>
      <c r="D8140" t="s">
        <v>5661</v>
      </c>
    </row>
    <row r="8141" spans="3:4" x14ac:dyDescent="0.25">
      <c r="C8141" s="1" t="e">
        <f>VLOOKUP(D8141,'PRÊT A POSER 2018'!A:D,4,0)</f>
        <v>#N/A</v>
      </c>
      <c r="D8141" t="s">
        <v>5662</v>
      </c>
    </row>
    <row r="8142" spans="3:4" x14ac:dyDescent="0.25">
      <c r="C8142" s="1" t="e">
        <f>VLOOKUP(D8142,'PRÊT A POSER 2018'!A:D,4,0)</f>
        <v>#N/A</v>
      </c>
      <c r="D8142" t="s">
        <v>5663</v>
      </c>
    </row>
    <row r="8143" spans="3:4" x14ac:dyDescent="0.25">
      <c r="C8143" s="1" t="e">
        <f>VLOOKUP(D8143,'PRÊT A POSER 2018'!A:D,4,0)</f>
        <v>#N/A</v>
      </c>
      <c r="D8143" t="s">
        <v>5664</v>
      </c>
    </row>
    <row r="8144" spans="3:4" x14ac:dyDescent="0.25">
      <c r="C8144" s="1" t="e">
        <f>VLOOKUP(D8144,'PRÊT A POSER 2018'!A:D,4,0)</f>
        <v>#N/A</v>
      </c>
      <c r="D8144" t="s">
        <v>5665</v>
      </c>
    </row>
    <row r="8145" spans="3:4" x14ac:dyDescent="0.25">
      <c r="C8145" s="1" t="e">
        <f>VLOOKUP(D8145,'PRÊT A POSER 2018'!A:D,4,0)</f>
        <v>#N/A</v>
      </c>
      <c r="D8145" t="s">
        <v>5666</v>
      </c>
    </row>
    <row r="8146" spans="3:4" x14ac:dyDescent="0.25">
      <c r="C8146" s="1" t="e">
        <f>VLOOKUP(D8146,'PRÊT A POSER 2018'!A:D,4,0)</f>
        <v>#N/A</v>
      </c>
      <c r="D8146" t="s">
        <v>5667</v>
      </c>
    </row>
    <row r="8147" spans="3:4" x14ac:dyDescent="0.25">
      <c r="C8147" s="1" t="e">
        <f>VLOOKUP(D8147,'PRÊT A POSER 2018'!A:D,4,0)</f>
        <v>#N/A</v>
      </c>
      <c r="D8147" t="s">
        <v>5668</v>
      </c>
    </row>
    <row r="8148" spans="3:4" x14ac:dyDescent="0.25">
      <c r="C8148" s="1" t="e">
        <f>VLOOKUP(D8148,'PRÊT A POSER 2018'!A:D,4,0)</f>
        <v>#N/A</v>
      </c>
      <c r="D8148" t="s">
        <v>5669</v>
      </c>
    </row>
    <row r="8149" spans="3:4" x14ac:dyDescent="0.25">
      <c r="C8149" s="1" t="e">
        <f>VLOOKUP(D8149,'PRÊT A POSER 2018'!A:D,4,0)</f>
        <v>#N/A</v>
      </c>
      <c r="D8149" t="s">
        <v>5670</v>
      </c>
    </row>
    <row r="8150" spans="3:4" x14ac:dyDescent="0.25">
      <c r="C8150" s="1" t="e">
        <f>VLOOKUP(D8150,'PRÊT A POSER 2018'!A:D,4,0)</f>
        <v>#N/A</v>
      </c>
      <c r="D8150" t="s">
        <v>5671</v>
      </c>
    </row>
    <row r="8151" spans="3:4" x14ac:dyDescent="0.25">
      <c r="C8151" s="1" t="e">
        <f>VLOOKUP(D8151,'PRÊT A POSER 2018'!A:D,4,0)</f>
        <v>#N/A</v>
      </c>
      <c r="D8151" t="s">
        <v>5672</v>
      </c>
    </row>
    <row r="8152" spans="3:4" x14ac:dyDescent="0.25">
      <c r="C8152" s="1" t="e">
        <f>VLOOKUP(D8152,'PRÊT A POSER 2018'!A:D,4,0)</f>
        <v>#N/A</v>
      </c>
      <c r="D8152" t="s">
        <v>5673</v>
      </c>
    </row>
    <row r="8153" spans="3:4" x14ac:dyDescent="0.25">
      <c r="C8153" s="1" t="e">
        <f>VLOOKUP(D8153,'PRÊT A POSER 2018'!A:D,4,0)</f>
        <v>#N/A</v>
      </c>
      <c r="D8153" t="s">
        <v>5674</v>
      </c>
    </row>
    <row r="8154" spans="3:4" x14ac:dyDescent="0.25">
      <c r="C8154" s="1" t="e">
        <f>VLOOKUP(D8154,'PRÊT A POSER 2018'!A:D,4,0)</f>
        <v>#N/A</v>
      </c>
      <c r="D8154" t="s">
        <v>5675</v>
      </c>
    </row>
    <row r="8155" spans="3:4" x14ac:dyDescent="0.25">
      <c r="C8155" s="1" t="e">
        <f>VLOOKUP(D8155,'PRÊT A POSER 2018'!A:D,4,0)</f>
        <v>#N/A</v>
      </c>
      <c r="D8155" t="s">
        <v>5676</v>
      </c>
    </row>
    <row r="8156" spans="3:4" x14ac:dyDescent="0.25">
      <c r="C8156" s="1" t="e">
        <f>VLOOKUP(D8156,'PRÊT A POSER 2018'!A:D,4,0)</f>
        <v>#N/A</v>
      </c>
      <c r="D8156" t="s">
        <v>5677</v>
      </c>
    </row>
    <row r="8157" spans="3:4" x14ac:dyDescent="0.25">
      <c r="C8157" s="1" t="e">
        <f>VLOOKUP(D8157,'PRÊT A POSER 2018'!A:D,4,0)</f>
        <v>#N/A</v>
      </c>
      <c r="D8157" t="s">
        <v>5678</v>
      </c>
    </row>
    <row r="8158" spans="3:4" x14ac:dyDescent="0.25">
      <c r="C8158" s="1" t="e">
        <f>VLOOKUP(D8158,'PRÊT A POSER 2018'!A:D,4,0)</f>
        <v>#N/A</v>
      </c>
      <c r="D8158" t="s">
        <v>5679</v>
      </c>
    </row>
    <row r="8159" spans="3:4" x14ac:dyDescent="0.25">
      <c r="C8159" s="1" t="e">
        <f>VLOOKUP(D8159,'PRÊT A POSER 2018'!A:D,4,0)</f>
        <v>#N/A</v>
      </c>
      <c r="D8159" t="s">
        <v>5680</v>
      </c>
    </row>
    <row r="8160" spans="3:4" x14ac:dyDescent="0.25">
      <c r="C8160" s="1" t="e">
        <f>VLOOKUP(D8160,'PRÊT A POSER 2018'!A:D,4,0)</f>
        <v>#N/A</v>
      </c>
      <c r="D8160" t="s">
        <v>5681</v>
      </c>
    </row>
    <row r="8161" spans="3:4" x14ac:dyDescent="0.25">
      <c r="C8161" s="1" t="e">
        <f>VLOOKUP(D8161,'PRÊT A POSER 2018'!A:D,4,0)</f>
        <v>#N/A</v>
      </c>
      <c r="D8161" t="s">
        <v>5682</v>
      </c>
    </row>
  </sheetData>
  <mergeCells count="1">
    <mergeCell ref="D17:G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2"/>
  <sheetViews>
    <sheetView workbookViewId="0">
      <selection activeCell="A2" sqref="A2:A1048576"/>
    </sheetView>
  </sheetViews>
  <sheetFormatPr baseColWidth="10" defaultColWidth="9.140625" defaultRowHeight="15" x14ac:dyDescent="0.25"/>
  <cols>
    <col min="1" max="1" width="15.7109375" style="288" customWidth="1"/>
    <col min="2" max="2" width="14" style="1" customWidth="1"/>
    <col min="3" max="3" width="12" style="1" customWidth="1"/>
    <col min="4" max="4" width="11.85546875" style="1" customWidth="1"/>
    <col min="5" max="5" width="17" style="171" customWidth="1"/>
    <col min="6" max="6" width="15.140625" style="1" customWidth="1"/>
    <col min="7" max="7" width="16.28515625" style="1" customWidth="1"/>
    <col min="8" max="8" width="16.42578125" style="1" bestFit="1" customWidth="1"/>
    <col min="9" max="16384" width="9.140625" style="1"/>
  </cols>
  <sheetData>
    <row r="1" spans="1:8" ht="15.75" thickBot="1" x14ac:dyDescent="0.3">
      <c r="A1" s="3" t="s">
        <v>1</v>
      </c>
      <c r="B1" s="3" t="s">
        <v>0</v>
      </c>
      <c r="C1" s="3" t="s">
        <v>2</v>
      </c>
      <c r="D1" s="3" t="s">
        <v>3</v>
      </c>
      <c r="E1" s="170" t="s">
        <v>4</v>
      </c>
      <c r="F1" s="3" t="s">
        <v>5</v>
      </c>
      <c r="G1" s="3" t="s">
        <v>6</v>
      </c>
      <c r="H1" s="3" t="s">
        <v>459</v>
      </c>
    </row>
    <row r="2" spans="1:8" x14ac:dyDescent="0.25">
      <c r="A2" s="288" t="str">
        <f>REPT('PRÊT A POSER 2018'!A4,1)</f>
        <v>B18-247</v>
      </c>
      <c r="B2" s="1" t="str">
        <f>VLOOKUP(A2,'PRÊT A POSER 2018'!A:B,2,0)</f>
        <v>CL136</v>
      </c>
      <c r="C2" s="1" t="str">
        <f>VLOOKUP(A2,'PRÊT A POSER 2018'!A:F,6,0)</f>
        <v>S25</v>
      </c>
      <c r="E2" s="171">
        <f>VLOOKUP(A2,'PRÊT A POSER 2018'!A:G,7,0)</f>
        <v>1816.56</v>
      </c>
      <c r="F2" s="172">
        <v>0.1</v>
      </c>
      <c r="G2" s="171">
        <f>E2*(1+F2)</f>
        <v>1998.2160000000001</v>
      </c>
      <c r="H2" s="1" t="s">
        <v>462</v>
      </c>
    </row>
    <row r="3" spans="1:8" x14ac:dyDescent="0.25">
      <c r="A3" s="288" t="str">
        <f>REPT('PRÊT A POSER 2018'!A5,1)</f>
        <v>B18-249</v>
      </c>
      <c r="B3" s="1" t="str">
        <f>VLOOKUP(A3,'PRÊT A POSER 2018'!A:B,2,0)</f>
        <v>CL25</v>
      </c>
      <c r="C3" s="1" t="str">
        <f>VLOOKUP(A3,'PRÊT A POSER 2018'!A:F,6,0)</f>
        <v>S25</v>
      </c>
      <c r="E3" s="171">
        <f>VLOOKUP(A3,'PRÊT A POSER 2018'!A:G,7,0)</f>
        <v>2</v>
      </c>
      <c r="F3" s="172">
        <v>0.5</v>
      </c>
      <c r="G3" s="171">
        <f t="shared" ref="G3:G4" si="0">E3*(1+F3)</f>
        <v>3</v>
      </c>
      <c r="H3" s="1" t="s">
        <v>461</v>
      </c>
    </row>
    <row r="4" spans="1:8" x14ac:dyDescent="0.25">
      <c r="A4" s="288" t="str">
        <f>REPT('PRÊT A POSER 2018'!A6,1)</f>
        <v>B18-246</v>
      </c>
      <c r="B4" s="1" t="str">
        <f>VLOOKUP(A4,'PRÊT A POSER 2018'!A:B,2,0)</f>
        <v>p27</v>
      </c>
      <c r="C4" s="1" t="str">
        <f>VLOOKUP(A4,'PRÊT A POSER 2018'!A:F,6,0)</f>
        <v>S26</v>
      </c>
      <c r="E4" s="171">
        <f>VLOOKUP(A4,'PRÊT A POSER 2018'!A:G,7,0)</f>
        <v>994.88</v>
      </c>
      <c r="F4" s="172">
        <v>0.05</v>
      </c>
      <c r="G4" s="171">
        <f t="shared" si="0"/>
        <v>1044.624</v>
      </c>
      <c r="H4" s="1" t="s">
        <v>5687</v>
      </c>
    </row>
    <row r="5" spans="1:8" x14ac:dyDescent="0.25">
      <c r="F5" s="172"/>
      <c r="G5" s="171"/>
    </row>
    <row r="6" spans="1:8" x14ac:dyDescent="0.25">
      <c r="F6" s="172"/>
      <c r="G6" s="171"/>
    </row>
    <row r="7" spans="1:8" x14ac:dyDescent="0.25">
      <c r="F7" s="172"/>
      <c r="G7" s="171"/>
    </row>
    <row r="8" spans="1:8" x14ac:dyDescent="0.25">
      <c r="F8" s="172"/>
      <c r="G8" s="171"/>
    </row>
    <row r="9" spans="1:8" x14ac:dyDescent="0.25">
      <c r="F9" s="172"/>
      <c r="G9" s="171"/>
    </row>
    <row r="10" spans="1:8" x14ac:dyDescent="0.25">
      <c r="F10" s="172"/>
      <c r="G10" s="171"/>
    </row>
    <row r="11" spans="1:8" x14ac:dyDescent="0.25">
      <c r="F11" s="172"/>
      <c r="G11" s="171"/>
    </row>
    <row r="12" spans="1:8" x14ac:dyDescent="0.25">
      <c r="F12" s="172"/>
      <c r="G12" s="171"/>
    </row>
    <row r="13" spans="1:8" x14ac:dyDescent="0.25">
      <c r="F13" s="172"/>
      <c r="G13" s="171"/>
    </row>
    <row r="14" spans="1:8" x14ac:dyDescent="0.25">
      <c r="F14" s="172"/>
      <c r="G14" s="171"/>
    </row>
    <row r="15" spans="1:8" x14ac:dyDescent="0.25">
      <c r="F15" s="172"/>
      <c r="G15" s="171"/>
    </row>
    <row r="16" spans="1:8" x14ac:dyDescent="0.25">
      <c r="F16" s="172"/>
      <c r="G16" s="171"/>
    </row>
    <row r="17" spans="6:7" x14ac:dyDescent="0.25">
      <c r="F17" s="172"/>
      <c r="G17" s="171"/>
    </row>
    <row r="18" spans="6:7" x14ac:dyDescent="0.25">
      <c r="F18" s="172"/>
      <c r="G18" s="171"/>
    </row>
    <row r="19" spans="6:7" x14ac:dyDescent="0.25">
      <c r="F19" s="172"/>
      <c r="G19" s="171"/>
    </row>
    <row r="20" spans="6:7" x14ac:dyDescent="0.25">
      <c r="F20" s="172"/>
      <c r="G20" s="171"/>
    </row>
    <row r="21" spans="6:7" x14ac:dyDescent="0.25">
      <c r="F21" s="172"/>
      <c r="G21" s="171"/>
    </row>
    <row r="22" spans="6:7" x14ac:dyDescent="0.25">
      <c r="F22" s="172"/>
      <c r="G22" s="171"/>
    </row>
    <row r="23" spans="6:7" x14ac:dyDescent="0.25">
      <c r="F23" s="172"/>
      <c r="G23" s="171"/>
    </row>
    <row r="24" spans="6:7" x14ac:dyDescent="0.25">
      <c r="F24" s="172"/>
      <c r="G24" s="171"/>
    </row>
    <row r="25" spans="6:7" x14ac:dyDescent="0.25">
      <c r="F25" s="172"/>
      <c r="G25" s="171"/>
    </row>
    <row r="26" spans="6:7" x14ac:dyDescent="0.25">
      <c r="F26" s="172"/>
      <c r="G26" s="171"/>
    </row>
    <row r="27" spans="6:7" x14ac:dyDescent="0.25">
      <c r="F27" s="172"/>
      <c r="G27" s="171"/>
    </row>
    <row r="28" spans="6:7" x14ac:dyDescent="0.25">
      <c r="F28" s="172"/>
      <c r="G28" s="171"/>
    </row>
    <row r="29" spans="6:7" x14ac:dyDescent="0.25">
      <c r="F29" s="172"/>
      <c r="G29" s="171"/>
    </row>
    <row r="30" spans="6:7" x14ac:dyDescent="0.25">
      <c r="F30" s="172"/>
      <c r="G30" s="171"/>
    </row>
    <row r="31" spans="6:7" x14ac:dyDescent="0.25">
      <c r="F31" s="172"/>
      <c r="G31" s="171"/>
    </row>
    <row r="32" spans="6:7" x14ac:dyDescent="0.25">
      <c r="F32" s="172"/>
      <c r="G32" s="171"/>
    </row>
  </sheetData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Données!$A$1:$A$21</xm:f>
          </x14:formula1>
          <xm:sqref>H2:H1048576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A21"/>
  <sheetViews>
    <sheetView workbookViewId="0">
      <selection activeCell="B5" sqref="B5"/>
    </sheetView>
  </sheetViews>
  <sheetFormatPr baseColWidth="10" defaultRowHeight="15" x14ac:dyDescent="0.25"/>
  <sheetData>
    <row r="2" spans="1:1" x14ac:dyDescent="0.25">
      <c r="A2" t="s">
        <v>461</v>
      </c>
    </row>
    <row r="3" spans="1:1" x14ac:dyDescent="0.25">
      <c r="A3" t="s">
        <v>5683</v>
      </c>
    </row>
    <row r="4" spans="1:1" x14ac:dyDescent="0.25">
      <c r="A4" t="s">
        <v>462</v>
      </c>
    </row>
    <row r="5" spans="1:1" x14ac:dyDescent="0.25">
      <c r="A5" t="s">
        <v>5684</v>
      </c>
    </row>
    <row r="6" spans="1:1" x14ac:dyDescent="0.25">
      <c r="A6" t="s">
        <v>460</v>
      </c>
    </row>
    <row r="7" spans="1:1" x14ac:dyDescent="0.25">
      <c r="A7" t="s">
        <v>5685</v>
      </c>
    </row>
    <row r="8" spans="1:1" x14ac:dyDescent="0.25">
      <c r="A8" t="s">
        <v>5686</v>
      </c>
    </row>
    <row r="9" spans="1:1" x14ac:dyDescent="0.25">
      <c r="A9" t="s">
        <v>5687</v>
      </c>
    </row>
    <row r="10" spans="1:1" x14ac:dyDescent="0.25">
      <c r="A10" t="s">
        <v>5688</v>
      </c>
    </row>
    <row r="11" spans="1:1" x14ac:dyDescent="0.25">
      <c r="A11" t="s">
        <v>5689</v>
      </c>
    </row>
    <row r="12" spans="1:1" x14ac:dyDescent="0.25">
      <c r="A12" t="s">
        <v>5690</v>
      </c>
    </row>
    <row r="13" spans="1:1" x14ac:dyDescent="0.25">
      <c r="A13" t="s">
        <v>5691</v>
      </c>
    </row>
    <row r="14" spans="1:1" x14ac:dyDescent="0.25">
      <c r="A14" t="s">
        <v>5692</v>
      </c>
    </row>
    <row r="15" spans="1:1" x14ac:dyDescent="0.25">
      <c r="A15" t="s">
        <v>5693</v>
      </c>
    </row>
    <row r="16" spans="1:1" x14ac:dyDescent="0.25">
      <c r="A16" t="s">
        <v>5694</v>
      </c>
    </row>
    <row r="17" spans="1:1" x14ac:dyDescent="0.25">
      <c r="A17" t="s">
        <v>5695</v>
      </c>
    </row>
    <row r="18" spans="1:1" x14ac:dyDescent="0.25">
      <c r="A18" t="s">
        <v>5696</v>
      </c>
    </row>
    <row r="19" spans="1:1" x14ac:dyDescent="0.25">
      <c r="A19" t="s">
        <v>5697</v>
      </c>
    </row>
    <row r="20" spans="1:1" x14ac:dyDescent="0.25">
      <c r="A20" t="s">
        <v>5698</v>
      </c>
    </row>
    <row r="21" spans="1:1" x14ac:dyDescent="0.25">
      <c r="A21" t="s">
        <v>5699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"/>
  <sheetViews>
    <sheetView workbookViewId="0">
      <selection activeCell="B15" sqref="B15"/>
    </sheetView>
  </sheetViews>
  <sheetFormatPr baseColWidth="10" defaultRowHeight="15" x14ac:dyDescent="0.25"/>
  <cols>
    <col min="1" max="1" width="13.7109375" style="1" customWidth="1"/>
    <col min="2" max="2" width="14.7109375" style="1" customWidth="1"/>
    <col min="3" max="3" width="39.5703125" style="1" bestFit="1" customWidth="1"/>
    <col min="4" max="4" width="16.7109375" style="1" customWidth="1"/>
    <col min="5" max="5" width="18.5703125" style="1" customWidth="1"/>
    <col min="6" max="6" width="11.7109375" style="1" customWidth="1"/>
    <col min="7" max="7" width="23" style="1" bestFit="1" customWidth="1"/>
    <col min="8" max="8" width="21.5703125" style="1" customWidth="1"/>
    <col min="9" max="16384" width="11.42578125" style="1"/>
  </cols>
  <sheetData>
    <row r="1" spans="1:8" ht="15.75" thickBot="1" x14ac:dyDescent="0.3">
      <c r="A1" s="3" t="s">
        <v>455</v>
      </c>
      <c r="B1" s="3" t="s">
        <v>456</v>
      </c>
      <c r="C1" s="3" t="s">
        <v>457</v>
      </c>
      <c r="D1" s="3" t="s">
        <v>458</v>
      </c>
      <c r="E1" s="3" t="s">
        <v>466</v>
      </c>
      <c r="F1" s="173" t="s">
        <v>463</v>
      </c>
      <c r="G1" s="173" t="s">
        <v>464</v>
      </c>
      <c r="H1" s="2" t="s">
        <v>465</v>
      </c>
    </row>
    <row r="2" spans="1:8" x14ac:dyDescent="0.25">
      <c r="A2" s="1" t="str">
        <f>REPT(CONDENSE!A2,1)</f>
        <v>B18-247</v>
      </c>
      <c r="B2" s="1" t="str">
        <f>VLOOKUP(A2,CONDENSE!A:H,3,FALSE)</f>
        <v>S25</v>
      </c>
      <c r="C2" s="1" t="e">
        <f>VLOOKUP(A2,'PRÊT A POSER 2018'!A:H,3,FALSE)</f>
        <v>#N/A</v>
      </c>
      <c r="D2" s="1" t="str">
        <f>VLOOKUP(A2,CONDENSE!A:H,8,FALSE)</f>
        <v>9010B</v>
      </c>
      <c r="E2" s="1" t="str">
        <f>VLOOKUP(A2,'PRÊT A POSER 2018'!A:E,4,FALSE)</f>
        <v>SCI LES MURIERS</v>
      </c>
      <c r="F2" s="1" t="e">
        <f>VLOOKUP(H2,'FICHIER CLIENTS'!A:F,5,FALSE)</f>
        <v>#N/A</v>
      </c>
      <c r="G2" s="1" t="e">
        <f>VLOOKUP(H2,'FICHIER CLIENTS'!A:G,6,FALSE)</f>
        <v>#N/A</v>
      </c>
      <c r="H2" s="1" t="str">
        <f>VLOOKUP(A2,CONDENSE!A:C,2,FALSE)</f>
        <v>CL136</v>
      </c>
    </row>
    <row r="3" spans="1:8" x14ac:dyDescent="0.25">
      <c r="A3" s="1" t="str">
        <f>REPT(CONDENSE!A3,1)</f>
        <v>B18-249</v>
      </c>
      <c r="B3" s="1" t="str">
        <f>VLOOKUP(A3,CONDENSE!A:H,3,FALSE)</f>
        <v>S25</v>
      </c>
      <c r="C3" s="1" t="e">
        <f>VLOOKUP(A3,'PRÊT A POSER 2018'!A:H,3,FALSE)</f>
        <v>#N/A</v>
      </c>
      <c r="D3" s="1" t="str">
        <f>VLOOKUP(A3,CONDENSE!A:H,8,FALSE)</f>
        <v>9016S</v>
      </c>
      <c r="E3" s="1" t="str">
        <f>VLOOKUP(A3,'PRÊT A POSER 2018'!A:E,4,FALSE)</f>
        <v>REF42</v>
      </c>
      <c r="F3" s="1" t="e">
        <f>VLOOKUP(H3,'FICHIER CLIENTS'!A:F,5,FALSE)</f>
        <v>#N/A</v>
      </c>
      <c r="G3" s="1" t="e">
        <f>VLOOKUP(H3,'FICHIER CLIENTS'!A:G,6,FALSE)</f>
        <v>#N/A</v>
      </c>
      <c r="H3" s="1" t="str">
        <f>VLOOKUP(A3,CONDENSE!A:C,2,FALSE)</f>
        <v>CL25</v>
      </c>
    </row>
    <row r="4" spans="1:8" x14ac:dyDescent="0.25">
      <c r="A4" s="1" t="str">
        <f>REPT(CONDENSE!A4,1)</f>
        <v>B18-246</v>
      </c>
      <c r="B4" s="1" t="str">
        <f>VLOOKUP(A4,CONDENSE!A:H,3,FALSE)</f>
        <v>S26</v>
      </c>
      <c r="C4" s="1" t="e">
        <f>VLOOKUP(A4,'PRÊT A POSER 2018'!A:H,3,FALSE)</f>
        <v>#N/A</v>
      </c>
      <c r="D4" s="1" t="str">
        <f>VLOOKUP(A4,CONDENSE!A:H,8,FALSE)</f>
        <v>7030S</v>
      </c>
      <c r="E4" s="1" t="str">
        <f>VLOOKUP(A4,'PRÊT A POSER 2018'!A:E,4,FALSE)</f>
        <v>LUDO DESCOMBES</v>
      </c>
      <c r="F4" s="1" t="e">
        <f>VLOOKUP(H4,'FICHIER CLIENTS'!A:F,5,FALSE)</f>
        <v>#N/A</v>
      </c>
      <c r="G4" s="1" t="e">
        <f>VLOOKUP(H4,'FICHIER CLIENTS'!A:G,6,FALSE)</f>
        <v>#N/A</v>
      </c>
      <c r="H4" s="1" t="str">
        <f>VLOOKUP(A4,CONDENSE!A:C,2,FALSE)</f>
        <v>p27</v>
      </c>
    </row>
  </sheetData>
  <autoFilter ref="A1:H4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O84"/>
  <sheetViews>
    <sheetView zoomScaleNormal="100" workbookViewId="0">
      <selection activeCell="C35" sqref="C35:H35"/>
    </sheetView>
  </sheetViews>
  <sheetFormatPr baseColWidth="10" defaultRowHeight="15" x14ac:dyDescent="0.25"/>
  <cols>
    <col min="1" max="1" width="11.85546875" style="68" customWidth="1"/>
    <col min="2" max="2" width="12.7109375" style="68" customWidth="1"/>
    <col min="3" max="3" width="12.5703125" style="68" customWidth="1"/>
    <col min="4" max="4" width="11.42578125" style="68"/>
    <col min="5" max="5" width="13.5703125" style="68" customWidth="1"/>
    <col min="6" max="6" width="16.42578125" style="68" customWidth="1"/>
    <col min="7" max="7" width="16.28515625" style="68" customWidth="1"/>
    <col min="8" max="8" width="9.85546875" style="68" customWidth="1"/>
    <col min="9" max="16384" width="11.42578125" style="68"/>
  </cols>
  <sheetData>
    <row r="1" spans="1:9" s="67" customFormat="1" ht="12.75" x14ac:dyDescent="0.2"/>
    <row r="2" spans="1:9" x14ac:dyDescent="0.25">
      <c r="F2" s="353" t="s">
        <v>59</v>
      </c>
      <c r="G2" s="353"/>
      <c r="H2" s="353"/>
    </row>
    <row r="3" spans="1:9" ht="15" customHeight="1" x14ac:dyDescent="0.25">
      <c r="F3" s="353"/>
      <c r="G3" s="353"/>
      <c r="H3" s="353"/>
    </row>
    <row r="4" spans="1:9" ht="15.75" x14ac:dyDescent="0.25">
      <c r="F4" s="354" t="s">
        <v>60</v>
      </c>
      <c r="G4" s="355"/>
      <c r="H4" s="356"/>
    </row>
    <row r="5" spans="1:9" ht="33.75" customHeight="1" x14ac:dyDescent="0.25">
      <c r="F5" s="357" t="e">
        <f>VLOOKUP(A12,'FICHIER CLIENTS'!A:C,2,0)</f>
        <v>#N/A</v>
      </c>
      <c r="G5" s="358"/>
      <c r="H5" s="359"/>
    </row>
    <row r="6" spans="1:9" ht="15" customHeight="1" x14ac:dyDescent="0.25">
      <c r="F6" s="360" t="e">
        <f>VLOOKUP(A12,'FICHIER CLIENTS'!A:D,3,0)</f>
        <v>#N/A</v>
      </c>
      <c r="G6" s="361"/>
      <c r="H6" s="362"/>
    </row>
    <row r="7" spans="1:9" ht="15.75" x14ac:dyDescent="0.25">
      <c r="F7" s="363" t="e">
        <f>VLOOKUP(A12,'FICHIER CLIENTS'!A:E,4,FALSE)</f>
        <v>#N/A</v>
      </c>
      <c r="G7" s="364"/>
      <c r="H7" s="365"/>
    </row>
    <row r="8" spans="1:9" ht="30.75" customHeight="1" x14ac:dyDescent="0.25">
      <c r="F8" s="69" t="e">
        <f>VLOOKUP(A12,'FICHIER CLIENTS'!A:F,5,FALSE)</f>
        <v>#N/A</v>
      </c>
      <c r="G8" s="351" t="e">
        <f>VLOOKUP(A12,'FICHIER CLIENTS'!A:G,6,FALSE)</f>
        <v>#N/A</v>
      </c>
      <c r="H8" s="352"/>
    </row>
    <row r="9" spans="1:9" ht="15.75" customHeight="1" x14ac:dyDescent="0.25">
      <c r="E9" s="70"/>
      <c r="F9" s="324" t="s">
        <v>61</v>
      </c>
      <c r="G9" s="325"/>
      <c r="H9" s="326"/>
    </row>
    <row r="10" spans="1:9" ht="15.75" customHeight="1" x14ac:dyDescent="0.25">
      <c r="E10" s="70"/>
      <c r="F10" s="327" t="e">
        <f>VLOOKUP(A12,'FICHIER CLIENTS'!A:H,7,FALSE)</f>
        <v>#N/A</v>
      </c>
      <c r="G10" s="328"/>
      <c r="H10" s="329"/>
    </row>
    <row r="11" spans="1:9" ht="28.5" customHeight="1" x14ac:dyDescent="0.25">
      <c r="A11" s="71" t="s">
        <v>62</v>
      </c>
      <c r="B11" s="72" t="s">
        <v>63</v>
      </c>
      <c r="C11" s="73" t="s">
        <v>64</v>
      </c>
      <c r="E11" s="74"/>
      <c r="F11" s="330"/>
      <c r="G11" s="331"/>
      <c r="H11" s="332"/>
    </row>
    <row r="12" spans="1:9" ht="15" customHeight="1" x14ac:dyDescent="0.25">
      <c r="A12" s="75" t="s">
        <v>27</v>
      </c>
      <c r="B12" s="76" t="str">
        <f>VLOOKUP(B14,'PRÊT A POSER 2018'!A:H,6,FALSE)</f>
        <v>S25</v>
      </c>
      <c r="C12" s="77" t="str">
        <f>VLOOKUP(B17,N°BL!A:G,2,FALSE)</f>
        <v>2017-2587</v>
      </c>
      <c r="E12" s="78"/>
      <c r="F12" s="330"/>
      <c r="G12" s="331"/>
      <c r="H12" s="332"/>
      <c r="I12" s="79"/>
    </row>
    <row r="13" spans="1:9" ht="15" customHeight="1" x14ac:dyDescent="0.25">
      <c r="F13" s="330"/>
      <c r="G13" s="331"/>
      <c r="H13" s="332"/>
      <c r="I13" s="79"/>
    </row>
    <row r="14" spans="1:9" ht="15" customHeight="1" x14ac:dyDescent="0.25">
      <c r="A14" s="80" t="s">
        <v>65</v>
      </c>
      <c r="B14" s="81" t="str">
        <f>VLOOKUP(B17,N°BL!A:G,4,FALSE)</f>
        <v>B18-249</v>
      </c>
      <c r="C14" s="336" t="str">
        <f>VLOOKUP(B17,N°BL!A:G,3,FALSE)</f>
        <v>REF42</v>
      </c>
      <c r="D14" s="337"/>
      <c r="E14" s="82"/>
      <c r="F14" s="330"/>
      <c r="G14" s="331"/>
      <c r="H14" s="332"/>
      <c r="I14" s="79"/>
    </row>
    <row r="15" spans="1:9" ht="15" customHeight="1" x14ac:dyDescent="0.25">
      <c r="A15" s="83"/>
      <c r="B15" s="84"/>
      <c r="C15" s="85"/>
      <c r="D15" s="85"/>
      <c r="F15" s="333"/>
      <c r="G15" s="334"/>
      <c r="H15" s="335"/>
      <c r="I15" s="79"/>
    </row>
    <row r="16" spans="1:9" ht="29.25" customHeight="1" x14ac:dyDescent="0.25">
      <c r="A16" s="86" t="s">
        <v>66</v>
      </c>
      <c r="B16" s="87">
        <v>41772</v>
      </c>
      <c r="C16" s="88"/>
      <c r="D16" s="88"/>
      <c r="E16" s="89"/>
      <c r="F16" s="89"/>
      <c r="G16" s="89"/>
    </row>
    <row r="17" spans="1:13" ht="16.5" customHeight="1" thickBot="1" x14ac:dyDescent="0.3">
      <c r="A17" s="90" t="s">
        <v>67</v>
      </c>
      <c r="B17" s="91" t="s">
        <v>5776</v>
      </c>
      <c r="C17" s="92"/>
      <c r="F17" s="338"/>
      <c r="G17" s="338"/>
    </row>
    <row r="18" spans="1:13" ht="15" customHeight="1" thickBot="1" x14ac:dyDescent="0.3">
      <c r="A18" s="93"/>
      <c r="B18" s="93"/>
      <c r="C18" s="339"/>
      <c r="D18" s="340"/>
      <c r="E18" s="340"/>
      <c r="F18" s="340"/>
      <c r="G18" s="340"/>
      <c r="H18" s="341"/>
    </row>
    <row r="19" spans="1:13" ht="35.1" customHeight="1" x14ac:dyDescent="0.25">
      <c r="A19" s="94"/>
      <c r="B19" s="95"/>
      <c r="C19" s="342"/>
      <c r="D19" s="343"/>
      <c r="E19" s="343"/>
      <c r="F19" s="343"/>
      <c r="G19" s="343"/>
      <c r="H19" s="344"/>
      <c r="I19" s="96" t="s">
        <v>31</v>
      </c>
      <c r="J19" s="78"/>
    </row>
    <row r="20" spans="1:13" ht="35.1" customHeight="1" x14ac:dyDescent="0.25">
      <c r="A20" s="97"/>
      <c r="B20" s="98"/>
      <c r="C20" s="345"/>
      <c r="D20" s="346"/>
      <c r="E20" s="346"/>
      <c r="F20" s="346"/>
      <c r="G20" s="346"/>
      <c r="H20" s="347"/>
      <c r="M20" s="99"/>
    </row>
    <row r="21" spans="1:13" ht="35.1" customHeight="1" x14ac:dyDescent="0.25">
      <c r="A21" s="97"/>
      <c r="B21" s="98"/>
      <c r="C21" s="348"/>
      <c r="D21" s="349"/>
      <c r="E21" s="349"/>
      <c r="F21" s="349"/>
      <c r="G21" s="349"/>
      <c r="H21" s="350"/>
      <c r="M21" s="100"/>
    </row>
    <row r="22" spans="1:13" ht="35.1" customHeight="1" x14ac:dyDescent="0.25">
      <c r="A22" s="97"/>
      <c r="B22" s="98"/>
      <c r="C22" s="315"/>
      <c r="D22" s="316"/>
      <c r="E22" s="316"/>
      <c r="F22" s="316"/>
      <c r="G22" s="316"/>
      <c r="H22" s="317"/>
    </row>
    <row r="23" spans="1:13" ht="35.1" customHeight="1" x14ac:dyDescent="0.25">
      <c r="A23" s="97"/>
      <c r="B23" s="98"/>
      <c r="C23" s="315"/>
      <c r="D23" s="316"/>
      <c r="E23" s="316"/>
      <c r="F23" s="316"/>
      <c r="G23" s="316"/>
      <c r="H23" s="317"/>
    </row>
    <row r="24" spans="1:13" ht="35.1" customHeight="1" x14ac:dyDescent="0.25">
      <c r="A24" s="97"/>
      <c r="B24" s="98"/>
      <c r="C24" s="315"/>
      <c r="D24" s="316"/>
      <c r="E24" s="316"/>
      <c r="F24" s="316"/>
      <c r="G24" s="316"/>
      <c r="H24" s="317"/>
    </row>
    <row r="25" spans="1:13" ht="35.1" customHeight="1" x14ac:dyDescent="0.25">
      <c r="A25" s="97"/>
      <c r="B25" s="98"/>
      <c r="C25" s="315"/>
      <c r="D25" s="316"/>
      <c r="E25" s="316"/>
      <c r="F25" s="316"/>
      <c r="G25" s="316"/>
      <c r="H25" s="317"/>
    </row>
    <row r="26" spans="1:13" ht="35.1" customHeight="1" x14ac:dyDescent="0.25">
      <c r="A26" s="97"/>
      <c r="B26" s="98"/>
      <c r="C26" s="315"/>
      <c r="D26" s="316"/>
      <c r="E26" s="316"/>
      <c r="F26" s="316"/>
      <c r="G26" s="316"/>
      <c r="H26" s="317"/>
    </row>
    <row r="27" spans="1:13" ht="35.1" customHeight="1" x14ac:dyDescent="0.25">
      <c r="A27" s="97"/>
      <c r="B27" s="98"/>
      <c r="C27" s="315"/>
      <c r="D27" s="316"/>
      <c r="E27" s="316"/>
      <c r="F27" s="316"/>
      <c r="G27" s="316"/>
      <c r="H27" s="317"/>
    </row>
    <row r="28" spans="1:13" ht="35.1" customHeight="1" x14ac:dyDescent="0.25">
      <c r="A28" s="97"/>
      <c r="B28" s="98"/>
      <c r="C28" s="315"/>
      <c r="D28" s="316"/>
      <c r="E28" s="316"/>
      <c r="F28" s="316"/>
      <c r="G28" s="316"/>
      <c r="H28" s="317"/>
    </row>
    <row r="29" spans="1:13" ht="35.1" customHeight="1" x14ac:dyDescent="0.25">
      <c r="A29" s="97"/>
      <c r="B29" s="98"/>
      <c r="C29" s="315"/>
      <c r="D29" s="316"/>
      <c r="E29" s="316"/>
      <c r="F29" s="316"/>
      <c r="G29" s="316"/>
      <c r="H29" s="317"/>
    </row>
    <row r="30" spans="1:13" ht="35.1" customHeight="1" x14ac:dyDescent="0.25">
      <c r="A30" s="97"/>
      <c r="B30" s="98"/>
      <c r="C30" s="315"/>
      <c r="D30" s="316"/>
      <c r="E30" s="316"/>
      <c r="F30" s="316"/>
      <c r="G30" s="316"/>
      <c r="H30" s="317"/>
    </row>
    <row r="31" spans="1:13" ht="35.1" customHeight="1" x14ac:dyDescent="0.25">
      <c r="A31" s="97"/>
      <c r="B31" s="98"/>
      <c r="C31" s="318"/>
      <c r="D31" s="319"/>
      <c r="E31" s="319"/>
      <c r="F31" s="319"/>
      <c r="G31" s="319"/>
      <c r="H31" s="320"/>
    </row>
    <row r="32" spans="1:13" ht="35.1" customHeight="1" x14ac:dyDescent="0.25">
      <c r="A32" s="97"/>
      <c r="B32" s="98"/>
      <c r="C32" s="318"/>
      <c r="D32" s="319"/>
      <c r="E32" s="319"/>
      <c r="F32" s="319"/>
      <c r="G32" s="319"/>
      <c r="H32" s="320"/>
    </row>
    <row r="33" spans="1:15" ht="35.1" customHeight="1" x14ac:dyDescent="0.25">
      <c r="A33" s="97"/>
      <c r="B33" s="98"/>
      <c r="C33" s="318"/>
      <c r="D33" s="319"/>
      <c r="E33" s="319"/>
      <c r="F33" s="319"/>
      <c r="G33" s="319"/>
      <c r="H33" s="320"/>
    </row>
    <row r="34" spans="1:15" ht="35.1" customHeight="1" x14ac:dyDescent="0.25">
      <c r="A34" s="97"/>
      <c r="B34" s="98"/>
      <c r="C34" s="318"/>
      <c r="D34" s="319"/>
      <c r="E34" s="319"/>
      <c r="F34" s="319"/>
      <c r="G34" s="319"/>
      <c r="H34" s="320"/>
      <c r="I34" s="99"/>
      <c r="L34"/>
    </row>
    <row r="35" spans="1:15" ht="35.1" customHeight="1" x14ac:dyDescent="0.25">
      <c r="A35" s="97"/>
      <c r="B35" s="101"/>
      <c r="C35" s="318"/>
      <c r="D35" s="319"/>
      <c r="E35" s="319"/>
      <c r="F35" s="319"/>
      <c r="G35" s="319"/>
      <c r="H35" s="320"/>
    </row>
    <row r="36" spans="1:15" ht="35.1" customHeight="1" thickBot="1" x14ac:dyDescent="0.3">
      <c r="A36" s="97"/>
      <c r="B36" s="102"/>
      <c r="C36" s="321"/>
      <c r="D36" s="322"/>
      <c r="E36" s="322"/>
      <c r="F36" s="322"/>
      <c r="G36" s="322"/>
      <c r="H36" s="323"/>
      <c r="N36"/>
    </row>
    <row r="37" spans="1:15" ht="28.5" customHeight="1" x14ac:dyDescent="0.25">
      <c r="A37" s="103"/>
      <c r="D37" s="104"/>
      <c r="E37" s="104"/>
    </row>
    <row r="38" spans="1:15" ht="28.5" customHeight="1" x14ac:dyDescent="0.25">
      <c r="A38" s="103"/>
      <c r="D38" s="104"/>
      <c r="E38" s="104"/>
    </row>
    <row r="39" spans="1:15" ht="28.5" customHeight="1" x14ac:dyDescent="0.25">
      <c r="A39" s="103"/>
      <c r="D39" s="104"/>
      <c r="E39" s="104"/>
    </row>
    <row r="40" spans="1:15" ht="28.5" customHeight="1" x14ac:dyDescent="0.25">
      <c r="A40" s="103"/>
      <c r="D40" s="104"/>
      <c r="E40" s="104"/>
    </row>
    <row r="41" spans="1:15" ht="28.5" customHeight="1" x14ac:dyDescent="0.25">
      <c r="A41" s="103"/>
      <c r="D41" s="104"/>
      <c r="E41" s="104"/>
    </row>
    <row r="42" spans="1:15" ht="28.5" customHeight="1" x14ac:dyDescent="0.25">
      <c r="A42" s="103"/>
      <c r="D42" s="104"/>
      <c r="E42" s="104"/>
    </row>
    <row r="43" spans="1:15" ht="32.25" customHeight="1" x14ac:dyDescent="0.25">
      <c r="A43" s="289"/>
      <c r="B43" s="105"/>
      <c r="C43" s="105"/>
      <c r="D43" s="289"/>
      <c r="E43" s="289"/>
      <c r="F43" s="111"/>
      <c r="G43" s="111"/>
      <c r="H43" s="111"/>
      <c r="I43" s="111"/>
      <c r="J43" s="111"/>
    </row>
    <row r="44" spans="1:15" ht="11.85" customHeight="1" x14ac:dyDescent="0.25">
      <c r="A44" s="111"/>
      <c r="B44" s="106"/>
      <c r="C44" s="103"/>
      <c r="D44" s="103"/>
      <c r="E44" s="111"/>
      <c r="F44" s="111"/>
      <c r="G44" s="111"/>
      <c r="H44" s="111"/>
      <c r="I44" s="111"/>
      <c r="J44" s="111"/>
      <c r="L44" s="99"/>
    </row>
    <row r="45" spans="1:15" ht="24.95" customHeight="1" x14ac:dyDescent="0.25">
      <c r="A45" s="313"/>
      <c r="B45" s="313"/>
      <c r="C45" s="107"/>
      <c r="D45" s="108"/>
      <c r="E45" s="314"/>
      <c r="F45" s="314"/>
      <c r="G45" s="107"/>
      <c r="H45" s="109"/>
      <c r="I45" s="109"/>
      <c r="J45" s="109"/>
      <c r="K45" s="68" t="s">
        <v>31</v>
      </c>
    </row>
    <row r="46" spans="1:15" ht="39.950000000000003" customHeight="1" x14ac:dyDescent="0.5">
      <c r="A46" s="309"/>
      <c r="B46" s="309"/>
      <c r="C46" s="110"/>
      <c r="D46" s="108"/>
      <c r="E46" s="307"/>
      <c r="F46" s="312"/>
      <c r="G46" s="290"/>
      <c r="H46" s="286"/>
      <c r="I46" s="111"/>
      <c r="J46" s="111"/>
    </row>
    <row r="47" spans="1:15" ht="45" customHeight="1" x14ac:dyDescent="0.25">
      <c r="A47" s="307"/>
      <c r="B47" s="307"/>
      <c r="C47" s="286"/>
      <c r="D47" s="108"/>
      <c r="E47" s="307"/>
      <c r="F47" s="307"/>
      <c r="G47" s="291"/>
      <c r="H47" s="118"/>
      <c r="I47" s="111"/>
      <c r="J47" s="111"/>
      <c r="K47" s="111"/>
      <c r="L47" s="106"/>
      <c r="M47" s="111"/>
      <c r="N47" s="111"/>
      <c r="O47"/>
    </row>
    <row r="48" spans="1:15" ht="52.5" customHeight="1" x14ac:dyDescent="0.25">
      <c r="A48" s="307"/>
      <c r="B48" s="307"/>
      <c r="C48" s="286"/>
      <c r="D48" s="108"/>
      <c r="E48" s="307"/>
      <c r="F48" s="307"/>
      <c r="G48" s="292"/>
      <c r="H48" s="118"/>
      <c r="I48" s="111"/>
      <c r="J48" s="287"/>
      <c r="K48" s="112"/>
      <c r="L48" s="112"/>
      <c r="M48" s="112"/>
      <c r="N48" s="111"/>
      <c r="O48"/>
    </row>
    <row r="49" spans="1:15" ht="37.5" customHeight="1" x14ac:dyDescent="0.25">
      <c r="A49" s="307"/>
      <c r="B49" s="307"/>
      <c r="C49" s="286"/>
      <c r="D49" s="108"/>
      <c r="E49" s="307"/>
      <c r="F49" s="307"/>
      <c r="G49" s="291"/>
      <c r="H49" s="118"/>
      <c r="I49" s="111"/>
      <c r="J49" s="111"/>
      <c r="K49" s="111"/>
      <c r="L49" s="106"/>
      <c r="M49" s="111"/>
      <c r="N49" s="111"/>
      <c r="O49"/>
    </row>
    <row r="50" spans="1:15" ht="36.75" customHeight="1" x14ac:dyDescent="0.25">
      <c r="A50" s="307"/>
      <c r="B50" s="307"/>
      <c r="C50" s="286"/>
      <c r="D50" s="108"/>
      <c r="E50" s="307"/>
      <c r="F50" s="307"/>
      <c r="G50" s="290"/>
      <c r="H50" s="118"/>
      <c r="I50" s="111"/>
      <c r="J50" s="111"/>
      <c r="L50" s="113"/>
      <c r="O50"/>
    </row>
    <row r="51" spans="1:15" ht="37.5" customHeight="1" x14ac:dyDescent="0.25">
      <c r="A51" s="307"/>
      <c r="B51" s="307"/>
      <c r="C51" s="286"/>
      <c r="D51" s="108"/>
      <c r="E51" s="307"/>
      <c r="F51" s="307"/>
      <c r="G51" s="291"/>
      <c r="H51" s="118"/>
      <c r="I51" s="111"/>
      <c r="J51" s="111"/>
      <c r="L51" s="113"/>
      <c r="O51"/>
    </row>
    <row r="52" spans="1:15" ht="41.25" customHeight="1" x14ac:dyDescent="0.25">
      <c r="A52" s="307"/>
      <c r="B52" s="307"/>
      <c r="C52" s="286"/>
      <c r="D52" s="118"/>
      <c r="E52" s="307"/>
      <c r="F52" s="307"/>
      <c r="G52" s="291"/>
      <c r="H52" s="118"/>
      <c r="I52" s="111"/>
      <c r="J52" s="111"/>
      <c r="L52" s="113"/>
      <c r="O52"/>
    </row>
    <row r="53" spans="1:15" ht="38.25" customHeight="1" x14ac:dyDescent="0.25">
      <c r="A53" s="307"/>
      <c r="B53" s="307"/>
      <c r="C53" s="286"/>
      <c r="D53" s="118"/>
      <c r="E53" s="307"/>
      <c r="F53" s="307"/>
      <c r="G53" s="291"/>
      <c r="H53" s="118"/>
      <c r="I53" s="111"/>
      <c r="J53" s="111"/>
      <c r="K53" s="99"/>
      <c r="L53" s="113"/>
      <c r="M53" s="99"/>
    </row>
    <row r="54" spans="1:15" ht="29.25" customHeight="1" x14ac:dyDescent="0.25">
      <c r="A54" s="307"/>
      <c r="B54" s="307"/>
      <c r="C54" s="286"/>
      <c r="D54" s="118"/>
      <c r="E54" s="310"/>
      <c r="F54" s="311"/>
      <c r="G54" s="291"/>
      <c r="H54" s="118"/>
      <c r="I54" s="111"/>
      <c r="J54" s="111"/>
      <c r="N54" s="99"/>
    </row>
    <row r="55" spans="1:15" ht="37.5" customHeight="1" x14ac:dyDescent="0.25">
      <c r="A55" s="309"/>
      <c r="B55" s="309"/>
      <c r="C55" s="114"/>
      <c r="D55" s="293"/>
      <c r="E55" s="307"/>
      <c r="F55" s="307"/>
      <c r="G55" s="291"/>
      <c r="H55" s="118"/>
      <c r="I55" s="111"/>
      <c r="J55" s="111"/>
      <c r="L55" s="115"/>
    </row>
    <row r="56" spans="1:15" ht="41.25" customHeight="1" x14ac:dyDescent="0.25">
      <c r="A56" s="307"/>
      <c r="B56" s="307"/>
      <c r="C56" s="294"/>
      <c r="D56" s="118"/>
      <c r="E56" s="308"/>
      <c r="F56" s="308"/>
      <c r="G56" s="291"/>
      <c r="H56" s="118"/>
      <c r="I56" s="111"/>
      <c r="J56" s="111"/>
      <c r="L56" s="115"/>
    </row>
    <row r="57" spans="1:15" ht="35.25" customHeight="1" x14ac:dyDescent="0.25">
      <c r="A57" s="307"/>
      <c r="B57" s="307"/>
      <c r="C57" s="293"/>
      <c r="D57" s="118"/>
      <c r="E57" s="308"/>
      <c r="F57" s="308"/>
      <c r="G57" s="291"/>
      <c r="H57" s="118"/>
      <c r="I57" s="111"/>
      <c r="J57" s="111"/>
      <c r="L57" s="92"/>
    </row>
    <row r="58" spans="1:15" ht="34.5" customHeight="1" x14ac:dyDescent="0.25">
      <c r="A58" s="307"/>
      <c r="B58" s="307"/>
      <c r="C58" s="295"/>
      <c r="D58" s="118"/>
      <c r="E58" s="307"/>
      <c r="F58" s="307"/>
      <c r="G58" s="291"/>
      <c r="H58" s="118"/>
      <c r="I58" s="111"/>
      <c r="J58" s="111"/>
      <c r="L58" s="115"/>
    </row>
    <row r="59" spans="1:15" s="115" customFormat="1" ht="33.6" customHeight="1" x14ac:dyDescent="0.25">
      <c r="A59" s="307"/>
      <c r="B59" s="307"/>
      <c r="C59" s="286"/>
      <c r="D59" s="116"/>
      <c r="E59" s="308"/>
      <c r="F59" s="308"/>
      <c r="G59" s="296"/>
      <c r="H59" s="116"/>
      <c r="I59" s="124"/>
      <c r="J59" s="124"/>
    </row>
    <row r="60" spans="1:15" s="115" customFormat="1" ht="33.6" customHeight="1" x14ac:dyDescent="0.25">
      <c r="A60" s="307"/>
      <c r="B60" s="307"/>
      <c r="C60" s="286"/>
      <c r="D60" s="116"/>
      <c r="E60" s="308"/>
      <c r="F60" s="308"/>
      <c r="G60" s="297"/>
      <c r="H60" s="116"/>
      <c r="I60" s="124"/>
      <c r="J60" s="124"/>
    </row>
    <row r="61" spans="1:15" s="115" customFormat="1" ht="42.75" customHeight="1" x14ac:dyDescent="0.25">
      <c r="A61" s="307"/>
      <c r="B61" s="307"/>
      <c r="C61" s="120"/>
      <c r="D61" s="116"/>
      <c r="E61" s="308"/>
      <c r="F61" s="308"/>
      <c r="G61" s="297"/>
      <c r="H61" s="116"/>
      <c r="I61" s="124"/>
      <c r="J61" s="124"/>
    </row>
    <row r="62" spans="1:15" ht="40.5" customHeight="1" x14ac:dyDescent="0.25">
      <c r="A62" s="307"/>
      <c r="B62" s="307"/>
      <c r="C62" s="120"/>
      <c r="D62" s="117"/>
      <c r="E62" s="308"/>
      <c r="F62" s="308"/>
      <c r="G62" s="306"/>
      <c r="H62" s="306"/>
      <c r="I62" s="111"/>
      <c r="J62" s="111"/>
    </row>
    <row r="63" spans="1:15" ht="15" customHeight="1" x14ac:dyDescent="0.25">
      <c r="A63" s="307"/>
      <c r="B63" s="307"/>
      <c r="C63" s="120"/>
      <c r="D63" s="116"/>
      <c r="E63" s="118"/>
      <c r="F63" s="118"/>
      <c r="G63" s="118"/>
      <c r="H63" s="118"/>
      <c r="I63" s="111"/>
      <c r="J63" s="111"/>
    </row>
    <row r="64" spans="1:15" ht="15.75" x14ac:dyDescent="0.25">
      <c r="A64" s="117"/>
      <c r="B64" s="117"/>
      <c r="C64" s="117"/>
      <c r="D64" s="116"/>
      <c r="E64" s="118"/>
      <c r="F64" s="118"/>
      <c r="G64" s="118"/>
      <c r="H64" s="118"/>
      <c r="I64" s="111"/>
      <c r="J64" s="111"/>
    </row>
    <row r="65" spans="1:10" ht="15.75" x14ac:dyDescent="0.25">
      <c r="A65" s="119"/>
      <c r="B65" s="119"/>
      <c r="C65" s="117"/>
      <c r="D65" s="116"/>
      <c r="E65" s="118"/>
      <c r="F65" s="118"/>
      <c r="G65" s="118"/>
      <c r="H65" s="118"/>
      <c r="I65" s="111"/>
      <c r="J65" s="111"/>
    </row>
    <row r="66" spans="1:10" ht="15.75" x14ac:dyDescent="0.25">
      <c r="A66" s="117"/>
      <c r="B66" s="117"/>
      <c r="C66" s="117"/>
      <c r="D66" s="116"/>
      <c r="E66" s="117"/>
      <c r="F66" s="117"/>
      <c r="G66" s="120"/>
      <c r="H66" s="116"/>
      <c r="I66" s="111"/>
      <c r="J66" s="111"/>
    </row>
    <row r="67" spans="1:10" ht="15.75" x14ac:dyDescent="0.25">
      <c r="A67" s="117"/>
      <c r="B67" s="117"/>
      <c r="C67" s="117"/>
      <c r="D67" s="116"/>
      <c r="E67" s="117"/>
      <c r="F67" s="117"/>
      <c r="G67" s="120"/>
      <c r="H67" s="116"/>
      <c r="I67" s="111"/>
      <c r="J67" s="111"/>
    </row>
    <row r="68" spans="1:10" ht="15.75" x14ac:dyDescent="0.25">
      <c r="A68" s="116"/>
      <c r="B68" s="116"/>
      <c r="C68" s="116"/>
      <c r="D68" s="116"/>
      <c r="E68" s="117"/>
      <c r="F68" s="117"/>
      <c r="G68" s="120"/>
      <c r="H68" s="116"/>
      <c r="I68" s="111"/>
      <c r="J68" s="111"/>
    </row>
    <row r="69" spans="1:10" ht="15.75" x14ac:dyDescent="0.25">
      <c r="A69" s="119"/>
      <c r="B69" s="119"/>
      <c r="C69" s="116"/>
      <c r="D69" s="116"/>
      <c r="E69" s="117"/>
      <c r="F69" s="117"/>
      <c r="G69" s="120"/>
      <c r="H69" s="116"/>
      <c r="I69" s="111"/>
      <c r="J69" s="111"/>
    </row>
    <row r="70" spans="1:10" ht="15.75" x14ac:dyDescent="0.25">
      <c r="A70" s="117"/>
      <c r="B70" s="117"/>
      <c r="C70" s="116"/>
      <c r="D70" s="116"/>
      <c r="E70" s="117"/>
      <c r="F70" s="117"/>
      <c r="G70" s="120"/>
      <c r="H70" s="116"/>
      <c r="I70" s="111"/>
      <c r="J70" s="111"/>
    </row>
    <row r="71" spans="1:10" ht="15.75" x14ac:dyDescent="0.25">
      <c r="A71" s="117"/>
      <c r="B71" s="117"/>
      <c r="C71" s="116"/>
      <c r="D71" s="116"/>
      <c r="E71" s="117"/>
      <c r="F71" s="117"/>
      <c r="G71" s="120"/>
      <c r="H71" s="116"/>
      <c r="I71" s="111"/>
      <c r="J71" s="111"/>
    </row>
    <row r="72" spans="1:10" x14ac:dyDescent="0.25">
      <c r="A72" s="121"/>
      <c r="B72" s="122"/>
      <c r="C72" s="65"/>
      <c r="D72" s="111"/>
      <c r="E72" s="111"/>
      <c r="F72" s="111"/>
      <c r="G72" s="111"/>
      <c r="H72" s="111"/>
      <c r="I72" s="111"/>
      <c r="J72" s="111"/>
    </row>
    <row r="73" spans="1:10" x14ac:dyDescent="0.25">
      <c r="A73" s="121"/>
      <c r="B73" s="121"/>
      <c r="C73" s="65"/>
      <c r="D73" s="111"/>
      <c r="E73" s="111"/>
      <c r="F73" s="111"/>
      <c r="G73" s="111"/>
      <c r="H73" s="111"/>
      <c r="I73" s="111"/>
      <c r="J73" s="111"/>
    </row>
    <row r="74" spans="1:10" x14ac:dyDescent="0.25">
      <c r="A74" s="111"/>
      <c r="B74" s="111"/>
      <c r="C74" s="111"/>
      <c r="D74" s="111"/>
      <c r="E74" s="111"/>
      <c r="F74" s="111"/>
      <c r="G74" s="111"/>
      <c r="H74" s="111"/>
      <c r="I74" s="111"/>
      <c r="J74" s="111"/>
    </row>
    <row r="75" spans="1:10" x14ac:dyDescent="0.25">
      <c r="A75" s="111"/>
      <c r="B75" s="111"/>
      <c r="C75" s="111"/>
      <c r="D75" s="111"/>
      <c r="E75" s="111"/>
      <c r="F75" s="111"/>
      <c r="G75" s="111"/>
      <c r="H75" s="111"/>
      <c r="I75" s="111"/>
      <c r="J75" s="111"/>
    </row>
    <row r="76" spans="1:10" x14ac:dyDescent="0.25">
      <c r="A76" s="111"/>
      <c r="B76" s="111"/>
      <c r="C76" s="111"/>
      <c r="D76" s="111"/>
      <c r="E76" s="287"/>
      <c r="F76" s="123"/>
      <c r="G76" s="287"/>
      <c r="H76" s="123"/>
      <c r="I76" s="111"/>
      <c r="J76" s="111"/>
    </row>
    <row r="77" spans="1:10" x14ac:dyDescent="0.25">
      <c r="A77" s="111"/>
      <c r="B77" s="111"/>
      <c r="C77" s="111"/>
      <c r="D77" s="111"/>
      <c r="E77" s="124"/>
      <c r="F77" s="124"/>
      <c r="G77" s="124"/>
      <c r="H77" s="124"/>
      <c r="I77" s="111"/>
      <c r="J77" s="111"/>
    </row>
    <row r="78" spans="1:10" x14ac:dyDescent="0.25">
      <c r="A78" s="111"/>
      <c r="B78" s="111"/>
      <c r="C78" s="111"/>
      <c r="D78" s="111"/>
      <c r="E78" s="124"/>
      <c r="F78" s="124"/>
      <c r="G78" s="124"/>
      <c r="H78" s="124"/>
      <c r="I78" s="111"/>
      <c r="J78" s="111"/>
    </row>
    <row r="79" spans="1:10" x14ac:dyDescent="0.25">
      <c r="A79" s="111"/>
      <c r="B79" s="111"/>
      <c r="C79" s="111"/>
      <c r="D79" s="111"/>
      <c r="E79" s="124"/>
      <c r="F79" s="124"/>
      <c r="G79" s="124"/>
      <c r="H79" s="124"/>
      <c r="I79" s="111"/>
      <c r="J79" s="111"/>
    </row>
    <row r="80" spans="1:10" x14ac:dyDescent="0.25">
      <c r="A80" s="111"/>
      <c r="B80" s="111"/>
      <c r="C80" s="111"/>
      <c r="D80" s="111"/>
      <c r="E80" s="111"/>
      <c r="F80" s="111"/>
      <c r="G80" s="111"/>
      <c r="H80" s="111"/>
      <c r="I80" s="111"/>
      <c r="J80" s="111"/>
    </row>
    <row r="81" spans="1:10" x14ac:dyDescent="0.25">
      <c r="A81" s="111"/>
      <c r="B81" s="111"/>
      <c r="C81" s="111"/>
      <c r="D81" s="111"/>
      <c r="E81" s="111"/>
      <c r="F81" s="111"/>
      <c r="G81" s="111"/>
      <c r="H81" s="111"/>
      <c r="I81" s="111"/>
      <c r="J81" s="111"/>
    </row>
    <row r="82" spans="1:10" x14ac:dyDescent="0.25">
      <c r="A82" s="111"/>
      <c r="B82" s="111"/>
      <c r="C82" s="111"/>
      <c r="D82" s="111"/>
      <c r="E82" s="111"/>
      <c r="F82" s="111"/>
      <c r="G82" s="111"/>
      <c r="H82" s="111"/>
      <c r="I82" s="111"/>
      <c r="J82" s="111"/>
    </row>
    <row r="83" spans="1:10" x14ac:dyDescent="0.25">
      <c r="A83" s="111"/>
      <c r="B83" s="111"/>
      <c r="C83" s="111"/>
      <c r="D83" s="111"/>
      <c r="E83" s="111"/>
      <c r="F83" s="111"/>
      <c r="G83" s="111"/>
      <c r="H83" s="111"/>
      <c r="I83" s="111"/>
      <c r="J83" s="111"/>
    </row>
    <row r="84" spans="1:10" x14ac:dyDescent="0.25">
      <c r="A84" s="111"/>
      <c r="B84" s="111"/>
      <c r="C84" s="111"/>
      <c r="D84" s="111"/>
      <c r="E84" s="111"/>
      <c r="F84" s="111"/>
      <c r="G84" s="111"/>
      <c r="H84" s="111"/>
      <c r="I84" s="111"/>
      <c r="J84" s="111"/>
    </row>
  </sheetData>
  <mergeCells count="67">
    <mergeCell ref="G8:H8"/>
    <mergeCell ref="F2:H3"/>
    <mergeCell ref="F4:H4"/>
    <mergeCell ref="F5:H5"/>
    <mergeCell ref="F6:H6"/>
    <mergeCell ref="F7:H7"/>
    <mergeCell ref="C25:H25"/>
    <mergeCell ref="F9:H9"/>
    <mergeCell ref="F10:H15"/>
    <mergeCell ref="C14:D14"/>
    <mergeCell ref="F17:G17"/>
    <mergeCell ref="C18:H18"/>
    <mergeCell ref="C19:H19"/>
    <mergeCell ref="C20:H20"/>
    <mergeCell ref="C21:H21"/>
    <mergeCell ref="C22:H22"/>
    <mergeCell ref="C23:H23"/>
    <mergeCell ref="C24:H24"/>
    <mergeCell ref="A45:B45"/>
    <mergeCell ref="E45:F45"/>
    <mergeCell ref="C26:H26"/>
    <mergeCell ref="C27:H27"/>
    <mergeCell ref="C28:H28"/>
    <mergeCell ref="C29:H29"/>
    <mergeCell ref="C30:H30"/>
    <mergeCell ref="C31:H31"/>
    <mergeCell ref="C32:H32"/>
    <mergeCell ref="C33:H33"/>
    <mergeCell ref="C34:H34"/>
    <mergeCell ref="C35:H35"/>
    <mergeCell ref="C36:H36"/>
    <mergeCell ref="A46:B46"/>
    <mergeCell ref="E46:F46"/>
    <mergeCell ref="A47:B47"/>
    <mergeCell ref="E47:F47"/>
    <mergeCell ref="A48:B48"/>
    <mergeCell ref="E48:F48"/>
    <mergeCell ref="A49:B49"/>
    <mergeCell ref="E49:F49"/>
    <mergeCell ref="A50:B50"/>
    <mergeCell ref="E50:F50"/>
    <mergeCell ref="A51:B51"/>
    <mergeCell ref="E51:F51"/>
    <mergeCell ref="A52:B52"/>
    <mergeCell ref="E52:F52"/>
    <mergeCell ref="A53:B53"/>
    <mergeCell ref="E53:F53"/>
    <mergeCell ref="A54:B54"/>
    <mergeCell ref="E54:F54"/>
    <mergeCell ref="A55:B55"/>
    <mergeCell ref="E55:F55"/>
    <mergeCell ref="A56:B56"/>
    <mergeCell ref="E56:F56"/>
    <mergeCell ref="A57:B57"/>
    <mergeCell ref="E57:F57"/>
    <mergeCell ref="G62:H62"/>
    <mergeCell ref="A63:B63"/>
    <mergeCell ref="A58:B58"/>
    <mergeCell ref="E58:F58"/>
    <mergeCell ref="A59:B59"/>
    <mergeCell ref="E59:F59"/>
    <mergeCell ref="A60:B60"/>
    <mergeCell ref="E60:F60"/>
    <mergeCell ref="A61:B61"/>
    <mergeCell ref="E61:F61"/>
    <mergeCell ref="A62:B62"/>
    <mergeCell ref="E62:F62"/>
  </mergeCells>
  <dataValidations count="4">
    <dataValidation type="list" allowBlank="1" showInputMessage="1" showErrorMessage="1" sqref="C19:C36">
      <formula1>Désignation</formula1>
    </dataValidation>
    <dataValidation type="list" allowBlank="1" showInputMessage="1" showErrorMessage="1" sqref="E47:E48 E49:F55 E57:F61">
      <formula1>CARTON</formula1>
    </dataValidation>
    <dataValidation type="list" allowBlank="1" showInputMessage="1" showErrorMessage="1" sqref="A56:B63">
      <formula1>Longueurs</formula1>
    </dataValidation>
    <dataValidation type="list" allowBlank="1" showInputMessage="1" showErrorMessage="1" sqref="B43:C43 A52:A53 E46:F46 B52 A47:A50 B47:B49">
      <formula1>Marchandises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fitToHeight="2" pageOrder="overThenDown" orientation="portrait" errors="blank" copies="2" r:id="rId1"/>
  <headerFooter differentFirst="1"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P45"/>
  <sheetViews>
    <sheetView showZeros="0" view="pageLayout" topLeftCell="A25" zoomScale="80" zoomScaleNormal="100" zoomScalePageLayoutView="80" workbookViewId="0">
      <selection activeCell="K9" sqref="K9:L9"/>
    </sheetView>
  </sheetViews>
  <sheetFormatPr baseColWidth="10" defaultRowHeight="15" x14ac:dyDescent="0.25"/>
  <cols>
    <col min="1" max="1" width="14.5703125" style="68" customWidth="1"/>
    <col min="2" max="5" width="11.42578125" style="68"/>
    <col min="6" max="6" width="5.28515625" style="68" customWidth="1"/>
    <col min="7" max="7" width="11.42578125" style="68"/>
    <col min="8" max="8" width="16.85546875" style="68" customWidth="1"/>
    <col min="9" max="9" width="17.28515625" style="68" customWidth="1"/>
    <col min="10" max="10" width="14" style="68" customWidth="1"/>
    <col min="11" max="11" width="11.42578125" style="68"/>
    <col min="12" max="12" width="22.7109375" style="68" customWidth="1"/>
    <col min="13" max="13" width="11.42578125" style="68"/>
    <col min="14" max="14" width="9.140625" style="68" customWidth="1"/>
    <col min="15" max="15" width="11.85546875" style="68" customWidth="1"/>
    <col min="16" max="16" width="23.42578125" style="68" customWidth="1"/>
    <col min="17" max="16384" width="11.42578125" style="68"/>
  </cols>
  <sheetData>
    <row r="1" spans="1:16" ht="18.75" customHeight="1" x14ac:dyDescent="0.25">
      <c r="A1" s="181" t="s">
        <v>5700</v>
      </c>
      <c r="B1" s="366" t="e">
        <f>VLOOKUP(K8,'FICHIER CLIENTS'!A:D,2,FALSE)</f>
        <v>#N/A</v>
      </c>
      <c r="C1" s="366"/>
      <c r="D1" s="366"/>
      <c r="E1" s="367"/>
      <c r="F1" s="182"/>
      <c r="G1" s="182"/>
      <c r="H1" s="183"/>
      <c r="I1" s="184"/>
      <c r="J1" s="368" t="s">
        <v>5701</v>
      </c>
      <c r="K1" s="370" t="s">
        <v>5702</v>
      </c>
      <c r="L1" s="371"/>
      <c r="M1" s="374" t="s">
        <v>5703</v>
      </c>
      <c r="N1" s="375"/>
      <c r="O1" s="378" t="s">
        <v>85</v>
      </c>
      <c r="P1" s="379"/>
    </row>
    <row r="2" spans="1:16" ht="15.75" customHeight="1" x14ac:dyDescent="0.25">
      <c r="A2" s="382" t="e">
        <f>VLOOKUP(K8,'FICHIER CLIENTS'!A:C,3,FALSE)</f>
        <v>#N/A</v>
      </c>
      <c r="B2" s="383"/>
      <c r="C2" s="383"/>
      <c r="D2" s="383"/>
      <c r="E2" s="384"/>
      <c r="F2" s="183"/>
      <c r="G2" s="183"/>
      <c r="H2" s="183"/>
      <c r="I2" s="185"/>
      <c r="J2" s="369"/>
      <c r="K2" s="372"/>
      <c r="L2" s="373"/>
      <c r="M2" s="376"/>
      <c r="N2" s="377"/>
      <c r="O2" s="380"/>
      <c r="P2" s="381"/>
    </row>
    <row r="3" spans="1:16" x14ac:dyDescent="0.25">
      <c r="A3" s="382"/>
      <c r="B3" s="383"/>
      <c r="C3" s="383"/>
      <c r="D3" s="383"/>
      <c r="E3" s="384"/>
      <c r="F3" s="111"/>
      <c r="G3" s="111"/>
      <c r="H3" s="111"/>
      <c r="I3" s="111"/>
      <c r="J3" s="390" t="s">
        <v>87</v>
      </c>
      <c r="K3" s="391" t="s">
        <v>88</v>
      </c>
      <c r="L3" s="392"/>
      <c r="M3" s="393" t="s">
        <v>5704</v>
      </c>
      <c r="N3" s="394"/>
      <c r="O3" s="397">
        <f ca="1">TODAY()</f>
        <v>43236</v>
      </c>
      <c r="P3" s="398"/>
    </row>
    <row r="4" spans="1:16" ht="25.5" customHeight="1" thickBot="1" x14ac:dyDescent="0.3">
      <c r="A4" s="401" t="e">
        <f>VLOOKUP(K8,'FICHIER CLIENTS'!A:E,5,FALSE)</f>
        <v>#N/A</v>
      </c>
      <c r="B4" s="402"/>
      <c r="C4" s="403" t="e">
        <f>VLOOKUP(K8,'FICHIER CLIENTS'!A:F,6,FALSE)</f>
        <v>#N/A</v>
      </c>
      <c r="D4" s="403"/>
      <c r="E4" s="404"/>
      <c r="F4" s="111"/>
      <c r="G4" s="111"/>
      <c r="H4" s="111"/>
      <c r="I4" s="183"/>
      <c r="J4" s="390"/>
      <c r="K4" s="391"/>
      <c r="L4" s="392"/>
      <c r="M4" s="395"/>
      <c r="N4" s="396"/>
      <c r="O4" s="399"/>
      <c r="P4" s="400"/>
    </row>
    <row r="5" spans="1:16" ht="15.75" thickBot="1" x14ac:dyDescent="0.3">
      <c r="A5" s="186"/>
      <c r="B5" s="187"/>
      <c r="C5" s="187"/>
      <c r="D5" s="111"/>
      <c r="E5" s="111"/>
      <c r="F5" s="111"/>
      <c r="G5" s="111"/>
      <c r="H5" s="111"/>
      <c r="I5" s="183"/>
      <c r="J5" s="405"/>
      <c r="K5" s="406"/>
      <c r="L5" s="407"/>
      <c r="M5" s="414" t="s">
        <v>459</v>
      </c>
      <c r="N5" s="414"/>
      <c r="O5" s="415" t="s">
        <v>5705</v>
      </c>
      <c r="P5" s="367"/>
    </row>
    <row r="6" spans="1:16" x14ac:dyDescent="0.25">
      <c r="A6" s="181" t="s">
        <v>17</v>
      </c>
      <c r="B6" s="416"/>
      <c r="C6" s="416"/>
      <c r="D6" s="416"/>
      <c r="E6" s="417"/>
      <c r="F6" s="111"/>
      <c r="G6" s="111"/>
      <c r="H6" s="111"/>
      <c r="I6" s="111"/>
      <c r="J6" s="408"/>
      <c r="K6" s="409"/>
      <c r="L6" s="410"/>
      <c r="M6" s="394"/>
      <c r="N6" s="394"/>
      <c r="O6" s="383"/>
      <c r="P6" s="384"/>
    </row>
    <row r="7" spans="1:16" ht="15.75" customHeight="1" thickBot="1" x14ac:dyDescent="0.3">
      <c r="A7" s="418" t="e">
        <f>VLOOKUP(K8,'FICHIER CLIENTS'!A:S,14,0)</f>
        <v>#N/A</v>
      </c>
      <c r="B7" s="419"/>
      <c r="C7" s="419"/>
      <c r="D7" s="419"/>
      <c r="E7" s="420"/>
      <c r="F7" s="111"/>
      <c r="G7" s="111"/>
      <c r="H7" s="111"/>
      <c r="I7" s="111"/>
      <c r="J7" s="411"/>
      <c r="K7" s="412"/>
      <c r="L7" s="413"/>
      <c r="M7" s="396"/>
      <c r="N7" s="396"/>
      <c r="O7" s="403"/>
      <c r="P7" s="404"/>
    </row>
    <row r="8" spans="1:16" ht="18.75" x14ac:dyDescent="0.25">
      <c r="A8" s="382"/>
      <c r="B8" s="383"/>
      <c r="C8" s="383"/>
      <c r="D8" s="383"/>
      <c r="E8" s="384"/>
      <c r="F8" s="111"/>
      <c r="G8" s="111"/>
      <c r="H8" s="183"/>
      <c r="I8" s="111"/>
      <c r="J8" s="188" t="s">
        <v>5706</v>
      </c>
      <c r="K8" s="377" t="s">
        <v>27</v>
      </c>
      <c r="L8" s="385"/>
      <c r="M8" s="386" t="s">
        <v>5707</v>
      </c>
      <c r="N8" s="387"/>
      <c r="O8" s="388" t="e">
        <f>VLOOKUP(K8,'FICHIER CLIENTS'!A:H,7,0)</f>
        <v>#N/A</v>
      </c>
      <c r="P8" s="389"/>
    </row>
    <row r="9" spans="1:16" ht="15.75" thickBot="1" x14ac:dyDescent="0.3">
      <c r="A9" s="401" t="e">
        <f>VLOOKUP(K8,'FICHIER CLIENTS'!A:S,16,0)</f>
        <v>#N/A</v>
      </c>
      <c r="B9" s="402"/>
      <c r="C9" s="403" t="e">
        <f>VLOOKUP(K8,'FICHIER CLIENTS'!A:S,17,0)</f>
        <v>#N/A</v>
      </c>
      <c r="D9" s="403"/>
      <c r="E9" s="404"/>
      <c r="F9" s="111"/>
      <c r="G9" s="111"/>
      <c r="H9" s="124"/>
      <c r="I9" s="111"/>
      <c r="J9" s="189"/>
      <c r="K9" s="425" t="s">
        <v>5708</v>
      </c>
      <c r="L9" s="426"/>
      <c r="M9" s="189"/>
      <c r="N9" s="111"/>
      <c r="O9" s="111"/>
      <c r="P9" s="190"/>
    </row>
    <row r="10" spans="1:16" ht="15.75" thickBot="1" x14ac:dyDescent="0.3">
      <c r="A10" s="111"/>
      <c r="B10" s="183"/>
      <c r="C10" s="183"/>
      <c r="D10" s="183"/>
      <c r="E10" s="111"/>
      <c r="F10" s="111"/>
      <c r="G10" s="111"/>
      <c r="H10" s="183"/>
      <c r="I10" s="111"/>
      <c r="J10" s="186" t="s">
        <v>457</v>
      </c>
      <c r="K10" s="383" t="e">
        <f>VLOOKUP(K8,'FICHIER CLIENTS'!A:N,13,FALSE)</f>
        <v>#N/A</v>
      </c>
      <c r="L10" s="384"/>
      <c r="M10" s="421" t="s">
        <v>5709</v>
      </c>
      <c r="N10" s="422"/>
      <c r="O10" s="423" t="e">
        <f>VLOOKUP(K8,'FICHIER CLIENTS'!A:I,8,0)</f>
        <v>#N/A</v>
      </c>
      <c r="P10" s="424"/>
    </row>
    <row r="11" spans="1:16" ht="15.75" thickBot="1" x14ac:dyDescent="0.3">
      <c r="A11" s="427" t="s">
        <v>5710</v>
      </c>
      <c r="B11" s="428"/>
      <c r="C11" s="427" t="s">
        <v>5711</v>
      </c>
      <c r="D11" s="428"/>
      <c r="E11" s="427" t="s">
        <v>5712</v>
      </c>
      <c r="F11" s="428"/>
      <c r="G11" s="111"/>
      <c r="H11" s="111"/>
      <c r="I11" s="111"/>
      <c r="J11" s="189"/>
      <c r="K11" s="383"/>
      <c r="L11" s="384"/>
      <c r="M11" s="189"/>
      <c r="N11" s="111"/>
      <c r="O11" s="111"/>
      <c r="P11" s="190"/>
    </row>
    <row r="12" spans="1:16" ht="36" customHeight="1" thickBot="1" x14ac:dyDescent="0.3">
      <c r="A12" s="429" t="s">
        <v>5713</v>
      </c>
      <c r="B12" s="430"/>
      <c r="C12" s="429"/>
      <c r="D12" s="430"/>
      <c r="E12" s="429"/>
      <c r="F12" s="430"/>
      <c r="G12" s="111"/>
      <c r="H12" s="183"/>
      <c r="I12" s="111"/>
      <c r="J12" s="189" t="s">
        <v>5714</v>
      </c>
      <c r="K12" s="383" t="e">
        <f>VLOOKUP(K8,'FICHIER CLIENTS'!A:O,14,FALSE)</f>
        <v>#N/A</v>
      </c>
      <c r="L12" s="384"/>
      <c r="M12" s="421" t="s">
        <v>5715</v>
      </c>
      <c r="N12" s="422"/>
      <c r="O12" s="423" t="e">
        <f>VLOOKUP(K8,'FICHIER CLIENTS'!A:J,9,0)</f>
        <v>#N/A</v>
      </c>
      <c r="P12" s="424"/>
    </row>
    <row r="13" spans="1:16" ht="15.75" customHeight="1" thickBot="1" x14ac:dyDescent="0.3">
      <c r="A13" s="183"/>
      <c r="B13" s="183"/>
      <c r="C13" s="183"/>
      <c r="D13" s="183"/>
      <c r="E13" s="183"/>
      <c r="F13" s="111"/>
      <c r="G13" s="111"/>
      <c r="H13" s="111"/>
      <c r="I13" s="182"/>
      <c r="J13" s="382" t="str">
        <f>VLOOKUP(K8,'[2]FICHIER CLIENTS'!$A:$R,15,0)</f>
        <v>31,BIS CHEMIN ROUGE</v>
      </c>
      <c r="K13" s="383"/>
      <c r="L13" s="384"/>
      <c r="M13" s="189"/>
      <c r="N13" s="111"/>
      <c r="O13" s="111"/>
      <c r="P13" s="190"/>
    </row>
    <row r="14" spans="1:16" ht="15.75" thickBot="1" x14ac:dyDescent="0.3">
      <c r="A14" s="427" t="s">
        <v>5716</v>
      </c>
      <c r="B14" s="428"/>
      <c r="C14" s="427" t="s">
        <v>5717</v>
      </c>
      <c r="D14" s="428"/>
      <c r="E14" s="183"/>
      <c r="F14" s="183"/>
      <c r="G14" s="111"/>
      <c r="H14" s="111"/>
      <c r="I14" s="182"/>
      <c r="J14" s="382"/>
      <c r="K14" s="383"/>
      <c r="L14" s="384"/>
      <c r="M14" s="191" t="s">
        <v>5718</v>
      </c>
      <c r="N14" s="431" t="e">
        <f>VLOOKUP(K8,'FICHIER CLIENTS'!A:L,11,0)</f>
        <v>#N/A</v>
      </c>
      <c r="O14" s="431"/>
      <c r="P14" s="432"/>
    </row>
    <row r="15" spans="1:16" ht="15.75" thickBot="1" x14ac:dyDescent="0.3">
      <c r="A15" s="448"/>
      <c r="B15" s="449"/>
      <c r="C15" s="450">
        <f>A15+A15*20%</f>
        <v>0</v>
      </c>
      <c r="D15" s="451"/>
      <c r="E15" s="183"/>
      <c r="F15" s="111"/>
      <c r="G15" s="111"/>
      <c r="H15" s="111"/>
      <c r="I15" s="182"/>
      <c r="J15" s="237" t="e">
        <f>VLOOKUP(K8,'FICHIER CLIENTS'!A:E,5,0)</f>
        <v>#N/A</v>
      </c>
      <c r="K15" s="403" t="e">
        <f>VLOOKUP(K8,'FICHIER CLIENTS'!A:R,17,FALSE)</f>
        <v>#N/A</v>
      </c>
      <c r="L15" s="404"/>
      <c r="M15" s="192"/>
      <c r="N15" s="193"/>
      <c r="O15" s="193"/>
      <c r="P15" s="194"/>
    </row>
    <row r="16" spans="1:16" x14ac:dyDescent="0.25">
      <c r="A16" s="189"/>
      <c r="B16" s="111"/>
      <c r="C16" s="111"/>
      <c r="D16" s="111"/>
      <c r="E16" s="111"/>
      <c r="F16" s="111"/>
      <c r="G16" s="111"/>
      <c r="H16" s="111"/>
      <c r="I16" s="183"/>
      <c r="J16" s="457"/>
      <c r="K16" s="414" t="s">
        <v>5719</v>
      </c>
      <c r="L16" s="414"/>
      <c r="M16" s="433" t="s">
        <v>5720</v>
      </c>
      <c r="N16" s="414"/>
      <c r="O16" s="414"/>
      <c r="P16" s="438"/>
    </row>
    <row r="17" spans="1:16" ht="15.75" thickBot="1" x14ac:dyDescent="0.3">
      <c r="A17" s="183"/>
      <c r="B17" s="183"/>
      <c r="C17" s="187"/>
      <c r="D17" s="187"/>
      <c r="E17" s="187"/>
      <c r="F17" s="187"/>
      <c r="G17" s="187"/>
      <c r="H17" s="187"/>
      <c r="I17" s="183"/>
      <c r="J17" s="458"/>
      <c r="K17" s="394"/>
      <c r="L17" s="394"/>
      <c r="M17" s="393"/>
      <c r="N17" s="394"/>
      <c r="O17" s="394"/>
      <c r="P17" s="459"/>
    </row>
    <row r="18" spans="1:16" ht="15.75" customHeight="1" thickBot="1" x14ac:dyDescent="0.3">
      <c r="A18" s="427" t="s">
        <v>5721</v>
      </c>
      <c r="B18" s="428"/>
      <c r="C18" s="429" t="s">
        <v>5722</v>
      </c>
      <c r="D18" s="430"/>
      <c r="E18" s="429" t="s">
        <v>5723</v>
      </c>
      <c r="F18" s="430"/>
      <c r="G18" s="187"/>
      <c r="H18" s="187"/>
      <c r="I18" s="187"/>
      <c r="J18" s="433" t="s">
        <v>45</v>
      </c>
      <c r="K18" s="434"/>
      <c r="L18" s="435"/>
      <c r="M18" s="454"/>
      <c r="N18" s="454"/>
      <c r="O18" s="454"/>
      <c r="P18" s="455"/>
    </row>
    <row r="19" spans="1:16" ht="15" customHeight="1" thickBot="1" x14ac:dyDescent="0.3">
      <c r="A19" s="433" t="str">
        <f>VLOOKUP(K8,'[2]FICHIER CLIENTS'!$A:$R,12,0)</f>
        <v>T.PINET</v>
      </c>
      <c r="B19" s="438"/>
      <c r="C19" s="440"/>
      <c r="D19" s="441"/>
      <c r="E19" s="444"/>
      <c r="F19" s="445"/>
      <c r="G19" s="183"/>
      <c r="H19" s="183"/>
      <c r="I19" s="187"/>
      <c r="J19" s="395"/>
      <c r="K19" s="436"/>
      <c r="L19" s="437"/>
      <c r="M19" s="399"/>
      <c r="N19" s="399"/>
      <c r="O19" s="399"/>
      <c r="P19" s="400"/>
    </row>
    <row r="20" spans="1:16" ht="15" customHeight="1" thickBot="1" x14ac:dyDescent="0.3">
      <c r="A20" s="395"/>
      <c r="B20" s="439"/>
      <c r="C20" s="442"/>
      <c r="D20" s="443"/>
      <c r="E20" s="446"/>
      <c r="F20" s="447"/>
      <c r="G20" s="183"/>
      <c r="H20" s="183"/>
      <c r="I20" s="187"/>
      <c r="J20" s="452" t="s">
        <v>42</v>
      </c>
      <c r="K20" s="433"/>
      <c r="L20" s="438"/>
      <c r="M20" s="454"/>
      <c r="N20" s="454"/>
      <c r="O20" s="454"/>
      <c r="P20" s="455"/>
    </row>
    <row r="21" spans="1:16" ht="15" customHeight="1" thickBot="1" x14ac:dyDescent="0.3">
      <c r="A21" s="195"/>
      <c r="B21" s="195"/>
      <c r="C21" s="183"/>
      <c r="D21" s="183"/>
      <c r="E21" s="183"/>
      <c r="F21" s="183"/>
      <c r="G21" s="183"/>
      <c r="H21" s="183"/>
      <c r="I21" s="187"/>
      <c r="J21" s="460"/>
      <c r="K21" s="395"/>
      <c r="L21" s="439"/>
      <c r="M21" s="308"/>
      <c r="N21" s="308"/>
      <c r="O21" s="308"/>
      <c r="P21" s="398"/>
    </row>
    <row r="22" spans="1:16" ht="15" customHeight="1" x14ac:dyDescent="0.25">
      <c r="A22" s="196"/>
      <c r="B22" s="197"/>
      <c r="C22" s="198"/>
      <c r="D22" s="198"/>
      <c r="E22" s="198"/>
      <c r="F22" s="199"/>
      <c r="G22" s="183"/>
      <c r="H22" s="183"/>
      <c r="I22" s="187"/>
      <c r="J22" s="452" t="s">
        <v>5724</v>
      </c>
      <c r="K22" s="433"/>
      <c r="L22" s="438"/>
      <c r="M22" s="370"/>
      <c r="N22" s="454"/>
      <c r="O22" s="454"/>
      <c r="P22" s="455"/>
    </row>
    <row r="23" spans="1:16" ht="15" customHeight="1" thickBot="1" x14ac:dyDescent="0.3">
      <c r="A23" s="200" t="s">
        <v>5725</v>
      </c>
      <c r="B23" s="195"/>
      <c r="C23" s="183"/>
      <c r="D23" s="183"/>
      <c r="E23" s="183"/>
      <c r="F23" s="201"/>
      <c r="G23" s="183"/>
      <c r="H23" s="183"/>
      <c r="I23" s="187"/>
      <c r="J23" s="453"/>
      <c r="K23" s="395"/>
      <c r="L23" s="439"/>
      <c r="M23" s="456"/>
      <c r="N23" s="399"/>
      <c r="O23" s="399"/>
      <c r="P23" s="400"/>
    </row>
    <row r="24" spans="1:16" ht="15" customHeight="1" x14ac:dyDescent="0.25">
      <c r="A24" s="200"/>
      <c r="B24" s="195"/>
      <c r="C24" s="183"/>
      <c r="D24" s="183"/>
      <c r="E24" s="183"/>
      <c r="F24" s="201"/>
      <c r="G24" s="183"/>
      <c r="H24" s="183"/>
      <c r="I24" s="187"/>
      <c r="J24" s="368" t="s">
        <v>44</v>
      </c>
      <c r="K24" s="433"/>
      <c r="L24" s="438"/>
      <c r="M24" s="370"/>
      <c r="N24" s="454"/>
      <c r="O24" s="454"/>
      <c r="P24" s="455"/>
    </row>
    <row r="25" spans="1:16" ht="15" customHeight="1" thickBot="1" x14ac:dyDescent="0.3">
      <c r="A25" s="200"/>
      <c r="B25" s="195"/>
      <c r="C25" s="183"/>
      <c r="D25" s="183"/>
      <c r="E25" s="183"/>
      <c r="F25" s="201"/>
      <c r="G25" s="183"/>
      <c r="H25" s="183"/>
      <c r="I25" s="187"/>
      <c r="J25" s="464"/>
      <c r="K25" s="395"/>
      <c r="L25" s="439"/>
      <c r="M25" s="456"/>
      <c r="N25" s="399"/>
      <c r="O25" s="399"/>
      <c r="P25" s="400"/>
    </row>
    <row r="26" spans="1:16" ht="15.75" customHeight="1" x14ac:dyDescent="0.25">
      <c r="A26" s="200"/>
      <c r="B26" s="195"/>
      <c r="C26" s="183"/>
      <c r="D26" s="183"/>
      <c r="E26" s="183"/>
      <c r="F26" s="201"/>
      <c r="G26" s="183"/>
      <c r="H26" s="183"/>
      <c r="I26" s="187"/>
      <c r="J26" s="452" t="s">
        <v>5726</v>
      </c>
      <c r="K26" s="433"/>
      <c r="L26" s="438"/>
      <c r="M26" s="370"/>
      <c r="N26" s="454"/>
      <c r="O26" s="454"/>
      <c r="P26" s="455"/>
    </row>
    <row r="27" spans="1:16" ht="15" customHeight="1" thickBot="1" x14ac:dyDescent="0.3">
      <c r="A27" s="200"/>
      <c r="B27" s="195"/>
      <c r="C27" s="183"/>
      <c r="D27" s="183"/>
      <c r="E27" s="183"/>
      <c r="F27" s="201"/>
      <c r="G27" s="183"/>
      <c r="H27" s="183"/>
      <c r="I27" s="187"/>
      <c r="J27" s="453"/>
      <c r="K27" s="395"/>
      <c r="L27" s="439"/>
      <c r="M27" s="456"/>
      <c r="N27" s="399"/>
      <c r="O27" s="399"/>
      <c r="P27" s="400"/>
    </row>
    <row r="28" spans="1:16" ht="15" customHeight="1" x14ac:dyDescent="0.25">
      <c r="A28" s="200"/>
      <c r="B28" s="195"/>
      <c r="C28" s="183"/>
      <c r="D28" s="183"/>
      <c r="E28" s="183"/>
      <c r="F28" s="201"/>
      <c r="G28" s="183"/>
      <c r="H28" s="183"/>
      <c r="I28" s="187"/>
      <c r="J28" s="187"/>
      <c r="K28" s="187"/>
      <c r="L28" s="187"/>
      <c r="M28" s="187"/>
      <c r="N28" s="187"/>
      <c r="O28" s="187"/>
      <c r="P28" s="187"/>
    </row>
    <row r="29" spans="1:16" ht="15" customHeight="1" x14ac:dyDescent="0.25">
      <c r="A29" s="200"/>
      <c r="B29" s="195"/>
      <c r="C29" s="183"/>
      <c r="D29" s="183"/>
      <c r="E29" s="183"/>
      <c r="F29" s="201"/>
      <c r="G29" s="183"/>
      <c r="H29" s="183"/>
      <c r="I29" s="187"/>
      <c r="J29" s="187"/>
      <c r="K29" s="187"/>
      <c r="L29" s="187"/>
      <c r="M29" s="187"/>
      <c r="N29" s="187"/>
      <c r="O29" s="187"/>
      <c r="P29" s="187"/>
    </row>
    <row r="30" spans="1:16" ht="15" customHeight="1" x14ac:dyDescent="0.25">
      <c r="A30" s="200"/>
      <c r="B30" s="195"/>
      <c r="C30" s="183"/>
      <c r="D30" s="183"/>
      <c r="E30" s="183"/>
      <c r="F30" s="201"/>
      <c r="G30" s="183"/>
      <c r="H30" s="183"/>
      <c r="I30" s="187"/>
      <c r="J30" s="187"/>
      <c r="K30" s="187"/>
      <c r="L30" s="187"/>
      <c r="M30" s="187"/>
      <c r="N30" s="187"/>
      <c r="O30" s="187"/>
      <c r="P30" s="187"/>
    </row>
    <row r="31" spans="1:16" ht="15" customHeight="1" x14ac:dyDescent="0.25">
      <c r="A31" s="200"/>
      <c r="B31" s="195"/>
      <c r="C31" s="183"/>
      <c r="D31" s="183"/>
      <c r="E31" s="183"/>
      <c r="F31" s="201"/>
      <c r="G31" s="183"/>
      <c r="H31" s="183"/>
      <c r="I31" s="187"/>
      <c r="J31" s="187"/>
      <c r="K31" s="187"/>
      <c r="L31" s="187"/>
      <c r="M31" s="187"/>
      <c r="N31" s="187"/>
      <c r="O31" s="187"/>
      <c r="P31" s="187"/>
    </row>
    <row r="32" spans="1:16" ht="15.75" customHeight="1" x14ac:dyDescent="0.25">
      <c r="A32" s="200"/>
      <c r="B32" s="195"/>
      <c r="C32" s="183"/>
      <c r="D32" s="183"/>
      <c r="E32" s="183"/>
      <c r="F32" s="201"/>
      <c r="G32" s="183"/>
      <c r="H32" s="183"/>
      <c r="I32" s="187"/>
      <c r="J32" s="187"/>
      <c r="K32" s="187"/>
      <c r="L32" s="187"/>
      <c r="M32" s="187"/>
      <c r="N32" s="187"/>
      <c r="O32" s="187"/>
      <c r="P32" s="187"/>
    </row>
    <row r="33" spans="1:16" ht="15.75" customHeight="1" x14ac:dyDescent="0.25">
      <c r="A33" s="200"/>
      <c r="B33" s="195"/>
      <c r="C33" s="183"/>
      <c r="D33" s="183"/>
      <c r="E33" s="183"/>
      <c r="F33" s="201"/>
      <c r="G33" s="183"/>
      <c r="H33" s="183"/>
      <c r="I33" s="187"/>
      <c r="J33" s="187"/>
      <c r="K33" s="187"/>
      <c r="L33" s="187"/>
      <c r="M33" s="187"/>
      <c r="N33" s="187"/>
      <c r="O33" s="187"/>
      <c r="P33" s="187"/>
    </row>
    <row r="34" spans="1:16" ht="15" customHeight="1" x14ac:dyDescent="0.25">
      <c r="A34" s="200"/>
      <c r="B34" s="195"/>
      <c r="C34" s="183"/>
      <c r="D34" s="183"/>
      <c r="E34" s="183"/>
      <c r="F34" s="201"/>
      <c r="G34" s="183"/>
      <c r="H34" s="183"/>
      <c r="I34" s="187"/>
      <c r="J34" s="187"/>
      <c r="K34" s="202"/>
      <c r="L34" s="187"/>
      <c r="M34" s="187"/>
      <c r="N34" s="187"/>
      <c r="O34" s="187"/>
      <c r="P34" s="187"/>
    </row>
    <row r="35" spans="1:16" ht="15" customHeight="1" thickBot="1" x14ac:dyDescent="0.3">
      <c r="A35" s="203"/>
      <c r="B35" s="204"/>
      <c r="C35" s="205"/>
      <c r="D35" s="205"/>
      <c r="E35" s="205"/>
      <c r="F35" s="206"/>
      <c r="G35" s="183"/>
      <c r="H35" s="183"/>
      <c r="I35" s="187"/>
      <c r="J35" s="187"/>
      <c r="K35" s="187"/>
      <c r="L35" s="187"/>
      <c r="M35" s="187"/>
      <c r="N35" s="187"/>
      <c r="O35" s="187"/>
      <c r="P35" s="187"/>
    </row>
    <row r="36" spans="1:16" ht="15" customHeight="1" thickBot="1" x14ac:dyDescent="0.3">
      <c r="A36" s="195"/>
      <c r="B36" s="195"/>
      <c r="C36" s="183"/>
      <c r="D36" s="183"/>
      <c r="E36" s="183"/>
      <c r="F36" s="183"/>
      <c r="G36" s="183"/>
      <c r="H36" s="183"/>
      <c r="I36" s="187"/>
      <c r="J36" s="187"/>
      <c r="K36" s="187"/>
      <c r="L36" s="187"/>
      <c r="M36" s="187"/>
      <c r="N36" s="187"/>
      <c r="O36" s="187"/>
      <c r="P36" s="187"/>
    </row>
    <row r="37" spans="1:16" ht="29.25" customHeight="1" thickBot="1" x14ac:dyDescent="0.3">
      <c r="A37" s="461"/>
      <c r="B37" s="462"/>
      <c r="C37" s="462"/>
      <c r="D37" s="462"/>
      <c r="E37" s="462"/>
      <c r="F37" s="463"/>
      <c r="G37" s="183"/>
      <c r="H37" s="183"/>
      <c r="I37" s="187"/>
      <c r="J37" s="187"/>
      <c r="K37" s="187"/>
      <c r="L37" s="187"/>
      <c r="M37" s="187"/>
      <c r="N37" s="187"/>
      <c r="O37" s="187"/>
      <c r="P37" s="187"/>
    </row>
    <row r="38" spans="1:16" ht="15.75" customHeight="1" x14ac:dyDescent="0.25">
      <c r="A38" s="195"/>
      <c r="B38" s="195"/>
      <c r="C38" s="183"/>
      <c r="D38" s="183"/>
      <c r="E38" s="183"/>
      <c r="F38" s="183"/>
      <c r="G38" s="183"/>
      <c r="H38" s="183"/>
      <c r="I38" s="187"/>
      <c r="J38" s="187"/>
      <c r="K38" s="187"/>
      <c r="L38" s="187"/>
      <c r="M38" s="187"/>
      <c r="N38" s="187"/>
      <c r="O38" s="187"/>
      <c r="P38" s="187"/>
    </row>
    <row r="39" spans="1:16" ht="15" customHeight="1" x14ac:dyDescent="0.25">
      <c r="A39" s="195"/>
      <c r="B39" s="195"/>
      <c r="C39" s="183"/>
      <c r="D39" s="183"/>
      <c r="E39" s="183"/>
      <c r="F39" s="183"/>
      <c r="G39" s="183"/>
      <c r="H39" s="183"/>
      <c r="I39" s="187"/>
      <c r="J39" s="187"/>
      <c r="K39" s="187"/>
      <c r="L39" s="187"/>
      <c r="M39" s="187"/>
      <c r="N39" s="187"/>
      <c r="O39" s="187"/>
      <c r="P39" s="187"/>
    </row>
    <row r="40" spans="1:16" ht="15" customHeight="1" x14ac:dyDescent="0.25">
      <c r="A40" s="195"/>
      <c r="B40" s="195"/>
      <c r="C40" s="183"/>
      <c r="D40" s="183"/>
      <c r="E40" s="183"/>
      <c r="F40" s="183"/>
      <c r="G40" s="183"/>
      <c r="H40" s="183"/>
      <c r="I40" s="187"/>
      <c r="J40" s="187"/>
      <c r="K40" s="187"/>
      <c r="L40" s="187"/>
      <c r="M40" s="187"/>
      <c r="N40" s="187"/>
      <c r="O40" s="187"/>
      <c r="P40" s="187"/>
    </row>
    <row r="41" spans="1:16" ht="15" customHeight="1" x14ac:dyDescent="0.25">
      <c r="A41" s="195"/>
      <c r="B41" s="195"/>
      <c r="C41" s="183"/>
      <c r="D41" s="183"/>
      <c r="E41" s="183"/>
      <c r="F41" s="183"/>
      <c r="G41" s="183"/>
      <c r="H41" s="183"/>
      <c r="I41" s="187"/>
      <c r="J41" s="187"/>
      <c r="K41" s="187"/>
      <c r="L41" s="187"/>
      <c r="M41" s="187"/>
      <c r="N41" s="187"/>
      <c r="O41" s="187"/>
      <c r="P41" s="187"/>
    </row>
    <row r="42" spans="1:16" ht="15.75" customHeight="1" x14ac:dyDescent="0.25">
      <c r="A42" s="195"/>
      <c r="B42" s="195"/>
      <c r="C42" s="183"/>
      <c r="D42" s="183"/>
      <c r="E42" s="183"/>
      <c r="F42" s="183"/>
      <c r="G42" s="183"/>
      <c r="H42" s="183"/>
      <c r="I42" s="187"/>
      <c r="J42" s="187"/>
      <c r="K42" s="187"/>
      <c r="L42" s="187"/>
      <c r="M42" s="187"/>
      <c r="N42" s="187"/>
      <c r="O42" s="187"/>
      <c r="P42" s="187"/>
    </row>
    <row r="43" spans="1:16" x14ac:dyDescent="0.25">
      <c r="I43" s="187"/>
      <c r="J43" s="187"/>
      <c r="K43" s="187"/>
      <c r="L43" s="187"/>
      <c r="M43" s="187"/>
      <c r="N43" s="187"/>
      <c r="O43" s="187"/>
      <c r="P43" s="187"/>
    </row>
    <row r="44" spans="1:16" x14ac:dyDescent="0.25">
      <c r="I44" s="187"/>
      <c r="J44" s="187"/>
      <c r="K44" s="187"/>
      <c r="L44" s="187"/>
      <c r="M44" s="187"/>
      <c r="N44" s="187"/>
      <c r="O44" s="187"/>
      <c r="P44" s="187"/>
    </row>
    <row r="45" spans="1:16" x14ac:dyDescent="0.25">
      <c r="I45" s="187"/>
      <c r="J45" s="187"/>
      <c r="K45" s="187"/>
      <c r="L45" s="187"/>
      <c r="M45" s="187"/>
      <c r="N45" s="187"/>
      <c r="O45" s="187"/>
      <c r="P45" s="187"/>
    </row>
  </sheetData>
  <dataConsolidate/>
  <mergeCells count="70">
    <mergeCell ref="A37:F37"/>
    <mergeCell ref="J24:J25"/>
    <mergeCell ref="K24:L25"/>
    <mergeCell ref="M24:P25"/>
    <mergeCell ref="J26:J27"/>
    <mergeCell ref="K26:L27"/>
    <mergeCell ref="M26:P27"/>
    <mergeCell ref="J22:J23"/>
    <mergeCell ref="K22:L23"/>
    <mergeCell ref="M22:P23"/>
    <mergeCell ref="J16:J17"/>
    <mergeCell ref="K16:L17"/>
    <mergeCell ref="M16:P17"/>
    <mergeCell ref="M18:P19"/>
    <mergeCell ref="J20:J21"/>
    <mergeCell ref="K20:L21"/>
    <mergeCell ref="M20:P21"/>
    <mergeCell ref="J13:L13"/>
    <mergeCell ref="N14:P14"/>
    <mergeCell ref="A18:B18"/>
    <mergeCell ref="C18:D18"/>
    <mergeCell ref="E18:F18"/>
    <mergeCell ref="J18:J19"/>
    <mergeCell ref="K18:L19"/>
    <mergeCell ref="A19:B20"/>
    <mergeCell ref="C19:D20"/>
    <mergeCell ref="E19:F20"/>
    <mergeCell ref="A15:B15"/>
    <mergeCell ref="C15:D15"/>
    <mergeCell ref="K15:L15"/>
    <mergeCell ref="A14:B14"/>
    <mergeCell ref="C14:D14"/>
    <mergeCell ref="J14:L14"/>
    <mergeCell ref="M12:N12"/>
    <mergeCell ref="O12:P12"/>
    <mergeCell ref="A9:B9"/>
    <mergeCell ref="C9:E9"/>
    <mergeCell ref="K9:L9"/>
    <mergeCell ref="K10:L11"/>
    <mergeCell ref="M10:N10"/>
    <mergeCell ref="O10:P10"/>
    <mergeCell ref="A11:B11"/>
    <mergeCell ref="C11:D11"/>
    <mergeCell ref="E11:F11"/>
    <mergeCell ref="A12:B12"/>
    <mergeCell ref="C12:D12"/>
    <mergeCell ref="E12:F12"/>
    <mergeCell ref="K12:L12"/>
    <mergeCell ref="A8:E8"/>
    <mergeCell ref="K8:L8"/>
    <mergeCell ref="M8:N8"/>
    <mergeCell ref="O8:P8"/>
    <mergeCell ref="A3:E3"/>
    <mergeCell ref="J3:J4"/>
    <mergeCell ref="K3:L4"/>
    <mergeCell ref="M3:N4"/>
    <mergeCell ref="O3:P4"/>
    <mergeCell ref="A4:B4"/>
    <mergeCell ref="C4:E4"/>
    <mergeCell ref="J5:L7"/>
    <mergeCell ref="M5:N7"/>
    <mergeCell ref="O5:P7"/>
    <mergeCell ref="B6:E6"/>
    <mergeCell ref="A7:E7"/>
    <mergeCell ref="B1:E1"/>
    <mergeCell ref="J1:J2"/>
    <mergeCell ref="K1:L2"/>
    <mergeCell ref="M1:N2"/>
    <mergeCell ref="O1:P2"/>
    <mergeCell ref="A2:E2"/>
  </mergeCells>
  <dataValidations count="2">
    <dataValidation type="list" allowBlank="1" showInputMessage="1" showErrorMessage="1" sqref="A12:B12">
      <formula1>"LCR,VIREMENT,CHEQUE,ACOMPTE LIVRAISON,A RECEPTION MARCHANDISE,"</formula1>
    </dataValidation>
    <dataValidation type="list" allowBlank="1" showInputMessage="1" showErrorMessage="1" sqref="C19:D20">
      <formula1>"JANVIER,FEVRIER,MARS,AVRIL,MAI,JUIN,JUILLET,AOUT,SEPTEMBRE,OCTOBRE,NOVEMBRE,DECEMBRE"</formula1>
    </dataValidation>
  </dataValidations>
  <hyperlinks>
    <hyperlink ref="N14" r:id="rId1" display="atelier.ampere@orange.fr"/>
  </hyperlinks>
  <pageMargins left="0.25" right="0.25" top="0.75" bottom="0.75" header="0.3" footer="0.3"/>
  <pageSetup paperSize="8" scale="95" fitToHeight="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Q53"/>
  <sheetViews>
    <sheetView showZeros="0" view="pageLayout" topLeftCell="A10" zoomScaleNormal="100" workbookViewId="0">
      <selection activeCell="Q9" sqref="Q9"/>
    </sheetView>
  </sheetViews>
  <sheetFormatPr baseColWidth="10" defaultColWidth="11.42578125" defaultRowHeight="15" x14ac:dyDescent="0.25"/>
  <cols>
    <col min="1" max="1" width="3" customWidth="1"/>
    <col min="2" max="2" width="24.7109375" customWidth="1"/>
    <col min="6" max="6" width="20.140625" customWidth="1"/>
    <col min="7" max="7" width="4.85546875" customWidth="1"/>
    <col min="9" max="9" width="13.42578125" customWidth="1"/>
    <col min="10" max="10" width="13.5703125" customWidth="1"/>
    <col min="11" max="11" width="12.42578125" bestFit="1" customWidth="1"/>
    <col min="12" max="12" width="18.28515625" customWidth="1"/>
    <col min="16" max="16" width="13.7109375" customWidth="1"/>
  </cols>
  <sheetData>
    <row r="1" spans="1:16" x14ac:dyDescent="0.25">
      <c r="J1" s="465" t="s">
        <v>5727</v>
      </c>
      <c r="K1" s="370" t="s">
        <v>5702</v>
      </c>
      <c r="L1" s="467"/>
      <c r="M1" s="374" t="s">
        <v>5703</v>
      </c>
      <c r="N1" s="375"/>
      <c r="O1" s="470" t="str">
        <f>'[3]ENTETE BUREAU'!O1:P2</f>
        <v>S22</v>
      </c>
      <c r="P1" s="471"/>
    </row>
    <row r="2" spans="1:16" x14ac:dyDescent="0.25">
      <c r="J2" s="466"/>
      <c r="K2" s="468"/>
      <c r="L2" s="469"/>
      <c r="M2" s="376"/>
      <c r="N2" s="377"/>
      <c r="O2" s="472"/>
      <c r="P2" s="473"/>
    </row>
    <row r="3" spans="1:16" x14ac:dyDescent="0.25">
      <c r="J3" s="474" t="str">
        <f>'[3]ENTETE BUREAU'!J3:J4</f>
        <v>B18-212</v>
      </c>
      <c r="K3" s="475" t="str">
        <f>'[3]ENTETE BUREAU'!K3:L4</f>
        <v>HAUGREL SAV</v>
      </c>
      <c r="L3" s="476"/>
      <c r="M3" s="477" t="s">
        <v>5704</v>
      </c>
      <c r="N3" s="478"/>
      <c r="O3" s="481">
        <f>'[3]ENTETE BUREAU'!O3:P4</f>
        <v>43213</v>
      </c>
      <c r="P3" s="482"/>
    </row>
    <row r="4" spans="1:16" ht="15.75" thickBot="1" x14ac:dyDescent="0.3">
      <c r="J4" s="474"/>
      <c r="K4" s="475"/>
      <c r="L4" s="476"/>
      <c r="M4" s="479"/>
      <c r="N4" s="480"/>
      <c r="O4" s="483"/>
      <c r="P4" s="484"/>
    </row>
    <row r="5" spans="1:16" ht="15" customHeight="1" x14ac:dyDescent="0.25">
      <c r="A5" s="374" t="s">
        <v>46</v>
      </c>
      <c r="B5" s="485"/>
      <c r="C5" s="489" t="s">
        <v>5728</v>
      </c>
      <c r="D5" s="490"/>
      <c r="J5" s="495" t="s">
        <v>5729</v>
      </c>
      <c r="K5" s="496"/>
      <c r="L5" s="207"/>
      <c r="M5" s="497"/>
      <c r="N5" s="498"/>
      <c r="O5" s="499" t="str">
        <f>'[3]ENTETE BUREAU'!O5:P7</f>
        <v>BLANC 9016S</v>
      </c>
      <c r="P5" s="500"/>
    </row>
    <row r="6" spans="1:16" ht="18.75" customHeight="1" x14ac:dyDescent="0.25">
      <c r="A6" s="376"/>
      <c r="B6" s="486"/>
      <c r="C6" s="491"/>
      <c r="D6" s="492"/>
      <c r="J6" s="505" t="s">
        <v>5730</v>
      </c>
      <c r="K6" s="506"/>
      <c r="L6" s="208"/>
      <c r="M6" s="478"/>
      <c r="N6" s="478"/>
      <c r="O6" s="501"/>
      <c r="P6" s="502"/>
    </row>
    <row r="7" spans="1:16" ht="19.5" customHeight="1" thickBot="1" x14ac:dyDescent="0.3">
      <c r="A7" s="376"/>
      <c r="B7" s="486"/>
      <c r="C7" s="491"/>
      <c r="D7" s="492"/>
      <c r="J7" s="507" t="s">
        <v>5731</v>
      </c>
      <c r="K7" s="508"/>
      <c r="L7" s="209"/>
      <c r="M7" s="480"/>
      <c r="N7" s="480"/>
      <c r="O7" s="503"/>
      <c r="P7" s="504"/>
    </row>
    <row r="8" spans="1:16" ht="21.75" thickBot="1" x14ac:dyDescent="0.3">
      <c r="A8" s="487"/>
      <c r="B8" s="488"/>
      <c r="C8" s="493"/>
      <c r="D8" s="494"/>
      <c r="J8" s="210" t="s">
        <v>5706</v>
      </c>
      <c r="K8" s="509" t="str">
        <f>'ENTETE BUREAU'!K8:L8</f>
        <v>CL25</v>
      </c>
      <c r="L8" s="510"/>
      <c r="M8" s="211" t="s">
        <v>5732</v>
      </c>
      <c r="N8" s="211"/>
      <c r="O8" s="548" t="e">
        <f>'ENTETE BUREAU'!O8:P8</f>
        <v>#N/A</v>
      </c>
      <c r="P8" s="549"/>
    </row>
    <row r="9" spans="1:16" x14ac:dyDescent="0.25">
      <c r="A9" s="511"/>
      <c r="B9" s="511"/>
      <c r="C9" s="511"/>
      <c r="D9" s="511"/>
      <c r="F9" t="s">
        <v>31</v>
      </c>
      <c r="J9" s="210" t="s">
        <v>457</v>
      </c>
      <c r="K9" s="512" t="e">
        <f>'ENTETE BUREAU'!K10:L10</f>
        <v>#N/A</v>
      </c>
      <c r="L9" s="513"/>
      <c r="M9" s="511" t="s">
        <v>5709</v>
      </c>
      <c r="N9" s="511"/>
      <c r="O9" s="514" t="e">
        <f>'ENTETE BUREAU'!O10:P10</f>
        <v>#N/A</v>
      </c>
      <c r="P9" s="515"/>
    </row>
    <row r="10" spans="1:16" x14ac:dyDescent="0.25">
      <c r="A10" s="106"/>
      <c r="B10" s="212" t="s">
        <v>5733</v>
      </c>
      <c r="C10" s="516" t="s">
        <v>5734</v>
      </c>
      <c r="D10" s="517"/>
      <c r="F10" s="516" t="s">
        <v>5735</v>
      </c>
      <c r="G10" s="517"/>
      <c r="J10" s="213"/>
      <c r="K10" s="512"/>
      <c r="L10" s="513"/>
      <c r="M10" s="106"/>
      <c r="N10" s="106"/>
      <c r="O10" s="106"/>
      <c r="P10" s="214"/>
    </row>
    <row r="11" spans="1:16" x14ac:dyDescent="0.25">
      <c r="A11" s="103"/>
      <c r="B11" s="215"/>
      <c r="C11" s="518"/>
      <c r="D11" s="518"/>
      <c r="E11" s="106"/>
      <c r="J11" s="213" t="s">
        <v>5714</v>
      </c>
      <c r="K11" s="519" t="e">
        <f>'ENTETE BUREAU'!K12:L12</f>
        <v>#N/A</v>
      </c>
      <c r="L11" s="520"/>
      <c r="M11" s="511" t="s">
        <v>5715</v>
      </c>
      <c r="N11" s="511"/>
      <c r="O11" s="521" t="e">
        <f>'ENTETE BUREAU'!O12:P12</f>
        <v>#N/A</v>
      </c>
      <c r="P11" s="522"/>
    </row>
    <row r="12" spans="1:16" ht="15" customHeight="1" x14ac:dyDescent="0.25">
      <c r="A12" s="212"/>
      <c r="B12" s="212" t="s">
        <v>68</v>
      </c>
      <c r="C12" s="516"/>
      <c r="D12" s="517"/>
      <c r="F12" s="86" t="s">
        <v>69</v>
      </c>
      <c r="G12" s="86"/>
      <c r="J12" s="523" t="str">
        <f>'[3]ENTETE BUREAU'!J13:L13</f>
        <v/>
      </c>
      <c r="K12" s="524"/>
      <c r="L12" s="525"/>
      <c r="M12" s="106"/>
      <c r="N12" s="106"/>
      <c r="O12" s="106"/>
      <c r="P12" s="214"/>
    </row>
    <row r="13" spans="1:16" x14ac:dyDescent="0.25">
      <c r="A13" s="212"/>
      <c r="B13" s="212" t="s">
        <v>5736</v>
      </c>
      <c r="C13" s="516"/>
      <c r="D13" s="517"/>
      <c r="F13" s="86" t="s">
        <v>5737</v>
      </c>
      <c r="G13" s="86"/>
      <c r="J13" s="523">
        <f>'[3]ENTETE BUREAU'!J14:L14</f>
        <v>0</v>
      </c>
      <c r="K13" s="524"/>
      <c r="L13" s="525"/>
      <c r="M13" s="103" t="s">
        <v>5738</v>
      </c>
      <c r="N13" s="511" t="e">
        <f>'ENTETE BUREAU'!N14:P14</f>
        <v>#N/A</v>
      </c>
      <c r="O13" s="511"/>
      <c r="P13" s="531"/>
    </row>
    <row r="14" spans="1:16" ht="15.75" thickBot="1" x14ac:dyDescent="0.3">
      <c r="A14" s="212"/>
      <c r="B14" s="212" t="s">
        <v>5739</v>
      </c>
      <c r="C14" s="516"/>
      <c r="D14" s="517"/>
      <c r="F14" s="86" t="s">
        <v>5740</v>
      </c>
      <c r="G14" s="86"/>
      <c r="J14" s="216" t="e">
        <f>'ENTETE BUREAU'!J15</f>
        <v>#N/A</v>
      </c>
      <c r="K14" s="532" t="e">
        <f>'ENTETE BUREAU'!K15:L15</f>
        <v>#N/A</v>
      </c>
      <c r="L14" s="533"/>
      <c r="M14" s="217"/>
      <c r="N14" s="217"/>
      <c r="O14" s="217"/>
      <c r="P14" s="218"/>
    </row>
    <row r="15" spans="1:16" x14ac:dyDescent="0.25">
      <c r="A15" s="212"/>
      <c r="B15" s="212" t="s">
        <v>5741</v>
      </c>
      <c r="C15" s="516"/>
      <c r="D15" s="517"/>
      <c r="F15" s="86" t="s">
        <v>47</v>
      </c>
      <c r="G15" s="86"/>
      <c r="J15" s="526"/>
      <c r="K15" s="498" t="s">
        <v>5719</v>
      </c>
      <c r="L15" s="498"/>
      <c r="M15" s="528" t="s">
        <v>5720</v>
      </c>
      <c r="N15" s="498"/>
      <c r="O15" s="498"/>
      <c r="P15" s="529"/>
    </row>
    <row r="16" spans="1:16" ht="15.75" thickBot="1" x14ac:dyDescent="0.3">
      <c r="A16" s="212"/>
      <c r="B16" s="212" t="s">
        <v>5742</v>
      </c>
      <c r="C16" s="516"/>
      <c r="D16" s="517"/>
      <c r="F16" s="86" t="s">
        <v>5743</v>
      </c>
      <c r="G16" s="86"/>
      <c r="J16" s="527"/>
      <c r="K16" s="478"/>
      <c r="L16" s="478"/>
      <c r="M16" s="477"/>
      <c r="N16" s="478"/>
      <c r="O16" s="478"/>
      <c r="P16" s="530"/>
    </row>
    <row r="17" spans="1:17" x14ac:dyDescent="0.25">
      <c r="A17" s="212"/>
      <c r="B17" s="212" t="s">
        <v>5744</v>
      </c>
      <c r="C17" s="516"/>
      <c r="D17" s="517"/>
      <c r="F17" s="86" t="s">
        <v>5745</v>
      </c>
      <c r="G17" s="86"/>
      <c r="J17" s="465" t="s">
        <v>45</v>
      </c>
      <c r="K17" s="540"/>
      <c r="L17" s="541"/>
      <c r="M17" s="540"/>
      <c r="N17" s="544"/>
      <c r="O17" s="544"/>
      <c r="P17" s="541"/>
    </row>
    <row r="18" spans="1:17" ht="15.75" thickBot="1" x14ac:dyDescent="0.3">
      <c r="A18" s="212"/>
      <c r="B18" s="212" t="s">
        <v>5746</v>
      </c>
      <c r="C18" s="516"/>
      <c r="D18" s="517"/>
      <c r="F18" s="86" t="s">
        <v>5747</v>
      </c>
      <c r="G18" s="86"/>
      <c r="J18" s="534"/>
      <c r="K18" s="542"/>
      <c r="L18" s="543"/>
      <c r="M18" s="542"/>
      <c r="N18" s="545"/>
      <c r="O18" s="545"/>
      <c r="P18" s="543"/>
    </row>
    <row r="19" spans="1:17" x14ac:dyDescent="0.25">
      <c r="A19" s="212"/>
      <c r="B19" s="212" t="s">
        <v>5748</v>
      </c>
      <c r="C19" s="516"/>
      <c r="D19" s="517"/>
      <c r="F19" s="86" t="s">
        <v>5749</v>
      </c>
      <c r="G19" s="86"/>
      <c r="J19" s="465" t="s">
        <v>42</v>
      </c>
      <c r="K19" s="535"/>
      <c r="L19" s="536"/>
      <c r="M19" s="528"/>
      <c r="N19" s="498"/>
      <c r="O19" s="498"/>
      <c r="P19" s="529"/>
    </row>
    <row r="20" spans="1:17" ht="15.75" thickBot="1" x14ac:dyDescent="0.3">
      <c r="A20" s="212"/>
      <c r="B20" s="212" t="s">
        <v>70</v>
      </c>
      <c r="C20" s="516"/>
      <c r="D20" s="517"/>
      <c r="F20" s="86" t="s">
        <v>5750</v>
      </c>
      <c r="G20" s="86"/>
      <c r="J20" s="534"/>
      <c r="K20" s="537"/>
      <c r="L20" s="538"/>
      <c r="M20" s="479"/>
      <c r="N20" s="480"/>
      <c r="O20" s="480"/>
      <c r="P20" s="539"/>
    </row>
    <row r="21" spans="1:17" x14ac:dyDescent="0.25">
      <c r="A21" s="212"/>
      <c r="B21" s="212" t="s">
        <v>5751</v>
      </c>
      <c r="C21" s="516"/>
      <c r="D21" s="517"/>
      <c r="F21" s="86" t="s">
        <v>43</v>
      </c>
      <c r="G21" s="86"/>
      <c r="J21" s="465" t="s">
        <v>5724</v>
      </c>
      <c r="K21" s="535"/>
      <c r="L21" s="536"/>
      <c r="M21" s="528"/>
      <c r="N21" s="498"/>
      <c r="O21" s="498"/>
      <c r="P21" s="529"/>
    </row>
    <row r="22" spans="1:17" ht="15.75" thickBot="1" x14ac:dyDescent="0.3">
      <c r="A22" s="212"/>
      <c r="B22" s="212" t="s">
        <v>5752</v>
      </c>
      <c r="C22" s="516"/>
      <c r="D22" s="517"/>
      <c r="F22" s="86" t="s">
        <v>42</v>
      </c>
      <c r="G22" s="86"/>
      <c r="J22" s="534"/>
      <c r="K22" s="537"/>
      <c r="L22" s="538"/>
      <c r="M22" s="479"/>
      <c r="N22" s="480"/>
      <c r="O22" s="480"/>
      <c r="P22" s="539"/>
    </row>
    <row r="23" spans="1:17" x14ac:dyDescent="0.25">
      <c r="A23" s="212"/>
      <c r="B23" s="212" t="s">
        <v>5753</v>
      </c>
      <c r="C23" s="219"/>
      <c r="D23" s="220"/>
      <c r="F23" s="86" t="s">
        <v>5754</v>
      </c>
      <c r="G23" s="86"/>
      <c r="J23" s="546" t="s">
        <v>44</v>
      </c>
      <c r="K23" s="535"/>
      <c r="L23" s="536"/>
      <c r="M23" s="528"/>
      <c r="N23" s="498"/>
      <c r="O23" s="498"/>
      <c r="P23" s="529"/>
    </row>
    <row r="24" spans="1:17" ht="15.75" thickBot="1" x14ac:dyDescent="0.3">
      <c r="A24" s="212"/>
      <c r="B24" s="212" t="s">
        <v>5755</v>
      </c>
      <c r="C24" s="219"/>
      <c r="D24" s="220"/>
      <c r="F24" s="86" t="s">
        <v>5756</v>
      </c>
      <c r="G24" s="86"/>
      <c r="J24" s="547"/>
      <c r="K24" s="537"/>
      <c r="L24" s="538"/>
      <c r="M24" s="479"/>
      <c r="N24" s="480"/>
      <c r="O24" s="480"/>
      <c r="P24" s="539"/>
    </row>
    <row r="25" spans="1:17" x14ac:dyDescent="0.25">
      <c r="A25" s="212"/>
      <c r="B25" s="212" t="s">
        <v>5757</v>
      </c>
      <c r="C25" s="516"/>
      <c r="D25" s="517"/>
      <c r="F25" s="86" t="s">
        <v>41</v>
      </c>
      <c r="G25" s="86"/>
      <c r="J25" s="528" t="s">
        <v>5726</v>
      </c>
      <c r="K25" s="535"/>
      <c r="L25" s="536"/>
      <c r="M25" s="498"/>
      <c r="N25" s="498"/>
      <c r="O25" s="498"/>
      <c r="P25" s="529"/>
    </row>
    <row r="26" spans="1:17" ht="15.75" thickBot="1" x14ac:dyDescent="0.3">
      <c r="A26" s="212"/>
      <c r="B26" s="212" t="s">
        <v>5758</v>
      </c>
      <c r="C26" s="516"/>
      <c r="D26" s="517"/>
      <c r="F26" s="86"/>
      <c r="G26" s="86"/>
      <c r="H26" s="106"/>
      <c r="I26" s="106"/>
      <c r="J26" s="479"/>
      <c r="K26" s="537"/>
      <c r="L26" s="538"/>
      <c r="M26" s="480"/>
      <c r="N26" s="480"/>
      <c r="O26" s="480"/>
      <c r="P26" s="539"/>
    </row>
    <row r="27" spans="1:17" x14ac:dyDescent="0.25">
      <c r="A27" s="212"/>
      <c r="B27" s="212" t="s">
        <v>5759</v>
      </c>
      <c r="C27" s="516"/>
      <c r="D27" s="517"/>
      <c r="F27" s="86"/>
      <c r="G27" s="86"/>
      <c r="H27" s="106"/>
      <c r="I27" s="106"/>
      <c r="J27" s="221"/>
      <c r="K27" s="222"/>
      <c r="L27" s="222"/>
      <c r="M27" s="222"/>
      <c r="N27" s="222"/>
      <c r="O27" s="222"/>
      <c r="P27" s="222"/>
    </row>
    <row r="28" spans="1:17" ht="15.75" customHeight="1" x14ac:dyDescent="0.25">
      <c r="A28" s="212"/>
      <c r="B28" s="212" t="s">
        <v>5760</v>
      </c>
      <c r="C28" s="516"/>
      <c r="D28" s="517"/>
      <c r="F28" s="86"/>
      <c r="G28" s="86"/>
      <c r="J28" s="112"/>
      <c r="K28" s="222"/>
      <c r="L28" s="222"/>
      <c r="M28" s="222"/>
      <c r="N28" s="222"/>
      <c r="O28" s="222"/>
      <c r="P28" s="222"/>
    </row>
    <row r="29" spans="1:17" ht="15.75" customHeight="1" x14ac:dyDescent="0.25">
      <c r="A29" s="212"/>
      <c r="B29" s="212" t="s">
        <v>5761</v>
      </c>
      <c r="C29" s="516"/>
      <c r="D29" s="517"/>
      <c r="F29" s="86"/>
      <c r="G29" s="86"/>
      <c r="J29" s="112"/>
      <c r="K29" s="112"/>
      <c r="L29" s="112"/>
      <c r="M29" s="112"/>
      <c r="N29" s="112"/>
      <c r="O29" s="112"/>
      <c r="P29" s="112"/>
    </row>
    <row r="30" spans="1:17" x14ac:dyDescent="0.25">
      <c r="A30" s="212"/>
      <c r="B30" s="223" t="s">
        <v>5762</v>
      </c>
      <c r="C30" s="550"/>
      <c r="D30" s="550"/>
      <c r="F30" s="86"/>
      <c r="G30" s="86"/>
      <c r="J30" s="112"/>
      <c r="K30" s="112"/>
      <c r="L30" s="112"/>
      <c r="M30" s="112"/>
      <c r="N30" s="112"/>
      <c r="O30" s="112"/>
      <c r="P30" s="112"/>
      <c r="Q30" s="106"/>
    </row>
    <row r="31" spans="1:17" x14ac:dyDescent="0.25">
      <c r="A31" s="212"/>
      <c r="B31" s="224"/>
      <c r="C31" s="550"/>
      <c r="D31" s="550"/>
      <c r="F31" s="86"/>
      <c r="G31" s="86"/>
      <c r="J31" s="112"/>
      <c r="K31" s="112"/>
      <c r="L31" s="112"/>
      <c r="M31" s="112"/>
      <c r="N31" s="112"/>
      <c r="O31" s="112"/>
      <c r="P31" s="112"/>
      <c r="Q31" s="106"/>
    </row>
    <row r="32" spans="1:17" x14ac:dyDescent="0.25">
      <c r="A32" s="212"/>
      <c r="B32" s="224"/>
      <c r="C32" s="550"/>
      <c r="D32" s="550"/>
      <c r="F32" s="86"/>
      <c r="G32" s="86"/>
      <c r="J32" s="112"/>
      <c r="K32" s="112"/>
      <c r="L32" s="112"/>
      <c r="M32" s="112"/>
      <c r="N32" s="112"/>
      <c r="O32" s="112"/>
      <c r="P32" s="112"/>
    </row>
    <row r="33" spans="1:16" ht="10.5" customHeight="1" x14ac:dyDescent="0.25">
      <c r="A33" s="212"/>
      <c r="B33" s="224"/>
      <c r="C33" s="550"/>
      <c r="D33" s="550"/>
      <c r="F33" s="86"/>
      <c r="G33" s="86"/>
      <c r="J33" s="112"/>
      <c r="K33" s="112"/>
      <c r="L33" s="112"/>
      <c r="M33" s="112"/>
      <c r="N33" s="112"/>
      <c r="O33" s="112"/>
      <c r="P33" s="112"/>
    </row>
    <row r="34" spans="1:16" x14ac:dyDescent="0.25">
      <c r="A34" s="212"/>
      <c r="B34" s="224" t="s">
        <v>5763</v>
      </c>
      <c r="C34" s="550"/>
      <c r="D34" s="550"/>
      <c r="F34" s="86"/>
      <c r="G34" s="86"/>
      <c r="J34" s="112"/>
      <c r="K34" s="112"/>
      <c r="L34" s="112"/>
      <c r="M34" s="112"/>
      <c r="N34" s="112"/>
      <c r="O34" s="112"/>
      <c r="P34" s="112"/>
    </row>
    <row r="35" spans="1:16" x14ac:dyDescent="0.25">
      <c r="A35" s="212"/>
      <c r="B35" s="212"/>
      <c r="C35" s="550"/>
      <c r="D35" s="550"/>
      <c r="F35" s="86"/>
      <c r="G35" s="86"/>
      <c r="J35" s="112"/>
      <c r="K35" s="225"/>
      <c r="L35" s="112"/>
      <c r="M35" s="112"/>
      <c r="N35" s="112"/>
      <c r="O35" s="112"/>
      <c r="P35" s="112"/>
    </row>
    <row r="36" spans="1:16" ht="15.75" thickBot="1" x14ac:dyDescent="0.3">
      <c r="A36" s="106"/>
      <c r="B36" s="106"/>
      <c r="C36" s="511"/>
      <c r="D36" s="511"/>
      <c r="J36" s="112"/>
      <c r="K36" s="112"/>
      <c r="L36" s="112"/>
      <c r="M36" s="112"/>
      <c r="N36" s="112"/>
      <c r="O36" s="112"/>
      <c r="P36" s="112"/>
    </row>
    <row r="37" spans="1:16" x14ac:dyDescent="0.25">
      <c r="A37" s="511"/>
      <c r="B37" s="551" t="s">
        <v>5764</v>
      </c>
      <c r="C37" s="511"/>
      <c r="D37" s="511"/>
      <c r="J37" s="112"/>
      <c r="K37" s="112"/>
      <c r="L37" s="112"/>
      <c r="M37" s="112"/>
      <c r="N37" s="112"/>
      <c r="O37" s="112"/>
      <c r="P37" s="112"/>
    </row>
    <row r="38" spans="1:16" ht="15.75" thickBot="1" x14ac:dyDescent="0.3">
      <c r="A38" s="511"/>
      <c r="B38" s="552"/>
      <c r="C38" s="511"/>
      <c r="D38" s="511"/>
      <c r="J38" s="112"/>
      <c r="K38" s="112"/>
      <c r="L38" s="112"/>
      <c r="M38" s="112"/>
      <c r="N38" s="112"/>
      <c r="O38" s="112"/>
      <c r="P38" s="112"/>
    </row>
    <row r="39" spans="1:16" x14ac:dyDescent="0.25">
      <c r="A39" s="511"/>
      <c r="B39" s="511"/>
      <c r="C39" s="511"/>
      <c r="D39" s="511"/>
      <c r="J39" s="112"/>
      <c r="K39" s="112"/>
      <c r="L39" s="112"/>
      <c r="M39" s="112"/>
      <c r="N39" s="112"/>
      <c r="O39" s="112"/>
      <c r="P39" s="112"/>
    </row>
    <row r="40" spans="1:16" x14ac:dyDescent="0.25">
      <c r="A40" s="212"/>
      <c r="B40" s="212" t="s">
        <v>5765</v>
      </c>
      <c r="C40" s="516" t="s">
        <v>5766</v>
      </c>
      <c r="D40" s="517"/>
      <c r="J40" s="112"/>
      <c r="K40" s="112"/>
      <c r="L40" s="112"/>
      <c r="M40" s="112"/>
      <c r="N40" s="112"/>
      <c r="O40" s="112"/>
      <c r="P40" s="112"/>
    </row>
    <row r="41" spans="1:16" x14ac:dyDescent="0.25">
      <c r="A41" s="226"/>
      <c r="B41" s="226"/>
      <c r="C41" s="227"/>
      <c r="D41" s="228"/>
      <c r="J41" s="112"/>
      <c r="K41" s="112"/>
      <c r="L41" s="112"/>
      <c r="M41" s="112"/>
      <c r="N41" s="112"/>
      <c r="O41" s="112"/>
      <c r="P41" s="112"/>
    </row>
    <row r="42" spans="1:16" ht="15.75" thickBot="1" x14ac:dyDescent="0.3">
      <c r="A42" s="229"/>
      <c r="B42" s="229"/>
      <c r="C42" s="230"/>
      <c r="D42" s="231"/>
      <c r="J42" s="112"/>
      <c r="K42" s="112"/>
      <c r="L42" s="112"/>
      <c r="M42" s="112"/>
      <c r="N42" s="112"/>
      <c r="O42" s="112"/>
      <c r="P42" s="112"/>
    </row>
    <row r="43" spans="1:16" ht="15.75" thickBot="1" x14ac:dyDescent="0.3">
      <c r="A43" s="229"/>
      <c r="B43" s="229"/>
      <c r="C43" s="230"/>
      <c r="D43" s="231"/>
      <c r="J43" s="112"/>
      <c r="K43" s="112"/>
      <c r="L43" s="232" t="s">
        <v>45</v>
      </c>
      <c r="M43" s="233"/>
      <c r="N43" s="112"/>
      <c r="O43" s="112"/>
      <c r="P43" s="112"/>
    </row>
    <row r="44" spans="1:16" ht="15.75" thickBot="1" x14ac:dyDescent="0.3">
      <c r="A44" s="229"/>
      <c r="B44" s="229"/>
      <c r="C44" s="230"/>
      <c r="D44" s="231"/>
      <c r="J44" s="112"/>
      <c r="K44" s="112"/>
      <c r="L44" s="233" t="s">
        <v>5724</v>
      </c>
      <c r="M44" s="233"/>
      <c r="N44" s="112"/>
      <c r="O44" s="112"/>
      <c r="P44" s="112"/>
    </row>
    <row r="45" spans="1:16" x14ac:dyDescent="0.25">
      <c r="A45" s="229"/>
      <c r="B45" s="229"/>
      <c r="C45" s="230"/>
      <c r="D45" s="231"/>
      <c r="J45" s="112"/>
      <c r="K45" s="112"/>
      <c r="L45" s="112"/>
      <c r="M45" s="112"/>
      <c r="N45" s="112"/>
      <c r="O45" s="112"/>
      <c r="P45" s="112"/>
    </row>
    <row r="46" spans="1:16" x14ac:dyDescent="0.25">
      <c r="A46" s="234"/>
      <c r="B46" s="234"/>
      <c r="C46" s="235"/>
      <c r="D46" s="236"/>
      <c r="J46" s="112"/>
      <c r="K46" s="112"/>
      <c r="L46" s="112"/>
      <c r="M46" s="112"/>
      <c r="N46" s="112"/>
      <c r="O46" s="112"/>
      <c r="P46" s="112"/>
    </row>
    <row r="47" spans="1:16" x14ac:dyDescent="0.25">
      <c r="A47" s="103"/>
      <c r="B47" s="103"/>
      <c r="C47" s="103"/>
      <c r="D47" s="103"/>
      <c r="J47" s="112"/>
      <c r="K47" s="112"/>
      <c r="L47" s="112"/>
      <c r="M47" s="112"/>
      <c r="N47" s="112"/>
      <c r="O47" s="112"/>
      <c r="P47" s="112"/>
    </row>
    <row r="48" spans="1:16" x14ac:dyDescent="0.25">
      <c r="A48" s="103"/>
      <c r="B48" s="103"/>
      <c r="C48" s="103"/>
      <c r="D48" s="103"/>
      <c r="J48" s="112"/>
      <c r="K48" s="112"/>
      <c r="L48" s="112"/>
      <c r="M48" s="112"/>
      <c r="N48" s="112"/>
      <c r="O48" s="112"/>
      <c r="P48" s="112"/>
    </row>
    <row r="49" spans="1:4" x14ac:dyDescent="0.25">
      <c r="A49" s="103"/>
      <c r="B49" s="103"/>
      <c r="C49" s="103"/>
      <c r="D49" s="103"/>
    </row>
    <row r="50" spans="1:4" x14ac:dyDescent="0.25">
      <c r="A50" s="103"/>
      <c r="B50" s="103"/>
      <c r="C50" s="103"/>
      <c r="D50" s="103"/>
    </row>
    <row r="51" spans="1:4" x14ac:dyDescent="0.25">
      <c r="A51" s="103"/>
      <c r="B51" s="103"/>
      <c r="C51" s="103"/>
      <c r="D51" s="103"/>
    </row>
    <row r="52" spans="1:4" x14ac:dyDescent="0.25">
      <c r="A52" s="103"/>
      <c r="B52" s="103"/>
      <c r="C52" s="103"/>
      <c r="D52" s="103"/>
    </row>
    <row r="53" spans="1:4" x14ac:dyDescent="0.25">
      <c r="A53" s="103"/>
      <c r="B53" s="103"/>
      <c r="C53" s="103"/>
      <c r="D53" s="103"/>
    </row>
  </sheetData>
  <dataConsolidate/>
  <mergeCells count="78">
    <mergeCell ref="A39:D39"/>
    <mergeCell ref="C40:D40"/>
    <mergeCell ref="O8:P8"/>
    <mergeCell ref="C34:D34"/>
    <mergeCell ref="C35:D35"/>
    <mergeCell ref="C36:D36"/>
    <mergeCell ref="A37:A38"/>
    <mergeCell ref="B37:B38"/>
    <mergeCell ref="C37:C38"/>
    <mergeCell ref="D37:D38"/>
    <mergeCell ref="C28:D28"/>
    <mergeCell ref="C29:D29"/>
    <mergeCell ref="C30:D30"/>
    <mergeCell ref="C31:D31"/>
    <mergeCell ref="C32:D32"/>
    <mergeCell ref="C33:D33"/>
    <mergeCell ref="C27:D27"/>
    <mergeCell ref="C21:D21"/>
    <mergeCell ref="J21:J22"/>
    <mergeCell ref="K21:L22"/>
    <mergeCell ref="M21:P22"/>
    <mergeCell ref="C22:D22"/>
    <mergeCell ref="J23:J24"/>
    <mergeCell ref="K23:L24"/>
    <mergeCell ref="M23:P24"/>
    <mergeCell ref="C25:D25"/>
    <mergeCell ref="J25:J26"/>
    <mergeCell ref="K25:L26"/>
    <mergeCell ref="M25:P26"/>
    <mergeCell ref="C26:D26"/>
    <mergeCell ref="C17:D17"/>
    <mergeCell ref="J17:J18"/>
    <mergeCell ref="K17:L18"/>
    <mergeCell ref="M17:P18"/>
    <mergeCell ref="C18:D18"/>
    <mergeCell ref="C19:D19"/>
    <mergeCell ref="J19:J20"/>
    <mergeCell ref="K19:L20"/>
    <mergeCell ref="M19:P20"/>
    <mergeCell ref="C20:D20"/>
    <mergeCell ref="C13:D13"/>
    <mergeCell ref="J13:L13"/>
    <mergeCell ref="N13:P13"/>
    <mergeCell ref="C14:D14"/>
    <mergeCell ref="K14:L14"/>
    <mergeCell ref="C15:D15"/>
    <mergeCell ref="J15:J16"/>
    <mergeCell ref="K15:L16"/>
    <mergeCell ref="M15:P16"/>
    <mergeCell ref="C16:D16"/>
    <mergeCell ref="C11:D11"/>
    <mergeCell ref="K11:L11"/>
    <mergeCell ref="M11:N11"/>
    <mergeCell ref="O11:P11"/>
    <mergeCell ref="C12:D12"/>
    <mergeCell ref="J12:L12"/>
    <mergeCell ref="A9:D9"/>
    <mergeCell ref="K9:L10"/>
    <mergeCell ref="M9:N9"/>
    <mergeCell ref="O9:P9"/>
    <mergeCell ref="C10:D10"/>
    <mergeCell ref="F10:G10"/>
    <mergeCell ref="A5:B8"/>
    <mergeCell ref="C5:D8"/>
    <mergeCell ref="J5:K5"/>
    <mergeCell ref="M5:N7"/>
    <mergeCell ref="O5:P7"/>
    <mergeCell ref="J6:K6"/>
    <mergeCell ref="J7:K7"/>
    <mergeCell ref="K8:L8"/>
    <mergeCell ref="J1:J2"/>
    <mergeCell ref="K1:L2"/>
    <mergeCell ref="M1:N2"/>
    <mergeCell ref="O1:P2"/>
    <mergeCell ref="J3:J4"/>
    <mergeCell ref="K3:L4"/>
    <mergeCell ref="M3:N4"/>
    <mergeCell ref="O3:P4"/>
  </mergeCells>
  <pageMargins left="0" right="0" top="0" bottom="1.0416666666666666E-2" header="0" footer="0"/>
  <pageSetup paperSize="8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pageSetUpPr fitToPage="1"/>
  </sheetPr>
  <dimension ref="A1:M21"/>
  <sheetViews>
    <sheetView zoomScaleNormal="100" workbookViewId="0">
      <selection activeCell="C6" sqref="C6"/>
    </sheetView>
  </sheetViews>
  <sheetFormatPr baseColWidth="10" defaultRowHeight="12.75" x14ac:dyDescent="0.2"/>
  <cols>
    <col min="1" max="2" width="9.7109375" style="239" customWidth="1"/>
    <col min="3" max="3" width="17.28515625" style="239" customWidth="1"/>
    <col min="4" max="4" width="35.140625" style="239" customWidth="1"/>
    <col min="5" max="5" width="32" style="239" customWidth="1"/>
    <col min="6" max="6" width="17.5703125" style="239" customWidth="1"/>
    <col min="7" max="7" width="19.85546875" style="239" customWidth="1"/>
    <col min="8" max="8" width="21.7109375" style="239" customWidth="1"/>
    <col min="9" max="10" width="22.7109375" style="239" customWidth="1"/>
    <col min="11" max="16384" width="11.42578125" style="239"/>
  </cols>
  <sheetData>
    <row r="1" spans="1:13" ht="39.950000000000003" customHeight="1" thickBot="1" x14ac:dyDescent="0.25">
      <c r="A1" s="569" t="s">
        <v>5773</v>
      </c>
      <c r="B1" s="569"/>
      <c r="C1" s="569"/>
      <c r="D1" s="569"/>
      <c r="E1" s="569"/>
      <c r="F1" s="569"/>
      <c r="G1" s="569"/>
      <c r="H1" s="569"/>
      <c r="I1" s="569"/>
      <c r="J1" s="569"/>
      <c r="K1" s="238"/>
      <c r="L1" s="238"/>
    </row>
    <row r="2" spans="1:13" ht="32.25" customHeight="1" thickBot="1" x14ac:dyDescent="0.25">
      <c r="A2" s="240" t="s">
        <v>5768</v>
      </c>
      <c r="B2" s="241" t="s">
        <v>5769</v>
      </c>
      <c r="C2" s="242" t="s">
        <v>26</v>
      </c>
      <c r="D2" s="243" t="s">
        <v>5770</v>
      </c>
      <c r="E2" s="244" t="s">
        <v>17</v>
      </c>
      <c r="F2" s="244" t="s">
        <v>459</v>
      </c>
      <c r="G2" s="570" t="s">
        <v>5771</v>
      </c>
      <c r="H2" s="571"/>
      <c r="I2" s="572" t="s">
        <v>5772</v>
      </c>
      <c r="J2" s="573"/>
      <c r="K2" s="245"/>
      <c r="L2" s="245"/>
      <c r="M2" s="246"/>
    </row>
    <row r="3" spans="1:13" ht="35.1" customHeight="1" x14ac:dyDescent="0.2">
      <c r="A3" s="247"/>
      <c r="B3" s="248"/>
      <c r="C3" s="249" t="s">
        <v>5767</v>
      </c>
      <c r="D3" s="250" t="e">
        <v>#N/A</v>
      </c>
      <c r="E3" s="251"/>
      <c r="F3" s="251"/>
      <c r="G3" s="553"/>
      <c r="H3" s="554"/>
      <c r="I3" s="555"/>
      <c r="J3" s="556"/>
      <c r="K3" s="252"/>
      <c r="L3" s="252"/>
    </row>
    <row r="4" spans="1:13" ht="35.1" customHeight="1" x14ac:dyDescent="0.2">
      <c r="A4" s="247"/>
      <c r="B4" s="248"/>
      <c r="C4" s="249"/>
      <c r="D4" s="253"/>
      <c r="E4" s="254"/>
      <c r="F4" s="254"/>
      <c r="G4" s="553"/>
      <c r="H4" s="554"/>
      <c r="I4" s="567"/>
      <c r="J4" s="568"/>
      <c r="K4" s="252"/>
      <c r="L4" s="252"/>
    </row>
    <row r="5" spans="1:13" ht="35.1" customHeight="1" x14ac:dyDescent="0.2">
      <c r="A5" s="255"/>
      <c r="B5" s="256"/>
      <c r="C5" s="249"/>
      <c r="D5" s="250"/>
      <c r="E5" s="251"/>
      <c r="F5" s="251"/>
      <c r="G5" s="553"/>
      <c r="H5" s="554"/>
      <c r="I5" s="555"/>
      <c r="J5" s="556"/>
      <c r="K5" s="252"/>
      <c r="L5" s="252"/>
    </row>
    <row r="6" spans="1:13" ht="35.1" customHeight="1" x14ac:dyDescent="0.2">
      <c r="A6" s="255"/>
      <c r="B6" s="256"/>
      <c r="C6" s="249"/>
      <c r="D6" s="250"/>
      <c r="E6" s="251"/>
      <c r="F6" s="251"/>
      <c r="G6" s="553"/>
      <c r="H6" s="554"/>
      <c r="I6" s="553"/>
      <c r="J6" s="561"/>
      <c r="K6" s="252"/>
      <c r="L6" s="252"/>
    </row>
    <row r="7" spans="1:13" ht="35.1" customHeight="1" x14ac:dyDescent="0.2">
      <c r="A7" s="255"/>
      <c r="B7" s="256"/>
      <c r="C7" s="249"/>
      <c r="D7" s="250"/>
      <c r="E7" s="251"/>
      <c r="F7" s="251"/>
      <c r="G7" s="553"/>
      <c r="H7" s="554"/>
      <c r="I7" s="553"/>
      <c r="J7" s="561"/>
      <c r="K7" s="252"/>
      <c r="L7" s="252"/>
    </row>
    <row r="8" spans="1:13" ht="35.1" customHeight="1" x14ac:dyDescent="0.2">
      <c r="A8" s="255"/>
      <c r="B8" s="256"/>
      <c r="C8" s="249"/>
      <c r="D8" s="250"/>
      <c r="E8" s="251"/>
      <c r="F8" s="251"/>
      <c r="G8" s="553"/>
      <c r="H8" s="554"/>
      <c r="I8" s="553"/>
      <c r="J8" s="561"/>
      <c r="K8" s="252"/>
      <c r="L8" s="252"/>
    </row>
    <row r="9" spans="1:13" ht="35.1" customHeight="1" x14ac:dyDescent="0.2">
      <c r="A9" s="255"/>
      <c r="B9" s="256"/>
      <c r="C9" s="249"/>
      <c r="D9" s="250"/>
      <c r="E9" s="251"/>
      <c r="F9" s="251"/>
      <c r="G9" s="553"/>
      <c r="H9" s="554"/>
      <c r="I9" s="553"/>
      <c r="J9" s="561"/>
      <c r="K9" s="252"/>
      <c r="L9" s="252"/>
    </row>
    <row r="10" spans="1:13" ht="35.1" customHeight="1" x14ac:dyDescent="0.2">
      <c r="A10" s="255"/>
      <c r="B10" s="257"/>
      <c r="C10" s="249"/>
      <c r="D10" s="250"/>
      <c r="E10" s="251"/>
      <c r="F10" s="251"/>
      <c r="G10" s="553"/>
      <c r="H10" s="554"/>
      <c r="I10" s="553"/>
      <c r="J10" s="561"/>
      <c r="K10" s="252"/>
      <c r="L10" s="252"/>
    </row>
    <row r="11" spans="1:13" ht="35.1" customHeight="1" x14ac:dyDescent="0.2">
      <c r="A11" s="255"/>
      <c r="B11" s="256"/>
      <c r="C11" s="249"/>
      <c r="D11" s="250"/>
      <c r="E11" s="251"/>
      <c r="F11" s="251"/>
      <c r="G11" s="553"/>
      <c r="H11" s="554"/>
      <c r="I11" s="553"/>
      <c r="J11" s="561"/>
      <c r="K11" s="252"/>
      <c r="L11" s="252"/>
    </row>
    <row r="12" spans="1:13" ht="35.1" customHeight="1" x14ac:dyDescent="0.2">
      <c r="A12" s="255" t="s">
        <v>31</v>
      </c>
      <c r="B12" s="256"/>
      <c r="C12" s="249"/>
      <c r="D12" s="253"/>
      <c r="E12" s="254"/>
      <c r="F12" s="254"/>
      <c r="G12" s="553"/>
      <c r="H12" s="554"/>
      <c r="I12" s="553"/>
      <c r="J12" s="561"/>
      <c r="K12" s="252"/>
      <c r="L12" s="252"/>
    </row>
    <row r="13" spans="1:13" ht="35.1" customHeight="1" x14ac:dyDescent="0.2">
      <c r="A13" s="255"/>
      <c r="B13" s="256"/>
      <c r="C13" s="249"/>
      <c r="D13" s="250"/>
      <c r="E13" s="251"/>
      <c r="F13" s="251"/>
      <c r="G13" s="553"/>
      <c r="H13" s="554"/>
      <c r="I13" s="553"/>
      <c r="J13" s="561"/>
      <c r="K13" s="252"/>
      <c r="L13" s="252"/>
    </row>
    <row r="14" spans="1:13" ht="35.1" customHeight="1" x14ac:dyDescent="0.2">
      <c r="A14" s="255"/>
      <c r="B14" s="256"/>
      <c r="C14" s="249"/>
      <c r="D14" s="253"/>
      <c r="E14" s="254"/>
      <c r="F14" s="254"/>
      <c r="G14" s="553"/>
      <c r="H14" s="554"/>
      <c r="I14" s="553"/>
      <c r="J14" s="561"/>
      <c r="K14" s="252"/>
      <c r="L14" s="252"/>
    </row>
    <row r="15" spans="1:13" ht="35.1" customHeight="1" x14ac:dyDescent="0.2">
      <c r="A15" s="255"/>
      <c r="B15" s="256"/>
      <c r="C15" s="249"/>
      <c r="D15" s="250"/>
      <c r="E15" s="251"/>
      <c r="F15" s="251"/>
      <c r="G15" s="553"/>
      <c r="H15" s="554"/>
      <c r="I15" s="555"/>
      <c r="J15" s="556"/>
      <c r="K15" s="252"/>
      <c r="L15" s="252"/>
    </row>
    <row r="16" spans="1:13" ht="35.1" customHeight="1" x14ac:dyDescent="0.2">
      <c r="A16" s="255"/>
      <c r="B16" s="256"/>
      <c r="C16" s="258"/>
      <c r="D16" s="259"/>
      <c r="E16" s="260"/>
      <c r="F16" s="260"/>
      <c r="G16" s="564"/>
      <c r="H16" s="565"/>
      <c r="I16" s="564"/>
      <c r="J16" s="566"/>
      <c r="K16" s="252"/>
      <c r="L16" s="252"/>
    </row>
    <row r="17" spans="1:12" ht="35.1" customHeight="1" x14ac:dyDescent="0.2">
      <c r="A17" s="255"/>
      <c r="B17" s="256"/>
      <c r="C17" s="249"/>
      <c r="D17" s="261"/>
      <c r="E17" s="262"/>
      <c r="F17" s="262"/>
      <c r="G17" s="553"/>
      <c r="H17" s="554"/>
      <c r="I17" s="555"/>
      <c r="J17" s="556"/>
      <c r="K17" s="252"/>
      <c r="L17" s="252"/>
    </row>
    <row r="18" spans="1:12" ht="35.1" customHeight="1" x14ac:dyDescent="0.2">
      <c r="A18" s="255"/>
      <c r="B18" s="256"/>
      <c r="C18" s="249"/>
      <c r="D18" s="250"/>
      <c r="E18" s="251"/>
      <c r="F18" s="251"/>
      <c r="G18" s="553"/>
      <c r="H18" s="554"/>
      <c r="I18" s="553"/>
      <c r="J18" s="561"/>
      <c r="K18" s="252"/>
      <c r="L18" s="252"/>
    </row>
    <row r="19" spans="1:12" s="267" customFormat="1" ht="35.1" customHeight="1" x14ac:dyDescent="0.2">
      <c r="A19" s="263"/>
      <c r="B19" s="264"/>
      <c r="C19" s="265"/>
      <c r="D19" s="250"/>
      <c r="E19" s="251"/>
      <c r="F19" s="251"/>
      <c r="G19" s="553"/>
      <c r="H19" s="554"/>
      <c r="I19" s="562"/>
      <c r="J19" s="563"/>
      <c r="K19" s="266"/>
      <c r="L19" s="266"/>
    </row>
    <row r="20" spans="1:12" ht="35.1" customHeight="1" x14ac:dyDescent="0.2">
      <c r="A20" s="255"/>
      <c r="B20" s="256"/>
      <c r="C20" s="249"/>
      <c r="D20" s="261"/>
      <c r="E20" s="262"/>
      <c r="F20" s="262"/>
      <c r="G20" s="553"/>
      <c r="H20" s="554"/>
      <c r="I20" s="555"/>
      <c r="J20" s="556"/>
      <c r="K20" s="252"/>
      <c r="L20" s="252"/>
    </row>
    <row r="21" spans="1:12" ht="35.1" customHeight="1" thickBot="1" x14ac:dyDescent="0.25">
      <c r="A21" s="268"/>
      <c r="B21" s="269"/>
      <c r="C21" s="270"/>
      <c r="D21" s="271"/>
      <c r="E21" s="272"/>
      <c r="F21" s="272"/>
      <c r="G21" s="557"/>
      <c r="H21" s="558"/>
      <c r="I21" s="559"/>
      <c r="J21" s="560"/>
      <c r="K21" s="252"/>
      <c r="L21" s="252"/>
    </row>
  </sheetData>
  <mergeCells count="41">
    <mergeCell ref="G4:H4"/>
    <mergeCell ref="I4:J4"/>
    <mergeCell ref="A1:J1"/>
    <mergeCell ref="G2:H2"/>
    <mergeCell ref="I2:J2"/>
    <mergeCell ref="G3:H3"/>
    <mergeCell ref="I3:J3"/>
    <mergeCell ref="G5:H5"/>
    <mergeCell ref="I5:J5"/>
    <mergeCell ref="G6:H6"/>
    <mergeCell ref="I6:J6"/>
    <mergeCell ref="G7:H7"/>
    <mergeCell ref="I7:J7"/>
    <mergeCell ref="G8:H8"/>
    <mergeCell ref="I8:J8"/>
    <mergeCell ref="G9:H9"/>
    <mergeCell ref="I9:J9"/>
    <mergeCell ref="G10:H10"/>
    <mergeCell ref="I10:J10"/>
    <mergeCell ref="G11:H11"/>
    <mergeCell ref="I11:J11"/>
    <mergeCell ref="G12:H12"/>
    <mergeCell ref="I12:J12"/>
    <mergeCell ref="G13:H13"/>
    <mergeCell ref="I13:J13"/>
    <mergeCell ref="G14:H14"/>
    <mergeCell ref="I14:J14"/>
    <mergeCell ref="G15:H15"/>
    <mergeCell ref="I15:J15"/>
    <mergeCell ref="G16:H16"/>
    <mergeCell ref="I16:J16"/>
    <mergeCell ref="G20:H20"/>
    <mergeCell ref="I20:J20"/>
    <mergeCell ref="G21:H21"/>
    <mergeCell ref="I21:J21"/>
    <mergeCell ref="G17:H17"/>
    <mergeCell ref="I17:J17"/>
    <mergeCell ref="G18:H18"/>
    <mergeCell ref="I18:J18"/>
    <mergeCell ref="G19:H19"/>
    <mergeCell ref="I19:J19"/>
  </mergeCells>
  <printOptions horizontalCentered="1" verticalCentered="1"/>
  <pageMargins left="0.23622047244094491" right="0.23622047244094491" top="0" bottom="0" header="0.31496062992125984" footer="0.31496062992125984"/>
  <pageSetup paperSize="9" scale="68" fitToHeight="0" orientation="landscape" r:id="rId1"/>
  <headerFooter alignWithMargins="0">
    <evenHeader>&amp;C&amp;20SEMAINE 23</evenHeader>
    <firstHeader xml:space="preserve">&amp;C&amp;20SEMAINE 09
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pageSetUpPr fitToPage="1"/>
  </sheetPr>
  <dimension ref="A1:M21"/>
  <sheetViews>
    <sheetView zoomScaleNormal="100" workbookViewId="0">
      <selection activeCell="D4" sqref="D4"/>
    </sheetView>
  </sheetViews>
  <sheetFormatPr baseColWidth="10" defaultRowHeight="12.75" x14ac:dyDescent="0.2"/>
  <cols>
    <col min="1" max="2" width="9.7109375" style="239" customWidth="1"/>
    <col min="3" max="3" width="17.28515625" style="239" customWidth="1"/>
    <col min="4" max="4" width="35.140625" style="239" customWidth="1"/>
    <col min="5" max="5" width="32" style="239" customWidth="1"/>
    <col min="6" max="6" width="17.5703125" style="239" customWidth="1"/>
    <col min="7" max="7" width="19.85546875" style="239" customWidth="1"/>
    <col min="8" max="8" width="21.7109375" style="239" customWidth="1"/>
    <col min="9" max="10" width="22.7109375" style="239" customWidth="1"/>
    <col min="11" max="16384" width="11.42578125" style="239"/>
  </cols>
  <sheetData>
    <row r="1" spans="1:13" ht="39.950000000000003" customHeight="1" thickBot="1" x14ac:dyDescent="0.25">
      <c r="A1" s="569" t="s">
        <v>5777</v>
      </c>
      <c r="B1" s="569"/>
      <c r="C1" s="569"/>
      <c r="D1" s="569"/>
      <c r="E1" s="569"/>
      <c r="F1" s="569"/>
      <c r="G1" s="569"/>
      <c r="H1" s="569"/>
      <c r="I1" s="569"/>
      <c r="J1" s="569"/>
      <c r="K1" s="238"/>
      <c r="L1" s="238"/>
    </row>
    <row r="2" spans="1:13" ht="32.25" customHeight="1" thickBot="1" x14ac:dyDescent="0.25">
      <c r="A2" s="240" t="s">
        <v>5768</v>
      </c>
      <c r="B2" s="241" t="s">
        <v>5769</v>
      </c>
      <c r="C2" s="242" t="s">
        <v>26</v>
      </c>
      <c r="D2" s="275" t="s">
        <v>5770</v>
      </c>
      <c r="E2" s="244" t="s">
        <v>17</v>
      </c>
      <c r="F2" s="244" t="s">
        <v>459</v>
      </c>
      <c r="G2" s="570" t="s">
        <v>5771</v>
      </c>
      <c r="H2" s="571"/>
      <c r="I2" s="572" t="s">
        <v>5772</v>
      </c>
      <c r="J2" s="573"/>
      <c r="K2" s="245"/>
      <c r="L2" s="245"/>
      <c r="M2" s="246"/>
    </row>
    <row r="3" spans="1:13" ht="35.1" customHeight="1" x14ac:dyDescent="0.2">
      <c r="A3" s="247"/>
      <c r="B3" s="248"/>
      <c r="C3" s="249"/>
      <c r="D3" s="250"/>
      <c r="E3" s="251"/>
      <c r="F3" s="251"/>
      <c r="G3" s="553"/>
      <c r="H3" s="554"/>
      <c r="I3" s="555"/>
      <c r="J3" s="556"/>
      <c r="K3" s="252"/>
      <c r="L3" s="252"/>
    </row>
    <row r="4" spans="1:13" ht="35.1" customHeight="1" x14ac:dyDescent="0.2">
      <c r="A4" s="247"/>
      <c r="B4" s="248"/>
      <c r="C4" s="249"/>
      <c r="D4" s="253"/>
      <c r="E4" s="276"/>
      <c r="F4" s="276"/>
      <c r="G4" s="553"/>
      <c r="H4" s="554"/>
      <c r="I4" s="567"/>
      <c r="J4" s="568"/>
      <c r="K4" s="252"/>
      <c r="L4" s="252"/>
    </row>
    <row r="5" spans="1:13" ht="35.1" customHeight="1" x14ac:dyDescent="0.2">
      <c r="A5" s="255"/>
      <c r="B5" s="256"/>
      <c r="C5" s="249"/>
      <c r="D5" s="250"/>
      <c r="E5" s="251"/>
      <c r="F5" s="251"/>
      <c r="G5" s="553"/>
      <c r="H5" s="554"/>
      <c r="I5" s="555"/>
      <c r="J5" s="556"/>
      <c r="K5" s="252"/>
      <c r="L5" s="252"/>
    </row>
    <row r="6" spans="1:13" ht="35.1" customHeight="1" x14ac:dyDescent="0.2">
      <c r="A6" s="255"/>
      <c r="B6" s="256"/>
      <c r="C6" s="249"/>
      <c r="D6" s="250"/>
      <c r="E6" s="251"/>
      <c r="F6" s="251"/>
      <c r="G6" s="553"/>
      <c r="H6" s="554"/>
      <c r="I6" s="553"/>
      <c r="J6" s="561"/>
      <c r="K6" s="252"/>
      <c r="L6" s="252"/>
    </row>
    <row r="7" spans="1:13" ht="35.1" customHeight="1" x14ac:dyDescent="0.2">
      <c r="A7" s="255"/>
      <c r="B7" s="256"/>
      <c r="C7" s="249"/>
      <c r="D7" s="250"/>
      <c r="E7" s="251"/>
      <c r="F7" s="251"/>
      <c r="G7" s="553"/>
      <c r="H7" s="554"/>
      <c r="I7" s="553"/>
      <c r="J7" s="561"/>
      <c r="K7" s="252"/>
      <c r="L7" s="252"/>
    </row>
    <row r="8" spans="1:13" ht="35.1" customHeight="1" x14ac:dyDescent="0.2">
      <c r="A8" s="255"/>
      <c r="B8" s="256"/>
      <c r="C8" s="249"/>
      <c r="D8" s="250"/>
      <c r="E8" s="251"/>
      <c r="F8" s="251"/>
      <c r="G8" s="553"/>
      <c r="H8" s="554"/>
      <c r="I8" s="553"/>
      <c r="J8" s="561"/>
      <c r="K8" s="252"/>
      <c r="L8" s="252"/>
    </row>
    <row r="9" spans="1:13" ht="35.1" customHeight="1" x14ac:dyDescent="0.2">
      <c r="A9" s="255"/>
      <c r="B9" s="256"/>
      <c r="C9" s="249"/>
      <c r="D9" s="250"/>
      <c r="E9" s="251"/>
      <c r="F9" s="251"/>
      <c r="G9" s="553"/>
      <c r="H9" s="554"/>
      <c r="I9" s="553"/>
      <c r="J9" s="561"/>
      <c r="K9" s="252"/>
      <c r="L9" s="252"/>
    </row>
    <row r="10" spans="1:13" ht="35.1" customHeight="1" x14ac:dyDescent="0.2">
      <c r="A10" s="255"/>
      <c r="B10" s="257"/>
      <c r="C10" s="249"/>
      <c r="D10" s="250"/>
      <c r="E10" s="251"/>
      <c r="F10" s="251"/>
      <c r="G10" s="553"/>
      <c r="H10" s="554"/>
      <c r="I10" s="553"/>
      <c r="J10" s="561"/>
      <c r="K10" s="252"/>
      <c r="L10" s="252"/>
    </row>
    <row r="11" spans="1:13" ht="35.1" customHeight="1" x14ac:dyDescent="0.2">
      <c r="A11" s="255"/>
      <c r="B11" s="256"/>
      <c r="C11" s="249"/>
      <c r="D11" s="250"/>
      <c r="E11" s="251"/>
      <c r="F11" s="251"/>
      <c r="G11" s="553"/>
      <c r="H11" s="554"/>
      <c r="I11" s="553"/>
      <c r="J11" s="561"/>
      <c r="K11" s="252"/>
      <c r="L11" s="252"/>
    </row>
    <row r="12" spans="1:13" ht="35.1" customHeight="1" x14ac:dyDescent="0.2">
      <c r="A12" s="255" t="s">
        <v>31</v>
      </c>
      <c r="B12" s="256"/>
      <c r="C12" s="249"/>
      <c r="D12" s="253"/>
      <c r="E12" s="276"/>
      <c r="F12" s="276"/>
      <c r="G12" s="553"/>
      <c r="H12" s="554"/>
      <c r="I12" s="553"/>
      <c r="J12" s="561"/>
      <c r="K12" s="252"/>
      <c r="L12" s="252"/>
    </row>
    <row r="13" spans="1:13" ht="35.1" customHeight="1" x14ac:dyDescent="0.2">
      <c r="A13" s="255"/>
      <c r="B13" s="256"/>
      <c r="C13" s="249"/>
      <c r="D13" s="250"/>
      <c r="E13" s="251"/>
      <c r="F13" s="251"/>
      <c r="G13" s="553"/>
      <c r="H13" s="554"/>
      <c r="I13" s="553"/>
      <c r="J13" s="561"/>
      <c r="K13" s="252"/>
      <c r="L13" s="252"/>
    </row>
    <row r="14" spans="1:13" ht="35.1" customHeight="1" x14ac:dyDescent="0.2">
      <c r="A14" s="255"/>
      <c r="B14" s="256"/>
      <c r="C14" s="249"/>
      <c r="D14" s="253"/>
      <c r="E14" s="276"/>
      <c r="F14" s="276"/>
      <c r="G14" s="553"/>
      <c r="H14" s="554"/>
      <c r="I14" s="553"/>
      <c r="J14" s="561"/>
      <c r="K14" s="252"/>
      <c r="L14" s="252"/>
    </row>
    <row r="15" spans="1:13" ht="35.1" customHeight="1" x14ac:dyDescent="0.2">
      <c r="A15" s="255"/>
      <c r="B15" s="256"/>
      <c r="C15" s="249"/>
      <c r="D15" s="250"/>
      <c r="E15" s="251"/>
      <c r="F15" s="251"/>
      <c r="G15" s="553"/>
      <c r="H15" s="554"/>
      <c r="I15" s="555"/>
      <c r="J15" s="556"/>
      <c r="K15" s="252"/>
      <c r="L15" s="252"/>
    </row>
    <row r="16" spans="1:13" ht="35.1" customHeight="1" x14ac:dyDescent="0.2">
      <c r="A16" s="255"/>
      <c r="B16" s="256"/>
      <c r="C16" s="258"/>
      <c r="D16" s="259"/>
      <c r="E16" s="260"/>
      <c r="F16" s="260"/>
      <c r="G16" s="564"/>
      <c r="H16" s="565"/>
      <c r="I16" s="564"/>
      <c r="J16" s="566"/>
      <c r="K16" s="252"/>
      <c r="L16" s="252"/>
    </row>
    <row r="17" spans="1:12" ht="35.1" customHeight="1" x14ac:dyDescent="0.2">
      <c r="A17" s="255"/>
      <c r="B17" s="256"/>
      <c r="C17" s="249"/>
      <c r="D17" s="261"/>
      <c r="E17" s="273"/>
      <c r="F17" s="273"/>
      <c r="G17" s="553"/>
      <c r="H17" s="554"/>
      <c r="I17" s="555"/>
      <c r="J17" s="556"/>
      <c r="K17" s="252"/>
      <c r="L17" s="252"/>
    </row>
    <row r="18" spans="1:12" ht="35.1" customHeight="1" x14ac:dyDescent="0.2">
      <c r="A18" s="255"/>
      <c r="B18" s="256"/>
      <c r="C18" s="249"/>
      <c r="D18" s="250"/>
      <c r="E18" s="251"/>
      <c r="F18" s="251"/>
      <c r="G18" s="553"/>
      <c r="H18" s="554"/>
      <c r="I18" s="553"/>
      <c r="J18" s="561"/>
      <c r="K18" s="252"/>
      <c r="L18" s="252"/>
    </row>
    <row r="19" spans="1:12" s="267" customFormat="1" ht="35.1" customHeight="1" x14ac:dyDescent="0.2">
      <c r="A19" s="263"/>
      <c r="B19" s="264"/>
      <c r="C19" s="265"/>
      <c r="D19" s="250"/>
      <c r="E19" s="251"/>
      <c r="F19" s="251"/>
      <c r="G19" s="553"/>
      <c r="H19" s="554"/>
      <c r="I19" s="562"/>
      <c r="J19" s="563"/>
      <c r="K19" s="266"/>
      <c r="L19" s="266"/>
    </row>
    <row r="20" spans="1:12" ht="35.1" customHeight="1" x14ac:dyDescent="0.2">
      <c r="A20" s="255"/>
      <c r="B20" s="256"/>
      <c r="C20" s="249"/>
      <c r="D20" s="261"/>
      <c r="E20" s="273"/>
      <c r="F20" s="273"/>
      <c r="G20" s="553"/>
      <c r="H20" s="554"/>
      <c r="I20" s="555"/>
      <c r="J20" s="556"/>
      <c r="K20" s="252"/>
      <c r="L20" s="252"/>
    </row>
    <row r="21" spans="1:12" ht="35.1" customHeight="1" thickBot="1" x14ac:dyDescent="0.25">
      <c r="A21" s="268"/>
      <c r="B21" s="269"/>
      <c r="C21" s="270"/>
      <c r="D21" s="271"/>
      <c r="E21" s="274"/>
      <c r="F21" s="274"/>
      <c r="G21" s="557"/>
      <c r="H21" s="558"/>
      <c r="I21" s="559"/>
      <c r="J21" s="560"/>
      <c r="K21" s="252"/>
      <c r="L21" s="252"/>
    </row>
  </sheetData>
  <mergeCells count="41">
    <mergeCell ref="G4:H4"/>
    <mergeCell ref="I4:J4"/>
    <mergeCell ref="A1:J1"/>
    <mergeCell ref="G2:H2"/>
    <mergeCell ref="I2:J2"/>
    <mergeCell ref="G3:H3"/>
    <mergeCell ref="I3:J3"/>
    <mergeCell ref="G5:H5"/>
    <mergeCell ref="I5:J5"/>
    <mergeCell ref="G6:H6"/>
    <mergeCell ref="I6:J6"/>
    <mergeCell ref="G7:H7"/>
    <mergeCell ref="I7:J7"/>
    <mergeCell ref="G8:H8"/>
    <mergeCell ref="I8:J8"/>
    <mergeCell ref="G9:H9"/>
    <mergeCell ref="I9:J9"/>
    <mergeCell ref="G10:H10"/>
    <mergeCell ref="I10:J10"/>
    <mergeCell ref="G11:H11"/>
    <mergeCell ref="I11:J11"/>
    <mergeCell ref="G12:H12"/>
    <mergeCell ref="I12:J12"/>
    <mergeCell ref="G13:H13"/>
    <mergeCell ref="I13:J13"/>
    <mergeCell ref="G14:H14"/>
    <mergeCell ref="I14:J14"/>
    <mergeCell ref="G15:H15"/>
    <mergeCell ref="I15:J15"/>
    <mergeCell ref="G16:H16"/>
    <mergeCell ref="I16:J16"/>
    <mergeCell ref="G20:H20"/>
    <mergeCell ref="I20:J20"/>
    <mergeCell ref="G21:H21"/>
    <mergeCell ref="I21:J21"/>
    <mergeCell ref="G17:H17"/>
    <mergeCell ref="I17:J17"/>
    <mergeCell ref="G18:H18"/>
    <mergeCell ref="I18:J18"/>
    <mergeCell ref="G19:H19"/>
    <mergeCell ref="I19:J19"/>
  </mergeCells>
  <printOptions horizontalCentered="1" verticalCentered="1"/>
  <pageMargins left="0.23622047244094491" right="0.23622047244094491" top="0" bottom="0" header="0.31496062992125984" footer="0.31496062992125984"/>
  <pageSetup paperSize="9" scale="68" fitToHeight="0" orientation="landscape" r:id="rId1"/>
  <headerFooter alignWithMargins="0">
    <evenHeader>&amp;C&amp;20SEMAINE 23</evenHeader>
    <firstHeader xml:space="preserve">&amp;C&amp;20SEMAINE 09
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6</vt:i4>
      </vt:variant>
    </vt:vector>
  </HeadingPairs>
  <TitlesOfParts>
    <vt:vector size="17" baseType="lpstr">
      <vt:lpstr>FICHIER CLIENTS</vt:lpstr>
      <vt:lpstr>PRÊT A POSER 2018</vt:lpstr>
      <vt:lpstr>N°BL</vt:lpstr>
      <vt:lpstr>CONDENSE</vt:lpstr>
      <vt:lpstr>Données</vt:lpstr>
      <vt:lpstr>ETIQUETTAGE</vt:lpstr>
      <vt:lpstr>BL</vt:lpstr>
      <vt:lpstr>ENTETE BUREAU</vt:lpstr>
      <vt:lpstr>ENTETE ATELIER</vt:lpstr>
      <vt:lpstr>PLANNING S21</vt:lpstr>
      <vt:lpstr>PLANNING S22</vt:lpstr>
      <vt:lpstr>BL!Zone_d_impression</vt:lpstr>
      <vt:lpstr>'ENTETE ATELIER'!Zone_d_impression</vt:lpstr>
      <vt:lpstr>'ENTETE BUREAU'!Zone_d_impression</vt:lpstr>
      <vt:lpstr>'PLANNING S21'!Zone_d_impression</vt:lpstr>
      <vt:lpstr>'PLANNING S22'!Zone_d_impression</vt:lpstr>
      <vt:lpstr>'PRÊT A POSER 2018'!Zone_d_impression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cp:lastPrinted>2018-05-14T13:48:54Z</cp:lastPrinted>
  <dcterms:created xsi:type="dcterms:W3CDTF">2015-06-05T18:19:34Z</dcterms:created>
  <dcterms:modified xsi:type="dcterms:W3CDTF">2018-05-16T13:48:34Z</dcterms:modified>
</cp:coreProperties>
</file>