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xl/diagrams/data6.xml" ContentType="application/vnd.openxmlformats-officedocument.drawingml.diagramData+xml"/>
  <Override PartName="/xl/diagrams/layout6.xml" ContentType="application/vnd.openxmlformats-officedocument.drawingml.diagramLayout+xml"/>
  <Override PartName="/xl/diagrams/quickStyle6.xml" ContentType="application/vnd.openxmlformats-officedocument.drawingml.diagramStyle+xml"/>
  <Override PartName="/xl/diagrams/colors6.xml" ContentType="application/vnd.openxmlformats-officedocument.drawingml.diagramColors+xml"/>
  <Override PartName="/xl/diagrams/drawing6.xml" ContentType="application/vnd.ms-office.drawingml.diagramDrawing+xml"/>
  <Override PartName="/xl/diagrams/data7.xml" ContentType="application/vnd.openxmlformats-officedocument.drawingml.diagramData+xml"/>
  <Override PartName="/xl/diagrams/layout7.xml" ContentType="application/vnd.openxmlformats-officedocument.drawingml.diagramLayout+xml"/>
  <Override PartName="/xl/diagrams/quickStyle7.xml" ContentType="application/vnd.openxmlformats-officedocument.drawingml.diagramStyle+xml"/>
  <Override PartName="/xl/diagrams/colors7.xml" ContentType="application/vnd.openxmlformats-officedocument.drawingml.diagramColors+xml"/>
  <Override PartName="/xl/diagrams/drawing7.xml" ContentType="application/vnd.ms-office.drawingml.diagramDrawing+xml"/>
  <Override PartName="/xl/diagrams/data8.xml" ContentType="application/vnd.openxmlformats-officedocument.drawingml.diagramData+xml"/>
  <Override PartName="/xl/diagrams/layout8.xml" ContentType="application/vnd.openxmlformats-officedocument.drawingml.diagramLayout+xml"/>
  <Override PartName="/xl/diagrams/quickStyle8.xml" ContentType="application/vnd.openxmlformats-officedocument.drawingml.diagramStyle+xml"/>
  <Override PartName="/xl/diagrams/colors8.xml" ContentType="application/vnd.openxmlformats-officedocument.drawingml.diagramColors+xml"/>
  <Override PartName="/xl/diagrams/drawing8.xml" ContentType="application/vnd.ms-office.drawingml.diagramDrawing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iagrams/data9.xml" ContentType="application/vnd.openxmlformats-officedocument.drawingml.diagramData+xml"/>
  <Override PartName="/xl/diagrams/layout9.xml" ContentType="application/vnd.openxmlformats-officedocument.drawingml.diagramLayout+xml"/>
  <Override PartName="/xl/diagrams/quickStyle9.xml" ContentType="application/vnd.openxmlformats-officedocument.drawingml.diagramStyle+xml"/>
  <Override PartName="/xl/diagrams/colors9.xml" ContentType="application/vnd.openxmlformats-officedocument.drawingml.diagramColors+xml"/>
  <Override PartName="/xl/diagrams/drawing9.xml" ContentType="application/vnd.ms-office.drawingml.diagramDrawing+xml"/>
  <Override PartName="/xl/diagrams/data10.xml" ContentType="application/vnd.openxmlformats-officedocument.drawingml.diagramData+xml"/>
  <Override PartName="/xl/diagrams/layout10.xml" ContentType="application/vnd.openxmlformats-officedocument.drawingml.diagramLayout+xml"/>
  <Override PartName="/xl/diagrams/quickStyle10.xml" ContentType="application/vnd.openxmlformats-officedocument.drawingml.diagramStyle+xml"/>
  <Override PartName="/xl/diagrams/colors10.xml" ContentType="application/vnd.openxmlformats-officedocument.drawingml.diagramColors+xml"/>
  <Override PartName="/xl/diagrams/drawing10.xml" ContentType="application/vnd.ms-office.drawingml.diagramDrawing+xml"/>
  <Override PartName="/xl/diagrams/data11.xml" ContentType="application/vnd.openxmlformats-officedocument.drawingml.diagramData+xml"/>
  <Override PartName="/xl/diagrams/layout11.xml" ContentType="application/vnd.openxmlformats-officedocument.drawingml.diagramLayout+xml"/>
  <Override PartName="/xl/diagrams/quickStyle11.xml" ContentType="application/vnd.openxmlformats-officedocument.drawingml.diagramStyle+xml"/>
  <Override PartName="/xl/diagrams/colors11.xml" ContentType="application/vnd.openxmlformats-officedocument.drawingml.diagramColors+xml"/>
  <Override PartName="/xl/diagrams/drawing11.xml" ContentType="application/vnd.ms-office.drawingml.diagramDrawing+xml"/>
  <Override PartName="/xl/diagrams/data12.xml" ContentType="application/vnd.openxmlformats-officedocument.drawingml.diagramData+xml"/>
  <Override PartName="/xl/diagrams/layout12.xml" ContentType="application/vnd.openxmlformats-officedocument.drawingml.diagramLayout+xml"/>
  <Override PartName="/xl/diagrams/quickStyle12.xml" ContentType="application/vnd.openxmlformats-officedocument.drawingml.diagramStyle+xml"/>
  <Override PartName="/xl/diagrams/colors12.xml" ContentType="application/vnd.openxmlformats-officedocument.drawingml.diagramColors+xml"/>
  <Override PartName="/xl/diagrams/drawing12.xml" ContentType="application/vnd.ms-office.drawingml.diagramDrawing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drawings/drawing6.xml" ContentType="application/vnd.openxmlformats-officedocument.drawing+xml"/>
  <Override PartName="/xl/diagrams/data13.xml" ContentType="application/vnd.openxmlformats-officedocument.drawingml.diagramData+xml"/>
  <Override PartName="/xl/diagrams/layout13.xml" ContentType="application/vnd.openxmlformats-officedocument.drawingml.diagramLayout+xml"/>
  <Override PartName="/xl/diagrams/quickStyle13.xml" ContentType="application/vnd.openxmlformats-officedocument.drawingml.diagramStyle+xml"/>
  <Override PartName="/xl/diagrams/colors13.xml" ContentType="application/vnd.openxmlformats-officedocument.drawingml.diagramColors+xml"/>
  <Override PartName="/xl/diagrams/drawing13.xml" ContentType="application/vnd.ms-office.drawingml.diagramDrawing+xml"/>
  <Override PartName="/xl/diagrams/data14.xml" ContentType="application/vnd.openxmlformats-officedocument.drawingml.diagramData+xml"/>
  <Override PartName="/xl/diagrams/layout14.xml" ContentType="application/vnd.openxmlformats-officedocument.drawingml.diagramLayout+xml"/>
  <Override PartName="/xl/diagrams/quickStyle14.xml" ContentType="application/vnd.openxmlformats-officedocument.drawingml.diagramStyle+xml"/>
  <Override PartName="/xl/diagrams/colors14.xml" ContentType="application/vnd.openxmlformats-officedocument.drawingml.diagramColors+xml"/>
  <Override PartName="/xl/diagrams/drawing14.xml" ContentType="application/vnd.ms-office.drawingml.diagramDrawing+xml"/>
  <Override PartName="/xl/diagrams/data15.xml" ContentType="application/vnd.openxmlformats-officedocument.drawingml.diagramData+xml"/>
  <Override PartName="/xl/diagrams/layout15.xml" ContentType="application/vnd.openxmlformats-officedocument.drawingml.diagramLayout+xml"/>
  <Override PartName="/xl/diagrams/quickStyle15.xml" ContentType="application/vnd.openxmlformats-officedocument.drawingml.diagramStyle+xml"/>
  <Override PartName="/xl/diagrams/colors15.xml" ContentType="application/vnd.openxmlformats-officedocument.drawingml.diagramColors+xml"/>
  <Override PartName="/xl/diagrams/drawing15.xml" ContentType="application/vnd.ms-office.drawingml.diagramDrawing+xml"/>
  <Override PartName="/xl/diagrams/data16.xml" ContentType="application/vnd.openxmlformats-officedocument.drawingml.diagramData+xml"/>
  <Override PartName="/xl/diagrams/layout16.xml" ContentType="application/vnd.openxmlformats-officedocument.drawingml.diagramLayout+xml"/>
  <Override PartName="/xl/diagrams/quickStyle16.xml" ContentType="application/vnd.openxmlformats-officedocument.drawingml.diagramStyle+xml"/>
  <Override PartName="/xl/diagrams/colors16.xml" ContentType="application/vnd.openxmlformats-officedocument.drawingml.diagramColors+xml"/>
  <Override PartName="/xl/diagrams/drawing16.xml" ContentType="application/vnd.ms-office.drawingml.diagram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5500" windowHeight="8880" tabRatio="607" activeTab="5"/>
  </bookViews>
  <sheets>
    <sheet name="Données Collaborateurs" sheetId="6" r:id="rId1"/>
    <sheet name="Codes Articles" sheetId="8" r:id="rId2"/>
    <sheet name="Base Dossiers" sheetId="30" r:id="rId3"/>
    <sheet name="Export Réel" sheetId="1" r:id="rId4"/>
    <sheet name="Prévisions" sheetId="5" r:id="rId5"/>
    <sheet name="Extractions" sheetId="35" r:id="rId6"/>
    <sheet name="TRI-SYNTHESE" sheetId="4" r:id="rId7"/>
    <sheet name="SYNTHESE" sheetId="34" r:id="rId8"/>
  </sheets>
  <definedNames>
    <definedName name="_xlnm._FilterDatabase" localSheetId="3" hidden="1">'Export Réel'!$A$1:$I$525</definedName>
    <definedName name="Code_article" localSheetId="7">Codes_articles[[#All],[Code article]]</definedName>
    <definedName name="Code_article">Codes_articles[[#All],[Code article]]</definedName>
    <definedName name="code_collab." localSheetId="7">TAB_Collaborateurs_code4[[#All],[code]]</definedName>
    <definedName name="code_collab.">TAB_Collaborateurs_code4[[#All],[code]]</definedName>
    <definedName name="N°_Clients" localSheetId="7">Base_dossiers[[#All],[N° client]]</definedName>
    <definedName name="N°_Clients">Base_dossiers[[#All],[N° client]]</definedName>
    <definedName name="Previsions">Tableau5[#All]</definedName>
  </definedNames>
  <calcPr calcId="162913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4" l="1"/>
  <c r="P7" i="4"/>
  <c r="H3" i="4"/>
  <c r="H4" i="4"/>
  <c r="I4" i="4" s="1"/>
  <c r="H5" i="4"/>
  <c r="I5" i="4" s="1"/>
  <c r="H6" i="4"/>
  <c r="I6" i="4" s="1"/>
  <c r="H7" i="4"/>
  <c r="I7" i="4" s="1"/>
  <c r="H8" i="4"/>
  <c r="I8" i="4" s="1"/>
  <c r="H9" i="4"/>
  <c r="I9" i="4" s="1"/>
  <c r="H2" i="4"/>
  <c r="S6" i="4"/>
  <c r="Q6" i="4"/>
  <c r="P6" i="4"/>
  <c r="E6" i="4"/>
  <c r="D6" i="4" s="1"/>
  <c r="C6" i="4"/>
  <c r="S4" i="4"/>
  <c r="Q4" i="4"/>
  <c r="P4" i="4"/>
  <c r="E4" i="4"/>
  <c r="D4" i="4" s="1"/>
  <c r="C4" i="4"/>
  <c r="S3" i="4"/>
  <c r="Q3" i="4"/>
  <c r="P3" i="4"/>
  <c r="I3" i="4"/>
  <c r="E3" i="4"/>
  <c r="D3" i="4" s="1"/>
  <c r="C3" i="4"/>
  <c r="S8" i="4"/>
  <c r="Q8" i="4"/>
  <c r="P8" i="4"/>
  <c r="E8" i="4"/>
  <c r="D8" i="4" s="1"/>
  <c r="C8" i="4"/>
  <c r="K2" i="5"/>
  <c r="K3" i="5"/>
  <c r="K4" i="5"/>
  <c r="S5" i="4"/>
  <c r="S7" i="4"/>
  <c r="S9" i="4"/>
  <c r="S2" i="4"/>
  <c r="P5" i="4"/>
  <c r="P2" i="4"/>
  <c r="Q2" i="4"/>
  <c r="Q5" i="4"/>
  <c r="Q7" i="4"/>
  <c r="Q9" i="4"/>
  <c r="E5" i="4"/>
  <c r="D5" i="4" s="1"/>
  <c r="E7" i="4"/>
  <c r="D7" i="4" s="1"/>
  <c r="E9" i="4"/>
  <c r="D9" i="4" s="1"/>
  <c r="D2" i="5"/>
  <c r="D3" i="5"/>
  <c r="D4" i="5"/>
  <c r="C3" i="5"/>
  <c r="C4" i="5"/>
  <c r="C2" i="5"/>
  <c r="H2" i="5"/>
  <c r="H3" i="5"/>
  <c r="H4" i="5"/>
  <c r="G2" i="5"/>
  <c r="G3" i="5"/>
  <c r="G4" i="5"/>
  <c r="C5" i="4"/>
  <c r="C7" i="4"/>
  <c r="C9" i="4"/>
  <c r="E2" i="4" l="1"/>
  <c r="D2" i="4" s="1"/>
  <c r="I2" i="4"/>
  <c r="C2" i="4"/>
</calcChain>
</file>

<file path=xl/sharedStrings.xml><?xml version="1.0" encoding="utf-8"?>
<sst xmlns="http://schemas.openxmlformats.org/spreadsheetml/2006/main" count="5552" uniqueCount="985">
  <si>
    <t>Date</t>
  </si>
  <si>
    <t>Colla</t>
  </si>
  <si>
    <t>Nom colla</t>
  </si>
  <si>
    <t>Client</t>
  </si>
  <si>
    <t>Nom client</t>
  </si>
  <si>
    <t>Mission</t>
  </si>
  <si>
    <t>Libellé mission</t>
  </si>
  <si>
    <t>Exo</t>
  </si>
  <si>
    <t>Sté</t>
  </si>
  <si>
    <t>Nom société</t>
  </si>
  <si>
    <t>Article</t>
  </si>
  <si>
    <t>Libellé</t>
  </si>
  <si>
    <t>Qté</t>
  </si>
  <si>
    <t>Unité</t>
  </si>
  <si>
    <t>PU Vte</t>
  </si>
  <si>
    <t>Mt Vte</t>
  </si>
  <si>
    <t>PU Rev</t>
  </si>
  <si>
    <t>Mt Rev</t>
  </si>
  <si>
    <t>Mt remb</t>
  </si>
  <si>
    <t>Mt TVA</t>
  </si>
  <si>
    <t>Commentaires</t>
  </si>
  <si>
    <t>51FD</t>
  </si>
  <si>
    <t>EXCO</t>
  </si>
  <si>
    <t>SAS EXCO Fiduciaire Sud Ouest</t>
  </si>
  <si>
    <t>H</t>
  </si>
  <si>
    <t>51PD</t>
  </si>
  <si>
    <t>Mission Tenue</t>
  </si>
  <si>
    <t>Codification tenue</t>
  </si>
  <si>
    <t>Sarl CABINET CEBEX</t>
  </si>
  <si>
    <t>Sarl ESPACE BOIS</t>
  </si>
  <si>
    <t>Sasu LYROMAR</t>
  </si>
  <si>
    <t>TRAVAUX INTERNES</t>
  </si>
  <si>
    <t>Sarl GFMA</t>
  </si>
  <si>
    <t>S&amp;D HAMELIN</t>
  </si>
  <si>
    <t>Mission Surveillance</t>
  </si>
  <si>
    <t>Sarl RESIDENCE ATHENA</t>
  </si>
  <si>
    <t>KM</t>
  </si>
  <si>
    <t>17/18</t>
  </si>
  <si>
    <t>Earl les LAURIERS BLANCS</t>
  </si>
  <si>
    <t>Sarl CASH GRAINES</t>
  </si>
  <si>
    <t>16/17</t>
  </si>
  <si>
    <t>Sarl CASH GRAINES SUD</t>
  </si>
  <si>
    <t>Sas MADI-BAGE</t>
  </si>
  <si>
    <t>Sarl BPC</t>
  </si>
  <si>
    <t>Sarl TRANS EUROPE AMBULANCES 66</t>
  </si>
  <si>
    <t>Mme WAFFELAERT MURIEL</t>
  </si>
  <si>
    <t>Eurl BERTINELLI</t>
  </si>
  <si>
    <t>Sarl ARE</t>
  </si>
  <si>
    <t>Sarl ARE TRANSAC</t>
  </si>
  <si>
    <t>Révision comptes généraux</t>
  </si>
  <si>
    <t>100% ISO</t>
  </si>
  <si>
    <t>CDE</t>
  </si>
  <si>
    <t>Snc MEOAC</t>
  </si>
  <si>
    <t>Sarl XL COMMUNICATION</t>
  </si>
  <si>
    <t>Sarl BEAL</t>
  </si>
  <si>
    <t>Autres H1</t>
  </si>
  <si>
    <t>Earl BIORAILLA</t>
  </si>
  <si>
    <t>Sas FLAMGAZ -</t>
  </si>
  <si>
    <t>Sarl PALAIS D'ETE</t>
  </si>
  <si>
    <t>Date de clôture</t>
  </si>
  <si>
    <t>N° ISA</t>
  </si>
  <si>
    <t>Nom</t>
  </si>
  <si>
    <t>50CA</t>
  </si>
  <si>
    <t>50NG</t>
  </si>
  <si>
    <t>51CG</t>
  </si>
  <si>
    <t>51FM</t>
  </si>
  <si>
    <t>51FR</t>
  </si>
  <si>
    <t>51NG</t>
  </si>
  <si>
    <t>51RG</t>
  </si>
  <si>
    <t>51SC</t>
  </si>
  <si>
    <t>51TA</t>
  </si>
  <si>
    <t>51XR</t>
  </si>
  <si>
    <t>51YR</t>
  </si>
  <si>
    <t>51ZS</t>
  </si>
  <si>
    <t>52AM</t>
  </si>
  <si>
    <t>52CL</t>
  </si>
  <si>
    <t>52MS</t>
  </si>
  <si>
    <t>54BR</t>
  </si>
  <si>
    <t>54CM</t>
  </si>
  <si>
    <t>54MR</t>
  </si>
  <si>
    <t>Retour Pilote</t>
  </si>
  <si>
    <t>code</t>
  </si>
  <si>
    <t>Collaborateurs</t>
  </si>
  <si>
    <t>code site</t>
  </si>
  <si>
    <t>51VP</t>
  </si>
  <si>
    <t>Véronique PAGES</t>
  </si>
  <si>
    <t>Nathalie GOFFART</t>
  </si>
  <si>
    <t>Christiane ANDRES</t>
  </si>
  <si>
    <t>Charlotte LAPASSET</t>
  </si>
  <si>
    <t>Christine GARCIA</t>
  </si>
  <si>
    <t>Françoise RUIZ</t>
  </si>
  <si>
    <t>Yannick RAZONGLES</t>
  </si>
  <si>
    <t>Florence MORVAND</t>
  </si>
  <si>
    <t>Xavier ROIG</t>
  </si>
  <si>
    <t>Roland GIL</t>
  </si>
  <si>
    <t>Philippe DURAND</t>
  </si>
  <si>
    <t>Fabien DELPOUVE</t>
  </si>
  <si>
    <t>37GT</t>
  </si>
  <si>
    <t>51LB</t>
  </si>
  <si>
    <t>Laurie BELTRAN</t>
  </si>
  <si>
    <t>37GR</t>
  </si>
  <si>
    <t>Aurélia MAYOLLE</t>
  </si>
  <si>
    <t>Sophie CZEKANOWICZ</t>
  </si>
  <si>
    <t>Bernard REBUGET</t>
  </si>
  <si>
    <t>Michel SARMET</t>
  </si>
  <si>
    <t>54TA</t>
  </si>
  <si>
    <t>Thierry ALDA</t>
  </si>
  <si>
    <t>54MM</t>
  </si>
  <si>
    <t>Martine MATEOS</t>
  </si>
  <si>
    <t>Charlene MOLI</t>
  </si>
  <si>
    <t>Synthèse</t>
  </si>
  <si>
    <t>SOL PIERRE</t>
  </si>
  <si>
    <t>FUENTES GUY</t>
  </si>
  <si>
    <t>Classement documents</t>
  </si>
  <si>
    <t>Compta</t>
  </si>
  <si>
    <t>Révision tiers</t>
  </si>
  <si>
    <t>Tenue paye</t>
  </si>
  <si>
    <t>Editions</t>
  </si>
  <si>
    <t>Temps de déplacement</t>
  </si>
  <si>
    <t>TVA</t>
  </si>
  <si>
    <t>Situation projet bilan</t>
  </si>
  <si>
    <t>Déclaration fiscale</t>
  </si>
  <si>
    <t>Déclaration sociale</t>
  </si>
  <si>
    <t>Informations OG / CGA</t>
  </si>
  <si>
    <t>Autres H2</t>
  </si>
  <si>
    <t>Supervision déclarations fiscales</t>
  </si>
  <si>
    <t>Clôture situation comptes</t>
  </si>
  <si>
    <t>Compte rendu contrôle fiscal</t>
  </si>
  <si>
    <t>Assist. Et déclaration juridique</t>
  </si>
  <si>
    <t>Juridique</t>
  </si>
  <si>
    <t>Compte rendu contrôle social</t>
  </si>
  <si>
    <t>Autres H3</t>
  </si>
  <si>
    <t>Orientation planification</t>
  </si>
  <si>
    <t>Intérim</t>
  </si>
  <si>
    <t>Contrôle interne</t>
  </si>
  <si>
    <t>Contrôle physique</t>
  </si>
  <si>
    <t>Contôle des comptes</t>
  </si>
  <si>
    <t>Supervision</t>
  </si>
  <si>
    <t>Dossier permanent</t>
  </si>
  <si>
    <t>Bouclage administratif</t>
  </si>
  <si>
    <t>Autres H4</t>
  </si>
  <si>
    <t>Congés payés</t>
  </si>
  <si>
    <t>Non productif</t>
  </si>
  <si>
    <t>Absences</t>
  </si>
  <si>
    <t>Gestion de portefeuille</t>
  </si>
  <si>
    <t>Documentation</t>
  </si>
  <si>
    <t>Formation</t>
  </si>
  <si>
    <t>Travaux internes</t>
  </si>
  <si>
    <t>Travaux paye ch soc</t>
  </si>
  <si>
    <t>ARTT</t>
  </si>
  <si>
    <t>Autres activités non imputables</t>
  </si>
  <si>
    <t>Indemnités KM remboursables</t>
  </si>
  <si>
    <t>Indemnités KM NON remboursables</t>
  </si>
  <si>
    <t>IK forfait</t>
  </si>
  <si>
    <t>Rest. Rapide / Hotel 7 %</t>
  </si>
  <si>
    <t>Repas / Hotel 19.6 %</t>
  </si>
  <si>
    <t>IK déplacement formation</t>
  </si>
  <si>
    <t>Déplacement formation (autres que IK)</t>
  </si>
  <si>
    <t>Péage</t>
  </si>
  <si>
    <t>Réception tiers : restaurant</t>
  </si>
  <si>
    <t>Réception autres : restaurant</t>
  </si>
  <si>
    <t>Informatisation clients ISACOMPTA</t>
  </si>
  <si>
    <t>Informatisation clients autres</t>
  </si>
  <si>
    <t>Ventes formation info</t>
  </si>
  <si>
    <t>Audit informatique</t>
  </si>
  <si>
    <t>Divers cons. Informatiques</t>
  </si>
  <si>
    <t>Prévisionnel court terme</t>
  </si>
  <si>
    <t>Prévisionnel moyen et long terme</t>
  </si>
  <si>
    <t>Tableaux de bord</t>
  </si>
  <si>
    <t>Suivi de trésorerie</t>
  </si>
  <si>
    <t>Coût et prix de revient</t>
  </si>
  <si>
    <t>Divers cons. Gestion</t>
  </si>
  <si>
    <t>Transmissions</t>
  </si>
  <si>
    <t>Evaluations</t>
  </si>
  <si>
    <t>Restructuration entreprise</t>
  </si>
  <si>
    <t>Choix structure juridique</t>
  </si>
  <si>
    <t>Optimisation fiscale</t>
  </si>
  <si>
    <t>Optimisation sociale</t>
  </si>
  <si>
    <t>Optimisation juridique</t>
  </si>
  <si>
    <t>Audit (acquis, procédude,…)</t>
  </si>
  <si>
    <t>Div. Cons pôle entreprise</t>
  </si>
  <si>
    <t>Code article</t>
  </si>
  <si>
    <t>Service</t>
  </si>
  <si>
    <t>Désignations</t>
  </si>
  <si>
    <t>51JD</t>
  </si>
  <si>
    <t>Julie DUVAL</t>
  </si>
  <si>
    <t>Zakaria SNAOUI</t>
  </si>
  <si>
    <t>53NP</t>
  </si>
  <si>
    <t>Nicolas POLY</t>
  </si>
  <si>
    <t>51AS</t>
  </si>
  <si>
    <t>Anaïs SOURGET</t>
  </si>
  <si>
    <t>52BR</t>
  </si>
  <si>
    <t>Mélissa RiCHARD</t>
  </si>
  <si>
    <t>Collab</t>
  </si>
  <si>
    <t>N° client</t>
  </si>
  <si>
    <t>SARL V.B. AUDITION</t>
  </si>
  <si>
    <t>SARL FUENTES GUY</t>
  </si>
  <si>
    <t>SARL HEALTH - I</t>
  </si>
  <si>
    <t>Monsieur VANNIER GREGORY</t>
  </si>
  <si>
    <t>EURL MIRANDE AUDITION</t>
  </si>
  <si>
    <t>SARL STAFF DECOR</t>
  </si>
  <si>
    <t>EARL les LAURIERS BLANCS</t>
  </si>
  <si>
    <t>SARL OPTIQUE STEPHANOISE</t>
  </si>
  <si>
    <t>SARL OPTIQUE CANOUHARDE</t>
  </si>
  <si>
    <t>EURL B.R.K.P.</t>
  </si>
  <si>
    <t>SCCV TAPIS VERT</t>
  </si>
  <si>
    <t>SARL CHRISEXPORT</t>
  </si>
  <si>
    <t>SARL FPA</t>
  </si>
  <si>
    <t>SARL ISE</t>
  </si>
  <si>
    <t>Monsieur CATALA Xavier</t>
  </si>
  <si>
    <t>SAS MADI-BAGE</t>
  </si>
  <si>
    <t>Madame VALENTIN - SAIGNAC FABI</t>
  </si>
  <si>
    <t>EURL COZAR</t>
  </si>
  <si>
    <t>EURL TAXIS LA SOLERIENNE</t>
  </si>
  <si>
    <t>Monsieur VITALER</t>
  </si>
  <si>
    <t>GARDES Jérome</t>
  </si>
  <si>
    <t>SARL UNE MAISON POUR TOUS</t>
  </si>
  <si>
    <t>SARL 100% ISO</t>
  </si>
  <si>
    <t>SCI les AYGALS</t>
  </si>
  <si>
    <t>SARL INSTITUT JADE</t>
  </si>
  <si>
    <t>SARL VILLACEQUE</t>
  </si>
  <si>
    <t>Monsieur RIU Jean - Yves</t>
  </si>
  <si>
    <t>SARL CMC</t>
  </si>
  <si>
    <t>Monsieur LLORY PHILIPPE</t>
  </si>
  <si>
    <t>EARL BIORAILLA</t>
  </si>
  <si>
    <t>Madame ESTRUCH Michelle</t>
  </si>
  <si>
    <t>SARL TEAM PLUS</t>
  </si>
  <si>
    <t>Monsieur LEQUIEN Patrick</t>
  </si>
  <si>
    <t>Monsieur LAIROT Georges</t>
  </si>
  <si>
    <t>SARL GLACIERE L ICEBERG</t>
  </si>
  <si>
    <t>SARL ATILGAN</t>
  </si>
  <si>
    <t>SARL LE MOLIERE</t>
  </si>
  <si>
    <t>Monsieur THIBERT JEAN BAPTISTE</t>
  </si>
  <si>
    <t>Madame BERTRAND FANNY</t>
  </si>
  <si>
    <t>GARDES Nicole</t>
  </si>
  <si>
    <t>Monsieur GUERRERO HENRI</t>
  </si>
  <si>
    <t>SARL HOLDING CONFORT</t>
  </si>
  <si>
    <t>Monsieur MOUDAT MICHEL</t>
  </si>
  <si>
    <t>SARL EM OPTIQUE</t>
  </si>
  <si>
    <t>SCI FUENTES</t>
  </si>
  <si>
    <t>SARL FUNNY WAY</t>
  </si>
  <si>
    <t>SARL 100% LOC</t>
  </si>
  <si>
    <t>SARL ISO INVEST</t>
  </si>
  <si>
    <t>Monsieur FUENTES JOSEPH</t>
  </si>
  <si>
    <t>SARL MEY LING</t>
  </si>
  <si>
    <t>Monsieur EL ASSAMI KHALID</t>
  </si>
  <si>
    <t>SARL SAINT CLAIR AUDITION</t>
  </si>
  <si>
    <t>SARL SOLUTIONS VO</t>
  </si>
  <si>
    <t>SARL XAVIER</t>
  </si>
  <si>
    <t>SARL XAV.P</t>
  </si>
  <si>
    <t>SARL AMBRE</t>
  </si>
  <si>
    <t>EURL ATHENA COIFFURE</t>
  </si>
  <si>
    <t>EURL ANTIER</t>
  </si>
  <si>
    <t>SARL JDPS</t>
  </si>
  <si>
    <t>EURL LAURALYGE</t>
  </si>
  <si>
    <t>EURL DECO'BA</t>
  </si>
  <si>
    <t>EURL PLOMBERIE CHAUFFAGE DU CA</t>
  </si>
  <si>
    <t>EURL EXPLOITATION PUIG BRUNO</t>
  </si>
  <si>
    <t>Monsieur CAMINADE</t>
  </si>
  <si>
    <t>SARL 2M CONSTRUCTIONS</t>
  </si>
  <si>
    <t>Monsieur FORT SEBASTIEN</t>
  </si>
  <si>
    <t>SARL INTER-LIQUIDE</t>
  </si>
  <si>
    <t>Madame POMPORTES MARION</t>
  </si>
  <si>
    <t>SARL FORT</t>
  </si>
  <si>
    <t>SARL MATHILIEN COIFFURE</t>
  </si>
  <si>
    <t>SCI MISTY</t>
  </si>
  <si>
    <t>SARL STOCK MARINE DU ROUSSILLO</t>
  </si>
  <si>
    <t>Monsieur MATHIEU STEPHAN</t>
  </si>
  <si>
    <t>Madame HUSSON STEPHANIE</t>
  </si>
  <si>
    <t>Madame SAUT LAETITIA</t>
  </si>
  <si>
    <t>SARL SOL PIERRE</t>
  </si>
  <si>
    <t>SARL SABRINA C</t>
  </si>
  <si>
    <t>Monsieur ASSANTE THIERRY</t>
  </si>
  <si>
    <t>SARL A3 PLANS</t>
  </si>
  <si>
    <t>SCI SAMADA</t>
  </si>
  <si>
    <t>SCI AMORIN BEDOS</t>
  </si>
  <si>
    <t>SCI A LA COUR</t>
  </si>
  <si>
    <t>SCI A LA MER</t>
  </si>
  <si>
    <t>SCI ABYSS</t>
  </si>
  <si>
    <t>SCI DFP</t>
  </si>
  <si>
    <t>SCI les HAUTEURS</t>
  </si>
  <si>
    <t>SCI BLEU TURQUOISE</t>
  </si>
  <si>
    <t>SCI BICAISE 28 AVENUE DE LA MI</t>
  </si>
  <si>
    <t>SCI la PRADELLA</t>
  </si>
  <si>
    <t>SCI CANOCHE</t>
  </si>
  <si>
    <t>SCI CELESTE</t>
  </si>
  <si>
    <t>SCI les CASTAGNES</t>
  </si>
  <si>
    <t>SCI LES JARDINS</t>
  </si>
  <si>
    <t>SCI CARMONA</t>
  </si>
  <si>
    <t>SCI COSTE BLANCHE</t>
  </si>
  <si>
    <t>SCI DOMAINE DE L'ALZINE</t>
  </si>
  <si>
    <t>SCI les GRILLONS</t>
  </si>
  <si>
    <t>SCI du POLYGONE</t>
  </si>
  <si>
    <t>SCI ROIG RODRIGUEZ</t>
  </si>
  <si>
    <t>SCI RAJA</t>
  </si>
  <si>
    <t>SCI RONDELLE</t>
  </si>
  <si>
    <t>SCI RODRIGUEZ ROIG</t>
  </si>
  <si>
    <t>SCI SOLEIL</t>
  </si>
  <si>
    <t>SCI VANNIER</t>
  </si>
  <si>
    <t>SCI VIGUI</t>
  </si>
  <si>
    <t>SCI BAMBOU</t>
  </si>
  <si>
    <t>SCI CESAR</t>
  </si>
  <si>
    <t>SCI CONCEPTION</t>
  </si>
  <si>
    <t>SCI DELBAS</t>
  </si>
  <si>
    <t>SCI DELIA</t>
  </si>
  <si>
    <t>SCI JRF</t>
  </si>
  <si>
    <t>SCI D.M.M.T.</t>
  </si>
  <si>
    <t>SCI FCJ</t>
  </si>
  <si>
    <t>SCI GRENIC</t>
  </si>
  <si>
    <t>SCI INNATENDUE</t>
  </si>
  <si>
    <t>SCI JOMO</t>
  </si>
  <si>
    <t>SCI ICOBAT</t>
  </si>
  <si>
    <t>SCI NAJO</t>
  </si>
  <si>
    <t>SCI POLYGONE DU NORD</t>
  </si>
  <si>
    <t>SCI RIBERAL PARK</t>
  </si>
  <si>
    <t>SCI SANJO</t>
  </si>
  <si>
    <t>SCI TOURRES</t>
  </si>
  <si>
    <t>Monsieur DOMINGOS JOSE</t>
  </si>
  <si>
    <t>SCI M.T.H.</t>
  </si>
  <si>
    <t>Monsieur QUILES Raphael</t>
  </si>
  <si>
    <t>Mademoiselle BELLOC MIREILLE</t>
  </si>
  <si>
    <t>SCI AVAC</t>
  </si>
  <si>
    <t>SCI IMMOBILIERE ARAGO</t>
  </si>
  <si>
    <t>SCI DEL SOL</t>
  </si>
  <si>
    <t>SCI INBRI</t>
  </si>
  <si>
    <t>SCI SEMPRE 66</t>
  </si>
  <si>
    <t>Monsieur TURRADO Xavier</t>
  </si>
  <si>
    <t>Monsieur ANTIER ERIC</t>
  </si>
  <si>
    <t>BONNET DIDIER</t>
  </si>
  <si>
    <t>Mademoiselle BONET Emilie</t>
  </si>
  <si>
    <t>CAPA JEAN MARC</t>
  </si>
  <si>
    <t>DOMINGOS JOSE</t>
  </si>
  <si>
    <t>Monsieur GELY MARCEL</t>
  </si>
  <si>
    <t>MARTIN DELPHINE</t>
  </si>
  <si>
    <t>Mr Mme MALAFOSSE</t>
  </si>
  <si>
    <t>Monsieur MALAFOSSE HERVE</t>
  </si>
  <si>
    <t>NAVILLE ALAIN</t>
  </si>
  <si>
    <t>PEREZ ANDRE</t>
  </si>
  <si>
    <t>Mademoiselle PEREZ DELPHINE</t>
  </si>
  <si>
    <t>Monsieur PEREZ BASTIEN</t>
  </si>
  <si>
    <t>Monsieur PORTA BARTHELEMY</t>
  </si>
  <si>
    <t>Monsieur PUIG BRUNO</t>
  </si>
  <si>
    <t>PUIG HENRI</t>
  </si>
  <si>
    <t>Monsieur PUIG ANDRE</t>
  </si>
  <si>
    <t>TOURILLE DANIEL</t>
  </si>
  <si>
    <t>SARL BPC</t>
  </si>
  <si>
    <t>SARL CABINET TECSUD</t>
  </si>
  <si>
    <t>SARL ESPACE BOIS</t>
  </si>
  <si>
    <t>SAS FLAMGAZ -</t>
  </si>
  <si>
    <t>Monsieur POGGI JEAN MARC</t>
  </si>
  <si>
    <t>Monsieur POULLARD LUDOVIC</t>
  </si>
  <si>
    <t>SARL ARRIE ET FILS</t>
  </si>
  <si>
    <t>SASU LYROMAR</t>
  </si>
  <si>
    <t>EURL BERTINELLI</t>
  </si>
  <si>
    <t>SARL CASH GRAINES</t>
  </si>
  <si>
    <t>SARL CASH GRAINES SUD</t>
  </si>
  <si>
    <t>SNC BARRIERE</t>
  </si>
  <si>
    <t>SNC MEOAC</t>
  </si>
  <si>
    <t>SARL HERA</t>
  </si>
  <si>
    <t>SARL MAROLY</t>
  </si>
  <si>
    <t>Monsieur CLARET PAUL LOUIS</t>
  </si>
  <si>
    <t>SARL SO 66</t>
  </si>
  <si>
    <t>SARL FLORA 661</t>
  </si>
  <si>
    <t>SNC LE PLACE R'EP</t>
  </si>
  <si>
    <t>SARL PALAIS D'ETE</t>
  </si>
  <si>
    <t>SASU HYGIENE FUNERAIRE LANGUED</t>
  </si>
  <si>
    <t>Monsieur DUFAURET YANN</t>
  </si>
  <si>
    <t>SARL PROD'HOMME</t>
  </si>
  <si>
    <t>SARL TRANS EUROPE AMBULANCES 6</t>
  </si>
  <si>
    <t>SARL XL COMMUNICATION</t>
  </si>
  <si>
    <t>SARL AMADIEU PATRICE</t>
  </si>
  <si>
    <t>SARL SMB BLEU CIEL</t>
  </si>
  <si>
    <t>SARL VN AGENCEMENT</t>
  </si>
  <si>
    <t>Madame LECONTE PAULE</t>
  </si>
  <si>
    <t>SAS CONSEIL STOCKAGE TRANSPORT</t>
  </si>
  <si>
    <t>GROUPE C.G.N.S</t>
  </si>
  <si>
    <t>SCI PROMETHEE</t>
  </si>
  <si>
    <t>EURL CPC</t>
  </si>
  <si>
    <t>SARL CALA METALLERIE</t>
  </si>
  <si>
    <t>SARL ROLAND ET FILS</t>
  </si>
  <si>
    <t>SCP DONADILLES GROUPE</t>
  </si>
  <si>
    <t>SARL H4EG</t>
  </si>
  <si>
    <t>SARL ALTER ENERGIES</t>
  </si>
  <si>
    <t>SARL CARVAJAL</t>
  </si>
  <si>
    <t>SARL ENED</t>
  </si>
  <si>
    <t>Madame NOGUER Sophie</t>
  </si>
  <si>
    <t>SARL GAZON AVENIR</t>
  </si>
  <si>
    <t>SARL KICE</t>
  </si>
  <si>
    <t>SARL le FOULON .</t>
  </si>
  <si>
    <t>SCI KINES</t>
  </si>
  <si>
    <t>SCI KILLIAN</t>
  </si>
  <si>
    <t>Madame MOUROUX Aliette</t>
  </si>
  <si>
    <t>SCI FORGAS</t>
  </si>
  <si>
    <t>SARL ESCALLE</t>
  </si>
  <si>
    <t>Madame IBGUI Christiane</t>
  </si>
  <si>
    <t>SAS COMANDON</t>
  </si>
  <si>
    <t>SARL C.C IBANEZ</t>
  </si>
  <si>
    <t>SAS ISOBAT</t>
  </si>
  <si>
    <t>SAS CHAMORIN</t>
  </si>
  <si>
    <t>EURL EURODEF CONCEPT</t>
  </si>
  <si>
    <t>EURL MOUCHE MARTIAL</t>
  </si>
  <si>
    <t>SAS ROUSSILLON ALU</t>
  </si>
  <si>
    <t>SARL AGLY TRANSPORTS</t>
  </si>
  <si>
    <t>SARL BUISAN</t>
  </si>
  <si>
    <t>SARL ROUSSILL. PORTAILS ALU</t>
  </si>
  <si>
    <t>SARL GARAGE HAMELIN GHD</t>
  </si>
  <si>
    <t>SARL SANJO II</t>
  </si>
  <si>
    <t>SC LES ORMEAUX</t>
  </si>
  <si>
    <t>SAS GROUPE OBRE</t>
  </si>
  <si>
    <t>SARL EURODEF</t>
  </si>
  <si>
    <t>SC DE PORTEFEUILLE CHAMORIN</t>
  </si>
  <si>
    <t>SC DE PORTEFEUILLE AFFRE</t>
  </si>
  <si>
    <t>SARL RESIDENCE ATHENA</t>
  </si>
  <si>
    <t>VROT ERIC</t>
  </si>
  <si>
    <t>Monsieur BUISAN PATRICK</t>
  </si>
  <si>
    <t>Madame DACOSTA Antoinette</t>
  </si>
  <si>
    <t>DA COSTA PAUL GEORGES</t>
  </si>
  <si>
    <t>Monsieur DA COSTA MAXIME</t>
  </si>
  <si>
    <t>Madame GARCIA LUCIE</t>
  </si>
  <si>
    <t>HAMELIN DIDIER</t>
  </si>
  <si>
    <t>MOUCHE MARTIAL</t>
  </si>
  <si>
    <t>Monsieur OBRE</t>
  </si>
  <si>
    <t>OBRE MARC</t>
  </si>
  <si>
    <t>OBRE THIERRY</t>
  </si>
  <si>
    <t>PEREIRA SILVIA</t>
  </si>
  <si>
    <t>Monsieur POLIT</t>
  </si>
  <si>
    <t>M. et Mme VIVES FRANCK</t>
  </si>
  <si>
    <t>SARL SAINT ESTEVE AUTOS</t>
  </si>
  <si>
    <t>SAS RAYMAT</t>
  </si>
  <si>
    <t>SAS S.T.R.</t>
  </si>
  <si>
    <t>SAS SODIAC</t>
  </si>
  <si>
    <t>SAS 100% GRIMPE</t>
  </si>
  <si>
    <t>SARL CENTRE AUTO ARGELES - CAA</t>
  </si>
  <si>
    <t>SCI L.S.P.</t>
  </si>
  <si>
    <t>SARL ABC ECHAFAUDAGE</t>
  </si>
  <si>
    <t>SAS PERPIGNAN ECHAFAUDAGE</t>
  </si>
  <si>
    <t>SARL PRODILEC</t>
  </si>
  <si>
    <t>SARL CERDAGNE ECHAFAUDAGE</t>
  </si>
  <si>
    <t>SARL PERPIGNAN PIECES AUTO</t>
  </si>
  <si>
    <t>EURL LE CANN Cyril</t>
  </si>
  <si>
    <t>SARL SHAKESPEARE</t>
  </si>
  <si>
    <t>SCI O.M. INVEST</t>
  </si>
  <si>
    <t>SCI SAINT JULIEN</t>
  </si>
  <si>
    <t>SAS GROUPE ERIC BRUET</t>
  </si>
  <si>
    <t>SARL DEL NET</t>
  </si>
  <si>
    <t>SCI SICHAM</t>
  </si>
  <si>
    <t>SCI LTM</t>
  </si>
  <si>
    <t>SCI BOX</t>
  </si>
  <si>
    <t>SCI L'ACACIA DE TANYERES</t>
  </si>
  <si>
    <t>SARL WORKAHOLIC</t>
  </si>
  <si>
    <t>SCI NATURALIS</t>
  </si>
  <si>
    <t>Monsieur FAMILIARI Christian</t>
  </si>
  <si>
    <t>SCI BLEU MARINE</t>
  </si>
  <si>
    <t>SCI BASTINE</t>
  </si>
  <si>
    <t>SCI EBL</t>
  </si>
  <si>
    <t>EURL LES ROSIERS</t>
  </si>
  <si>
    <t>SARL BARCARES PRESQU'ILE</t>
  </si>
  <si>
    <t>SC GROUPE HP</t>
  </si>
  <si>
    <t>SARL OFFICE INVEST</t>
  </si>
  <si>
    <t>SARL IMMOGEST</t>
  </si>
  <si>
    <t>Monsieur LE CANN Cyril</t>
  </si>
  <si>
    <t>Monsieur NOMICO Patrick</t>
  </si>
  <si>
    <t>Monsieur MENUT THIERRY</t>
  </si>
  <si>
    <t>SARL CONTROLE TECHNIQUE DE LA</t>
  </si>
  <si>
    <t>SASU BLEU SUD LOCATIONS</t>
  </si>
  <si>
    <t>SARL P.K.N.</t>
  </si>
  <si>
    <t>SARL SUD DEMOLITION</t>
  </si>
  <si>
    <t>SARL SUD DESAMIANTAGE</t>
  </si>
  <si>
    <t>SARL IMMOGEST RJ</t>
  </si>
  <si>
    <t>SAS RUGBY DIVISION</t>
  </si>
  <si>
    <t>SARL G3G</t>
  </si>
  <si>
    <t>EURL HURET</t>
  </si>
  <si>
    <t>SARL ANGELIQUE CHAUSSURES ACR"</t>
  </si>
  <si>
    <t>EURL DENAVES CAROLE</t>
  </si>
  <si>
    <t>SARL B.B.</t>
  </si>
  <si>
    <t>SARL CREATION COIFFURE</t>
  </si>
  <si>
    <t>Madame DABASSE Anne-Rita</t>
  </si>
  <si>
    <t>Monsieur NAULET JEROME</t>
  </si>
  <si>
    <t>SARL PAT ET CO</t>
  </si>
  <si>
    <t>SARL DVE</t>
  </si>
  <si>
    <t>SARL SOLO BOUTIQUE</t>
  </si>
  <si>
    <t>SARL ACAVAL</t>
  </si>
  <si>
    <t>SARL MONASTIR DEL CAMP</t>
  </si>
  <si>
    <t>Monsieur WERNER BERTRAND</t>
  </si>
  <si>
    <t>EURL N-J-CREATION</t>
  </si>
  <si>
    <t>Monsieur RYE IAN EDWARD</t>
  </si>
  <si>
    <t>Monsieur FEDSOSEEW Serge</t>
  </si>
  <si>
    <t>SAS NAUTILUS ROUSSILLON</t>
  </si>
  <si>
    <t>SARL ARGELES RENOVATION TECHNO</t>
  </si>
  <si>
    <t>SASU ARENY</t>
  </si>
  <si>
    <t>SARL BOADAS ET CASTELLO</t>
  </si>
  <si>
    <t>SAS DASSE TRAVAUX PUBLIC</t>
  </si>
  <si>
    <t>SARL GEO ET FLO</t>
  </si>
  <si>
    <t>SAS PEREIRA M et FILS</t>
  </si>
  <si>
    <t>SARL CLARES</t>
  </si>
  <si>
    <t>SAS S.E.P.</t>
  </si>
  <si>
    <t>SARL GARCIA FRERES</t>
  </si>
  <si>
    <t>SNC VILANSTIS</t>
  </si>
  <si>
    <t>Monsieur PUNTUNET YVES</t>
  </si>
  <si>
    <t>EURL GEST'HOME</t>
  </si>
  <si>
    <t>SARL BATISOLEIL</t>
  </si>
  <si>
    <t>SARL FALGUERAS REMORQUAGE</t>
  </si>
  <si>
    <t>SARL FDM AUTO</t>
  </si>
  <si>
    <t>SARL du CLOS ISABELLE</t>
  </si>
  <si>
    <t>SARL JPM AUTOS</t>
  </si>
  <si>
    <t>SC GROUPE FALGUERAS GERARD</t>
  </si>
  <si>
    <t>SARL AUTO SERVICE DU RIBERAL</t>
  </si>
  <si>
    <t>SAS DCF CONSTRUCTION</t>
  </si>
  <si>
    <t>SARL les JARDINS D'ESTAVAR</t>
  </si>
  <si>
    <t>SAS FALGUERAS ET FILS</t>
  </si>
  <si>
    <t>EURL ARMADA</t>
  </si>
  <si>
    <t>SASU EDS PLOMBERIE</t>
  </si>
  <si>
    <t>SC ARABETTE</t>
  </si>
  <si>
    <t>EURL POULIN</t>
  </si>
  <si>
    <t>SARL BAT ELECTRIC</t>
  </si>
  <si>
    <t>Monsieur SUENEN Patrick</t>
  </si>
  <si>
    <t>SCI PARISI RAYMOND</t>
  </si>
  <si>
    <t>SCP MICHARD - LACAN</t>
  </si>
  <si>
    <t>SC PORT.GRPE V. PARISI</t>
  </si>
  <si>
    <t>SCI CONDORCET</t>
  </si>
  <si>
    <t>SCI DES GENETS</t>
  </si>
  <si>
    <t>SCI DAVINE</t>
  </si>
  <si>
    <t>SCI HEREDIUM</t>
  </si>
  <si>
    <t>SCI DOMI-NOSTRAE</t>
  </si>
  <si>
    <t>SCI EL FOURAT</t>
  </si>
  <si>
    <t>SCI LOUISE BLANCHE</t>
  </si>
  <si>
    <t>SCI MEDICOPAT</t>
  </si>
  <si>
    <t>SCI ORLES EST</t>
  </si>
  <si>
    <t>SCI PIERICOLI</t>
  </si>
  <si>
    <t>SCI PEGUY WASH</t>
  </si>
  <si>
    <t>SCI RUBIO</t>
  </si>
  <si>
    <t>SCI SEBAST</t>
  </si>
  <si>
    <t>SCI la TONNELLERIE</t>
  </si>
  <si>
    <t>SCI TIRITI</t>
  </si>
  <si>
    <t>SCI TORDERES</t>
  </si>
  <si>
    <t>SCI BANEL</t>
  </si>
  <si>
    <t>SCI FALGUERAS</t>
  </si>
  <si>
    <t>SCI GEMMALIS</t>
  </si>
  <si>
    <t>SCI JPA 66</t>
  </si>
  <si>
    <t>SCI JVB IMMO</t>
  </si>
  <si>
    <t>SCI MARLOU</t>
  </si>
  <si>
    <t>SCI SA-IMMO</t>
  </si>
  <si>
    <t>SCI TALEPHIL IMMOBILIER</t>
  </si>
  <si>
    <t>SARL EL FOURAT ENVIRONNEMENT</t>
  </si>
  <si>
    <t>SARL TOLLIAP</t>
  </si>
  <si>
    <t>SARL COPAT</t>
  </si>
  <si>
    <t>Madame VIDAL Marie</t>
  </si>
  <si>
    <t>Monsieur BEFFARA PASCAL</t>
  </si>
  <si>
    <t>SAS GEALPA</t>
  </si>
  <si>
    <t>SCI JADE</t>
  </si>
  <si>
    <t>Madame POULIN DOMINIQUE</t>
  </si>
  <si>
    <t>SCP RUBIO</t>
  </si>
  <si>
    <t>EURL VINY</t>
  </si>
  <si>
    <t>SARL EXPRESS SERVICE AUTO</t>
  </si>
  <si>
    <t>SC ANDRIES</t>
  </si>
  <si>
    <t>SCP FR et MC</t>
  </si>
  <si>
    <t>SARL ACE</t>
  </si>
  <si>
    <t>SARL AUTOS JPM</t>
  </si>
  <si>
    <t>Madame ANDRIES CATHERINE</t>
  </si>
  <si>
    <t>Monsieur ANSART FABIEN</t>
  </si>
  <si>
    <t>M. et Mme ARMADA FRANCK</t>
  </si>
  <si>
    <t>Madame ARTERO Valérie</t>
  </si>
  <si>
    <t>M. et Mme ARRIE LOUIS</t>
  </si>
  <si>
    <t>M. et Mme BELMEZOUAR MECHERI</t>
  </si>
  <si>
    <t>Monsieur BORT Michel</t>
  </si>
  <si>
    <t>Madame BORT Paule</t>
  </si>
  <si>
    <t>BOADAS JL</t>
  </si>
  <si>
    <t>Monsieur DASSE JEAN MARC</t>
  </si>
  <si>
    <t>CASTELLO M</t>
  </si>
  <si>
    <t>CIRIANI JEAN PIERRE</t>
  </si>
  <si>
    <t>M. et Mme CORDIER JEAN MICHEL</t>
  </si>
  <si>
    <t>Monsieur CUBELES CHARLES</t>
  </si>
  <si>
    <t>DASSE Y</t>
  </si>
  <si>
    <t>DEVERNAY PHILIPPE</t>
  </si>
  <si>
    <t>Monsieur DEVERNAY GEOFFRAY</t>
  </si>
  <si>
    <t>Madame DESSENS ALLISON</t>
  </si>
  <si>
    <t>Madame DUFOUR Christiane</t>
  </si>
  <si>
    <t>M. et Mme DEVAUCHELLE AUGUSTE</t>
  </si>
  <si>
    <t>Monsieur FALGUERAS Gérard</t>
  </si>
  <si>
    <t>GERMA JEAN</t>
  </si>
  <si>
    <t>Monsieur CLARES Denis</t>
  </si>
  <si>
    <t>Monsieur PEREIRA MARIO</t>
  </si>
  <si>
    <t>HERCULE CHRISTIAN</t>
  </si>
  <si>
    <t>INIESTA MATHIEU</t>
  </si>
  <si>
    <t>M. et Mme MICHARD PHILIPPE</t>
  </si>
  <si>
    <t>Monsieur PASTOR Jean-Luc</t>
  </si>
  <si>
    <t>Monsieur PARISI</t>
  </si>
  <si>
    <t>ROS FREDERIC</t>
  </si>
  <si>
    <t>Monsieur RUBIO</t>
  </si>
  <si>
    <t>Monsieur RUBIO JEAN PHILIPPE</t>
  </si>
  <si>
    <t>M. et Mme SAUVE PASCAL</t>
  </si>
  <si>
    <t>M. et Mme SUENEN PATRICK</t>
  </si>
  <si>
    <t>SARL CENTRALE FONCIERE</t>
  </si>
  <si>
    <t>SARL CLEMENCE</t>
  </si>
  <si>
    <t>SCI LE TOUCAN</t>
  </si>
  <si>
    <t>SARL R.P.NEUF &amp; RENOV'</t>
  </si>
  <si>
    <t>Monsieur GALLY JONATHAN</t>
  </si>
  <si>
    <t>Madame BOUZROUDDAH ANISSA</t>
  </si>
  <si>
    <t>SCI LAC INVEST</t>
  </si>
  <si>
    <t>SARL CN CONSTRUCTIONS</t>
  </si>
  <si>
    <t>SARL AGRI CANIGOU</t>
  </si>
  <si>
    <t>SARL JINGLE</t>
  </si>
  <si>
    <t>SARL LES MIMOSAS</t>
  </si>
  <si>
    <t>SARL E.F.</t>
  </si>
  <si>
    <t>EURL les FACADES DU SUD</t>
  </si>
  <si>
    <t>SARL LIMKY</t>
  </si>
  <si>
    <t>SARL SEBBAS</t>
  </si>
  <si>
    <t>Madame FERRER Elisabeth</t>
  </si>
  <si>
    <t>EURL KOTAO</t>
  </si>
  <si>
    <t>SARL NUMISMATIQUE-ACHAT OR ARG</t>
  </si>
  <si>
    <t>SARL SAG'S</t>
  </si>
  <si>
    <t>SARL ANTHOM</t>
  </si>
  <si>
    <t>SARL COCOLIBERIS</t>
  </si>
  <si>
    <t>EURL le PAIN DE LA PLAGE</t>
  </si>
  <si>
    <t>SARL LES JARDINS DE ST SEBASTI</t>
  </si>
  <si>
    <t>SARL BLEIZ-MOR</t>
  </si>
  <si>
    <t>SARL LE JARDIN DE COLLIOURE</t>
  </si>
  <si>
    <t>SARL les AMANDIERS</t>
  </si>
  <si>
    <t>SARL ALMENTEROS</t>
  </si>
  <si>
    <t>SARL G2A</t>
  </si>
  <si>
    <t>SARL ARLEQUINS ANIMATIONS</t>
  </si>
  <si>
    <t>Madame CLAVELAUD CHRISTINE</t>
  </si>
  <si>
    <t>Monsieur KLOTZ CYRIL</t>
  </si>
  <si>
    <t>SNC LE RENDEZ VOUS</t>
  </si>
  <si>
    <t>Monsieur BOIRON LIONNEL</t>
  </si>
  <si>
    <t>Monsieur FERRARIS ALAIN</t>
  </si>
  <si>
    <t>SCI FERRERES</t>
  </si>
  <si>
    <t>SCI FERRER ELISABETH</t>
  </si>
  <si>
    <t>SCI AUGE</t>
  </si>
  <si>
    <t>SCI CHRISMATH</t>
  </si>
  <si>
    <t>SCI SAINT JEAN</t>
  </si>
  <si>
    <t>SCI VERDALLE</t>
  </si>
  <si>
    <t>SCI EMMA ET FLO</t>
  </si>
  <si>
    <t>SCI FLAFLO</t>
  </si>
  <si>
    <t>SCI VERT LOGIS</t>
  </si>
  <si>
    <t>SARL HDFITNESS</t>
  </si>
  <si>
    <t>SARL LA MEDUSE</t>
  </si>
  <si>
    <t>SARL ANTHEA</t>
  </si>
  <si>
    <t>SAS DU SOLEIL</t>
  </si>
  <si>
    <t>Madame LAHEURTE FLORENCE</t>
  </si>
  <si>
    <t>EURL LE PORT DE VENUS</t>
  </si>
  <si>
    <t>SASU ELEC BOAT SERVICE</t>
  </si>
  <si>
    <t>SARL PAMETTE</t>
  </si>
  <si>
    <t>SARL AUGE RUDANT</t>
  </si>
  <si>
    <t>SARL PRESSE DES ECOLES</t>
  </si>
  <si>
    <t>SARL INTERNET DVD</t>
  </si>
  <si>
    <t>Mademoiselle GRAPPARD Laurence</t>
  </si>
  <si>
    <t>Monsieur RUDANT Benoît</t>
  </si>
  <si>
    <t>Madame SERRANO Clarisse</t>
  </si>
  <si>
    <t>SARL RESTAURATION BELTRA</t>
  </si>
  <si>
    <t>Monsieur REBORA Yves</t>
  </si>
  <si>
    <t>SARL LAUR Y CHRIS</t>
  </si>
  <si>
    <t>Monsieur LOPEZ PIERRE YVES</t>
  </si>
  <si>
    <t>Monsieur BLANCART CHRISTOPHE</t>
  </si>
  <si>
    <t>Monsieur DEMER Martial</t>
  </si>
  <si>
    <t>Monsieur BELTRA ERNEST</t>
  </si>
  <si>
    <t>M. et Mme CLAVELAUD ERIC</t>
  </si>
  <si>
    <t>DELHOUM HAMIDE</t>
  </si>
  <si>
    <t>DUVIGNAU CHRISTINE</t>
  </si>
  <si>
    <t>FULLIQUET Franck</t>
  </si>
  <si>
    <t>Madame FERRER ELISABETH</t>
  </si>
  <si>
    <t>Madame LEHOUSSE VALERIE</t>
  </si>
  <si>
    <t>Mr Mme ROBINET DOMINIQUE</t>
  </si>
  <si>
    <t>RUDANT NICOLAS</t>
  </si>
  <si>
    <t>RUDANT BENOIT</t>
  </si>
  <si>
    <t>Mademoiselle SERRANO Clarisse</t>
  </si>
  <si>
    <t>Mademoiselle ZAZZI Christelle</t>
  </si>
  <si>
    <t>SARL LOPEZ INNOVATION</t>
  </si>
  <si>
    <t>Madame CHANCLUD CELINE</t>
  </si>
  <si>
    <t>Monsieur PONT AYUSO ALBERT</t>
  </si>
  <si>
    <t>EURL ALAN ARTISAN</t>
  </si>
  <si>
    <t>Monsieur AUGUET Xavier</t>
  </si>
  <si>
    <t>Madame BONAFOS Sylvie</t>
  </si>
  <si>
    <t>Monsieur CASTELLAR Moïse</t>
  </si>
  <si>
    <t>SARL P.A.C.S</t>
  </si>
  <si>
    <t>SARL BIJOUTERIE GOURGOT</t>
  </si>
  <si>
    <t>Monsieur LAFOURCADE DAVID</t>
  </si>
  <si>
    <t>SARL BM PROMOTION</t>
  </si>
  <si>
    <t>SARL B.T. EXPANSION</t>
  </si>
  <si>
    <t>SCP BENEDETTI-BALMIGUERE BREUI</t>
  </si>
  <si>
    <t>SARL le CARREFOUR CAMPING</t>
  </si>
  <si>
    <t>SARL L' OASIS</t>
  </si>
  <si>
    <t>Monsieur SOLER STEPHANE</t>
  </si>
  <si>
    <t>SARL GWNCC</t>
  </si>
  <si>
    <t>SARL VDR YACHTING</t>
  </si>
  <si>
    <t>SAS AIDE ET SOUTIEN A DOMICILE</t>
  </si>
  <si>
    <t>SARL les AIGLES D'ARGELES</t>
  </si>
  <si>
    <t>SARL VERGES MARC</t>
  </si>
  <si>
    <t>SARL J.F.B</t>
  </si>
  <si>
    <t>Madame MARTINEZ Anna</t>
  </si>
  <si>
    <t>EURL CHATRY YANNICK</t>
  </si>
  <si>
    <t>Monsieur JOINDREAU Laurent</t>
  </si>
  <si>
    <t>Monsieur MASSOT Yves Adrien</t>
  </si>
  <si>
    <t>Monsieur PELLISSIER Jacques</t>
  </si>
  <si>
    <t>SCI MARIANNE</t>
  </si>
  <si>
    <t>SCI SAINTE COLOMBE</t>
  </si>
  <si>
    <t>SCI DAUPHINCO</t>
  </si>
  <si>
    <t>SCI MA'ELO</t>
  </si>
  <si>
    <t>SCI JOINCAR</t>
  </si>
  <si>
    <t>SCI ANTHONY</t>
  </si>
  <si>
    <t>SCI BLANCO</t>
  </si>
  <si>
    <t>EURL JM AUTO SERVICES</t>
  </si>
  <si>
    <t>SARL MRP</t>
  </si>
  <si>
    <t>SARL NAVISUD</t>
  </si>
  <si>
    <t>EURL BOTELLA GUY</t>
  </si>
  <si>
    <t>SARL VETEA</t>
  </si>
  <si>
    <t>SARL SPEEDY D'ARGELES</t>
  </si>
  <si>
    <t>SARL ESPACE IDEAL CONFORT</t>
  </si>
  <si>
    <t>SARL SUD HOTELLERIE DE LOISIRS</t>
  </si>
  <si>
    <t>SARL CHOUXCAMP</t>
  </si>
  <si>
    <t>Monsieur BERNIERE PHILIPPE</t>
  </si>
  <si>
    <t>Monsieur LE SOUEF Jean Paul</t>
  </si>
  <si>
    <t>SARL E.P.I.</t>
  </si>
  <si>
    <t>BLANCO ANDRE</t>
  </si>
  <si>
    <t>Monsieur AUGUET XAVIER</t>
  </si>
  <si>
    <t>Madame ELALOUF Noëlle</t>
  </si>
  <si>
    <t>Monsieur VERGES Marc</t>
  </si>
  <si>
    <t>Monsieur FLEURY MICHEL</t>
  </si>
  <si>
    <t>GOURGOT MICHEL</t>
  </si>
  <si>
    <t>JOINDREAU LAURENT</t>
  </si>
  <si>
    <t>M. et Mme MARTINEZ JEAN</t>
  </si>
  <si>
    <t>M. et Mme PELLISSIER PHILIPPE</t>
  </si>
  <si>
    <t>Monsieur PLANES Jean</t>
  </si>
  <si>
    <t>Monsieur SOLER Stéphane</t>
  </si>
  <si>
    <t>Monsieur VERDAGUER Henri</t>
  </si>
  <si>
    <t>Monsieur BLANCO ANDRE</t>
  </si>
  <si>
    <t>EURL CAP PROPRETE</t>
  </si>
  <si>
    <t>SCI ALNIBE</t>
  </si>
  <si>
    <t>CABREJAS PATRICIA</t>
  </si>
  <si>
    <t>Mr GIL ROLAND</t>
  </si>
  <si>
    <t>Absences JOUR FERIE</t>
  </si>
  <si>
    <t>Mme GARCIA CHRISTINE</t>
  </si>
  <si>
    <t>Absences JOUR DE L'AN</t>
  </si>
  <si>
    <t>Sasu LIONEL FUNERAIRE</t>
  </si>
  <si>
    <t>Mission Tenue 2016/2017</t>
  </si>
  <si>
    <t>Révision comptes généraux modif yr</t>
  </si>
  <si>
    <t>TRAVAUX INTERNES/repondre aux emails+mise à jour des temps</t>
  </si>
  <si>
    <t>Mr DUFAURET YANN</t>
  </si>
  <si>
    <t>Autres H1 dario</t>
  </si>
  <si>
    <t>classt mail + voeux clts</t>
  </si>
  <si>
    <t>TRAVAUX INTERNES faire point sur les tvts</t>
  </si>
  <si>
    <t>Sarl EM OPTIQUE</t>
  </si>
  <si>
    <t>TRAVAUX INTERNES voir probleme touchet avec nathalie</t>
  </si>
  <si>
    <t>TRAVAUX INTERNES travailler sur  planification</t>
  </si>
  <si>
    <t>Sarl HOLDING CONFORT</t>
  </si>
  <si>
    <t>Autres H1 lettres rsi</t>
  </si>
  <si>
    <t>Sas 100% GRIMPE</t>
  </si>
  <si>
    <t>Déclarations fiscales</t>
  </si>
  <si>
    <t>tvts</t>
  </si>
  <si>
    <t>Gestion de portefeuille point tva cl pd zs</t>
  </si>
  <si>
    <t>Sas KONTHARK</t>
  </si>
  <si>
    <t>Autres H1 ft + dx + pointage</t>
  </si>
  <si>
    <t>Gestion de portefeuille temps</t>
  </si>
  <si>
    <t>TRAVAUX INTERNES divers reponse à mails</t>
  </si>
  <si>
    <t>IK</t>
  </si>
  <si>
    <t>Snc LE PLACE R'EP</t>
  </si>
  <si>
    <t>Autres H1 papiers</t>
  </si>
  <si>
    <t>Autres H1 LETTRE VANNIER</t>
  </si>
  <si>
    <t>Sasu OROME</t>
  </si>
  <si>
    <t>TRAVAUX INTERNES archives</t>
  </si>
  <si>
    <t>Mme MEZZANO CORINNE</t>
  </si>
  <si>
    <t>Autres H1 maubert</t>
  </si>
  <si>
    <t>Sarl CMC</t>
  </si>
  <si>
    <t>TRAVAUX INTERNES FAIRE LES ARCHIVES</t>
  </si>
  <si>
    <t>Mr LE GOFF YVES</t>
  </si>
  <si>
    <t>Déclaration des Revenus</t>
  </si>
  <si>
    <t>Autres H1 YR/NG</t>
  </si>
  <si>
    <t>Sarl SO 66</t>
  </si>
  <si>
    <t>Autres H1 FT + POINTAGES</t>
  </si>
  <si>
    <t>Autres H1 TVS CALCUL</t>
  </si>
  <si>
    <t>Autres H1 DETTES</t>
  </si>
  <si>
    <t>TRAVAUX INTERNES saisie temps</t>
  </si>
  <si>
    <t>Autres H1 CFE2017</t>
  </si>
  <si>
    <t>Déclarations fiscales TVS</t>
  </si>
  <si>
    <t>Gestion de portefeuille POINT TVA CL/PD/ZS</t>
  </si>
  <si>
    <t>Snc BARRIERE</t>
  </si>
  <si>
    <t>Autres H1 DONATION +IMPOT GOUV</t>
  </si>
  <si>
    <t>Autres H1 NG</t>
  </si>
  <si>
    <t>Autres H1 JENNIFER</t>
  </si>
  <si>
    <t>Autres H1 CALCUL TVS</t>
  </si>
  <si>
    <t>Sas D &amp; J BUSINESS GROUP</t>
  </si>
  <si>
    <t>Révision tiers allez chez le client</t>
  </si>
  <si>
    <t>TVA + TVTS</t>
  </si>
  <si>
    <t>TRAVAUX INTERNES archives homs</t>
  </si>
  <si>
    <t>Autres H1 TVTS</t>
  </si>
  <si>
    <t>Autres H1 CHAYKINE</t>
  </si>
  <si>
    <t>Mme LECONTE PAULE</t>
  </si>
  <si>
    <t>Autres H1 TVS</t>
  </si>
  <si>
    <t>Autres H1 FT</t>
  </si>
  <si>
    <t>TRAVAUX INTERNES email catala+juridique batir bepos</t>
  </si>
  <si>
    <t>Sarl LENSCOM</t>
  </si>
  <si>
    <t>TRAVAUX INTERNES recensement des banques</t>
  </si>
  <si>
    <t>Sas CONSEIL STOCKAGE TRANSPORT</t>
  </si>
  <si>
    <t>Autres H1 TVA ZS</t>
  </si>
  <si>
    <t>Group C.G.N.S</t>
  </si>
  <si>
    <t>Autres H1 RDV BILAN</t>
  </si>
  <si>
    <t>Autres H1 BPS</t>
  </si>
  <si>
    <t>Autres H1 DONADILLES PRET RELAIS</t>
  </si>
  <si>
    <t>TRAVAUX INTERNESrepondre aux emails</t>
  </si>
  <si>
    <t>Autres H1 RDV PV NG + SALANQUAISE</t>
  </si>
  <si>
    <t>Mission Tenue 2017/2018</t>
  </si>
  <si>
    <t>Gestion de portefeuille ARTT/FD/TEMPS</t>
  </si>
  <si>
    <t>TRAVAUX INTERNES saisie temps+divers classt</t>
  </si>
  <si>
    <t>Sarl FUNNY WAY</t>
  </si>
  <si>
    <t>Autres H1 voir pour rsi</t>
  </si>
  <si>
    <t>Sas CLAR'OPTIQUE</t>
  </si>
  <si>
    <t>TRAVAUX INTERNES/emails</t>
  </si>
  <si>
    <t>TRAVAUX INTERNES emails + reçu mr palmade</t>
  </si>
  <si>
    <t>AUTRES ACTIVITES NON IMPUTABLES reunion fm</t>
  </si>
  <si>
    <t>Autres H1 ROBERT</t>
  </si>
  <si>
    <t>TRAVAUX INTERNES reunio</t>
  </si>
  <si>
    <t>Gestion de portefeuille TVS CHARLOTTE</t>
  </si>
  <si>
    <t>Sasu CAP SUD VALORISATION</t>
  </si>
  <si>
    <t>Autres H1 BILAN</t>
  </si>
  <si>
    <t>TRAVAUX INTERNES terminer plannings</t>
  </si>
  <si>
    <t>Gestion de portefeuille voir la saisie des recettes mensuelles</t>
  </si>
  <si>
    <t>TRAVAUX INTERNES divers tel+emails</t>
  </si>
  <si>
    <t>Sarl PROD'HOMME</t>
  </si>
  <si>
    <t>Autres H1 BILANS</t>
  </si>
  <si>
    <t>AUTRES ACTIVITES NON IMPUTABLES VILA</t>
  </si>
  <si>
    <t>Déclarations fiscales FINAL DOSSIER</t>
  </si>
  <si>
    <t>Autres H1 VANEL</t>
  </si>
  <si>
    <t>TRAVAUX INTERNES divers tel</t>
  </si>
  <si>
    <t>Mr MOUDAT MICHEL</t>
  </si>
  <si>
    <t>TRAVAUX INTERNES GALETTE</t>
  </si>
  <si>
    <t>TRAVAUX INTERNESmise a jour des temps</t>
  </si>
  <si>
    <t>AUTRES ACTIVITES NON IMPUTABLES REUNION FM</t>
  </si>
  <si>
    <t>AUTRES ACTIVITES NON IMPUTABLES IBANEZ</t>
  </si>
  <si>
    <t>Gestion de portefeuille PD BILAN IMAGE</t>
  </si>
  <si>
    <t>Autres H1 recu cliente</t>
  </si>
  <si>
    <t>Autres H1 BI</t>
  </si>
  <si>
    <t>Documentations lecture parjal</t>
  </si>
  <si>
    <t>Sarl MEY LING</t>
  </si>
  <si>
    <t>Autres H1reglt rsi</t>
  </si>
  <si>
    <t>Autres H1 RBT TVA</t>
  </si>
  <si>
    <t>Autres H1 COURRIER MAJORATIONS</t>
  </si>
  <si>
    <t>TRAVAUX INTERNES voir divers plannings</t>
  </si>
  <si>
    <t>Sarl P.F - MARBRERIE SUD MEDITER.</t>
  </si>
  <si>
    <t>Sarl POMPES FUNEB. ST GEORGES</t>
  </si>
  <si>
    <t>Sci LOCATION FRANCE ROUSSILLON</t>
  </si>
  <si>
    <t>Révision comptes généraux RECTIF FM</t>
  </si>
  <si>
    <t>Autres H1 MME</t>
  </si>
  <si>
    <t>Mme ATHIMON SANDRINE</t>
  </si>
  <si>
    <t>Autres H1 SCI IMMOB</t>
  </si>
  <si>
    <t>Formations AGRICOLE NARBONNE</t>
  </si>
  <si>
    <t>Révision comptes généraux bi</t>
  </si>
  <si>
    <t>TRAVAUX INTERNES SAISIE TEMPS</t>
  </si>
  <si>
    <t>Gestion de portefeuille RELANCECLIENTS POU LOGICILES FACTURATION</t>
  </si>
  <si>
    <t>TRAVAUX INTERNES repondre aux emails</t>
  </si>
  <si>
    <t>Gestion de portefeuille voir avec nathalie probleme tb 100%iso</t>
  </si>
  <si>
    <t>Autres H1 RSI</t>
  </si>
  <si>
    <t>Sci LA SALANQUAISE</t>
  </si>
  <si>
    <t>Autres H1 le goff</t>
  </si>
  <si>
    <t>AUTRES ACTIVITES NON IMPUTABLES BUISAN</t>
  </si>
  <si>
    <t>Autres H1 CHQ EMPLOI SERV</t>
  </si>
  <si>
    <t>Mr LLORY PHILIPPE</t>
  </si>
  <si>
    <t>Mr CATALA Xavier</t>
  </si>
  <si>
    <t>TRAVAUX INTERNESdivers tel +emails</t>
  </si>
  <si>
    <t>Mr POULLARD LUDOVIC</t>
  </si>
  <si>
    <t>Autres H1 URSSAF</t>
  </si>
  <si>
    <t>Autres H1 REPONSE BILAN</t>
  </si>
  <si>
    <t>AUTRES ACTIVITES NON IMPUTABLES LEGFF + VALUE</t>
  </si>
  <si>
    <t>Autres H1 MODIF FM</t>
  </si>
  <si>
    <t>Gestion de portefeuille POINT TVA CL/PD</t>
  </si>
  <si>
    <t>Autres H1 POINT TB</t>
  </si>
  <si>
    <t>Gestion de portefeuille RELANCES CLIENTS -PLANNINGS+MAJ TEMPS</t>
  </si>
  <si>
    <t>TRAVAUX INTERNES repondre au comptable de MME NOGUER</t>
  </si>
  <si>
    <t>Révision comptes généraux modif FM</t>
  </si>
  <si>
    <t>Autres H1 le goff impots</t>
  </si>
  <si>
    <t>AUTRES ACTIVITES NON IMPUTABLES ROBERT SPECIMEN</t>
  </si>
  <si>
    <t>TRAVAUX INTERNES DIVERS</t>
  </si>
  <si>
    <t>TRAVAUX INTERNES REPONDRE AUX EMAILS</t>
  </si>
  <si>
    <t>Autres H1 PAPIERS</t>
  </si>
  <si>
    <t>Révision comptes généraux MODI F FM</t>
  </si>
  <si>
    <t>Sci FUENTES</t>
  </si>
  <si>
    <t>Autres H1 ECHEANCIER EMPRUNTS</t>
  </si>
  <si>
    <t>Autres H1 CAISSE</t>
  </si>
  <si>
    <t>Formations</t>
  </si>
  <si>
    <t>Autres H1 JOHN</t>
  </si>
  <si>
    <t>TRAVAUX INTERNES saisie temps+rangt bureau et doc</t>
  </si>
  <si>
    <t>Gestion de portefeuille REUNION</t>
  </si>
  <si>
    <t>TVA zs</t>
  </si>
  <si>
    <t>Gestion de portefeuille bi moudat+simulation micro</t>
  </si>
  <si>
    <t>Révision comptes généraux modif fm</t>
  </si>
  <si>
    <t>Autres H1etablir/edi rev capitaux</t>
  </si>
  <si>
    <t>Autres H1 DENIS</t>
  </si>
  <si>
    <t>Gestion de portefeuille problem echeanciers pret</t>
  </si>
  <si>
    <t>TRAVAUX INTERNES fiche temps salaires</t>
  </si>
  <si>
    <t>AUTRES ACTIVITES NON IMPUTABLES REUNION PRO FM</t>
  </si>
  <si>
    <t>Sarl FUENTES GUY</t>
  </si>
  <si>
    <t>Révision comptes généraux MODIF FM</t>
  </si>
  <si>
    <t>TRAVAUX INTERNES-mails</t>
  </si>
  <si>
    <t>Gestion de portefeuille TEMPS</t>
  </si>
  <si>
    <t>Autres H1edi distirbution</t>
  </si>
  <si>
    <t>Autres H1voir probleme tb</t>
  </si>
  <si>
    <t>Autres H1tel client</t>
  </si>
  <si>
    <t>Eurl TAXIS LA SOLERIENNE</t>
  </si>
  <si>
    <t>Autres H1 reçu cliente</t>
  </si>
  <si>
    <t>TRAVAUX INTERNES divers tel+mails</t>
  </si>
  <si>
    <t>TRAVAUX INTERNES voir pour od des salaires 100%ISO probléme</t>
  </si>
  <si>
    <t>Autres H1 IMPOTS LE GOFF RDV ROBINAUD</t>
  </si>
  <si>
    <t>Gestion de portefeuille faire point sur siaiie et bilans</t>
  </si>
  <si>
    <t>Autres H1repondre email</t>
  </si>
  <si>
    <t>TRAVAUX INTERNESdivers tel+emails</t>
  </si>
  <si>
    <t>TRAVAUX INTERNES reçu MME MAURETTE pour signature lm + probléme msa</t>
  </si>
  <si>
    <t>TRAVAUX INTERNES entretien pro</t>
  </si>
  <si>
    <t>Gestion de portefeuille relance clients pour documents bilan+classt</t>
  </si>
  <si>
    <t>Révision comptes généraux + BI</t>
  </si>
  <si>
    <t>TRAVAUX INTERNES saisie temps+voir dossier touchet ave nathalie</t>
  </si>
  <si>
    <t>TRAVAUX INTERNES recherche lettre micro</t>
  </si>
  <si>
    <t>Autres H1 robert</t>
  </si>
  <si>
    <t>Autres H1 MME DONADILLE</t>
  </si>
  <si>
    <t>Autres H1 BILANS BANQUES</t>
  </si>
  <si>
    <t>Révision comptes généraux MODOF FM</t>
  </si>
  <si>
    <t>Gestion de portefeuille relance clt inst jade</t>
  </si>
  <si>
    <t>TRAVAUX INTERNES rdv isafact</t>
  </si>
  <si>
    <t>Autres H1 LIONEL</t>
  </si>
  <si>
    <t>Mme BERTRAND FANNY</t>
  </si>
  <si>
    <t>Autres H1 NATH</t>
  </si>
  <si>
    <t>TRAVAUX INTERNES fairep point sur dossiers+relances clts pour bilans</t>
  </si>
  <si>
    <t>Autres H1 PROJET AVOCAT</t>
  </si>
  <si>
    <t>Déclarations fiscales IS</t>
  </si>
  <si>
    <t>Autres H1 PLAQUETTE</t>
  </si>
  <si>
    <t>Autres H1 DIVIDENDES</t>
  </si>
  <si>
    <t>Déclarations fiscales is</t>
  </si>
  <si>
    <t>Autres H1 FACTURES</t>
  </si>
  <si>
    <t>Scp DONADILLES GROUPE</t>
  </si>
  <si>
    <t>POINT TVA PD/CL</t>
  </si>
  <si>
    <t>Sci PROMETHEE</t>
  </si>
  <si>
    <t>Autres H1 CFE RELANCE</t>
  </si>
  <si>
    <t>Autres H1 CAISSE 2018</t>
  </si>
  <si>
    <t>Révision tiers probleme clients</t>
  </si>
  <si>
    <t>TRAVAUX INTERNES voir avec nathalie pour retraite msa</t>
  </si>
  <si>
    <t>TRAVAUX INTERNESclasst infos+reçu mme vannier</t>
  </si>
  <si>
    <t>Déclarations fiscales das</t>
  </si>
  <si>
    <t>TRAVAUX INTERNES/classt et relances clients pour bilans</t>
  </si>
  <si>
    <t>Autres H1 MAUBERT</t>
  </si>
  <si>
    <t>Documentations reunion</t>
  </si>
  <si>
    <t>TRAVAUX INTERNES SAISIE TEMPS +CLASST</t>
  </si>
  <si>
    <t>JURIDIQUE -  EXTENSION OBJET SOCIAL</t>
  </si>
  <si>
    <t>TRAVAUX INTERNES EMAIL+RELANCES CLIENTS</t>
  </si>
  <si>
    <t>Gestion de portefeuille RDV AVEC NAT ET LES FUENTES</t>
  </si>
  <si>
    <t>Révision tiers RSI</t>
  </si>
  <si>
    <t>TRAVAUX INTERNES VOIR TB AVEC NATHALIE</t>
  </si>
  <si>
    <t>Révision tiers REVOIR LES INTERETS C/C</t>
  </si>
  <si>
    <t>Gestion de portefeuille hono regul</t>
  </si>
  <si>
    <t>Déclarations fiscalesDAS</t>
  </si>
  <si>
    <t>Révision tiers VOIR +VALUE</t>
  </si>
  <si>
    <t>TRAVAUX INTERNESFAIRE POINT SUR LOGICIEL</t>
  </si>
  <si>
    <t>Révision comptes généraux MODIF</t>
  </si>
  <si>
    <t>TRAVAUX INTERNES VU AVEC CHARLOTEE PROBLEME CHARGES SOCIALES+LOGICIEL AVEC ZAKARIA</t>
  </si>
  <si>
    <t>Sarl ISO INVEST</t>
  </si>
  <si>
    <t>TRAVAUX INTERNES/SAISIE TEMPS</t>
  </si>
  <si>
    <t>Autres H1 BILAN GHELFI</t>
  </si>
  <si>
    <t>Sas STOAH</t>
  </si>
  <si>
    <t>Autres H1 banque bilan</t>
  </si>
  <si>
    <t>TRAVAUX INTERNES/faire email pour logiciel de facturation +divers</t>
  </si>
  <si>
    <t>Autres H1 PD/BI</t>
  </si>
  <si>
    <t>TRAVAUX INTERNES tel +email</t>
  </si>
  <si>
    <t>MODIF FM</t>
  </si>
  <si>
    <t>Mme ESTRUCH Michelle</t>
  </si>
  <si>
    <t>Autres H1 reçu cliente pour divers problemes</t>
  </si>
  <si>
    <t>TRAVAUX INTERNES divers tel+email</t>
  </si>
  <si>
    <t>TRAVAUX INTERNESdivers</t>
  </si>
  <si>
    <t>Responsable dossier</t>
  </si>
  <si>
    <t>MOIS</t>
  </si>
  <si>
    <t>SITE</t>
  </si>
  <si>
    <t>Colla. Resp</t>
  </si>
  <si>
    <t>Colla. Saisie</t>
  </si>
  <si>
    <t>Services</t>
  </si>
  <si>
    <t>Données</t>
  </si>
  <si>
    <t>REEL</t>
  </si>
  <si>
    <t>Collaborateur saisie</t>
  </si>
  <si>
    <t>Nathalie GUYOT</t>
  </si>
  <si>
    <t>PREVU</t>
  </si>
  <si>
    <t>€</t>
  </si>
  <si>
    <t>Total général</t>
  </si>
  <si>
    <t>Somme de Qté</t>
  </si>
  <si>
    <t>(Tous)</t>
  </si>
  <si>
    <t>5130400 SARL EM OPTIQUE</t>
  </si>
  <si>
    <t>DIFFERENCE</t>
  </si>
  <si>
    <t>Articles</t>
  </si>
  <si>
    <t>Mois</t>
  </si>
  <si>
    <t>Heures</t>
  </si>
  <si>
    <t>Unités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</si>
</sst>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mmm"/>
    <numFmt numFmtId="165" formatCode="dd/mm/yy;@"/>
    <numFmt numFmtId="166" formatCode="#,##0.00_ ;[Red]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</font>
    <font>
      <b/>
      <sz val="9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medium">
        <color indexed="64"/>
      </top>
      <bottom style="thin">
        <color theme="4" tint="0.39997558519241921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6" fillId="0" borderId="0" xfId="3" applyAlignment="1" applyProtection="1">
      <alignment horizontal="left" vertical="center"/>
    </xf>
    <xf numFmtId="0" fontId="6" fillId="0" borderId="0" xfId="3" applyAlignment="1" applyProtection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0" fontId="0" fillId="5" borderId="0" xfId="0" applyFill="1"/>
    <xf numFmtId="14" fontId="0" fillId="0" borderId="0" xfId="0" applyNumberFormat="1"/>
    <xf numFmtId="0" fontId="7" fillId="2" borderId="4" xfId="1" applyNumberFormat="1" applyFont="1" applyFill="1" applyBorder="1" applyAlignment="1">
      <alignment vertical="center" wrapText="1"/>
    </xf>
    <xf numFmtId="0" fontId="7" fillId="3" borderId="5" xfId="2" applyNumberFormat="1" applyFont="1" applyFill="1" applyBorder="1" applyAlignment="1">
      <alignment horizontal="center" vertical="center" wrapText="1"/>
    </xf>
    <xf numFmtId="0" fontId="5" fillId="2" borderId="8" xfId="1" applyNumberFormat="1" applyFont="1" applyFill="1" applyBorder="1" applyAlignment="1">
      <alignment vertical="center"/>
    </xf>
    <xf numFmtId="0" fontId="5" fillId="3" borderId="9" xfId="2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5" fillId="6" borderId="6" xfId="1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pivotButton="1" applyAlignment="1">
      <alignment horizontal="center"/>
    </xf>
    <xf numFmtId="166" fontId="0" fillId="0" borderId="0" xfId="0" applyNumberFormat="1"/>
    <xf numFmtId="14" fontId="5" fillId="2" borderId="10" xfId="1" quotePrefix="1" applyNumberFormat="1" applyFont="1" applyFill="1" applyBorder="1" applyAlignment="1" applyProtection="1">
      <alignment vertical="center"/>
      <protection locked="0"/>
    </xf>
    <xf numFmtId="0" fontId="5" fillId="2" borderId="7" xfId="1" applyNumberFormat="1" applyFont="1" applyFill="1" applyBorder="1" applyAlignment="1" applyProtection="1">
      <alignment vertical="center"/>
      <protection locked="0"/>
    </xf>
    <xf numFmtId="0" fontId="5" fillId="3" borderId="9" xfId="2" applyNumberFormat="1" applyFont="1" applyFill="1" applyBorder="1" applyAlignment="1" applyProtection="1">
      <alignment horizontal="center" vertical="center"/>
      <protection locked="0"/>
    </xf>
    <xf numFmtId="0" fontId="5" fillId="6" borderId="6" xfId="1" applyNumberFormat="1" applyFont="1" applyFill="1" applyBorder="1" applyAlignment="1" applyProtection="1">
      <alignment horizontal="center" vertical="center"/>
      <protection locked="0"/>
    </xf>
    <xf numFmtId="165" fontId="5" fillId="6" borderId="6" xfId="1" applyNumberFormat="1" applyFont="1" applyFill="1" applyBorder="1" applyAlignment="1" applyProtection="1">
      <alignment horizontal="center" vertical="center"/>
      <protection locked="0"/>
    </xf>
    <xf numFmtId="43" fontId="5" fillId="6" borderId="6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7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5" xfId="2" applyNumberFormat="1" applyFont="1" applyFill="1" applyBorder="1" applyAlignment="1" applyProtection="1">
      <alignment horizontal="center" vertical="center" wrapText="1"/>
      <protection locked="0"/>
    </xf>
    <xf numFmtId="164" fontId="3" fillId="4" borderId="1" xfId="1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Normal_Dossiers OP 99" xfId="2"/>
  </cellStyles>
  <dxfs count="22"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  <alignment horizontal="center" textRotation="0" wrapText="0" indent="0" justifyLastLine="0" shrinkToFit="0" readingOrder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hair">
          <color indexed="64"/>
        </top>
        <bottom style="thin">
          <color theme="4" tint="0.3999755851924192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hair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rgb="FFEAEAEA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rgb="FFEAEAEA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theme="4" tint="0.3999755851924192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solid">
          <fgColor indexed="64"/>
          <bgColor rgb="FFEAEAEA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thin">
          <color theme="4" tint="0.39997558519241921"/>
        </bottom>
        <vertical/>
        <horizontal/>
      </border>
      <protection locked="0" hidden="0"/>
    </dxf>
    <dxf>
      <border outline="0">
        <left style="medium">
          <color indexed="64"/>
        </left>
      </border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ustomXml" Target="../customXml/item1.xml"/></Relationships>
</file>

<file path=xl/diagrams/_rels/data1.xml.rels><?xml version="1.0" encoding="UTF-8" standalone="yes"?>
<Relationships xmlns="http://schemas.openxmlformats.org/package/2006/relationships"><Relationship Id="rId1" Type="http://schemas.openxmlformats.org/officeDocument/2006/relationships/hyperlink" Target="#'EXPORT REEL'!A1"/></Relationships>
</file>

<file path=xl/diagrams/_rels/data2.xml.rels><?xml version="1.0" encoding="UTF-8" standalone="yes"?>
<Relationships xmlns="http://schemas.openxmlformats.org/package/2006/relationships"><Relationship Id="rId1" Type="http://schemas.openxmlformats.org/officeDocument/2006/relationships/hyperlink" Target="#PREVU!A1"/></Relationships>
</file>

<file path=xl/diagrams/_rels/data3.xml.rels><?xml version="1.0" encoding="UTF-8" standalone="yes"?>
<Relationships xmlns="http://schemas.openxmlformats.org/package/2006/relationships"><Relationship Id="rId1" Type="http://schemas.openxmlformats.org/officeDocument/2006/relationships/hyperlink" Target="#'BASE DOSSIERS'!A1"/></Relationships>
</file>

<file path=xl/diagrams/_rels/data4.xml.rels><?xml version="1.0" encoding="UTF-8" standalone="yes"?>
<Relationships xmlns="http://schemas.openxmlformats.org/package/2006/relationships"><Relationship Id="rId1" Type="http://schemas.openxmlformats.org/officeDocument/2006/relationships/hyperlink" Target="#SYNTHESE!A1"/></Relationships>
</file>

<file path=xl/diagrams/_rels/data5.xml.rels><?xml version="1.0" encoding="UTF-8" standalone="yes"?>
<Relationships xmlns="http://schemas.openxmlformats.org/package/2006/relationships"><Relationship Id="rId1" Type="http://schemas.openxmlformats.org/officeDocument/2006/relationships/hyperlink" Target="#'EXPORT REEL'!A1"/></Relationships>
</file>

<file path=xl/diagrams/_rels/data6.xml.rels><?xml version="1.0" encoding="UTF-8" standalone="yes"?>
<Relationships xmlns="http://schemas.openxmlformats.org/package/2006/relationships"><Relationship Id="rId1" Type="http://schemas.openxmlformats.org/officeDocument/2006/relationships/hyperlink" Target="#PREVU!A1"/></Relationships>
</file>

<file path=xl/diagrams/_rels/data7.xml.rels><?xml version="1.0" encoding="UTF-8" standalone="yes"?>
<Relationships xmlns="http://schemas.openxmlformats.org/package/2006/relationships"><Relationship Id="rId1" Type="http://schemas.openxmlformats.org/officeDocument/2006/relationships/hyperlink" Target="#'BASE DOSSIERS'!A1"/></Relationships>
</file>

<file path=xl/diagrams/_rels/data8.xml.rels><?xml version="1.0" encoding="UTF-8" standalone="yes"?>
<Relationships xmlns="http://schemas.openxmlformats.org/package/2006/relationships"><Relationship Id="rId1" Type="http://schemas.openxmlformats.org/officeDocument/2006/relationships/hyperlink" Target="#SYNTHESE!A1"/></Relationships>
</file>

<file path=xl/diagrams/_rels/data9.xml.rels><?xml version="1.0" encoding="UTF-8" standalone="yes"?>
<Relationships xmlns="http://schemas.openxmlformats.org/package/2006/relationships"><Relationship Id="rId1" Type="http://schemas.openxmlformats.org/officeDocument/2006/relationships/hyperlink" Target="#'EXPORT REEL'!A1"/></Relationships>
</file>

<file path=xl/diagrams/_rels/data10.xml.rels><?xml version="1.0" encoding="UTF-8" standalone="yes"?>
<Relationships xmlns="http://schemas.openxmlformats.org/package/2006/relationships"><Relationship Id="rId1" Type="http://schemas.openxmlformats.org/officeDocument/2006/relationships/hyperlink" Target="#PREVU!A1"/></Relationships>
</file>

<file path=xl/diagrams/_rels/data11.xml.rels><?xml version="1.0" encoding="UTF-8" standalone="yes"?>
<Relationships xmlns="http://schemas.openxmlformats.org/package/2006/relationships"><Relationship Id="rId1" Type="http://schemas.openxmlformats.org/officeDocument/2006/relationships/hyperlink" Target="#'BASE DOSSIERS'!A1"/></Relationships>
</file>

<file path=xl/diagrams/_rels/data12.xml.rels><?xml version="1.0" encoding="UTF-8" standalone="yes"?>
<Relationships xmlns="http://schemas.openxmlformats.org/package/2006/relationships"><Relationship Id="rId1" Type="http://schemas.openxmlformats.org/officeDocument/2006/relationships/hyperlink" Target="#SYNTHESE!A1"/></Relationships>
</file>

<file path=xl/diagrams/_rels/data13.xml.rels><?xml version="1.0" encoding="UTF-8" standalone="yes"?>
<Relationships xmlns="http://schemas.openxmlformats.org/package/2006/relationships"><Relationship Id="rId1" Type="http://schemas.openxmlformats.org/officeDocument/2006/relationships/hyperlink" Target="#'EXPORT REEL'!A1"/></Relationships>
</file>

<file path=xl/diagrams/_rels/data14.xml.rels><?xml version="1.0" encoding="UTF-8" standalone="yes"?>
<Relationships xmlns="http://schemas.openxmlformats.org/package/2006/relationships"><Relationship Id="rId1" Type="http://schemas.openxmlformats.org/officeDocument/2006/relationships/hyperlink" Target="#PREVU!A1"/></Relationships>
</file>

<file path=xl/diagrams/_rels/data15.xml.rels><?xml version="1.0" encoding="UTF-8" standalone="yes"?>
<Relationships xmlns="http://schemas.openxmlformats.org/package/2006/relationships"><Relationship Id="rId1" Type="http://schemas.openxmlformats.org/officeDocument/2006/relationships/hyperlink" Target="#'BASE DOSSIERS'!A1"/></Relationships>
</file>

<file path=xl/diagrams/_rels/data16.xml.rels><?xml version="1.0" encoding="UTF-8" standalone="yes"?>
<Relationships xmlns="http://schemas.openxmlformats.org/package/2006/relationships"><Relationship Id="rId1" Type="http://schemas.openxmlformats.org/officeDocument/2006/relationships/hyperlink" Target="#SYNTHESE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#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4_5">
  <dgm:title val=""/>
  <dgm:desc val=""/>
  <dgm:catLst>
    <dgm:cat type="accent4" pri="11500"/>
  </dgm:catLst>
  <dgm:styleLbl name="node0">
    <dgm:fillClrLst meth="cycle">
      <a:schemeClr val="accent4">
        <a:alpha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4">
        <a:alpha val="9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4">
        <a:alpha val="90000"/>
      </a:schemeClr>
      <a:schemeClr val="accent4">
        <a:alpha val="5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/>
    <dgm:txEffectClrLst/>
  </dgm:styleLbl>
  <dgm:styleLbl name="lnNode1">
    <dgm:fillClrLst>
      <a:schemeClr val="accent4">
        <a:shade val="90000"/>
      </a:schemeClr>
      <a:schemeClr val="accent4">
        <a:alpha val="50000"/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4">
        <a:shade val="80000"/>
        <a:alpha val="50000"/>
      </a:schemeClr>
      <a:schemeClr val="accent4">
        <a:alpha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4">
        <a:alpha val="3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4">
        <a:tint val="50000"/>
        <a:alpha val="90000"/>
      </a:schemeClr>
      <a:schemeClr val="accent4">
        <a:tint val="20000"/>
        <a:alpha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4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4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/>
    <dgm:txEffectClrLst/>
  </dgm:styleLbl>
  <dgm:styleLbl name="fgSibTrans2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/>
    <dgm:txEffectClrLst/>
  </dgm:styleLbl>
  <dgm:styleLbl name="bgSibTrans2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/>
    <dgm:txEffectClrLst/>
  </dgm:styleLbl>
  <dgm:styleLbl name="sibTrans1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4"/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4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4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4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4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4">
        <a:shade val="80000"/>
      </a:schemeClr>
    </dgm:fillClrLst>
    <dgm:linClrLst meth="repeat">
      <a:schemeClr val="accent4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4">
        <a:tint val="90000"/>
      </a:schemeClr>
    </dgm:fillClrLst>
    <dgm:linClrLst meth="repeat">
      <a:schemeClr val="accent4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4">
        <a:tint val="70000"/>
      </a:schemeClr>
    </dgm:fillClrLst>
    <dgm:linClrLst meth="repeat">
      <a:schemeClr val="accent4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4">
        <a:tint val="5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4">
        <a:shade val="80000"/>
      </a:schemeClr>
    </dgm:fillClrLst>
    <dgm:linClrLst meth="repeat">
      <a:schemeClr val="accent4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4">
        <a:tint val="90000"/>
      </a:schemeClr>
    </dgm:fillClrLst>
    <dgm:linClrLst meth="repeat">
      <a:schemeClr val="accent4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4">
        <a:tint val="70000"/>
      </a:schemeClr>
    </dgm:fillClrLst>
    <dgm:linClrLst meth="repeat">
      <a:schemeClr val="accent4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4">
        <a:tint val="5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4">
        <a:alpha val="90000"/>
        <a:tint val="40000"/>
      </a:schemeClr>
      <a:schemeClr val="accent4">
        <a:alpha val="50000"/>
        <a:tint val="40000"/>
      </a:schemeClr>
    </dgm:fillClrLst>
    <dgm:linClrLst meth="repeat">
      <a:schemeClr val="accent4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4">
        <a:alpha val="90000"/>
        <a:tint val="40000"/>
      </a:schemeClr>
    </dgm:fillClrLst>
    <dgm:linClrLst meth="repeat">
      <a:schemeClr val="accent4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4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4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4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4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4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4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4">
        <a:tint val="50000"/>
        <a:alpha val="40000"/>
      </a:schemeClr>
    </dgm:fillClrLst>
    <dgm:linClrLst meth="repeat">
      <a:schemeClr val="accent4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4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2_5">
  <dgm:title val=""/>
  <dgm:desc val=""/>
  <dgm:catLst>
    <dgm:cat type="accent2" pri="11500"/>
  </dgm:catLst>
  <dgm:styleLbl name="node0">
    <dgm:fillClrLst meth="cycle">
      <a:schemeClr val="accent2">
        <a:alpha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2">
        <a:alpha val="90000"/>
      </a:schemeClr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2">
        <a:alpha val="90000"/>
      </a:schemeClr>
      <a:schemeClr val="accent2">
        <a:alpha val="5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/>
    <dgm:txEffectClrLst/>
  </dgm:styleLbl>
  <dgm:styleLbl name="lnNode1">
    <dgm:fillClrLst>
      <a:schemeClr val="accent2">
        <a:shade val="90000"/>
      </a:schemeClr>
      <a:schemeClr val="accent2">
        <a:alpha val="50000"/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2">
        <a:shade val="80000"/>
        <a:alpha val="50000"/>
      </a:schemeClr>
      <a:schemeClr val="accent2">
        <a:alpha val="2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2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>
        <a:alpha val="3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  <a:alpha val="90000"/>
      </a:schemeClr>
      <a:schemeClr val="accent2">
        <a:tint val="20000"/>
        <a:alpha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2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2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fgSibTrans2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bgSibTrans2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sibTrans1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2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2">
        <a:alpha val="90000"/>
        <a:tint val="40000"/>
      </a:schemeClr>
      <a:schemeClr val="accent2">
        <a:alpha val="5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accent3_3">
  <dgm:title val=""/>
  <dgm:desc val=""/>
  <dgm:catLst>
    <dgm:cat type="accent3" pri="11300"/>
  </dgm:catLst>
  <dgm:styleLbl name="node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>
        <a:shade val="80000"/>
      </a:schemeClr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>
        <a:shade val="80000"/>
      </a:schemeClr>
      <a:schemeClr val="accent3">
        <a:tint val="7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/>
    <dgm:txEffectClrLst/>
  </dgm:styleLbl>
  <dgm:styleLbl name="lnNode1">
    <dgm:fillClrLst>
      <a:schemeClr val="accent3">
        <a:shade val="80000"/>
      </a:schemeClr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shade val="80000"/>
        <a:alpha val="50000"/>
      </a:schemeClr>
      <a:schemeClr val="accent3">
        <a:tint val="7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/>
    <dgm:txEffectClrLst/>
  </dgm:styleLbl>
  <dgm:styleLbl name="fgSibTrans2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 meth="repeat">
      <a:schemeClr val="lt1"/>
    </dgm:txFillClrLst>
    <dgm:txEffectClrLst/>
  </dgm:styleLbl>
  <dgm:styleLbl name="sibTrans1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9000"/>
      </a:schemeClr>
    </dgm:fillClrLst>
    <dgm:linClrLst meth="repeat">
      <a:schemeClr val="accent3">
        <a:tint val="99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80000"/>
      </a:schemeClr>
    </dgm:fillClrLst>
    <dgm:linClrLst meth="repeat">
      <a:schemeClr val="accent3">
        <a:tint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40000"/>
      </a:schemeClr>
    </dgm:fillClrLst>
    <dgm:linClrLst meth="repeat">
      <a:schemeClr val="accent3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40000"/>
      </a:schemeClr>
    </dgm:fillClrLst>
    <dgm:linClrLst meth="repeat">
      <a:schemeClr val="accent3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9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8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accent1_2#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6.xml><?xml version="1.0" encoding="utf-8"?>
<dgm:colorsDef xmlns:dgm="http://schemas.openxmlformats.org/drawingml/2006/diagram" xmlns:a="http://schemas.openxmlformats.org/drawingml/2006/main" uniqueId="urn:microsoft.com/office/officeart/2005/8/colors/accent4_5">
  <dgm:title val=""/>
  <dgm:desc val=""/>
  <dgm:catLst>
    <dgm:cat type="accent4" pri="11500"/>
  </dgm:catLst>
  <dgm:styleLbl name="node0">
    <dgm:fillClrLst meth="cycle">
      <a:schemeClr val="accent4">
        <a:alpha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4">
        <a:alpha val="9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4">
        <a:alpha val="90000"/>
      </a:schemeClr>
      <a:schemeClr val="accent4">
        <a:alpha val="5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/>
    <dgm:txEffectClrLst/>
  </dgm:styleLbl>
  <dgm:styleLbl name="lnNode1">
    <dgm:fillClrLst>
      <a:schemeClr val="accent4">
        <a:shade val="90000"/>
      </a:schemeClr>
      <a:schemeClr val="accent4">
        <a:alpha val="50000"/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4">
        <a:shade val="80000"/>
        <a:alpha val="50000"/>
      </a:schemeClr>
      <a:schemeClr val="accent4">
        <a:alpha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4">
        <a:alpha val="3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4">
        <a:tint val="50000"/>
        <a:alpha val="90000"/>
      </a:schemeClr>
      <a:schemeClr val="accent4">
        <a:tint val="20000"/>
        <a:alpha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4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4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/>
    <dgm:txEffectClrLst/>
  </dgm:styleLbl>
  <dgm:styleLbl name="fgSibTrans2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/>
    <dgm:txEffectClrLst/>
  </dgm:styleLbl>
  <dgm:styleLbl name="bgSibTrans2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/>
    <dgm:txEffectClrLst/>
  </dgm:styleLbl>
  <dgm:styleLbl name="sibTrans1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4"/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4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4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4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4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4">
        <a:shade val="80000"/>
      </a:schemeClr>
    </dgm:fillClrLst>
    <dgm:linClrLst meth="repeat">
      <a:schemeClr val="accent4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4">
        <a:tint val="90000"/>
      </a:schemeClr>
    </dgm:fillClrLst>
    <dgm:linClrLst meth="repeat">
      <a:schemeClr val="accent4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4">
        <a:tint val="70000"/>
      </a:schemeClr>
    </dgm:fillClrLst>
    <dgm:linClrLst meth="repeat">
      <a:schemeClr val="accent4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4">
        <a:tint val="5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4">
        <a:shade val="80000"/>
      </a:schemeClr>
    </dgm:fillClrLst>
    <dgm:linClrLst meth="repeat">
      <a:schemeClr val="accent4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4">
        <a:tint val="90000"/>
      </a:schemeClr>
    </dgm:fillClrLst>
    <dgm:linClrLst meth="repeat">
      <a:schemeClr val="accent4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4">
        <a:tint val="70000"/>
      </a:schemeClr>
    </dgm:fillClrLst>
    <dgm:linClrLst meth="repeat">
      <a:schemeClr val="accent4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4">
        <a:tint val="5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4">
        <a:alpha val="90000"/>
        <a:tint val="40000"/>
      </a:schemeClr>
      <a:schemeClr val="accent4">
        <a:alpha val="50000"/>
        <a:tint val="40000"/>
      </a:schemeClr>
    </dgm:fillClrLst>
    <dgm:linClrLst meth="repeat">
      <a:schemeClr val="accent4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4">
        <a:alpha val="90000"/>
        <a:tint val="40000"/>
      </a:schemeClr>
    </dgm:fillClrLst>
    <dgm:linClrLst meth="repeat">
      <a:schemeClr val="accent4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4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4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4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4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4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4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4">
        <a:tint val="50000"/>
        <a:alpha val="40000"/>
      </a:schemeClr>
    </dgm:fillClrLst>
    <dgm:linClrLst meth="repeat">
      <a:schemeClr val="accent4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4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7.xml><?xml version="1.0" encoding="utf-8"?>
<dgm:colorsDef xmlns:dgm="http://schemas.openxmlformats.org/drawingml/2006/diagram" xmlns:a="http://schemas.openxmlformats.org/drawingml/2006/main" uniqueId="urn:microsoft.com/office/officeart/2005/8/colors/accent2_5">
  <dgm:title val=""/>
  <dgm:desc val=""/>
  <dgm:catLst>
    <dgm:cat type="accent2" pri="11500"/>
  </dgm:catLst>
  <dgm:styleLbl name="node0">
    <dgm:fillClrLst meth="cycle">
      <a:schemeClr val="accent2">
        <a:alpha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2">
        <a:alpha val="90000"/>
      </a:schemeClr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2">
        <a:alpha val="90000"/>
      </a:schemeClr>
      <a:schemeClr val="accent2">
        <a:alpha val="5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/>
    <dgm:txEffectClrLst/>
  </dgm:styleLbl>
  <dgm:styleLbl name="lnNode1">
    <dgm:fillClrLst>
      <a:schemeClr val="accent2">
        <a:shade val="90000"/>
      </a:schemeClr>
      <a:schemeClr val="accent2">
        <a:alpha val="50000"/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2">
        <a:shade val="80000"/>
        <a:alpha val="50000"/>
      </a:schemeClr>
      <a:schemeClr val="accent2">
        <a:alpha val="2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2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>
        <a:alpha val="3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  <a:alpha val="90000"/>
      </a:schemeClr>
      <a:schemeClr val="accent2">
        <a:tint val="20000"/>
        <a:alpha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2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2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fgSibTrans2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bgSibTrans2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sibTrans1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2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2">
        <a:alpha val="90000"/>
        <a:tint val="40000"/>
      </a:schemeClr>
      <a:schemeClr val="accent2">
        <a:alpha val="5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8.xml><?xml version="1.0" encoding="utf-8"?>
<dgm:colorsDef xmlns:dgm="http://schemas.openxmlformats.org/drawingml/2006/diagram" xmlns:a="http://schemas.openxmlformats.org/drawingml/2006/main" uniqueId="urn:microsoft.com/office/officeart/2005/8/colors/accent3_3">
  <dgm:title val=""/>
  <dgm:desc val=""/>
  <dgm:catLst>
    <dgm:cat type="accent3" pri="11300"/>
  </dgm:catLst>
  <dgm:styleLbl name="node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>
        <a:shade val="80000"/>
      </a:schemeClr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>
        <a:shade val="80000"/>
      </a:schemeClr>
      <a:schemeClr val="accent3">
        <a:tint val="7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/>
    <dgm:txEffectClrLst/>
  </dgm:styleLbl>
  <dgm:styleLbl name="lnNode1">
    <dgm:fillClrLst>
      <a:schemeClr val="accent3">
        <a:shade val="80000"/>
      </a:schemeClr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shade val="80000"/>
        <a:alpha val="50000"/>
      </a:schemeClr>
      <a:schemeClr val="accent3">
        <a:tint val="7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/>
    <dgm:txEffectClrLst/>
  </dgm:styleLbl>
  <dgm:styleLbl name="fgSibTrans2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 meth="repeat">
      <a:schemeClr val="lt1"/>
    </dgm:txFillClrLst>
    <dgm:txEffectClrLst/>
  </dgm:styleLbl>
  <dgm:styleLbl name="sibTrans1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9000"/>
      </a:schemeClr>
    </dgm:fillClrLst>
    <dgm:linClrLst meth="repeat">
      <a:schemeClr val="accent3">
        <a:tint val="99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80000"/>
      </a:schemeClr>
    </dgm:fillClrLst>
    <dgm:linClrLst meth="repeat">
      <a:schemeClr val="accent3">
        <a:tint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40000"/>
      </a:schemeClr>
    </dgm:fillClrLst>
    <dgm:linClrLst meth="repeat">
      <a:schemeClr val="accent3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40000"/>
      </a:schemeClr>
    </dgm:fillClrLst>
    <dgm:linClrLst meth="repeat">
      <a:schemeClr val="accent3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9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8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9.xml><?xml version="1.0" encoding="utf-8"?>
<dgm:colorsDef xmlns:dgm="http://schemas.openxmlformats.org/drawingml/2006/diagram" xmlns:a="http://schemas.openxmlformats.org/drawingml/2006/main" uniqueId="urn:microsoft.com/office/officeart/2005/8/colors/accent1_2#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0.xml><?xml version="1.0" encoding="utf-8"?>
<dgm:colorsDef xmlns:dgm="http://schemas.openxmlformats.org/drawingml/2006/diagram" xmlns:a="http://schemas.openxmlformats.org/drawingml/2006/main" uniqueId="urn:microsoft.com/office/officeart/2005/8/colors/accent4_5">
  <dgm:title val=""/>
  <dgm:desc val=""/>
  <dgm:catLst>
    <dgm:cat type="accent4" pri="11500"/>
  </dgm:catLst>
  <dgm:styleLbl name="node0">
    <dgm:fillClrLst meth="cycle">
      <a:schemeClr val="accent4">
        <a:alpha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4">
        <a:alpha val="9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4">
        <a:alpha val="90000"/>
      </a:schemeClr>
      <a:schemeClr val="accent4">
        <a:alpha val="5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/>
    <dgm:txEffectClrLst/>
  </dgm:styleLbl>
  <dgm:styleLbl name="lnNode1">
    <dgm:fillClrLst>
      <a:schemeClr val="accent4">
        <a:shade val="90000"/>
      </a:schemeClr>
      <a:schemeClr val="accent4">
        <a:alpha val="50000"/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4">
        <a:shade val="80000"/>
        <a:alpha val="50000"/>
      </a:schemeClr>
      <a:schemeClr val="accent4">
        <a:alpha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4">
        <a:alpha val="3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4">
        <a:tint val="50000"/>
        <a:alpha val="90000"/>
      </a:schemeClr>
      <a:schemeClr val="accent4">
        <a:tint val="20000"/>
        <a:alpha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4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4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/>
    <dgm:txEffectClrLst/>
  </dgm:styleLbl>
  <dgm:styleLbl name="fgSibTrans2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/>
    <dgm:txEffectClrLst/>
  </dgm:styleLbl>
  <dgm:styleLbl name="bgSibTrans2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/>
    <dgm:txEffectClrLst/>
  </dgm:styleLbl>
  <dgm:styleLbl name="sibTrans1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4"/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4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4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4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4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4">
        <a:shade val="80000"/>
      </a:schemeClr>
    </dgm:fillClrLst>
    <dgm:linClrLst meth="repeat">
      <a:schemeClr val="accent4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4">
        <a:tint val="90000"/>
      </a:schemeClr>
    </dgm:fillClrLst>
    <dgm:linClrLst meth="repeat">
      <a:schemeClr val="accent4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4">
        <a:tint val="70000"/>
      </a:schemeClr>
    </dgm:fillClrLst>
    <dgm:linClrLst meth="repeat">
      <a:schemeClr val="accent4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4">
        <a:tint val="5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4">
        <a:shade val="80000"/>
      </a:schemeClr>
    </dgm:fillClrLst>
    <dgm:linClrLst meth="repeat">
      <a:schemeClr val="accent4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4">
        <a:tint val="90000"/>
      </a:schemeClr>
    </dgm:fillClrLst>
    <dgm:linClrLst meth="repeat">
      <a:schemeClr val="accent4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4">
        <a:tint val="70000"/>
      </a:schemeClr>
    </dgm:fillClrLst>
    <dgm:linClrLst meth="repeat">
      <a:schemeClr val="accent4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4">
        <a:tint val="5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4">
        <a:alpha val="90000"/>
        <a:tint val="40000"/>
      </a:schemeClr>
      <a:schemeClr val="accent4">
        <a:alpha val="50000"/>
        <a:tint val="40000"/>
      </a:schemeClr>
    </dgm:fillClrLst>
    <dgm:linClrLst meth="repeat">
      <a:schemeClr val="accent4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4">
        <a:alpha val="90000"/>
        <a:tint val="40000"/>
      </a:schemeClr>
    </dgm:fillClrLst>
    <dgm:linClrLst meth="repeat">
      <a:schemeClr val="accent4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4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4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4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4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4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4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4">
        <a:tint val="50000"/>
        <a:alpha val="40000"/>
      </a:schemeClr>
    </dgm:fillClrLst>
    <dgm:linClrLst meth="repeat">
      <a:schemeClr val="accent4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4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1.xml><?xml version="1.0" encoding="utf-8"?>
<dgm:colorsDef xmlns:dgm="http://schemas.openxmlformats.org/drawingml/2006/diagram" xmlns:a="http://schemas.openxmlformats.org/drawingml/2006/main" uniqueId="urn:microsoft.com/office/officeart/2005/8/colors/accent2_5">
  <dgm:title val=""/>
  <dgm:desc val=""/>
  <dgm:catLst>
    <dgm:cat type="accent2" pri="11500"/>
  </dgm:catLst>
  <dgm:styleLbl name="node0">
    <dgm:fillClrLst meth="cycle">
      <a:schemeClr val="accent2">
        <a:alpha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2">
        <a:alpha val="90000"/>
      </a:schemeClr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2">
        <a:alpha val="90000"/>
      </a:schemeClr>
      <a:schemeClr val="accent2">
        <a:alpha val="5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/>
    <dgm:txEffectClrLst/>
  </dgm:styleLbl>
  <dgm:styleLbl name="lnNode1">
    <dgm:fillClrLst>
      <a:schemeClr val="accent2">
        <a:shade val="90000"/>
      </a:schemeClr>
      <a:schemeClr val="accent2">
        <a:alpha val="50000"/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2">
        <a:shade val="80000"/>
        <a:alpha val="50000"/>
      </a:schemeClr>
      <a:schemeClr val="accent2">
        <a:alpha val="2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2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>
        <a:alpha val="3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  <a:alpha val="90000"/>
      </a:schemeClr>
      <a:schemeClr val="accent2">
        <a:tint val="20000"/>
        <a:alpha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2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2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fgSibTrans2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bgSibTrans2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sibTrans1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2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2">
        <a:alpha val="90000"/>
        <a:tint val="40000"/>
      </a:schemeClr>
      <a:schemeClr val="accent2">
        <a:alpha val="5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2.xml><?xml version="1.0" encoding="utf-8"?>
<dgm:colorsDef xmlns:dgm="http://schemas.openxmlformats.org/drawingml/2006/diagram" xmlns:a="http://schemas.openxmlformats.org/drawingml/2006/main" uniqueId="urn:microsoft.com/office/officeart/2005/8/colors/accent3_3">
  <dgm:title val=""/>
  <dgm:desc val=""/>
  <dgm:catLst>
    <dgm:cat type="accent3" pri="11300"/>
  </dgm:catLst>
  <dgm:styleLbl name="node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>
        <a:shade val="80000"/>
      </a:schemeClr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>
        <a:shade val="80000"/>
      </a:schemeClr>
      <a:schemeClr val="accent3">
        <a:tint val="7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/>
    <dgm:txEffectClrLst/>
  </dgm:styleLbl>
  <dgm:styleLbl name="lnNode1">
    <dgm:fillClrLst>
      <a:schemeClr val="accent3">
        <a:shade val="80000"/>
      </a:schemeClr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shade val="80000"/>
        <a:alpha val="50000"/>
      </a:schemeClr>
      <a:schemeClr val="accent3">
        <a:tint val="7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/>
    <dgm:txEffectClrLst/>
  </dgm:styleLbl>
  <dgm:styleLbl name="fgSibTrans2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 meth="repeat">
      <a:schemeClr val="lt1"/>
    </dgm:txFillClrLst>
    <dgm:txEffectClrLst/>
  </dgm:styleLbl>
  <dgm:styleLbl name="sibTrans1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9000"/>
      </a:schemeClr>
    </dgm:fillClrLst>
    <dgm:linClrLst meth="repeat">
      <a:schemeClr val="accent3">
        <a:tint val="99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80000"/>
      </a:schemeClr>
    </dgm:fillClrLst>
    <dgm:linClrLst meth="repeat">
      <a:schemeClr val="accent3">
        <a:tint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40000"/>
      </a:schemeClr>
    </dgm:fillClrLst>
    <dgm:linClrLst meth="repeat">
      <a:schemeClr val="accent3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40000"/>
      </a:schemeClr>
    </dgm:fillClrLst>
    <dgm:linClrLst meth="repeat">
      <a:schemeClr val="accent3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9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8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3.xml><?xml version="1.0" encoding="utf-8"?>
<dgm:colorsDef xmlns:dgm="http://schemas.openxmlformats.org/drawingml/2006/diagram" xmlns:a="http://schemas.openxmlformats.org/drawingml/2006/main" uniqueId="urn:microsoft.com/office/officeart/2005/8/colors/accent1_2#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4.xml><?xml version="1.0" encoding="utf-8"?>
<dgm:colorsDef xmlns:dgm="http://schemas.openxmlformats.org/drawingml/2006/diagram" xmlns:a="http://schemas.openxmlformats.org/drawingml/2006/main" uniqueId="urn:microsoft.com/office/officeart/2005/8/colors/accent4_5">
  <dgm:title val=""/>
  <dgm:desc val=""/>
  <dgm:catLst>
    <dgm:cat type="accent4" pri="11500"/>
  </dgm:catLst>
  <dgm:styleLbl name="node0">
    <dgm:fillClrLst meth="cycle">
      <a:schemeClr val="accent4">
        <a:alpha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4">
        <a:alpha val="9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4">
        <a:alpha val="90000"/>
      </a:schemeClr>
      <a:schemeClr val="accent4">
        <a:alpha val="5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/>
    <dgm:txEffectClrLst/>
  </dgm:styleLbl>
  <dgm:styleLbl name="lnNode1">
    <dgm:fillClrLst>
      <a:schemeClr val="accent4">
        <a:shade val="90000"/>
      </a:schemeClr>
      <a:schemeClr val="accent4">
        <a:alpha val="50000"/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4">
        <a:shade val="80000"/>
        <a:alpha val="50000"/>
      </a:schemeClr>
      <a:schemeClr val="accent4">
        <a:alpha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4">
        <a:alpha val="3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4">
        <a:tint val="50000"/>
        <a:alpha val="90000"/>
      </a:schemeClr>
      <a:schemeClr val="accent4">
        <a:tint val="20000"/>
        <a:alpha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4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4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/>
    <dgm:txEffectClrLst/>
  </dgm:styleLbl>
  <dgm:styleLbl name="fgSibTrans2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/>
    <dgm:txEffectClrLst/>
  </dgm:styleLbl>
  <dgm:styleLbl name="bgSibTrans2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/>
    <dgm:txEffectClrLst/>
  </dgm:styleLbl>
  <dgm:styleLbl name="sibTrans1D1">
    <dgm:fillClrLst>
      <a:schemeClr val="accent4">
        <a:shade val="90000"/>
      </a:schemeClr>
      <a:schemeClr val="accent4">
        <a:tint val="50000"/>
      </a:schemeClr>
    </dgm:fillClrLst>
    <dgm:linClrLst>
      <a:schemeClr val="accent4">
        <a:shade val="90000"/>
      </a:schemeClr>
      <a:schemeClr val="accent4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4"/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4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4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4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4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4">
        <a:shade val="80000"/>
      </a:schemeClr>
    </dgm:fillClrLst>
    <dgm:linClrLst meth="repeat">
      <a:schemeClr val="accent4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4">
        <a:tint val="90000"/>
      </a:schemeClr>
    </dgm:fillClrLst>
    <dgm:linClrLst meth="repeat">
      <a:schemeClr val="accent4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4">
        <a:tint val="70000"/>
      </a:schemeClr>
    </dgm:fillClrLst>
    <dgm:linClrLst meth="repeat">
      <a:schemeClr val="accent4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4">
        <a:tint val="5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4">
        <a:shade val="80000"/>
      </a:schemeClr>
    </dgm:fillClrLst>
    <dgm:linClrLst meth="repeat">
      <a:schemeClr val="accent4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4">
        <a:tint val="90000"/>
      </a:schemeClr>
    </dgm:fillClrLst>
    <dgm:linClrLst meth="repeat">
      <a:schemeClr val="accent4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4">
        <a:tint val="70000"/>
      </a:schemeClr>
    </dgm:fillClrLst>
    <dgm:linClrLst meth="repeat">
      <a:schemeClr val="accent4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4">
        <a:tint val="5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4">
        <a:alpha val="90000"/>
      </a:schemeClr>
      <a:schemeClr val="accent4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4">
        <a:alpha val="90000"/>
        <a:tint val="40000"/>
      </a:schemeClr>
      <a:schemeClr val="accent4">
        <a:alpha val="50000"/>
        <a:tint val="40000"/>
      </a:schemeClr>
    </dgm:fillClrLst>
    <dgm:linClrLst meth="repeat">
      <a:schemeClr val="accent4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4">
        <a:alpha val="90000"/>
        <a:tint val="40000"/>
      </a:schemeClr>
    </dgm:fillClrLst>
    <dgm:linClrLst meth="repeat">
      <a:schemeClr val="accent4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4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4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4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4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4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4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4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4">
        <a:tint val="50000"/>
        <a:alpha val="40000"/>
      </a:schemeClr>
    </dgm:fillClrLst>
    <dgm:linClrLst meth="repeat">
      <a:schemeClr val="accent4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4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5.xml><?xml version="1.0" encoding="utf-8"?>
<dgm:colorsDef xmlns:dgm="http://schemas.openxmlformats.org/drawingml/2006/diagram" xmlns:a="http://schemas.openxmlformats.org/drawingml/2006/main" uniqueId="urn:microsoft.com/office/officeart/2005/8/colors/accent2_5">
  <dgm:title val=""/>
  <dgm:desc val=""/>
  <dgm:catLst>
    <dgm:cat type="accent2" pri="11500"/>
  </dgm:catLst>
  <dgm:styleLbl name="node0">
    <dgm:fillClrLst meth="cycle">
      <a:schemeClr val="accent2">
        <a:alpha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2">
        <a:alpha val="90000"/>
      </a:schemeClr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2">
        <a:alpha val="90000"/>
      </a:schemeClr>
      <a:schemeClr val="accent2">
        <a:alpha val="5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/>
    <dgm:txEffectClrLst/>
  </dgm:styleLbl>
  <dgm:styleLbl name="lnNode1">
    <dgm:fillClrLst>
      <a:schemeClr val="accent2">
        <a:shade val="90000"/>
      </a:schemeClr>
      <a:schemeClr val="accent2">
        <a:alpha val="50000"/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2">
        <a:shade val="80000"/>
        <a:alpha val="50000"/>
      </a:schemeClr>
      <a:schemeClr val="accent2">
        <a:alpha val="2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2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>
        <a:alpha val="3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  <a:alpha val="90000"/>
      </a:schemeClr>
      <a:schemeClr val="accent2">
        <a:tint val="20000"/>
        <a:alpha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2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2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fgSibTrans2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bgSibTrans2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sibTrans1D1">
    <dgm:fillClrLst>
      <a:schemeClr val="accent2">
        <a:shade val="90000"/>
      </a:schemeClr>
      <a:schemeClr val="accent2">
        <a:tint val="50000"/>
      </a:schemeClr>
    </dgm:fillClrLst>
    <dgm:linClrLst>
      <a:schemeClr val="accent2">
        <a:shade val="90000"/>
      </a:schemeClr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2">
        <a:alpha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>
        <a:alpha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2">
        <a:alpha val="90000"/>
      </a:schemeClr>
      <a:schemeClr val="accent2">
        <a:alpha val="5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2">
        <a:alpha val="90000"/>
        <a:tint val="40000"/>
      </a:schemeClr>
      <a:schemeClr val="accent2">
        <a:alpha val="5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6.xml><?xml version="1.0" encoding="utf-8"?>
<dgm:colorsDef xmlns:dgm="http://schemas.openxmlformats.org/drawingml/2006/diagram" xmlns:a="http://schemas.openxmlformats.org/drawingml/2006/main" uniqueId="urn:microsoft.com/office/officeart/2005/8/colors/accent3_3">
  <dgm:title val=""/>
  <dgm:desc val=""/>
  <dgm:catLst>
    <dgm:cat type="accent3" pri="11300"/>
  </dgm:catLst>
  <dgm:styleLbl name="node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>
        <a:shade val="80000"/>
      </a:schemeClr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>
        <a:shade val="80000"/>
      </a:schemeClr>
      <a:schemeClr val="accent3">
        <a:tint val="7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/>
    <dgm:txEffectClrLst/>
  </dgm:styleLbl>
  <dgm:styleLbl name="lnNode1">
    <dgm:fillClrLst>
      <a:schemeClr val="accent3">
        <a:shade val="80000"/>
      </a:schemeClr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shade val="80000"/>
        <a:alpha val="50000"/>
      </a:schemeClr>
      <a:schemeClr val="accent3">
        <a:tint val="7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/>
    <dgm:txEffectClrLst/>
  </dgm:styleLbl>
  <dgm:styleLbl name="fgSibTrans2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 meth="repeat">
      <a:schemeClr val="lt1"/>
    </dgm:txFillClrLst>
    <dgm:txEffectClrLst/>
  </dgm:styleLbl>
  <dgm:styleLbl name="sibTrans1D1">
    <dgm:fillClrLst>
      <a:schemeClr val="accent3">
        <a:shade val="90000"/>
      </a:schemeClr>
      <a:schemeClr val="accent3">
        <a:tint val="70000"/>
      </a:schemeClr>
    </dgm:fillClrLst>
    <dgm:linClrLst>
      <a:schemeClr val="accent3">
        <a:shade val="90000"/>
      </a:schemeClr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9000"/>
      </a:schemeClr>
    </dgm:fillClrLst>
    <dgm:linClrLst meth="repeat">
      <a:schemeClr val="accent3">
        <a:tint val="99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80000"/>
      </a:schemeClr>
    </dgm:fillClrLst>
    <dgm:linClrLst meth="repeat">
      <a:schemeClr val="accent3">
        <a:tint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>
        <a:shade val="80000"/>
      </a:schemeClr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40000"/>
      </a:schemeClr>
    </dgm:fillClrLst>
    <dgm:linClrLst meth="repeat">
      <a:schemeClr val="accent3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40000"/>
      </a:schemeClr>
    </dgm:fillClrLst>
    <dgm:linClrLst meth="repeat">
      <a:schemeClr val="accent3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9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8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1" loCatId="list" qsTypeId="urn:microsoft.com/office/officeart/2005/8/quickstyle/simple5" qsCatId="simple" csTypeId="urn:microsoft.com/office/officeart/2005/8/colors/accent1_2#2" csCatId="accent1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gradFill rotWithShape="0">
          <a:gsLst>
            <a:gs pos="0">
              <a:schemeClr val="accent1">
                <a:hueOff val="0"/>
                <a:satOff val="0"/>
                <a:lumOff val="0"/>
                <a:shade val="63000"/>
                <a:satMod val="165000"/>
                <a:alpha val="38000"/>
              </a:schemeClr>
            </a:gs>
            <a:gs pos="30000">
              <a:schemeClr val="accent1">
                <a:hueOff val="0"/>
                <a:satOff val="0"/>
                <a:lumOff val="0"/>
                <a:alphaOff val="0"/>
                <a:shade val="58000"/>
                <a:satMod val="165000"/>
              </a:schemeClr>
            </a:gs>
            <a:gs pos="75000">
              <a:schemeClr val="accent1">
                <a:hueOff val="0"/>
                <a:satOff val="0"/>
                <a:lumOff val="0"/>
                <a:alphaOff val="0"/>
                <a:shade val="30000"/>
                <a:satMod val="175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15000"/>
                <a:satMod val="175000"/>
              </a:schemeClr>
            </a:gs>
          </a:gsLst>
        </a:gradFill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gm:spPr>
      <dgm:t>
        <a:bodyPr/>
        <a:lstStyle/>
        <a:p>
          <a:r>
            <a:rPr lang="fr-FR" sz="1600" b="0">
              <a:latin typeface="Bradley Hand ITC" pitchFamily="66" charset="0"/>
            </a:rPr>
            <a:t>Export Réel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X="-1868" custLinFactNeighborY="-9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50E2EF2D-F3E9-42D8-A96F-91A84855EE1E}" type="presOf" srcId="{11963ADA-E369-4AD8-B354-8FF70AD99BF3}" destId="{3245A0F9-F721-44E6-96BE-C4A9E9266CC2}" srcOrd="0" destOrd="0" presId="urn:microsoft.com/office/officeart/2005/8/layout/default#31"/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2FAD3FEA-4146-4CE7-B2E0-BDF9099684C9}" type="presOf" srcId="{167652B4-A3D9-4275-A39E-89163E542B5A}" destId="{3A6F7207-05AF-465A-9B40-E934A0555FA4}" srcOrd="0" destOrd="0" presId="urn:microsoft.com/office/officeart/2005/8/layout/default#31"/>
    <dgm:cxn modelId="{411266DE-EFE8-4A7B-B77F-16E2BD7C21DC}" type="presParOf" srcId="{3245A0F9-F721-44E6-96BE-C4A9E9266CC2}" destId="{3A6F7207-05AF-465A-9B40-E934A0555FA4}" srcOrd="0" destOrd="0" presId="urn:microsoft.com/office/officeart/2005/8/layout/default#31"/>
  </dgm:cxnLst>
  <dgm:bg/>
  <dgm:whole/>
  <dgm:extLst>
    <a:ext uri="http://schemas.microsoft.com/office/drawing/2008/diagram">
      <dsp:dataModelExt xmlns:dsp="http://schemas.microsoft.com/office/drawing/2008/diagram" relId="rId7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2" loCatId="list" qsTypeId="urn:microsoft.com/office/officeart/2005/8/quickstyle/simple5" qsCatId="simple" csTypeId="urn:microsoft.com/office/officeart/2005/8/colors/accent4_5" csCatId="accent4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effectLst>
          <a:reflection blurRad="6350" stA="50000" endA="300" endPos="38500" dist="50800" dir="5400000" sy="-100000" algn="bl" rotWithShape="0"/>
        </a:effectLst>
      </dgm:spPr>
      <dgm:t>
        <a:bodyPr/>
        <a:lstStyle/>
        <a:p>
          <a:r>
            <a:rPr lang="fr-FR" sz="1600" b="0">
              <a:latin typeface="Bradley Hand ITC" pitchFamily="66" charset="0"/>
            </a:rPr>
            <a:t>Prévision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Y="202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B3231C83-65F3-42AF-BAD4-9C4A89942491}" type="presOf" srcId="{167652B4-A3D9-4275-A39E-89163E542B5A}" destId="{3A6F7207-05AF-465A-9B40-E934A0555FA4}" srcOrd="0" destOrd="0" presId="urn:microsoft.com/office/officeart/2005/8/layout/default#32"/>
    <dgm:cxn modelId="{C208721D-B587-4B91-B1CE-02D8453204D0}" type="presOf" srcId="{11963ADA-E369-4AD8-B354-8FF70AD99BF3}" destId="{3245A0F9-F721-44E6-96BE-C4A9E9266CC2}" srcOrd="0" destOrd="0" presId="urn:microsoft.com/office/officeart/2005/8/layout/default#32"/>
    <dgm:cxn modelId="{92179A9B-51B9-482A-B123-236717DE3FB9}" type="presParOf" srcId="{3245A0F9-F721-44E6-96BE-C4A9E9266CC2}" destId="{3A6F7207-05AF-465A-9B40-E934A0555FA4}" srcOrd="0" destOrd="0" presId="urn:microsoft.com/office/officeart/2005/8/layout/default#32"/>
  </dgm:cxnLst>
  <dgm:bg/>
  <dgm:whole/>
  <dgm:extLst>
    <a:ext uri="http://schemas.microsoft.com/office/drawing/2008/diagram">
      <dsp:dataModelExt xmlns:dsp="http://schemas.microsoft.com/office/drawing/2008/diagram" relId="rId13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3" loCatId="list" qsTypeId="urn:microsoft.com/office/officeart/2005/8/quickstyle/simple5" qsCatId="simple" csTypeId="urn:microsoft.com/office/officeart/2005/8/colors/accent2_5" csCatId="accent2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gm:spPr>
      <dgm:t>
        <a:bodyPr/>
        <a:lstStyle/>
        <a:p>
          <a:r>
            <a:rPr lang="fr-FR" sz="1600" b="0">
              <a:latin typeface="Bradley Hand ITC" pitchFamily="66" charset="0"/>
            </a:rPr>
            <a:t>Base Dossiers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X="-540" custLinFactNeighborY="-205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591FC444-106E-48C0-B19A-5BCE7EE9E98F}" type="presOf" srcId="{167652B4-A3D9-4275-A39E-89163E542B5A}" destId="{3A6F7207-05AF-465A-9B40-E934A0555FA4}" srcOrd="0" destOrd="0" presId="urn:microsoft.com/office/officeart/2005/8/layout/default#33"/>
    <dgm:cxn modelId="{E478B386-4D46-4155-A5C8-2C0E58C375B3}" type="presOf" srcId="{11963ADA-E369-4AD8-B354-8FF70AD99BF3}" destId="{3245A0F9-F721-44E6-96BE-C4A9E9266CC2}" srcOrd="0" destOrd="0" presId="urn:microsoft.com/office/officeart/2005/8/layout/default#33"/>
    <dgm:cxn modelId="{1DA60BC3-0749-480D-BFF4-EC9BF02AF502}" type="presParOf" srcId="{3245A0F9-F721-44E6-96BE-C4A9E9266CC2}" destId="{3A6F7207-05AF-465A-9B40-E934A0555FA4}" srcOrd="0" destOrd="0" presId="urn:microsoft.com/office/officeart/2005/8/layout/default#33"/>
  </dgm:cxnLst>
  <dgm:bg/>
  <dgm:whole/>
  <dgm:extLst>
    <a:ext uri="http://schemas.microsoft.com/office/drawing/2008/diagram">
      <dsp:dataModelExt xmlns:dsp="http://schemas.microsoft.com/office/drawing/2008/diagram" relId="rId19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4" loCatId="list" qsTypeId="urn:microsoft.com/office/officeart/2005/8/quickstyle/simple5" qsCatId="simple" csTypeId="urn:microsoft.com/office/officeart/2005/8/colors/accent3_3" csCatId="accent3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effectLst>
          <a:reflection blurRad="6350" stA="50000" endA="300" endPos="38500" dist="50800" dir="5400000" sy="-100000" algn="bl" rotWithShape="0"/>
        </a:effectLst>
      </dgm:spPr>
      <dgm:t>
        <a:bodyPr/>
        <a:lstStyle/>
        <a:p>
          <a:r>
            <a:rPr lang="fr-FR" sz="1600" b="0">
              <a:latin typeface="Bradley Hand ITC" pitchFamily="66" charset="0"/>
            </a:rPr>
            <a:t>Synthèse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X="2843" custLinFactNeighborY="-185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05E2906C-6147-4917-AA48-F785E0F14A89}" type="presOf" srcId="{11963ADA-E369-4AD8-B354-8FF70AD99BF3}" destId="{3245A0F9-F721-44E6-96BE-C4A9E9266CC2}" srcOrd="0" destOrd="0" presId="urn:microsoft.com/office/officeart/2005/8/layout/default#34"/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D5217618-1160-425A-B37A-82013345D0B5}" type="presOf" srcId="{167652B4-A3D9-4275-A39E-89163E542B5A}" destId="{3A6F7207-05AF-465A-9B40-E934A0555FA4}" srcOrd="0" destOrd="0" presId="urn:microsoft.com/office/officeart/2005/8/layout/default#34"/>
    <dgm:cxn modelId="{C675B49F-CA35-45F6-9E8F-983ED02D0D6D}" type="presParOf" srcId="{3245A0F9-F721-44E6-96BE-C4A9E9266CC2}" destId="{3A6F7207-05AF-465A-9B40-E934A0555FA4}" srcOrd="0" destOrd="0" presId="urn:microsoft.com/office/officeart/2005/8/layout/default#34"/>
  </dgm:cxnLst>
  <dgm:bg/>
  <dgm:whole/>
  <dgm:extLst>
    <a:ext uri="http://schemas.microsoft.com/office/drawing/2008/diagram">
      <dsp:dataModelExt xmlns:dsp="http://schemas.microsoft.com/office/drawing/2008/diagram" relId="rId25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1" loCatId="list" qsTypeId="urn:microsoft.com/office/officeart/2005/8/quickstyle/simple5" qsCatId="simple" csTypeId="urn:microsoft.com/office/officeart/2005/8/colors/accent1_2#2" csCatId="accent1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gradFill rotWithShape="0">
          <a:gsLst>
            <a:gs pos="0">
              <a:schemeClr val="accent1">
                <a:hueOff val="0"/>
                <a:satOff val="0"/>
                <a:lumOff val="0"/>
                <a:shade val="63000"/>
                <a:satMod val="165000"/>
                <a:alpha val="38000"/>
              </a:schemeClr>
            </a:gs>
            <a:gs pos="30000">
              <a:schemeClr val="accent1">
                <a:hueOff val="0"/>
                <a:satOff val="0"/>
                <a:lumOff val="0"/>
                <a:alphaOff val="0"/>
                <a:shade val="58000"/>
                <a:satMod val="165000"/>
              </a:schemeClr>
            </a:gs>
            <a:gs pos="75000">
              <a:schemeClr val="accent1">
                <a:hueOff val="0"/>
                <a:satOff val="0"/>
                <a:lumOff val="0"/>
                <a:alphaOff val="0"/>
                <a:shade val="30000"/>
                <a:satMod val="175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15000"/>
                <a:satMod val="175000"/>
              </a:schemeClr>
            </a:gs>
          </a:gsLst>
        </a:gradFill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gm:spPr>
      <dgm:t>
        <a:bodyPr/>
        <a:lstStyle/>
        <a:p>
          <a:r>
            <a:rPr lang="fr-FR" sz="1600" b="0">
              <a:latin typeface="Bradley Hand ITC" pitchFamily="66" charset="0"/>
            </a:rPr>
            <a:t>Export Réel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X="-1868" custLinFactNeighborY="-9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50E2EF2D-F3E9-42D8-A96F-91A84855EE1E}" type="presOf" srcId="{11963ADA-E369-4AD8-B354-8FF70AD99BF3}" destId="{3245A0F9-F721-44E6-96BE-C4A9E9266CC2}" srcOrd="0" destOrd="0" presId="urn:microsoft.com/office/officeart/2005/8/layout/default#31"/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2FAD3FEA-4146-4CE7-B2E0-BDF9099684C9}" type="presOf" srcId="{167652B4-A3D9-4275-A39E-89163E542B5A}" destId="{3A6F7207-05AF-465A-9B40-E934A0555FA4}" srcOrd="0" destOrd="0" presId="urn:microsoft.com/office/officeart/2005/8/layout/default#31"/>
    <dgm:cxn modelId="{411266DE-EFE8-4A7B-B77F-16E2BD7C21DC}" type="presParOf" srcId="{3245A0F9-F721-44E6-96BE-C4A9E9266CC2}" destId="{3A6F7207-05AF-465A-9B40-E934A0555FA4}" srcOrd="0" destOrd="0" presId="urn:microsoft.com/office/officeart/2005/8/layout/default#31"/>
  </dgm:cxnLst>
  <dgm:bg/>
  <dgm:whole/>
  <dgm:extLst>
    <a:ext uri="http://schemas.microsoft.com/office/drawing/2008/diagram">
      <dsp:dataModelExt xmlns:dsp="http://schemas.microsoft.com/office/drawing/2008/diagram" relId="rId7" minVer="http://schemas.openxmlformats.org/drawingml/2006/diagram"/>
    </a:ext>
  </dgm:extLst>
</dgm:dataModel>
</file>

<file path=xl/diagrams/data6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2" loCatId="list" qsTypeId="urn:microsoft.com/office/officeart/2005/8/quickstyle/simple5" qsCatId="simple" csTypeId="urn:microsoft.com/office/officeart/2005/8/colors/accent4_5" csCatId="accent4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effectLst>
          <a:reflection blurRad="6350" stA="50000" endA="300" endPos="38500" dist="50800" dir="5400000" sy="-100000" algn="bl" rotWithShape="0"/>
        </a:effectLst>
      </dgm:spPr>
      <dgm:t>
        <a:bodyPr/>
        <a:lstStyle/>
        <a:p>
          <a:r>
            <a:rPr lang="fr-FR" sz="1600" b="0">
              <a:latin typeface="Bradley Hand ITC" pitchFamily="66" charset="0"/>
            </a:rPr>
            <a:t>Prévision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Y="202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B3231C83-65F3-42AF-BAD4-9C4A89942491}" type="presOf" srcId="{167652B4-A3D9-4275-A39E-89163E542B5A}" destId="{3A6F7207-05AF-465A-9B40-E934A0555FA4}" srcOrd="0" destOrd="0" presId="urn:microsoft.com/office/officeart/2005/8/layout/default#32"/>
    <dgm:cxn modelId="{C208721D-B587-4B91-B1CE-02D8453204D0}" type="presOf" srcId="{11963ADA-E369-4AD8-B354-8FF70AD99BF3}" destId="{3245A0F9-F721-44E6-96BE-C4A9E9266CC2}" srcOrd="0" destOrd="0" presId="urn:microsoft.com/office/officeart/2005/8/layout/default#32"/>
    <dgm:cxn modelId="{92179A9B-51B9-482A-B123-236717DE3FB9}" type="presParOf" srcId="{3245A0F9-F721-44E6-96BE-C4A9E9266CC2}" destId="{3A6F7207-05AF-465A-9B40-E934A0555FA4}" srcOrd="0" destOrd="0" presId="urn:microsoft.com/office/officeart/2005/8/layout/default#32"/>
  </dgm:cxnLst>
  <dgm:bg/>
  <dgm:whole/>
  <dgm:extLst>
    <a:ext uri="http://schemas.microsoft.com/office/drawing/2008/diagram">
      <dsp:dataModelExt xmlns:dsp="http://schemas.microsoft.com/office/drawing/2008/diagram" relId="rId13" minVer="http://schemas.openxmlformats.org/drawingml/2006/diagram"/>
    </a:ext>
  </dgm:extLst>
</dgm:dataModel>
</file>

<file path=xl/diagrams/data7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3" loCatId="list" qsTypeId="urn:microsoft.com/office/officeart/2005/8/quickstyle/simple5" qsCatId="simple" csTypeId="urn:microsoft.com/office/officeart/2005/8/colors/accent2_5" csCatId="accent2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gm:spPr>
      <dgm:t>
        <a:bodyPr/>
        <a:lstStyle/>
        <a:p>
          <a:r>
            <a:rPr lang="fr-FR" sz="1600" b="0">
              <a:latin typeface="Bradley Hand ITC" pitchFamily="66" charset="0"/>
            </a:rPr>
            <a:t>Base Dossiers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X="-540" custLinFactNeighborY="-205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591FC444-106E-48C0-B19A-5BCE7EE9E98F}" type="presOf" srcId="{167652B4-A3D9-4275-A39E-89163E542B5A}" destId="{3A6F7207-05AF-465A-9B40-E934A0555FA4}" srcOrd="0" destOrd="0" presId="urn:microsoft.com/office/officeart/2005/8/layout/default#33"/>
    <dgm:cxn modelId="{E478B386-4D46-4155-A5C8-2C0E58C375B3}" type="presOf" srcId="{11963ADA-E369-4AD8-B354-8FF70AD99BF3}" destId="{3245A0F9-F721-44E6-96BE-C4A9E9266CC2}" srcOrd="0" destOrd="0" presId="urn:microsoft.com/office/officeart/2005/8/layout/default#33"/>
    <dgm:cxn modelId="{1DA60BC3-0749-480D-BFF4-EC9BF02AF502}" type="presParOf" srcId="{3245A0F9-F721-44E6-96BE-C4A9E9266CC2}" destId="{3A6F7207-05AF-465A-9B40-E934A0555FA4}" srcOrd="0" destOrd="0" presId="urn:microsoft.com/office/officeart/2005/8/layout/default#33"/>
  </dgm:cxnLst>
  <dgm:bg/>
  <dgm:whole/>
  <dgm:extLst>
    <a:ext uri="http://schemas.microsoft.com/office/drawing/2008/diagram">
      <dsp:dataModelExt xmlns:dsp="http://schemas.microsoft.com/office/drawing/2008/diagram" relId="rId19" minVer="http://schemas.openxmlformats.org/drawingml/2006/diagram"/>
    </a:ext>
  </dgm:extLst>
</dgm:dataModel>
</file>

<file path=xl/diagrams/data8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4" loCatId="list" qsTypeId="urn:microsoft.com/office/officeart/2005/8/quickstyle/simple5" qsCatId="simple" csTypeId="urn:microsoft.com/office/officeart/2005/8/colors/accent3_3" csCatId="accent3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effectLst>
          <a:reflection blurRad="6350" stA="50000" endA="300" endPos="38500" dist="50800" dir="5400000" sy="-100000" algn="bl" rotWithShape="0"/>
        </a:effectLst>
      </dgm:spPr>
      <dgm:t>
        <a:bodyPr/>
        <a:lstStyle/>
        <a:p>
          <a:r>
            <a:rPr lang="fr-FR" sz="1600" b="0">
              <a:latin typeface="Bradley Hand ITC" pitchFamily="66" charset="0"/>
            </a:rPr>
            <a:t>Synthèse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X="2843" custLinFactNeighborY="-185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05E2906C-6147-4917-AA48-F785E0F14A89}" type="presOf" srcId="{11963ADA-E369-4AD8-B354-8FF70AD99BF3}" destId="{3245A0F9-F721-44E6-96BE-C4A9E9266CC2}" srcOrd="0" destOrd="0" presId="urn:microsoft.com/office/officeart/2005/8/layout/default#34"/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D5217618-1160-425A-B37A-82013345D0B5}" type="presOf" srcId="{167652B4-A3D9-4275-A39E-89163E542B5A}" destId="{3A6F7207-05AF-465A-9B40-E934A0555FA4}" srcOrd="0" destOrd="0" presId="urn:microsoft.com/office/officeart/2005/8/layout/default#34"/>
    <dgm:cxn modelId="{C675B49F-CA35-45F6-9E8F-983ED02D0D6D}" type="presParOf" srcId="{3245A0F9-F721-44E6-96BE-C4A9E9266CC2}" destId="{3A6F7207-05AF-465A-9B40-E934A0555FA4}" srcOrd="0" destOrd="0" presId="urn:microsoft.com/office/officeart/2005/8/layout/default#34"/>
  </dgm:cxnLst>
  <dgm:bg/>
  <dgm:whole/>
  <dgm:extLst>
    <a:ext uri="http://schemas.microsoft.com/office/drawing/2008/diagram">
      <dsp:dataModelExt xmlns:dsp="http://schemas.microsoft.com/office/drawing/2008/diagram" relId="rId25" minVer="http://schemas.openxmlformats.org/drawingml/2006/diagram"/>
    </a:ext>
  </dgm:extLst>
</dgm:dataModel>
</file>

<file path=xl/diagrams/data9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1" loCatId="list" qsTypeId="urn:microsoft.com/office/officeart/2005/8/quickstyle/simple5" qsCatId="simple" csTypeId="urn:microsoft.com/office/officeart/2005/8/colors/accent1_2#2" csCatId="accent1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gradFill rotWithShape="0">
          <a:gsLst>
            <a:gs pos="0">
              <a:schemeClr val="accent1">
                <a:hueOff val="0"/>
                <a:satOff val="0"/>
                <a:lumOff val="0"/>
                <a:shade val="63000"/>
                <a:satMod val="165000"/>
                <a:alpha val="38000"/>
              </a:schemeClr>
            </a:gs>
            <a:gs pos="30000">
              <a:schemeClr val="accent1">
                <a:hueOff val="0"/>
                <a:satOff val="0"/>
                <a:lumOff val="0"/>
                <a:alphaOff val="0"/>
                <a:shade val="58000"/>
                <a:satMod val="165000"/>
              </a:schemeClr>
            </a:gs>
            <a:gs pos="75000">
              <a:schemeClr val="accent1">
                <a:hueOff val="0"/>
                <a:satOff val="0"/>
                <a:lumOff val="0"/>
                <a:alphaOff val="0"/>
                <a:shade val="30000"/>
                <a:satMod val="175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15000"/>
                <a:satMod val="175000"/>
              </a:schemeClr>
            </a:gs>
          </a:gsLst>
        </a:gradFill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gm:spPr>
      <dgm:t>
        <a:bodyPr/>
        <a:lstStyle/>
        <a:p>
          <a:r>
            <a:rPr lang="fr-FR" sz="1600" b="0">
              <a:latin typeface="Bradley Hand ITC" pitchFamily="66" charset="0"/>
            </a:rPr>
            <a:t>Export Réel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X="-1868" custLinFactNeighborY="-9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50E2EF2D-F3E9-42D8-A96F-91A84855EE1E}" type="presOf" srcId="{11963ADA-E369-4AD8-B354-8FF70AD99BF3}" destId="{3245A0F9-F721-44E6-96BE-C4A9E9266CC2}" srcOrd="0" destOrd="0" presId="urn:microsoft.com/office/officeart/2005/8/layout/default#31"/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2FAD3FEA-4146-4CE7-B2E0-BDF9099684C9}" type="presOf" srcId="{167652B4-A3D9-4275-A39E-89163E542B5A}" destId="{3A6F7207-05AF-465A-9B40-E934A0555FA4}" srcOrd="0" destOrd="0" presId="urn:microsoft.com/office/officeart/2005/8/layout/default#31"/>
    <dgm:cxn modelId="{411266DE-EFE8-4A7B-B77F-16E2BD7C21DC}" type="presParOf" srcId="{3245A0F9-F721-44E6-96BE-C4A9E9266CC2}" destId="{3A6F7207-05AF-465A-9B40-E934A0555FA4}" srcOrd="0" destOrd="0" presId="urn:microsoft.com/office/officeart/2005/8/layout/default#31"/>
  </dgm:cxnLst>
  <dgm:bg/>
  <dgm:whole/>
  <dgm:extLst>
    <a:ext uri="http://schemas.microsoft.com/office/drawing/2008/diagram">
      <dsp:dataModelExt xmlns:dsp="http://schemas.microsoft.com/office/drawing/2008/diagram" relId="rId7" minVer="http://schemas.openxmlformats.org/drawingml/2006/diagram"/>
    </a:ext>
  </dgm:extLst>
</dgm:dataModel>
</file>

<file path=xl/diagrams/data10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2" loCatId="list" qsTypeId="urn:microsoft.com/office/officeart/2005/8/quickstyle/simple5" qsCatId="simple" csTypeId="urn:microsoft.com/office/officeart/2005/8/colors/accent4_5" csCatId="accent4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effectLst>
          <a:reflection blurRad="6350" stA="50000" endA="300" endPos="38500" dist="50800" dir="5400000" sy="-100000" algn="bl" rotWithShape="0"/>
        </a:effectLst>
      </dgm:spPr>
      <dgm:t>
        <a:bodyPr/>
        <a:lstStyle/>
        <a:p>
          <a:r>
            <a:rPr lang="fr-FR" sz="1600" b="0">
              <a:latin typeface="Bradley Hand ITC" pitchFamily="66" charset="0"/>
            </a:rPr>
            <a:t>Prévision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Y="202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B3231C83-65F3-42AF-BAD4-9C4A89942491}" type="presOf" srcId="{167652B4-A3D9-4275-A39E-89163E542B5A}" destId="{3A6F7207-05AF-465A-9B40-E934A0555FA4}" srcOrd="0" destOrd="0" presId="urn:microsoft.com/office/officeart/2005/8/layout/default#32"/>
    <dgm:cxn modelId="{C208721D-B587-4B91-B1CE-02D8453204D0}" type="presOf" srcId="{11963ADA-E369-4AD8-B354-8FF70AD99BF3}" destId="{3245A0F9-F721-44E6-96BE-C4A9E9266CC2}" srcOrd="0" destOrd="0" presId="urn:microsoft.com/office/officeart/2005/8/layout/default#32"/>
    <dgm:cxn modelId="{92179A9B-51B9-482A-B123-236717DE3FB9}" type="presParOf" srcId="{3245A0F9-F721-44E6-96BE-C4A9E9266CC2}" destId="{3A6F7207-05AF-465A-9B40-E934A0555FA4}" srcOrd="0" destOrd="0" presId="urn:microsoft.com/office/officeart/2005/8/layout/default#32"/>
  </dgm:cxnLst>
  <dgm:bg/>
  <dgm:whole/>
  <dgm:extLst>
    <a:ext uri="http://schemas.microsoft.com/office/drawing/2008/diagram">
      <dsp:dataModelExt xmlns:dsp="http://schemas.microsoft.com/office/drawing/2008/diagram" relId="rId13" minVer="http://schemas.openxmlformats.org/drawingml/2006/diagram"/>
    </a:ext>
  </dgm:extLst>
</dgm:dataModel>
</file>

<file path=xl/diagrams/data11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3" loCatId="list" qsTypeId="urn:microsoft.com/office/officeart/2005/8/quickstyle/simple5" qsCatId="simple" csTypeId="urn:microsoft.com/office/officeart/2005/8/colors/accent2_5" csCatId="accent2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gm:spPr>
      <dgm:t>
        <a:bodyPr/>
        <a:lstStyle/>
        <a:p>
          <a:r>
            <a:rPr lang="fr-FR" sz="1600" b="0">
              <a:latin typeface="Bradley Hand ITC" pitchFamily="66" charset="0"/>
            </a:rPr>
            <a:t>Base Dossiers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X="-540" custLinFactNeighborY="-205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591FC444-106E-48C0-B19A-5BCE7EE9E98F}" type="presOf" srcId="{167652B4-A3D9-4275-A39E-89163E542B5A}" destId="{3A6F7207-05AF-465A-9B40-E934A0555FA4}" srcOrd="0" destOrd="0" presId="urn:microsoft.com/office/officeart/2005/8/layout/default#33"/>
    <dgm:cxn modelId="{E478B386-4D46-4155-A5C8-2C0E58C375B3}" type="presOf" srcId="{11963ADA-E369-4AD8-B354-8FF70AD99BF3}" destId="{3245A0F9-F721-44E6-96BE-C4A9E9266CC2}" srcOrd="0" destOrd="0" presId="urn:microsoft.com/office/officeart/2005/8/layout/default#33"/>
    <dgm:cxn modelId="{1DA60BC3-0749-480D-BFF4-EC9BF02AF502}" type="presParOf" srcId="{3245A0F9-F721-44E6-96BE-C4A9E9266CC2}" destId="{3A6F7207-05AF-465A-9B40-E934A0555FA4}" srcOrd="0" destOrd="0" presId="urn:microsoft.com/office/officeart/2005/8/layout/default#33"/>
  </dgm:cxnLst>
  <dgm:bg/>
  <dgm:whole/>
  <dgm:extLst>
    <a:ext uri="http://schemas.microsoft.com/office/drawing/2008/diagram">
      <dsp:dataModelExt xmlns:dsp="http://schemas.microsoft.com/office/drawing/2008/diagram" relId="rId19" minVer="http://schemas.openxmlformats.org/drawingml/2006/diagram"/>
    </a:ext>
  </dgm:extLst>
</dgm:dataModel>
</file>

<file path=xl/diagrams/data12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4" loCatId="list" qsTypeId="urn:microsoft.com/office/officeart/2005/8/quickstyle/simple5" qsCatId="simple" csTypeId="urn:microsoft.com/office/officeart/2005/8/colors/accent3_3" csCatId="accent3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effectLst>
          <a:reflection blurRad="6350" stA="50000" endA="300" endPos="38500" dist="50800" dir="5400000" sy="-100000" algn="bl" rotWithShape="0"/>
        </a:effectLst>
      </dgm:spPr>
      <dgm:t>
        <a:bodyPr/>
        <a:lstStyle/>
        <a:p>
          <a:r>
            <a:rPr lang="fr-FR" sz="1600" b="0">
              <a:latin typeface="Bradley Hand ITC" pitchFamily="66" charset="0"/>
            </a:rPr>
            <a:t>Synthèse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X="2843" custLinFactNeighborY="-185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05E2906C-6147-4917-AA48-F785E0F14A89}" type="presOf" srcId="{11963ADA-E369-4AD8-B354-8FF70AD99BF3}" destId="{3245A0F9-F721-44E6-96BE-C4A9E9266CC2}" srcOrd="0" destOrd="0" presId="urn:microsoft.com/office/officeart/2005/8/layout/default#34"/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D5217618-1160-425A-B37A-82013345D0B5}" type="presOf" srcId="{167652B4-A3D9-4275-A39E-89163E542B5A}" destId="{3A6F7207-05AF-465A-9B40-E934A0555FA4}" srcOrd="0" destOrd="0" presId="urn:microsoft.com/office/officeart/2005/8/layout/default#34"/>
    <dgm:cxn modelId="{C675B49F-CA35-45F6-9E8F-983ED02D0D6D}" type="presParOf" srcId="{3245A0F9-F721-44E6-96BE-C4A9E9266CC2}" destId="{3A6F7207-05AF-465A-9B40-E934A0555FA4}" srcOrd="0" destOrd="0" presId="urn:microsoft.com/office/officeart/2005/8/layout/default#34"/>
  </dgm:cxnLst>
  <dgm:bg/>
  <dgm:whole/>
  <dgm:extLst>
    <a:ext uri="http://schemas.microsoft.com/office/drawing/2008/diagram">
      <dsp:dataModelExt xmlns:dsp="http://schemas.microsoft.com/office/drawing/2008/diagram" relId="rId25" minVer="http://schemas.openxmlformats.org/drawingml/2006/diagram"/>
    </a:ext>
  </dgm:extLst>
</dgm:dataModel>
</file>

<file path=xl/diagrams/data13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1" loCatId="list" qsTypeId="urn:microsoft.com/office/officeart/2005/8/quickstyle/simple5" qsCatId="simple" csTypeId="urn:microsoft.com/office/officeart/2005/8/colors/accent1_2#2" csCatId="accent1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gradFill rotWithShape="0">
          <a:gsLst>
            <a:gs pos="0">
              <a:schemeClr val="accent1">
                <a:hueOff val="0"/>
                <a:satOff val="0"/>
                <a:lumOff val="0"/>
                <a:shade val="63000"/>
                <a:satMod val="165000"/>
                <a:alpha val="38000"/>
              </a:schemeClr>
            </a:gs>
            <a:gs pos="30000">
              <a:schemeClr val="accent1">
                <a:hueOff val="0"/>
                <a:satOff val="0"/>
                <a:lumOff val="0"/>
                <a:alphaOff val="0"/>
                <a:shade val="58000"/>
                <a:satMod val="165000"/>
              </a:schemeClr>
            </a:gs>
            <a:gs pos="75000">
              <a:schemeClr val="accent1">
                <a:hueOff val="0"/>
                <a:satOff val="0"/>
                <a:lumOff val="0"/>
                <a:alphaOff val="0"/>
                <a:shade val="30000"/>
                <a:satMod val="175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15000"/>
                <a:satMod val="175000"/>
              </a:schemeClr>
            </a:gs>
          </a:gsLst>
        </a:gradFill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gm:spPr>
      <dgm:t>
        <a:bodyPr/>
        <a:lstStyle/>
        <a:p>
          <a:r>
            <a:rPr lang="fr-FR" sz="1600" b="0">
              <a:latin typeface="Bradley Hand ITC" pitchFamily="66" charset="0"/>
            </a:rPr>
            <a:t>Export Réel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X="-1868" custLinFactNeighborY="-9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50E2EF2D-F3E9-42D8-A96F-91A84855EE1E}" type="presOf" srcId="{11963ADA-E369-4AD8-B354-8FF70AD99BF3}" destId="{3245A0F9-F721-44E6-96BE-C4A9E9266CC2}" srcOrd="0" destOrd="0" presId="urn:microsoft.com/office/officeart/2005/8/layout/default#31"/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2FAD3FEA-4146-4CE7-B2E0-BDF9099684C9}" type="presOf" srcId="{167652B4-A3D9-4275-A39E-89163E542B5A}" destId="{3A6F7207-05AF-465A-9B40-E934A0555FA4}" srcOrd="0" destOrd="0" presId="urn:microsoft.com/office/officeart/2005/8/layout/default#31"/>
    <dgm:cxn modelId="{411266DE-EFE8-4A7B-B77F-16E2BD7C21DC}" type="presParOf" srcId="{3245A0F9-F721-44E6-96BE-C4A9E9266CC2}" destId="{3A6F7207-05AF-465A-9B40-E934A0555FA4}" srcOrd="0" destOrd="0" presId="urn:microsoft.com/office/officeart/2005/8/layout/default#31"/>
  </dgm:cxnLst>
  <dgm:bg/>
  <dgm:whole/>
  <dgm:extLst>
    <a:ext uri="http://schemas.microsoft.com/office/drawing/2008/diagram">
      <dsp:dataModelExt xmlns:dsp="http://schemas.microsoft.com/office/drawing/2008/diagram" relId="rId7" minVer="http://schemas.openxmlformats.org/drawingml/2006/diagram"/>
    </a:ext>
  </dgm:extLst>
</dgm:dataModel>
</file>

<file path=xl/diagrams/data14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2" loCatId="list" qsTypeId="urn:microsoft.com/office/officeart/2005/8/quickstyle/simple5" qsCatId="simple" csTypeId="urn:microsoft.com/office/officeart/2005/8/colors/accent4_5" csCatId="accent4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effectLst>
          <a:reflection blurRad="6350" stA="50000" endA="300" endPos="38500" dist="50800" dir="5400000" sy="-100000" algn="bl" rotWithShape="0"/>
        </a:effectLst>
      </dgm:spPr>
      <dgm:t>
        <a:bodyPr/>
        <a:lstStyle/>
        <a:p>
          <a:r>
            <a:rPr lang="fr-FR" sz="1600" b="0">
              <a:latin typeface="Bradley Hand ITC" pitchFamily="66" charset="0"/>
            </a:rPr>
            <a:t>Prévision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Y="202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B3231C83-65F3-42AF-BAD4-9C4A89942491}" type="presOf" srcId="{167652B4-A3D9-4275-A39E-89163E542B5A}" destId="{3A6F7207-05AF-465A-9B40-E934A0555FA4}" srcOrd="0" destOrd="0" presId="urn:microsoft.com/office/officeart/2005/8/layout/default#32"/>
    <dgm:cxn modelId="{C208721D-B587-4B91-B1CE-02D8453204D0}" type="presOf" srcId="{11963ADA-E369-4AD8-B354-8FF70AD99BF3}" destId="{3245A0F9-F721-44E6-96BE-C4A9E9266CC2}" srcOrd="0" destOrd="0" presId="urn:microsoft.com/office/officeart/2005/8/layout/default#32"/>
    <dgm:cxn modelId="{92179A9B-51B9-482A-B123-236717DE3FB9}" type="presParOf" srcId="{3245A0F9-F721-44E6-96BE-C4A9E9266CC2}" destId="{3A6F7207-05AF-465A-9B40-E934A0555FA4}" srcOrd="0" destOrd="0" presId="urn:microsoft.com/office/officeart/2005/8/layout/default#32"/>
  </dgm:cxnLst>
  <dgm:bg/>
  <dgm:whole/>
  <dgm:extLst>
    <a:ext uri="http://schemas.microsoft.com/office/drawing/2008/diagram">
      <dsp:dataModelExt xmlns:dsp="http://schemas.microsoft.com/office/drawing/2008/diagram" relId="rId13" minVer="http://schemas.openxmlformats.org/drawingml/2006/diagram"/>
    </a:ext>
  </dgm:extLst>
</dgm:dataModel>
</file>

<file path=xl/diagrams/data15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3" loCatId="list" qsTypeId="urn:microsoft.com/office/officeart/2005/8/quickstyle/simple5" qsCatId="simple" csTypeId="urn:microsoft.com/office/officeart/2005/8/colors/accent2_5" csCatId="accent2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gm:spPr>
      <dgm:t>
        <a:bodyPr/>
        <a:lstStyle/>
        <a:p>
          <a:r>
            <a:rPr lang="fr-FR" sz="1600" b="0">
              <a:latin typeface="Bradley Hand ITC" pitchFamily="66" charset="0"/>
            </a:rPr>
            <a:t>Base Dossiers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X="-540" custLinFactNeighborY="-205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591FC444-106E-48C0-B19A-5BCE7EE9E98F}" type="presOf" srcId="{167652B4-A3D9-4275-A39E-89163E542B5A}" destId="{3A6F7207-05AF-465A-9B40-E934A0555FA4}" srcOrd="0" destOrd="0" presId="urn:microsoft.com/office/officeart/2005/8/layout/default#33"/>
    <dgm:cxn modelId="{E478B386-4D46-4155-A5C8-2C0E58C375B3}" type="presOf" srcId="{11963ADA-E369-4AD8-B354-8FF70AD99BF3}" destId="{3245A0F9-F721-44E6-96BE-C4A9E9266CC2}" srcOrd="0" destOrd="0" presId="urn:microsoft.com/office/officeart/2005/8/layout/default#33"/>
    <dgm:cxn modelId="{1DA60BC3-0749-480D-BFF4-EC9BF02AF502}" type="presParOf" srcId="{3245A0F9-F721-44E6-96BE-C4A9E9266CC2}" destId="{3A6F7207-05AF-465A-9B40-E934A0555FA4}" srcOrd="0" destOrd="0" presId="urn:microsoft.com/office/officeart/2005/8/layout/default#33"/>
  </dgm:cxnLst>
  <dgm:bg/>
  <dgm:whole/>
  <dgm:extLst>
    <a:ext uri="http://schemas.microsoft.com/office/drawing/2008/diagram">
      <dsp:dataModelExt xmlns:dsp="http://schemas.microsoft.com/office/drawing/2008/diagram" relId="rId19" minVer="http://schemas.openxmlformats.org/drawingml/2006/diagram"/>
    </a:ext>
  </dgm:extLst>
</dgm:dataModel>
</file>

<file path=xl/diagrams/data16.xml><?xml version="1.0" encoding="utf-8"?>
<dgm:dataModel xmlns:dgm="http://schemas.openxmlformats.org/drawingml/2006/diagram" xmlns:a="http://schemas.openxmlformats.org/drawingml/2006/main">
  <dgm:ptLst>
    <dgm:pt modelId="{11963ADA-E369-4AD8-B354-8FF70AD99BF3}" type="doc">
      <dgm:prSet loTypeId="urn:microsoft.com/office/officeart/2005/8/layout/default#34" loCatId="list" qsTypeId="urn:microsoft.com/office/officeart/2005/8/quickstyle/simple5" qsCatId="simple" csTypeId="urn:microsoft.com/office/officeart/2005/8/colors/accent3_3" csCatId="accent3" phldr="1"/>
      <dgm:spPr/>
      <dgm:t>
        <a:bodyPr/>
        <a:lstStyle/>
        <a:p>
          <a:endParaRPr lang="fr-FR"/>
        </a:p>
      </dgm:t>
    </dgm:pt>
    <dgm:pt modelId="{167652B4-A3D9-4275-A39E-89163E542B5A}">
      <dgm:prSet phldrT="[Texte]" custT="1"/>
      <dgm:spPr>
        <a:effectLst>
          <a:reflection blurRad="6350" stA="50000" endA="300" endPos="38500" dist="50800" dir="5400000" sy="-100000" algn="bl" rotWithShape="0"/>
        </a:effectLst>
      </dgm:spPr>
      <dgm:t>
        <a:bodyPr/>
        <a:lstStyle/>
        <a:p>
          <a:r>
            <a:rPr lang="fr-FR" sz="1600" b="0">
              <a:latin typeface="Bradley Hand ITC" pitchFamily="66" charset="0"/>
            </a:rPr>
            <a:t>Synthèse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18097219-D588-4405-A65A-DEA689E87FB5}" type="parTrans" cxnId="{867E2C61-B0D0-44FA-9656-6BB4F5DD92E9}">
      <dgm:prSet/>
      <dgm:spPr/>
      <dgm:t>
        <a:bodyPr/>
        <a:lstStyle/>
        <a:p>
          <a:endParaRPr lang="fr-FR"/>
        </a:p>
      </dgm:t>
    </dgm:pt>
    <dgm:pt modelId="{FED70903-A886-4707-BB9F-8DF26EA4FAAA}" type="sibTrans" cxnId="{867E2C61-B0D0-44FA-9656-6BB4F5DD92E9}">
      <dgm:prSet/>
      <dgm:spPr/>
      <dgm:t>
        <a:bodyPr/>
        <a:lstStyle/>
        <a:p>
          <a:endParaRPr lang="fr-FR"/>
        </a:p>
      </dgm:t>
    </dgm:pt>
    <dgm:pt modelId="{3245A0F9-F721-44E6-96BE-C4A9E9266CC2}" type="pres">
      <dgm:prSet presAssocID="{11963ADA-E369-4AD8-B354-8FF70AD99BF3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A6F7207-05AF-465A-9B40-E934A0555FA4}" type="pres">
      <dgm:prSet presAssocID="{167652B4-A3D9-4275-A39E-89163E542B5A}" presName="node" presStyleLbl="node1" presStyleIdx="0" presStyleCnt="1" custScaleX="184884" custLinFactNeighborX="2843" custLinFactNeighborY="-185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05E2906C-6147-4917-AA48-F785E0F14A89}" type="presOf" srcId="{11963ADA-E369-4AD8-B354-8FF70AD99BF3}" destId="{3245A0F9-F721-44E6-96BE-C4A9E9266CC2}" srcOrd="0" destOrd="0" presId="urn:microsoft.com/office/officeart/2005/8/layout/default#34"/>
    <dgm:cxn modelId="{867E2C61-B0D0-44FA-9656-6BB4F5DD92E9}" srcId="{11963ADA-E369-4AD8-B354-8FF70AD99BF3}" destId="{167652B4-A3D9-4275-A39E-89163E542B5A}" srcOrd="0" destOrd="0" parTransId="{18097219-D588-4405-A65A-DEA689E87FB5}" sibTransId="{FED70903-A886-4707-BB9F-8DF26EA4FAAA}"/>
    <dgm:cxn modelId="{D5217618-1160-425A-B37A-82013345D0B5}" type="presOf" srcId="{167652B4-A3D9-4275-A39E-89163E542B5A}" destId="{3A6F7207-05AF-465A-9B40-E934A0555FA4}" srcOrd="0" destOrd="0" presId="urn:microsoft.com/office/officeart/2005/8/layout/default#34"/>
    <dgm:cxn modelId="{C675B49F-CA35-45F6-9E8F-983ED02D0D6D}" type="presParOf" srcId="{3245A0F9-F721-44E6-96BE-C4A9E9266CC2}" destId="{3A6F7207-05AF-465A-9B40-E934A0555FA4}" srcOrd="0" destOrd="0" presId="urn:microsoft.com/office/officeart/2005/8/layout/default#34"/>
  </dgm:cxnLst>
  <dgm:bg/>
  <dgm:whole/>
  <dgm:extLst>
    <a:ext uri="http://schemas.microsoft.com/office/drawing/2008/diagram">
      <dsp:dataModelExt xmlns:dsp="http://schemas.microsoft.com/office/drawing/2008/diagram" relId="rId2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166686" y="17"/>
          <a:ext cx="1467140" cy="476127"/>
        </a:xfrm>
        <a:prstGeom prst="rect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shade val="63000"/>
                <a:satMod val="165000"/>
                <a:alpha val="38000"/>
              </a:schemeClr>
            </a:gs>
            <a:gs pos="30000">
              <a:schemeClr val="accent1">
                <a:hueOff val="0"/>
                <a:satOff val="0"/>
                <a:lumOff val="0"/>
                <a:alphaOff val="0"/>
                <a:shade val="58000"/>
                <a:satMod val="165000"/>
              </a:schemeClr>
            </a:gs>
            <a:gs pos="75000">
              <a:schemeClr val="accent1">
                <a:hueOff val="0"/>
                <a:satOff val="0"/>
                <a:lumOff val="0"/>
                <a:alphaOff val="0"/>
                <a:shade val="30000"/>
                <a:satMod val="175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15000"/>
                <a:satMod val="175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Export Réel</a:t>
          </a:r>
        </a:p>
      </dsp:txBody>
      <dsp:txXfrm>
        <a:off x="166686" y="17"/>
        <a:ext cx="1467140" cy="476127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521787" y="88"/>
          <a:ext cx="1454668" cy="472080"/>
        </a:xfrm>
        <a:prstGeom prst="rect">
          <a:avLst/>
        </a:prstGeom>
        <a:gradFill rotWithShape="0">
          <a:gsLst>
            <a:gs pos="0">
              <a:schemeClr val="accent4">
                <a:alpha val="9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4">
                <a:alpha val="9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4">
                <a:alpha val="9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Prévision</a:t>
          </a:r>
        </a:p>
      </dsp:txBody>
      <dsp:txXfrm>
        <a:off x="521787" y="88"/>
        <a:ext cx="1454668" cy="472080"/>
      </dsp:txXfrm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385227" y="0"/>
          <a:ext cx="1487804" cy="482833"/>
        </a:xfrm>
        <a:prstGeom prst="rect">
          <a:avLst/>
        </a:prstGeom>
        <a:gradFill rotWithShape="0">
          <a:gsLst>
            <a:gs pos="0">
              <a:schemeClr val="accent2">
                <a:alpha val="9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2">
                <a:alpha val="9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2">
                <a:alpha val="9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Base Dossiers</a:t>
          </a:r>
        </a:p>
      </dsp:txBody>
      <dsp:txXfrm>
        <a:off x="385227" y="0"/>
        <a:ext cx="1487804" cy="482833"/>
      </dsp:txXfrm>
    </dsp:sp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352410" y="0"/>
          <a:ext cx="1608158" cy="521892"/>
        </a:xfrm>
        <a:prstGeom prst="rect">
          <a:avLst/>
        </a:prstGeom>
        <a:gradFill rotWithShape="0">
          <a:gsLst>
            <a:gs pos="0">
              <a:schemeClr val="accent3">
                <a:shade val="8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3">
                <a:shade val="8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3">
                <a:shade val="8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Synthèse</a:t>
          </a:r>
        </a:p>
      </dsp:txBody>
      <dsp:txXfrm>
        <a:off x="352410" y="0"/>
        <a:ext cx="1608158" cy="521892"/>
      </dsp:txXfrm>
    </dsp:sp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123598" y="124"/>
          <a:ext cx="1550065" cy="503039"/>
        </a:xfrm>
        <a:prstGeom prst="rect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shade val="63000"/>
                <a:satMod val="165000"/>
                <a:alpha val="38000"/>
              </a:schemeClr>
            </a:gs>
            <a:gs pos="30000">
              <a:schemeClr val="accent1">
                <a:hueOff val="0"/>
                <a:satOff val="0"/>
                <a:lumOff val="0"/>
                <a:alphaOff val="0"/>
                <a:shade val="58000"/>
                <a:satMod val="165000"/>
              </a:schemeClr>
            </a:gs>
            <a:gs pos="75000">
              <a:schemeClr val="accent1">
                <a:hueOff val="0"/>
                <a:satOff val="0"/>
                <a:lumOff val="0"/>
                <a:alphaOff val="0"/>
                <a:shade val="30000"/>
                <a:satMod val="175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15000"/>
                <a:satMod val="175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Export Réel</a:t>
          </a:r>
        </a:p>
      </dsp:txBody>
      <dsp:txXfrm>
        <a:off x="123598" y="124"/>
        <a:ext cx="1550065" cy="503039"/>
      </dsp:txXfrm>
    </dsp:sp>
  </dsp:spTree>
</dsp:drawing>
</file>

<file path=xl/diagrams/drawing6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479651" y="335"/>
          <a:ext cx="1536789" cy="498731"/>
        </a:xfrm>
        <a:prstGeom prst="rect">
          <a:avLst/>
        </a:prstGeom>
        <a:gradFill rotWithShape="0">
          <a:gsLst>
            <a:gs pos="0">
              <a:schemeClr val="accent4">
                <a:alpha val="9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4">
                <a:alpha val="9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4">
                <a:alpha val="9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Prévision</a:t>
          </a:r>
        </a:p>
      </dsp:txBody>
      <dsp:txXfrm>
        <a:off x="479651" y="335"/>
        <a:ext cx="1536789" cy="498731"/>
      </dsp:txXfrm>
    </dsp:sp>
  </dsp:spTree>
</dsp:drawing>
</file>

<file path=xl/diagrams/drawing7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341705" y="0"/>
          <a:ext cx="1572401" cy="510288"/>
        </a:xfrm>
        <a:prstGeom prst="rect">
          <a:avLst/>
        </a:prstGeom>
        <a:gradFill rotWithShape="0">
          <a:gsLst>
            <a:gs pos="0">
              <a:schemeClr val="accent2">
                <a:alpha val="9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2">
                <a:alpha val="9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2">
                <a:alpha val="9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Base Dossiers</a:t>
          </a:r>
        </a:p>
      </dsp:txBody>
      <dsp:txXfrm>
        <a:off x="341705" y="0"/>
        <a:ext cx="1572401" cy="510288"/>
      </dsp:txXfrm>
    </dsp:sp>
  </dsp:spTree>
</dsp:drawing>
</file>

<file path=xl/diagrams/drawing8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307583" y="0"/>
          <a:ext cx="1698647" cy="551258"/>
        </a:xfrm>
        <a:prstGeom prst="rect">
          <a:avLst/>
        </a:prstGeom>
        <a:gradFill rotWithShape="0">
          <a:gsLst>
            <a:gs pos="0">
              <a:schemeClr val="accent3">
                <a:shade val="8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3">
                <a:shade val="8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3">
                <a:shade val="8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Synthèse</a:t>
          </a:r>
        </a:p>
      </dsp:txBody>
      <dsp:txXfrm>
        <a:off x="307583" y="0"/>
        <a:ext cx="1698647" cy="551258"/>
      </dsp:txXfrm>
    </dsp:sp>
  </dsp:spTree>
</dsp:drawing>
</file>

<file path=xl/diagrams/drawing9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219416" y="25"/>
          <a:ext cx="1550675" cy="503237"/>
        </a:xfrm>
        <a:prstGeom prst="rect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shade val="63000"/>
                <a:satMod val="165000"/>
                <a:alpha val="38000"/>
              </a:schemeClr>
            </a:gs>
            <a:gs pos="30000">
              <a:schemeClr val="accent1">
                <a:hueOff val="0"/>
                <a:satOff val="0"/>
                <a:lumOff val="0"/>
                <a:alphaOff val="0"/>
                <a:shade val="58000"/>
                <a:satMod val="165000"/>
              </a:schemeClr>
            </a:gs>
            <a:gs pos="75000">
              <a:schemeClr val="accent1">
                <a:hueOff val="0"/>
                <a:satOff val="0"/>
                <a:lumOff val="0"/>
                <a:alphaOff val="0"/>
                <a:shade val="30000"/>
                <a:satMod val="175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15000"/>
                <a:satMod val="175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Export Réel</a:t>
          </a:r>
        </a:p>
      </dsp:txBody>
      <dsp:txXfrm>
        <a:off x="219416" y="25"/>
        <a:ext cx="1550675" cy="503237"/>
      </dsp:txXfrm>
    </dsp:sp>
  </dsp:spTree>
</dsp:drawing>
</file>

<file path=xl/diagrams/drawing10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611016" y="429"/>
          <a:ext cx="1536500" cy="498637"/>
        </a:xfrm>
        <a:prstGeom prst="rect">
          <a:avLst/>
        </a:prstGeom>
        <a:gradFill rotWithShape="0">
          <a:gsLst>
            <a:gs pos="0">
              <a:schemeClr val="accent4">
                <a:alpha val="9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4">
                <a:alpha val="9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4">
                <a:alpha val="9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Prévision</a:t>
          </a:r>
        </a:p>
      </dsp:txBody>
      <dsp:txXfrm>
        <a:off x="611016" y="429"/>
        <a:ext cx="1536500" cy="498637"/>
      </dsp:txXfrm>
    </dsp:sp>
  </dsp:spTree>
</dsp:drawing>
</file>

<file path=xl/diagrams/drawing1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460594" y="0"/>
          <a:ext cx="1572765" cy="510406"/>
        </a:xfrm>
        <a:prstGeom prst="rect">
          <a:avLst/>
        </a:prstGeom>
        <a:gradFill rotWithShape="0">
          <a:gsLst>
            <a:gs pos="0">
              <a:schemeClr val="accent2">
                <a:alpha val="9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2">
                <a:alpha val="9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2">
                <a:alpha val="9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Base Dossiers</a:t>
          </a:r>
        </a:p>
      </dsp:txBody>
      <dsp:txXfrm>
        <a:off x="460594" y="0"/>
        <a:ext cx="1572765" cy="510406"/>
      </dsp:txXfrm>
    </dsp:sp>
  </dsp:spTree>
</dsp:drawing>
</file>

<file path=xl/diagrams/drawing1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426305" y="0"/>
          <a:ext cx="1698995" cy="551371"/>
        </a:xfrm>
        <a:prstGeom prst="rect">
          <a:avLst/>
        </a:prstGeom>
        <a:gradFill rotWithShape="0">
          <a:gsLst>
            <a:gs pos="0">
              <a:schemeClr val="accent3">
                <a:shade val="8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3">
                <a:shade val="8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3">
                <a:shade val="8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Synthèse</a:t>
          </a:r>
        </a:p>
      </dsp:txBody>
      <dsp:txXfrm>
        <a:off x="426305" y="0"/>
        <a:ext cx="1698995" cy="551371"/>
      </dsp:txXfrm>
    </dsp:sp>
  </dsp:spTree>
</dsp:drawing>
</file>

<file path=xl/diagrams/drawing1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103633" y="39"/>
          <a:ext cx="1550588" cy="503209"/>
        </a:xfrm>
        <a:prstGeom prst="rect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shade val="63000"/>
                <a:satMod val="165000"/>
                <a:alpha val="38000"/>
              </a:schemeClr>
            </a:gs>
            <a:gs pos="30000">
              <a:schemeClr val="accent1">
                <a:hueOff val="0"/>
                <a:satOff val="0"/>
                <a:lumOff val="0"/>
                <a:alphaOff val="0"/>
                <a:shade val="58000"/>
                <a:satMod val="165000"/>
              </a:schemeClr>
            </a:gs>
            <a:gs pos="75000">
              <a:schemeClr val="accent1">
                <a:hueOff val="0"/>
                <a:satOff val="0"/>
                <a:lumOff val="0"/>
                <a:alphaOff val="0"/>
                <a:shade val="30000"/>
                <a:satMod val="175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15000"/>
                <a:satMod val="175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Export Réel</a:t>
          </a:r>
        </a:p>
      </dsp:txBody>
      <dsp:txXfrm>
        <a:off x="103633" y="39"/>
        <a:ext cx="1550588" cy="503209"/>
      </dsp:txXfrm>
    </dsp:sp>
  </dsp:spTree>
</dsp:drawing>
</file>

<file path=xl/diagrams/drawing1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452781" y="348"/>
          <a:ext cx="1536751" cy="498718"/>
        </a:xfrm>
        <a:prstGeom prst="rect">
          <a:avLst/>
        </a:prstGeom>
        <a:gradFill rotWithShape="0">
          <a:gsLst>
            <a:gs pos="0">
              <a:schemeClr val="accent4">
                <a:alpha val="9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4">
                <a:alpha val="9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4">
                <a:alpha val="9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Prévision</a:t>
          </a:r>
        </a:p>
      </dsp:txBody>
      <dsp:txXfrm>
        <a:off x="452781" y="348"/>
        <a:ext cx="1536751" cy="498718"/>
      </dsp:txXfrm>
    </dsp:sp>
  </dsp:spTree>
</dsp:drawing>
</file>

<file path=xl/diagrams/drawing1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317238" y="0"/>
          <a:ext cx="1572535" cy="510331"/>
        </a:xfrm>
        <a:prstGeom prst="rect">
          <a:avLst/>
        </a:prstGeom>
        <a:gradFill rotWithShape="0">
          <a:gsLst>
            <a:gs pos="0">
              <a:schemeClr val="accent2">
                <a:alpha val="9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2">
                <a:alpha val="9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2">
                <a:alpha val="9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Base Dossiers</a:t>
          </a:r>
        </a:p>
      </dsp:txBody>
      <dsp:txXfrm>
        <a:off x="317238" y="0"/>
        <a:ext cx="1572535" cy="510331"/>
      </dsp:txXfrm>
    </dsp:sp>
  </dsp:spTree>
</dsp:drawing>
</file>

<file path=xl/diagrams/drawing16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6F7207-05AF-465A-9B40-E934A0555FA4}">
      <dsp:nvSpPr>
        <dsp:cNvPr id="0" name=""/>
        <dsp:cNvSpPr/>
      </dsp:nvSpPr>
      <dsp:spPr>
        <a:xfrm>
          <a:off x="282562" y="0"/>
          <a:ext cx="1700005" cy="551699"/>
        </a:xfrm>
        <a:prstGeom prst="rect">
          <a:avLst/>
        </a:prstGeom>
        <a:gradFill rotWithShape="0">
          <a:gsLst>
            <a:gs pos="0">
              <a:schemeClr val="accent3">
                <a:shade val="8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3">
                <a:shade val="8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3">
                <a:shade val="8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>
          <a:reflection blurRad="6350" stA="50000" endA="300" endPos="38500" dist="50800" dir="5400000" sy="-100000" algn="bl" rotWithShape="0"/>
        </a:effectLst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b="0" kern="1200">
              <a:latin typeface="Bradley Hand ITC" pitchFamily="66" charset="0"/>
            </a:rPr>
            <a:t>Synthèse</a:t>
          </a:r>
        </a:p>
      </dsp:txBody>
      <dsp:txXfrm>
        <a:off x="282562" y="0"/>
        <a:ext cx="1700005" cy="551699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default#31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default#32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default#33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default#34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5/8/layout/default#31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6.xml><?xml version="1.0" encoding="utf-8"?>
<dgm:layoutDef xmlns:dgm="http://schemas.openxmlformats.org/drawingml/2006/diagram" xmlns:a="http://schemas.openxmlformats.org/drawingml/2006/main" uniqueId="urn:microsoft.com/office/officeart/2005/8/layout/default#32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7.xml><?xml version="1.0" encoding="utf-8"?>
<dgm:layoutDef xmlns:dgm="http://schemas.openxmlformats.org/drawingml/2006/diagram" xmlns:a="http://schemas.openxmlformats.org/drawingml/2006/main" uniqueId="urn:microsoft.com/office/officeart/2005/8/layout/default#33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8.xml><?xml version="1.0" encoding="utf-8"?>
<dgm:layoutDef xmlns:dgm="http://schemas.openxmlformats.org/drawingml/2006/diagram" xmlns:a="http://schemas.openxmlformats.org/drawingml/2006/main" uniqueId="urn:microsoft.com/office/officeart/2005/8/layout/default#34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9.xml><?xml version="1.0" encoding="utf-8"?>
<dgm:layoutDef xmlns:dgm="http://schemas.openxmlformats.org/drawingml/2006/diagram" xmlns:a="http://schemas.openxmlformats.org/drawingml/2006/main" uniqueId="urn:microsoft.com/office/officeart/2005/8/layout/default#31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10.xml><?xml version="1.0" encoding="utf-8"?>
<dgm:layoutDef xmlns:dgm="http://schemas.openxmlformats.org/drawingml/2006/diagram" xmlns:a="http://schemas.openxmlformats.org/drawingml/2006/main" uniqueId="urn:microsoft.com/office/officeart/2005/8/layout/default#32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11.xml><?xml version="1.0" encoding="utf-8"?>
<dgm:layoutDef xmlns:dgm="http://schemas.openxmlformats.org/drawingml/2006/diagram" xmlns:a="http://schemas.openxmlformats.org/drawingml/2006/main" uniqueId="urn:microsoft.com/office/officeart/2005/8/layout/default#33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12.xml><?xml version="1.0" encoding="utf-8"?>
<dgm:layoutDef xmlns:dgm="http://schemas.openxmlformats.org/drawingml/2006/diagram" xmlns:a="http://schemas.openxmlformats.org/drawingml/2006/main" uniqueId="urn:microsoft.com/office/officeart/2005/8/layout/default#34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13.xml><?xml version="1.0" encoding="utf-8"?>
<dgm:layoutDef xmlns:dgm="http://schemas.openxmlformats.org/drawingml/2006/diagram" xmlns:a="http://schemas.openxmlformats.org/drawingml/2006/main" uniqueId="urn:microsoft.com/office/officeart/2005/8/layout/default#31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14.xml><?xml version="1.0" encoding="utf-8"?>
<dgm:layoutDef xmlns:dgm="http://schemas.openxmlformats.org/drawingml/2006/diagram" xmlns:a="http://schemas.openxmlformats.org/drawingml/2006/main" uniqueId="urn:microsoft.com/office/officeart/2005/8/layout/default#32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15.xml><?xml version="1.0" encoding="utf-8"?>
<dgm:layoutDef xmlns:dgm="http://schemas.openxmlformats.org/drawingml/2006/diagram" xmlns:a="http://schemas.openxmlformats.org/drawingml/2006/main" uniqueId="urn:microsoft.com/office/officeart/2005/8/layout/default#33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16.xml><?xml version="1.0" encoding="utf-8"?>
<dgm:layoutDef xmlns:dgm="http://schemas.openxmlformats.org/drawingml/2006/diagram" xmlns:a="http://schemas.openxmlformats.org/drawingml/2006/main" uniqueId="urn:microsoft.com/office/officeart/2005/8/layout/default#34">
  <dgm:title val=""/>
  <dgm:desc val=""/>
  <dgm:catLst>
    <dgm:cat type="list" pri="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6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7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8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9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0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1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2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3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4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5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6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tableau pr&#233;vision'!A1"/><Relationship Id="rId13" Type="http://schemas.microsoft.com/office/2007/relationships/diagramDrawing" Target="../diagrams/drawing2.xml"/><Relationship Id="rId18" Type="http://schemas.openxmlformats.org/officeDocument/2006/relationships/diagramColors" Target="../diagrams/colors3.xml"/><Relationship Id="rId26" Type="http://schemas.openxmlformats.org/officeDocument/2006/relationships/hyperlink" Target="#Donn&#233;es!A1"/><Relationship Id="rId3" Type="http://schemas.openxmlformats.org/officeDocument/2006/relationships/diagramData" Target="../diagrams/data1.xml"/><Relationship Id="rId21" Type="http://schemas.openxmlformats.org/officeDocument/2006/relationships/diagramData" Target="../diagrams/data4.xml"/><Relationship Id="rId7" Type="http://schemas.microsoft.com/office/2007/relationships/diagramDrawing" Target="../diagrams/drawing1.xml"/><Relationship Id="rId12" Type="http://schemas.openxmlformats.org/officeDocument/2006/relationships/diagramColors" Target="../diagrams/colors2.xml"/><Relationship Id="rId17" Type="http://schemas.openxmlformats.org/officeDocument/2006/relationships/diagramQuickStyle" Target="../diagrams/quickStyle3.xml"/><Relationship Id="rId25" Type="http://schemas.microsoft.com/office/2007/relationships/diagramDrawing" Target="../diagrams/drawing4.xml"/><Relationship Id="rId2" Type="http://schemas.openxmlformats.org/officeDocument/2006/relationships/hyperlink" Target="#'tableau factur&#233;'!A1"/><Relationship Id="rId16" Type="http://schemas.openxmlformats.org/officeDocument/2006/relationships/diagramLayout" Target="../diagrams/layout3.xml"/><Relationship Id="rId20" Type="http://schemas.openxmlformats.org/officeDocument/2006/relationships/hyperlink" Target="#Synth&#232;se!A1"/><Relationship Id="rId1" Type="http://schemas.openxmlformats.org/officeDocument/2006/relationships/hyperlink" Target="#'Donn&#233;es Collaborateurs'!A1"/><Relationship Id="rId6" Type="http://schemas.openxmlformats.org/officeDocument/2006/relationships/diagramColors" Target="../diagrams/colors1.xml"/><Relationship Id="rId11" Type="http://schemas.openxmlformats.org/officeDocument/2006/relationships/diagramQuickStyle" Target="../diagrams/quickStyle2.xml"/><Relationship Id="rId24" Type="http://schemas.openxmlformats.org/officeDocument/2006/relationships/diagramColors" Target="../diagrams/colors4.xml"/><Relationship Id="rId5" Type="http://schemas.openxmlformats.org/officeDocument/2006/relationships/diagramQuickStyle" Target="../diagrams/quickStyle1.xml"/><Relationship Id="rId15" Type="http://schemas.openxmlformats.org/officeDocument/2006/relationships/diagramData" Target="../diagrams/data3.xml"/><Relationship Id="rId23" Type="http://schemas.openxmlformats.org/officeDocument/2006/relationships/diagramQuickStyle" Target="../diagrams/quickStyle4.xml"/><Relationship Id="rId10" Type="http://schemas.openxmlformats.org/officeDocument/2006/relationships/diagramLayout" Target="../diagrams/layout2.xml"/><Relationship Id="rId19" Type="http://schemas.microsoft.com/office/2007/relationships/diagramDrawing" Target="../diagrams/drawing3.xml"/><Relationship Id="rId4" Type="http://schemas.openxmlformats.org/officeDocument/2006/relationships/diagramLayout" Target="../diagrams/layout1.xml"/><Relationship Id="rId9" Type="http://schemas.openxmlformats.org/officeDocument/2006/relationships/diagramData" Target="../diagrams/data2.xml"/><Relationship Id="rId14" Type="http://schemas.openxmlformats.org/officeDocument/2006/relationships/hyperlink" Target="#'tableau proforma'!A1"/><Relationship Id="rId22" Type="http://schemas.openxmlformats.org/officeDocument/2006/relationships/diagramLayout" Target="../diagrams/layout4.xml"/><Relationship Id="rId27" Type="http://schemas.openxmlformats.org/officeDocument/2006/relationships/hyperlink" Target="#'Codes articles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tableau pr&#233;vision'!A1"/><Relationship Id="rId13" Type="http://schemas.microsoft.com/office/2007/relationships/diagramDrawing" Target="../diagrams/drawing6.xml"/><Relationship Id="rId18" Type="http://schemas.openxmlformats.org/officeDocument/2006/relationships/diagramColors" Target="../diagrams/colors7.xml"/><Relationship Id="rId26" Type="http://schemas.openxmlformats.org/officeDocument/2006/relationships/hyperlink" Target="#Donn&#233;es!A1"/><Relationship Id="rId3" Type="http://schemas.openxmlformats.org/officeDocument/2006/relationships/diagramData" Target="../diagrams/data5.xml"/><Relationship Id="rId21" Type="http://schemas.openxmlformats.org/officeDocument/2006/relationships/diagramData" Target="../diagrams/data8.xml"/><Relationship Id="rId7" Type="http://schemas.microsoft.com/office/2007/relationships/diagramDrawing" Target="../diagrams/drawing5.xml"/><Relationship Id="rId12" Type="http://schemas.openxmlformats.org/officeDocument/2006/relationships/diagramColors" Target="../diagrams/colors6.xml"/><Relationship Id="rId17" Type="http://schemas.openxmlformats.org/officeDocument/2006/relationships/diagramQuickStyle" Target="../diagrams/quickStyle7.xml"/><Relationship Id="rId25" Type="http://schemas.microsoft.com/office/2007/relationships/diagramDrawing" Target="../diagrams/drawing8.xml"/><Relationship Id="rId2" Type="http://schemas.openxmlformats.org/officeDocument/2006/relationships/hyperlink" Target="#'tableau factur&#233;'!A1"/><Relationship Id="rId16" Type="http://schemas.openxmlformats.org/officeDocument/2006/relationships/diagramLayout" Target="../diagrams/layout7.xml"/><Relationship Id="rId20" Type="http://schemas.openxmlformats.org/officeDocument/2006/relationships/hyperlink" Target="#Synth&#232;se!A1"/><Relationship Id="rId1" Type="http://schemas.openxmlformats.org/officeDocument/2006/relationships/hyperlink" Target="#'Donn&#233;es Collaborateurs'!A1"/><Relationship Id="rId6" Type="http://schemas.openxmlformats.org/officeDocument/2006/relationships/diagramColors" Target="../diagrams/colors5.xml"/><Relationship Id="rId11" Type="http://schemas.openxmlformats.org/officeDocument/2006/relationships/diagramQuickStyle" Target="../diagrams/quickStyle6.xml"/><Relationship Id="rId24" Type="http://schemas.openxmlformats.org/officeDocument/2006/relationships/diagramColors" Target="../diagrams/colors8.xml"/><Relationship Id="rId5" Type="http://schemas.openxmlformats.org/officeDocument/2006/relationships/diagramQuickStyle" Target="../diagrams/quickStyle5.xml"/><Relationship Id="rId15" Type="http://schemas.openxmlformats.org/officeDocument/2006/relationships/diagramData" Target="../diagrams/data7.xml"/><Relationship Id="rId23" Type="http://schemas.openxmlformats.org/officeDocument/2006/relationships/diagramQuickStyle" Target="../diagrams/quickStyle8.xml"/><Relationship Id="rId10" Type="http://schemas.openxmlformats.org/officeDocument/2006/relationships/diagramLayout" Target="../diagrams/layout6.xml"/><Relationship Id="rId19" Type="http://schemas.microsoft.com/office/2007/relationships/diagramDrawing" Target="../diagrams/drawing7.xml"/><Relationship Id="rId4" Type="http://schemas.openxmlformats.org/officeDocument/2006/relationships/diagramLayout" Target="../diagrams/layout5.xml"/><Relationship Id="rId9" Type="http://schemas.openxmlformats.org/officeDocument/2006/relationships/diagramData" Target="../diagrams/data6.xml"/><Relationship Id="rId14" Type="http://schemas.openxmlformats.org/officeDocument/2006/relationships/hyperlink" Target="#'tableau proforma'!A1"/><Relationship Id="rId22" Type="http://schemas.openxmlformats.org/officeDocument/2006/relationships/diagramLayout" Target="../diagrams/layout8.xml"/><Relationship Id="rId27" Type="http://schemas.openxmlformats.org/officeDocument/2006/relationships/hyperlink" Target="#'Codes articles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tableau pr&#233;vision'!A1"/><Relationship Id="rId13" Type="http://schemas.microsoft.com/office/2007/relationships/diagramDrawing" Target="../diagrams/drawing10.xml"/><Relationship Id="rId18" Type="http://schemas.openxmlformats.org/officeDocument/2006/relationships/diagramColors" Target="../diagrams/colors11.xml"/><Relationship Id="rId26" Type="http://schemas.openxmlformats.org/officeDocument/2006/relationships/hyperlink" Target="#Donn&#233;es!A1"/><Relationship Id="rId3" Type="http://schemas.openxmlformats.org/officeDocument/2006/relationships/diagramData" Target="../diagrams/data9.xml"/><Relationship Id="rId21" Type="http://schemas.openxmlformats.org/officeDocument/2006/relationships/diagramData" Target="../diagrams/data12.xml"/><Relationship Id="rId7" Type="http://schemas.microsoft.com/office/2007/relationships/diagramDrawing" Target="../diagrams/drawing9.xml"/><Relationship Id="rId12" Type="http://schemas.openxmlformats.org/officeDocument/2006/relationships/diagramColors" Target="../diagrams/colors10.xml"/><Relationship Id="rId17" Type="http://schemas.openxmlformats.org/officeDocument/2006/relationships/diagramQuickStyle" Target="../diagrams/quickStyle11.xml"/><Relationship Id="rId25" Type="http://schemas.microsoft.com/office/2007/relationships/diagramDrawing" Target="../diagrams/drawing12.xml"/><Relationship Id="rId2" Type="http://schemas.openxmlformats.org/officeDocument/2006/relationships/hyperlink" Target="#'tableau factur&#233;'!A1"/><Relationship Id="rId16" Type="http://schemas.openxmlformats.org/officeDocument/2006/relationships/diagramLayout" Target="../diagrams/layout11.xml"/><Relationship Id="rId20" Type="http://schemas.openxmlformats.org/officeDocument/2006/relationships/hyperlink" Target="#Synth&#232;se!A1"/><Relationship Id="rId1" Type="http://schemas.openxmlformats.org/officeDocument/2006/relationships/hyperlink" Target="#'Donn&#233;es Collaborateurs'!A1"/><Relationship Id="rId6" Type="http://schemas.openxmlformats.org/officeDocument/2006/relationships/diagramColors" Target="../diagrams/colors9.xml"/><Relationship Id="rId11" Type="http://schemas.openxmlformats.org/officeDocument/2006/relationships/diagramQuickStyle" Target="../diagrams/quickStyle10.xml"/><Relationship Id="rId24" Type="http://schemas.openxmlformats.org/officeDocument/2006/relationships/diagramColors" Target="../diagrams/colors12.xml"/><Relationship Id="rId5" Type="http://schemas.openxmlformats.org/officeDocument/2006/relationships/diagramQuickStyle" Target="../diagrams/quickStyle9.xml"/><Relationship Id="rId15" Type="http://schemas.openxmlformats.org/officeDocument/2006/relationships/diagramData" Target="../diagrams/data11.xml"/><Relationship Id="rId23" Type="http://schemas.openxmlformats.org/officeDocument/2006/relationships/diagramQuickStyle" Target="../diagrams/quickStyle12.xml"/><Relationship Id="rId10" Type="http://schemas.openxmlformats.org/officeDocument/2006/relationships/diagramLayout" Target="../diagrams/layout10.xml"/><Relationship Id="rId19" Type="http://schemas.microsoft.com/office/2007/relationships/diagramDrawing" Target="../diagrams/drawing11.xml"/><Relationship Id="rId4" Type="http://schemas.openxmlformats.org/officeDocument/2006/relationships/diagramLayout" Target="../diagrams/layout9.xml"/><Relationship Id="rId9" Type="http://schemas.openxmlformats.org/officeDocument/2006/relationships/diagramData" Target="../diagrams/data10.xml"/><Relationship Id="rId14" Type="http://schemas.openxmlformats.org/officeDocument/2006/relationships/hyperlink" Target="#'tableau proforma'!A1"/><Relationship Id="rId22" Type="http://schemas.openxmlformats.org/officeDocument/2006/relationships/diagramLayout" Target="../diagrams/layout12.xml"/><Relationship Id="rId27" Type="http://schemas.openxmlformats.org/officeDocument/2006/relationships/hyperlink" Target="#'Codes articles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tableau pr&#233;vision'!A1"/><Relationship Id="rId13" Type="http://schemas.microsoft.com/office/2007/relationships/diagramDrawing" Target="../diagrams/drawing14.xml"/><Relationship Id="rId18" Type="http://schemas.openxmlformats.org/officeDocument/2006/relationships/diagramColors" Target="../diagrams/colors15.xml"/><Relationship Id="rId26" Type="http://schemas.openxmlformats.org/officeDocument/2006/relationships/hyperlink" Target="#Donn&#233;es!A1"/><Relationship Id="rId3" Type="http://schemas.openxmlformats.org/officeDocument/2006/relationships/diagramData" Target="../diagrams/data13.xml"/><Relationship Id="rId21" Type="http://schemas.openxmlformats.org/officeDocument/2006/relationships/diagramData" Target="../diagrams/data16.xml"/><Relationship Id="rId7" Type="http://schemas.microsoft.com/office/2007/relationships/diagramDrawing" Target="../diagrams/drawing13.xml"/><Relationship Id="rId12" Type="http://schemas.openxmlformats.org/officeDocument/2006/relationships/diagramColors" Target="../diagrams/colors14.xml"/><Relationship Id="rId17" Type="http://schemas.openxmlformats.org/officeDocument/2006/relationships/diagramQuickStyle" Target="../diagrams/quickStyle15.xml"/><Relationship Id="rId25" Type="http://schemas.microsoft.com/office/2007/relationships/diagramDrawing" Target="../diagrams/drawing16.xml"/><Relationship Id="rId2" Type="http://schemas.openxmlformats.org/officeDocument/2006/relationships/hyperlink" Target="#'tableau factur&#233;'!A1"/><Relationship Id="rId16" Type="http://schemas.openxmlformats.org/officeDocument/2006/relationships/diagramLayout" Target="../diagrams/layout15.xml"/><Relationship Id="rId20" Type="http://schemas.openxmlformats.org/officeDocument/2006/relationships/hyperlink" Target="#Synth&#232;se!A1"/><Relationship Id="rId1" Type="http://schemas.openxmlformats.org/officeDocument/2006/relationships/hyperlink" Target="#'Donn&#233;es Collaborateurs'!A1"/><Relationship Id="rId6" Type="http://schemas.openxmlformats.org/officeDocument/2006/relationships/diagramColors" Target="../diagrams/colors13.xml"/><Relationship Id="rId11" Type="http://schemas.openxmlformats.org/officeDocument/2006/relationships/diagramQuickStyle" Target="../diagrams/quickStyle14.xml"/><Relationship Id="rId24" Type="http://schemas.openxmlformats.org/officeDocument/2006/relationships/diagramColors" Target="../diagrams/colors16.xml"/><Relationship Id="rId5" Type="http://schemas.openxmlformats.org/officeDocument/2006/relationships/diagramQuickStyle" Target="../diagrams/quickStyle13.xml"/><Relationship Id="rId15" Type="http://schemas.openxmlformats.org/officeDocument/2006/relationships/diagramData" Target="../diagrams/data15.xml"/><Relationship Id="rId23" Type="http://schemas.openxmlformats.org/officeDocument/2006/relationships/diagramQuickStyle" Target="../diagrams/quickStyle16.xml"/><Relationship Id="rId10" Type="http://schemas.openxmlformats.org/officeDocument/2006/relationships/diagramLayout" Target="../diagrams/layout14.xml"/><Relationship Id="rId19" Type="http://schemas.microsoft.com/office/2007/relationships/diagramDrawing" Target="../diagrams/drawing15.xml"/><Relationship Id="rId4" Type="http://schemas.openxmlformats.org/officeDocument/2006/relationships/diagramLayout" Target="../diagrams/layout13.xml"/><Relationship Id="rId9" Type="http://schemas.openxmlformats.org/officeDocument/2006/relationships/diagramData" Target="../diagrams/data14.xml"/><Relationship Id="rId14" Type="http://schemas.openxmlformats.org/officeDocument/2006/relationships/hyperlink" Target="#'tableau proforma'!A1"/><Relationship Id="rId22" Type="http://schemas.openxmlformats.org/officeDocument/2006/relationships/diagramLayout" Target="../diagrams/layout16.xml"/><Relationship Id="rId27" Type="http://schemas.openxmlformats.org/officeDocument/2006/relationships/hyperlink" Target="#'Codes article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933450</xdr:colOff>
      <xdr:row>0</xdr:row>
      <xdr:rowOff>47625</xdr:rowOff>
    </xdr:from>
    <xdr:to>
      <xdr:col>12</xdr:col>
      <xdr:colOff>174825</xdr:colOff>
      <xdr:row>0</xdr:row>
      <xdr:rowOff>579312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933450" y="47625"/>
          <a:ext cx="11061900" cy="531687"/>
          <a:chOff x="933450" y="47625"/>
          <a:chExt cx="11061900" cy="531687"/>
        </a:xfrm>
      </xdr:grpSpPr>
      <xdr:graphicFrame macro="">
        <xdr:nvGraphicFramePr>
          <xdr:cNvPr id="3" name="Diagramme 2">
            <a:hlinkClick xmlns:r="http://schemas.openxmlformats.org/officeDocument/2006/relationships" r:id="rId2" tooltip="gestion des coûts"/>
          </xdr:cNvPr>
          <xdr:cNvGraphicFramePr/>
        </xdr:nvGraphicFramePr>
        <xdr:xfrm>
          <a:off x="6437539" y="47625"/>
          <a:ext cx="1830161" cy="476249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3" r:lo="rId4" r:qs="rId5" r:cs="rId6"/>
          </a:graphicData>
        </a:graphic>
      </xdr:graphicFrame>
      <xdr:graphicFrame macro="">
        <xdr:nvGraphicFramePr>
          <xdr:cNvPr id="4" name="Diagramme 3">
            <a:hlinkClick xmlns:r="http://schemas.openxmlformats.org/officeDocument/2006/relationships" r:id="rId8" tooltip="seuil de rentabilité"/>
          </xdr:cNvPr>
          <xdr:cNvGraphicFramePr/>
        </xdr:nvGraphicFramePr>
        <xdr:xfrm>
          <a:off x="7832272" y="57150"/>
          <a:ext cx="2498244" cy="472169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9" r:lo="rId10" r:qs="rId11" r:cs="rId12"/>
          </a:graphicData>
        </a:graphic>
      </xdr:graphicFrame>
      <xdr:graphicFrame macro="">
        <xdr:nvGraphicFramePr>
          <xdr:cNvPr id="5" name="Diagramme 4">
            <a:hlinkClick xmlns:r="http://schemas.openxmlformats.org/officeDocument/2006/relationships" r:id="rId14"/>
          </xdr:cNvPr>
          <xdr:cNvGraphicFramePr/>
        </xdr:nvGraphicFramePr>
        <xdr:xfrm>
          <a:off x="4386943" y="47625"/>
          <a:ext cx="2266950" cy="483373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15" r:lo="rId16" r:qs="rId17" r:cs="rId18"/>
          </a:graphicData>
        </a:graphic>
      </xdr:graphicFrame>
      <xdr:graphicFrame macro="">
        <xdr:nvGraphicFramePr>
          <xdr:cNvPr id="6" name="Diagramme 5">
            <a:hlinkClick xmlns:r="http://schemas.openxmlformats.org/officeDocument/2006/relationships" r:id="rId20" tooltip="écarts"/>
          </xdr:cNvPr>
          <xdr:cNvGraphicFramePr/>
        </xdr:nvGraphicFramePr>
        <xdr:xfrm>
          <a:off x="9731828" y="57152"/>
          <a:ext cx="2263522" cy="522160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21" r:lo="rId22" r:qs="rId23" r:cs="rId24"/>
          </a:graphicData>
        </a:graphic>
      </xdr:graphicFrame>
      <xdr:grpSp>
        <xdr:nvGrpSpPr>
          <xdr:cNvPr id="7" name="Groupe 6">
            <a:hlinkClick xmlns:r="http://schemas.openxmlformats.org/officeDocument/2006/relationships" r:id="rId26"/>
          </xdr:cNvPr>
          <xdr:cNvGrpSpPr/>
        </xdr:nvGrpSpPr>
        <xdr:grpSpPr>
          <a:xfrm>
            <a:off x="933450" y="47625"/>
            <a:ext cx="1762125" cy="482833"/>
            <a:chOff x="385227" y="0"/>
            <a:chExt cx="1487804" cy="482833"/>
          </a:xfrm>
          <a:effectLst>
            <a:reflection blurRad="6350" stA="50000" endA="300" endPos="55500" dist="50800" dir="5400000" sy="-100000" algn="bl" rotWithShape="0"/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</xdr:grpSpPr>
        <xdr:sp macro="" textlink="">
          <xdr:nvSpPr>
            <xdr:cNvPr id="11" name="Rectangle 10"/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solidFill>
              <a:srgbClr val="00B0F0"/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  <a:reflection blurRad="6350" stA="50000" endA="300" endPos="38500" dist="50800" dir="5400000" sy="-100000" algn="bl" rotWithShape="0"/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190500" h="38100"/>
            </a:sp3d>
          </xdr:spPr>
          <xdr:style>
            <a:lnRef idx="0">
              <a:scrgbClr r="0" g="0" b="0"/>
            </a:lnRef>
            <a:fillRef idx="3">
              <a:schemeClr val="accent2">
                <a:alpha val="90000"/>
                <a:hueOff val="0"/>
                <a:satOff val="0"/>
                <a:lumOff val="0"/>
                <a:alphaOff val="0"/>
              </a:schemeClr>
            </a:fillRef>
            <a:effectRef idx="3">
              <a:scrgbClr r="0" g="0" b="0"/>
            </a:effectRef>
            <a:fontRef idx="minor">
              <a:schemeClr val="lt1"/>
            </a:fontRef>
          </xdr:style>
        </xdr:sp>
        <xdr:sp macro="" textlink="">
          <xdr:nvSpPr>
            <xdr:cNvPr id="12" name="Rectangle 11">
              <a:hlinkClick xmlns:r="http://schemas.openxmlformats.org/officeDocument/2006/relationships" r:id="rId1"/>
            </xdr:cNvPr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p3d>
              <a:bevelT w="190500" h="381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spcFirstLastPara="0" vert="horz" wrap="square" lIns="60960" tIns="60960" rIns="60960" bIns="60960" numCol="1" spcCol="1270" anchor="ctr" anchorCtr="0">
              <a:noAutofit/>
            </a:bodyPr>
            <a:lstStyle/>
            <a:p>
              <a:pPr lvl="0" algn="ctr" defTabSz="7112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0" kern="1200">
                  <a:latin typeface="Bradley Hand ITC" pitchFamily="66" charset="0"/>
                </a:rPr>
                <a:t>Données Coll.</a:t>
              </a:r>
            </a:p>
          </xdr:txBody>
        </xdr:sp>
      </xdr:grpSp>
      <xdr:grpSp>
        <xdr:nvGrpSpPr>
          <xdr:cNvPr id="8" name="Groupe 7"/>
          <xdr:cNvGrpSpPr/>
        </xdr:nvGrpSpPr>
        <xdr:grpSpPr>
          <a:xfrm>
            <a:off x="2962275" y="57150"/>
            <a:ext cx="1583054" cy="482833"/>
            <a:chOff x="385227" y="0"/>
            <a:chExt cx="1487804" cy="482833"/>
          </a:xfrm>
          <a:solidFill>
            <a:schemeClr val="accent1">
              <a:lumMod val="75000"/>
            </a:schemeClr>
          </a:solidFill>
          <a:effectLst>
            <a:reflection blurRad="6350" stA="50000" endA="300" endPos="55500" dist="50800" dir="5400000" sy="-100000" algn="bl" rotWithShape="0"/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</xdr:grpSpPr>
        <xdr:sp macro="" textlink="">
          <xdr:nvSpPr>
            <xdr:cNvPr id="9" name="Rectangle 8"/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grpFill/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  <a:reflection blurRad="6350" stA="50000" endA="300" endPos="38500" dist="50800" dir="5400000" sy="-100000" algn="bl" rotWithShape="0"/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190500" h="38100"/>
            </a:sp3d>
          </xdr:spPr>
          <xdr:style>
            <a:lnRef idx="0">
              <a:scrgbClr r="0" g="0" b="0"/>
            </a:lnRef>
            <a:fillRef idx="3">
              <a:schemeClr val="accent2">
                <a:alpha val="90000"/>
                <a:hueOff val="0"/>
                <a:satOff val="0"/>
                <a:lumOff val="0"/>
                <a:alphaOff val="0"/>
              </a:schemeClr>
            </a:fillRef>
            <a:effectRef idx="3">
              <a:scrgbClr r="0" g="0" b="0"/>
            </a:effectRef>
            <a:fontRef idx="minor">
              <a:schemeClr val="lt1"/>
            </a:fontRef>
          </xdr:style>
        </xdr:sp>
        <xdr:sp macro="" textlink="">
          <xdr:nvSpPr>
            <xdr:cNvPr id="10" name="Rectangle 9">
              <a:hlinkClick xmlns:r="http://schemas.openxmlformats.org/officeDocument/2006/relationships" r:id="rId27"/>
            </xdr:cNvPr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grpFill/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p3d>
              <a:bevelT w="190500" h="381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spcFirstLastPara="0" vert="horz" wrap="square" lIns="60960" tIns="60960" rIns="60960" bIns="60960" numCol="1" spcCol="1270" anchor="ctr" anchorCtr="0">
              <a:noAutofit/>
            </a:bodyPr>
            <a:lstStyle/>
            <a:p>
              <a:pPr lvl="0" algn="ctr" defTabSz="7112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0" kern="1200">
                  <a:latin typeface="Bradley Hand ITC" pitchFamily="66" charset="0"/>
                </a:rPr>
                <a:t>Codes Articles</a:t>
              </a:r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933450</xdr:colOff>
      <xdr:row>0</xdr:row>
      <xdr:rowOff>47625</xdr:rowOff>
    </xdr:from>
    <xdr:to>
      <xdr:col>12</xdr:col>
      <xdr:colOff>174825</xdr:colOff>
      <xdr:row>1</xdr:row>
      <xdr:rowOff>0</xdr:rowOff>
    </xdr:to>
    <xdr:grpSp>
      <xdr:nvGrpSpPr>
        <xdr:cNvPr id="36" name="Groupe 35">
          <a:hlinkClick xmlns:r="http://schemas.openxmlformats.org/officeDocument/2006/relationships" r:id="rId1"/>
        </xdr:cNvPr>
        <xdr:cNvGrpSpPr/>
      </xdr:nvGrpSpPr>
      <xdr:grpSpPr>
        <a:xfrm>
          <a:off x="933450" y="47625"/>
          <a:ext cx="11052375" cy="561975"/>
          <a:chOff x="933450" y="47625"/>
          <a:chExt cx="11061900" cy="531687"/>
        </a:xfrm>
      </xdr:grpSpPr>
      <xdr:graphicFrame macro="">
        <xdr:nvGraphicFramePr>
          <xdr:cNvPr id="37" name="Diagramme 36">
            <a:hlinkClick xmlns:r="http://schemas.openxmlformats.org/officeDocument/2006/relationships" r:id="rId2" tooltip="gestion des coûts"/>
          </xdr:cNvPr>
          <xdr:cNvGraphicFramePr/>
        </xdr:nvGraphicFramePr>
        <xdr:xfrm>
          <a:off x="6437539" y="47625"/>
          <a:ext cx="1830161" cy="476249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3" r:lo="rId4" r:qs="rId5" r:cs="rId6"/>
          </a:graphicData>
        </a:graphic>
      </xdr:graphicFrame>
      <xdr:graphicFrame macro="">
        <xdr:nvGraphicFramePr>
          <xdr:cNvPr id="38" name="Diagramme 37">
            <a:hlinkClick xmlns:r="http://schemas.openxmlformats.org/officeDocument/2006/relationships" r:id="rId8" tooltip="seuil de rentabilité"/>
          </xdr:cNvPr>
          <xdr:cNvGraphicFramePr/>
        </xdr:nvGraphicFramePr>
        <xdr:xfrm>
          <a:off x="7832272" y="57150"/>
          <a:ext cx="2498244" cy="472169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9" r:lo="rId10" r:qs="rId11" r:cs="rId12"/>
          </a:graphicData>
        </a:graphic>
      </xdr:graphicFrame>
      <xdr:graphicFrame macro="">
        <xdr:nvGraphicFramePr>
          <xdr:cNvPr id="39" name="Diagramme 38">
            <a:hlinkClick xmlns:r="http://schemas.openxmlformats.org/officeDocument/2006/relationships" r:id="rId14"/>
          </xdr:cNvPr>
          <xdr:cNvGraphicFramePr/>
        </xdr:nvGraphicFramePr>
        <xdr:xfrm>
          <a:off x="4386943" y="47625"/>
          <a:ext cx="2266950" cy="483373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15" r:lo="rId16" r:qs="rId17" r:cs="rId18"/>
          </a:graphicData>
        </a:graphic>
      </xdr:graphicFrame>
      <xdr:graphicFrame macro="">
        <xdr:nvGraphicFramePr>
          <xdr:cNvPr id="40" name="Diagramme 39">
            <a:hlinkClick xmlns:r="http://schemas.openxmlformats.org/officeDocument/2006/relationships" r:id="rId20" tooltip="écarts"/>
          </xdr:cNvPr>
          <xdr:cNvGraphicFramePr/>
        </xdr:nvGraphicFramePr>
        <xdr:xfrm>
          <a:off x="9731828" y="57152"/>
          <a:ext cx="2263522" cy="522160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21" r:lo="rId22" r:qs="rId23" r:cs="rId24"/>
          </a:graphicData>
        </a:graphic>
      </xdr:graphicFrame>
      <xdr:grpSp>
        <xdr:nvGrpSpPr>
          <xdr:cNvPr id="41" name="Groupe 40">
            <a:hlinkClick xmlns:r="http://schemas.openxmlformats.org/officeDocument/2006/relationships" r:id="rId26"/>
          </xdr:cNvPr>
          <xdr:cNvGrpSpPr/>
        </xdr:nvGrpSpPr>
        <xdr:grpSpPr>
          <a:xfrm>
            <a:off x="933450" y="47625"/>
            <a:ext cx="1762125" cy="482833"/>
            <a:chOff x="385227" y="0"/>
            <a:chExt cx="1487804" cy="482833"/>
          </a:xfrm>
          <a:effectLst>
            <a:reflection blurRad="6350" stA="50000" endA="300" endPos="55500" dist="50800" dir="5400000" sy="-100000" algn="bl" rotWithShape="0"/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</xdr:grpSpPr>
        <xdr:sp macro="" textlink="">
          <xdr:nvSpPr>
            <xdr:cNvPr id="45" name="Rectangle 44"/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solidFill>
              <a:srgbClr val="00B0F0"/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  <a:reflection blurRad="6350" stA="50000" endA="300" endPos="38500" dist="50800" dir="5400000" sy="-100000" algn="bl" rotWithShape="0"/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190500" h="38100"/>
            </a:sp3d>
          </xdr:spPr>
          <xdr:style>
            <a:lnRef idx="0">
              <a:scrgbClr r="0" g="0" b="0"/>
            </a:lnRef>
            <a:fillRef idx="3">
              <a:schemeClr val="accent2">
                <a:alpha val="90000"/>
                <a:hueOff val="0"/>
                <a:satOff val="0"/>
                <a:lumOff val="0"/>
                <a:alphaOff val="0"/>
              </a:schemeClr>
            </a:fillRef>
            <a:effectRef idx="3">
              <a:scrgbClr r="0" g="0" b="0"/>
            </a:effectRef>
            <a:fontRef idx="minor">
              <a:schemeClr val="lt1"/>
            </a:fontRef>
          </xdr:style>
        </xdr:sp>
        <xdr:sp macro="" textlink="">
          <xdr:nvSpPr>
            <xdr:cNvPr id="46" name="Rectangle 45">
              <a:hlinkClick xmlns:r="http://schemas.openxmlformats.org/officeDocument/2006/relationships" r:id="rId1"/>
            </xdr:cNvPr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p3d>
              <a:bevelT w="190500" h="381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spcFirstLastPara="0" vert="horz" wrap="square" lIns="60960" tIns="60960" rIns="60960" bIns="60960" numCol="1" spcCol="1270" anchor="ctr" anchorCtr="0">
              <a:noAutofit/>
            </a:bodyPr>
            <a:lstStyle/>
            <a:p>
              <a:pPr lvl="0" algn="ctr" defTabSz="7112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0" kern="1200">
                  <a:latin typeface="Bradley Hand ITC" pitchFamily="66" charset="0"/>
                </a:rPr>
                <a:t>Données Coll.</a:t>
              </a:r>
            </a:p>
          </xdr:txBody>
        </xdr:sp>
      </xdr:grpSp>
      <xdr:grpSp>
        <xdr:nvGrpSpPr>
          <xdr:cNvPr id="42" name="Groupe 41"/>
          <xdr:cNvGrpSpPr/>
        </xdr:nvGrpSpPr>
        <xdr:grpSpPr>
          <a:xfrm>
            <a:off x="2962275" y="57150"/>
            <a:ext cx="1583054" cy="482833"/>
            <a:chOff x="385227" y="0"/>
            <a:chExt cx="1487804" cy="482833"/>
          </a:xfrm>
          <a:solidFill>
            <a:schemeClr val="accent1">
              <a:lumMod val="75000"/>
            </a:schemeClr>
          </a:solidFill>
          <a:effectLst>
            <a:reflection blurRad="6350" stA="50000" endA="300" endPos="55500" dist="50800" dir="5400000" sy="-100000" algn="bl" rotWithShape="0"/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</xdr:grpSpPr>
        <xdr:sp macro="" textlink="">
          <xdr:nvSpPr>
            <xdr:cNvPr id="43" name="Rectangle 42"/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grpFill/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  <a:reflection blurRad="6350" stA="50000" endA="300" endPos="38500" dist="50800" dir="5400000" sy="-100000" algn="bl" rotWithShape="0"/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190500" h="38100"/>
            </a:sp3d>
          </xdr:spPr>
          <xdr:style>
            <a:lnRef idx="0">
              <a:scrgbClr r="0" g="0" b="0"/>
            </a:lnRef>
            <a:fillRef idx="3">
              <a:schemeClr val="accent2">
                <a:alpha val="90000"/>
                <a:hueOff val="0"/>
                <a:satOff val="0"/>
                <a:lumOff val="0"/>
                <a:alphaOff val="0"/>
              </a:schemeClr>
            </a:fillRef>
            <a:effectRef idx="3">
              <a:scrgbClr r="0" g="0" b="0"/>
            </a:effectRef>
            <a:fontRef idx="minor">
              <a:schemeClr val="lt1"/>
            </a:fontRef>
          </xdr:style>
        </xdr:sp>
        <xdr:sp macro="" textlink="">
          <xdr:nvSpPr>
            <xdr:cNvPr id="44" name="Rectangle 43">
              <a:hlinkClick xmlns:r="http://schemas.openxmlformats.org/officeDocument/2006/relationships" r:id="rId27"/>
            </xdr:cNvPr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grpFill/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p3d>
              <a:bevelT w="190500" h="381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spcFirstLastPara="0" vert="horz" wrap="square" lIns="60960" tIns="60960" rIns="60960" bIns="60960" numCol="1" spcCol="1270" anchor="ctr" anchorCtr="0">
              <a:noAutofit/>
            </a:bodyPr>
            <a:lstStyle/>
            <a:p>
              <a:pPr lvl="0" algn="ctr" defTabSz="7112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0" kern="1200">
                  <a:latin typeface="Bradley Hand ITC" pitchFamily="66" charset="0"/>
                </a:rPr>
                <a:t>Codes Articles</a:t>
              </a:r>
            </a:p>
          </xdr:txBody>
        </xdr: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933450</xdr:colOff>
      <xdr:row>0</xdr:row>
      <xdr:rowOff>47625</xdr:rowOff>
    </xdr:from>
    <xdr:to>
      <xdr:col>12</xdr:col>
      <xdr:colOff>174825</xdr:colOff>
      <xdr:row>1</xdr:row>
      <xdr:rowOff>0</xdr:rowOff>
    </xdr:to>
    <xdr:grpSp>
      <xdr:nvGrpSpPr>
        <xdr:cNvPr id="13" name="Groupe 12">
          <a:hlinkClick xmlns:r="http://schemas.openxmlformats.org/officeDocument/2006/relationships" r:id="rId1"/>
        </xdr:cNvPr>
        <xdr:cNvGrpSpPr/>
      </xdr:nvGrpSpPr>
      <xdr:grpSpPr>
        <a:xfrm>
          <a:off x="933450" y="47625"/>
          <a:ext cx="12214425" cy="561975"/>
          <a:chOff x="933450" y="47625"/>
          <a:chExt cx="11061900" cy="531687"/>
        </a:xfrm>
      </xdr:grpSpPr>
      <xdr:graphicFrame macro="">
        <xdr:nvGraphicFramePr>
          <xdr:cNvPr id="14" name="Diagramme 13">
            <a:hlinkClick xmlns:r="http://schemas.openxmlformats.org/officeDocument/2006/relationships" r:id="rId2" tooltip="gestion des coûts"/>
          </xdr:cNvPr>
          <xdr:cNvGraphicFramePr/>
        </xdr:nvGraphicFramePr>
        <xdr:xfrm>
          <a:off x="6437539" y="47625"/>
          <a:ext cx="1830161" cy="476249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3" r:lo="rId4" r:qs="rId5" r:cs="rId6"/>
          </a:graphicData>
        </a:graphic>
      </xdr:graphicFrame>
      <xdr:graphicFrame macro="">
        <xdr:nvGraphicFramePr>
          <xdr:cNvPr id="15" name="Diagramme 14">
            <a:hlinkClick xmlns:r="http://schemas.openxmlformats.org/officeDocument/2006/relationships" r:id="rId8" tooltip="seuil de rentabilité"/>
          </xdr:cNvPr>
          <xdr:cNvGraphicFramePr/>
        </xdr:nvGraphicFramePr>
        <xdr:xfrm>
          <a:off x="7832272" y="57150"/>
          <a:ext cx="2498244" cy="472169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9" r:lo="rId10" r:qs="rId11" r:cs="rId12"/>
          </a:graphicData>
        </a:graphic>
      </xdr:graphicFrame>
      <xdr:graphicFrame macro="">
        <xdr:nvGraphicFramePr>
          <xdr:cNvPr id="16" name="Diagramme 15">
            <a:hlinkClick xmlns:r="http://schemas.openxmlformats.org/officeDocument/2006/relationships" r:id="rId14"/>
          </xdr:cNvPr>
          <xdr:cNvGraphicFramePr/>
        </xdr:nvGraphicFramePr>
        <xdr:xfrm>
          <a:off x="4386943" y="47625"/>
          <a:ext cx="2266950" cy="483373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15" r:lo="rId16" r:qs="rId17" r:cs="rId18"/>
          </a:graphicData>
        </a:graphic>
      </xdr:graphicFrame>
      <xdr:graphicFrame macro="">
        <xdr:nvGraphicFramePr>
          <xdr:cNvPr id="17" name="Diagramme 16">
            <a:hlinkClick xmlns:r="http://schemas.openxmlformats.org/officeDocument/2006/relationships" r:id="rId20" tooltip="écarts"/>
          </xdr:cNvPr>
          <xdr:cNvGraphicFramePr/>
        </xdr:nvGraphicFramePr>
        <xdr:xfrm>
          <a:off x="9731828" y="57152"/>
          <a:ext cx="2263522" cy="522160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21" r:lo="rId22" r:qs="rId23" r:cs="rId24"/>
          </a:graphicData>
        </a:graphic>
      </xdr:graphicFrame>
      <xdr:grpSp>
        <xdr:nvGrpSpPr>
          <xdr:cNvPr id="18" name="Groupe 17">
            <a:hlinkClick xmlns:r="http://schemas.openxmlformats.org/officeDocument/2006/relationships" r:id="rId26"/>
          </xdr:cNvPr>
          <xdr:cNvGrpSpPr/>
        </xdr:nvGrpSpPr>
        <xdr:grpSpPr>
          <a:xfrm>
            <a:off x="933450" y="47625"/>
            <a:ext cx="1762125" cy="482833"/>
            <a:chOff x="385227" y="0"/>
            <a:chExt cx="1487804" cy="482833"/>
          </a:xfrm>
          <a:effectLst>
            <a:reflection blurRad="6350" stA="50000" endA="300" endPos="55500" dist="50800" dir="5400000" sy="-100000" algn="bl" rotWithShape="0"/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</xdr:grpSpPr>
        <xdr:sp macro="" textlink="">
          <xdr:nvSpPr>
            <xdr:cNvPr id="22" name="Rectangle 21"/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solidFill>
              <a:srgbClr val="00B0F0"/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  <a:reflection blurRad="6350" stA="50000" endA="300" endPos="38500" dist="50800" dir="5400000" sy="-100000" algn="bl" rotWithShape="0"/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190500" h="38100"/>
            </a:sp3d>
          </xdr:spPr>
          <xdr:style>
            <a:lnRef idx="0">
              <a:scrgbClr r="0" g="0" b="0"/>
            </a:lnRef>
            <a:fillRef idx="3">
              <a:schemeClr val="accent2">
                <a:alpha val="90000"/>
                <a:hueOff val="0"/>
                <a:satOff val="0"/>
                <a:lumOff val="0"/>
                <a:alphaOff val="0"/>
              </a:schemeClr>
            </a:fillRef>
            <a:effectRef idx="3">
              <a:scrgbClr r="0" g="0" b="0"/>
            </a:effectRef>
            <a:fontRef idx="minor">
              <a:schemeClr val="lt1"/>
            </a:fontRef>
          </xdr:style>
        </xdr:sp>
        <xdr:sp macro="" textlink="">
          <xdr:nvSpPr>
            <xdr:cNvPr id="23" name="Rectangle 22">
              <a:hlinkClick xmlns:r="http://schemas.openxmlformats.org/officeDocument/2006/relationships" r:id="rId1"/>
            </xdr:cNvPr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p3d>
              <a:bevelT w="190500" h="381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spcFirstLastPara="0" vert="horz" wrap="square" lIns="60960" tIns="60960" rIns="60960" bIns="60960" numCol="1" spcCol="1270" anchor="ctr" anchorCtr="0">
              <a:noAutofit/>
            </a:bodyPr>
            <a:lstStyle/>
            <a:p>
              <a:pPr lvl="0" algn="ctr" defTabSz="7112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0" kern="1200">
                  <a:latin typeface="Bradley Hand ITC" pitchFamily="66" charset="0"/>
                </a:rPr>
                <a:t>Données Coll.</a:t>
              </a:r>
            </a:p>
          </xdr:txBody>
        </xdr:sp>
      </xdr:grpSp>
      <xdr:grpSp>
        <xdr:nvGrpSpPr>
          <xdr:cNvPr id="19" name="Groupe 18"/>
          <xdr:cNvGrpSpPr/>
        </xdr:nvGrpSpPr>
        <xdr:grpSpPr>
          <a:xfrm>
            <a:off x="2962275" y="57150"/>
            <a:ext cx="1583054" cy="482833"/>
            <a:chOff x="385227" y="0"/>
            <a:chExt cx="1487804" cy="482833"/>
          </a:xfrm>
          <a:solidFill>
            <a:schemeClr val="accent1">
              <a:lumMod val="75000"/>
            </a:schemeClr>
          </a:solidFill>
          <a:effectLst>
            <a:reflection blurRad="6350" stA="50000" endA="300" endPos="55500" dist="50800" dir="5400000" sy="-100000" algn="bl" rotWithShape="0"/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</xdr:grpSpPr>
        <xdr:sp macro="" textlink="">
          <xdr:nvSpPr>
            <xdr:cNvPr id="20" name="Rectangle 19"/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grpFill/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  <a:reflection blurRad="6350" stA="50000" endA="300" endPos="38500" dist="50800" dir="5400000" sy="-100000" algn="bl" rotWithShape="0"/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190500" h="38100"/>
            </a:sp3d>
          </xdr:spPr>
          <xdr:style>
            <a:lnRef idx="0">
              <a:scrgbClr r="0" g="0" b="0"/>
            </a:lnRef>
            <a:fillRef idx="3">
              <a:schemeClr val="accent2">
                <a:alpha val="90000"/>
                <a:hueOff val="0"/>
                <a:satOff val="0"/>
                <a:lumOff val="0"/>
                <a:alphaOff val="0"/>
              </a:schemeClr>
            </a:fillRef>
            <a:effectRef idx="3">
              <a:scrgbClr r="0" g="0" b="0"/>
            </a:effectRef>
            <a:fontRef idx="minor">
              <a:schemeClr val="lt1"/>
            </a:fontRef>
          </xdr:style>
        </xdr:sp>
        <xdr:sp macro="" textlink="">
          <xdr:nvSpPr>
            <xdr:cNvPr id="21" name="Rectangle 20">
              <a:hlinkClick xmlns:r="http://schemas.openxmlformats.org/officeDocument/2006/relationships" r:id="rId27"/>
            </xdr:cNvPr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grpFill/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p3d>
              <a:bevelT w="190500" h="381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spcFirstLastPara="0" vert="horz" wrap="square" lIns="60960" tIns="60960" rIns="60960" bIns="60960" numCol="1" spcCol="1270" anchor="ctr" anchorCtr="0">
              <a:noAutofit/>
            </a:bodyPr>
            <a:lstStyle/>
            <a:p>
              <a:pPr lvl="0" algn="ctr" defTabSz="7112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0" kern="1200">
                  <a:latin typeface="Bradley Hand ITC" pitchFamily="66" charset="0"/>
                </a:rPr>
                <a:t>Codes Articles</a:t>
              </a:r>
            </a:p>
          </xdr:txBody>
        </xdr:sp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1066800</xdr:colOff>
      <xdr:row>0</xdr:row>
      <xdr:rowOff>0</xdr:rowOff>
    </xdr:from>
    <xdr:to>
      <xdr:col>13</xdr:col>
      <xdr:colOff>7400</xdr:colOff>
      <xdr:row>1</xdr:row>
      <xdr:rowOff>95250</xdr:rowOff>
    </xdr:to>
    <xdr:pic macro="[0]!FormulaireDeRecherche"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82" t="9831" r="1482" b="8124"/>
        <a:stretch/>
      </xdr:blipFill>
      <xdr:spPr>
        <a:xfrm>
          <a:off x="14754225" y="0"/>
          <a:ext cx="1093250" cy="2952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12</xdr:col>
      <xdr:colOff>331250</xdr:colOff>
      <xdr:row>1</xdr:row>
      <xdr:rowOff>95250</xdr:rowOff>
    </xdr:to>
    <xdr:pic macro="[0]!FormulaireDeRecherche"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82" t="9831" r="1482" b="8124"/>
        <a:stretch/>
      </xdr:blipFill>
      <xdr:spPr>
        <a:xfrm>
          <a:off x="13687425" y="0"/>
          <a:ext cx="1093250" cy="2952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933450</xdr:colOff>
      <xdr:row>0</xdr:row>
      <xdr:rowOff>47625</xdr:rowOff>
    </xdr:from>
    <xdr:to>
      <xdr:col>12</xdr:col>
      <xdr:colOff>174825</xdr:colOff>
      <xdr:row>1</xdr:row>
      <xdr:rowOff>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933450" y="47625"/>
          <a:ext cx="10814250" cy="561975"/>
          <a:chOff x="933450" y="47625"/>
          <a:chExt cx="11061900" cy="531687"/>
        </a:xfrm>
      </xdr:grpSpPr>
      <xdr:graphicFrame macro="">
        <xdr:nvGraphicFramePr>
          <xdr:cNvPr id="3" name="Diagramme 2">
            <a:hlinkClick xmlns:r="http://schemas.openxmlformats.org/officeDocument/2006/relationships" r:id="rId2" tooltip="gestion des coûts"/>
          </xdr:cNvPr>
          <xdr:cNvGraphicFramePr/>
        </xdr:nvGraphicFramePr>
        <xdr:xfrm>
          <a:off x="6437539" y="47625"/>
          <a:ext cx="1830161" cy="476249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3" r:lo="rId4" r:qs="rId5" r:cs="rId6"/>
          </a:graphicData>
        </a:graphic>
      </xdr:graphicFrame>
      <xdr:graphicFrame macro="">
        <xdr:nvGraphicFramePr>
          <xdr:cNvPr id="4" name="Diagramme 3">
            <a:hlinkClick xmlns:r="http://schemas.openxmlformats.org/officeDocument/2006/relationships" r:id="rId8" tooltip="seuil de rentabilité"/>
          </xdr:cNvPr>
          <xdr:cNvGraphicFramePr/>
        </xdr:nvGraphicFramePr>
        <xdr:xfrm>
          <a:off x="7832272" y="57150"/>
          <a:ext cx="2498244" cy="472169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9" r:lo="rId10" r:qs="rId11" r:cs="rId12"/>
          </a:graphicData>
        </a:graphic>
      </xdr:graphicFrame>
      <xdr:graphicFrame macro="">
        <xdr:nvGraphicFramePr>
          <xdr:cNvPr id="5" name="Diagramme 4">
            <a:hlinkClick xmlns:r="http://schemas.openxmlformats.org/officeDocument/2006/relationships" r:id="rId14"/>
          </xdr:cNvPr>
          <xdr:cNvGraphicFramePr/>
        </xdr:nvGraphicFramePr>
        <xdr:xfrm>
          <a:off x="4386943" y="47625"/>
          <a:ext cx="2266950" cy="483373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15" r:lo="rId16" r:qs="rId17" r:cs="rId18"/>
          </a:graphicData>
        </a:graphic>
      </xdr:graphicFrame>
      <xdr:graphicFrame macro="">
        <xdr:nvGraphicFramePr>
          <xdr:cNvPr id="6" name="Diagramme 5">
            <a:hlinkClick xmlns:r="http://schemas.openxmlformats.org/officeDocument/2006/relationships" r:id="rId20" tooltip="écarts"/>
          </xdr:cNvPr>
          <xdr:cNvGraphicFramePr/>
        </xdr:nvGraphicFramePr>
        <xdr:xfrm>
          <a:off x="9731828" y="57152"/>
          <a:ext cx="2263522" cy="522160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21" r:lo="rId22" r:qs="rId23" r:cs="rId24"/>
          </a:graphicData>
        </a:graphic>
      </xdr:graphicFrame>
      <xdr:grpSp>
        <xdr:nvGrpSpPr>
          <xdr:cNvPr id="7" name="Groupe 6">
            <a:hlinkClick xmlns:r="http://schemas.openxmlformats.org/officeDocument/2006/relationships" r:id="rId26"/>
          </xdr:cNvPr>
          <xdr:cNvGrpSpPr/>
        </xdr:nvGrpSpPr>
        <xdr:grpSpPr>
          <a:xfrm>
            <a:off x="933450" y="47625"/>
            <a:ext cx="1762125" cy="482833"/>
            <a:chOff x="385227" y="0"/>
            <a:chExt cx="1487804" cy="482833"/>
          </a:xfrm>
          <a:effectLst>
            <a:reflection blurRad="6350" stA="50000" endA="300" endPos="55500" dist="50800" dir="5400000" sy="-100000" algn="bl" rotWithShape="0"/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</xdr:grpSpPr>
        <xdr:sp macro="" textlink="">
          <xdr:nvSpPr>
            <xdr:cNvPr id="11" name="Rectangle 10"/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solidFill>
              <a:srgbClr val="00B0F0"/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  <a:reflection blurRad="6350" stA="50000" endA="300" endPos="38500" dist="50800" dir="5400000" sy="-100000" algn="bl" rotWithShape="0"/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190500" h="38100"/>
            </a:sp3d>
          </xdr:spPr>
          <xdr:style>
            <a:lnRef idx="0">
              <a:scrgbClr r="0" g="0" b="0"/>
            </a:lnRef>
            <a:fillRef idx="3">
              <a:schemeClr val="accent2">
                <a:alpha val="90000"/>
                <a:hueOff val="0"/>
                <a:satOff val="0"/>
                <a:lumOff val="0"/>
                <a:alphaOff val="0"/>
              </a:schemeClr>
            </a:fillRef>
            <a:effectRef idx="3">
              <a:scrgbClr r="0" g="0" b="0"/>
            </a:effectRef>
            <a:fontRef idx="minor">
              <a:schemeClr val="lt1"/>
            </a:fontRef>
          </xdr:style>
        </xdr:sp>
        <xdr:sp macro="" textlink="">
          <xdr:nvSpPr>
            <xdr:cNvPr id="12" name="Rectangle 11">
              <a:hlinkClick xmlns:r="http://schemas.openxmlformats.org/officeDocument/2006/relationships" r:id="rId1"/>
            </xdr:cNvPr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p3d>
              <a:bevelT w="190500" h="381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spcFirstLastPara="0" vert="horz" wrap="square" lIns="60960" tIns="60960" rIns="60960" bIns="60960" numCol="1" spcCol="1270" anchor="ctr" anchorCtr="0">
              <a:noAutofit/>
            </a:bodyPr>
            <a:lstStyle/>
            <a:p>
              <a:pPr lvl="0" algn="ctr" defTabSz="7112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0" kern="1200">
                  <a:latin typeface="Bradley Hand ITC" pitchFamily="66" charset="0"/>
                </a:rPr>
                <a:t>Données Coll.</a:t>
              </a:r>
            </a:p>
          </xdr:txBody>
        </xdr:sp>
      </xdr:grpSp>
      <xdr:grpSp>
        <xdr:nvGrpSpPr>
          <xdr:cNvPr id="8" name="Groupe 7"/>
          <xdr:cNvGrpSpPr/>
        </xdr:nvGrpSpPr>
        <xdr:grpSpPr>
          <a:xfrm>
            <a:off x="2962275" y="57150"/>
            <a:ext cx="1583054" cy="482833"/>
            <a:chOff x="385227" y="0"/>
            <a:chExt cx="1487804" cy="482833"/>
          </a:xfrm>
          <a:solidFill>
            <a:schemeClr val="accent1">
              <a:lumMod val="75000"/>
            </a:schemeClr>
          </a:solidFill>
          <a:effectLst>
            <a:reflection blurRad="6350" stA="50000" endA="300" endPos="55500" dist="50800" dir="5400000" sy="-100000" algn="bl" rotWithShape="0"/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</xdr:grpSpPr>
        <xdr:sp macro="" textlink="">
          <xdr:nvSpPr>
            <xdr:cNvPr id="9" name="Rectangle 8"/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grpFill/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  <a:reflection blurRad="6350" stA="50000" endA="300" endPos="38500" dist="50800" dir="5400000" sy="-100000" algn="bl" rotWithShape="0"/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190500" h="38100"/>
            </a:sp3d>
          </xdr:spPr>
          <xdr:style>
            <a:lnRef idx="0">
              <a:scrgbClr r="0" g="0" b="0"/>
            </a:lnRef>
            <a:fillRef idx="3">
              <a:schemeClr val="accent2">
                <a:alpha val="90000"/>
                <a:hueOff val="0"/>
                <a:satOff val="0"/>
                <a:lumOff val="0"/>
                <a:alphaOff val="0"/>
              </a:schemeClr>
            </a:fillRef>
            <a:effectRef idx="3">
              <a:scrgbClr r="0" g="0" b="0"/>
            </a:effectRef>
            <a:fontRef idx="minor">
              <a:schemeClr val="lt1"/>
            </a:fontRef>
          </xdr:style>
        </xdr:sp>
        <xdr:sp macro="" textlink="">
          <xdr:nvSpPr>
            <xdr:cNvPr id="10" name="Rectangle 9">
              <a:hlinkClick xmlns:r="http://schemas.openxmlformats.org/officeDocument/2006/relationships" r:id="rId27"/>
            </xdr:cNvPr>
            <xdr:cNvSpPr/>
          </xdr:nvSpPr>
          <xdr:spPr>
            <a:xfrm>
              <a:off x="385227" y="0"/>
              <a:ext cx="1487804" cy="482833"/>
            </a:xfrm>
            <a:prstGeom prst="rect">
              <a:avLst/>
            </a:prstGeom>
            <a:grpFill/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p3d>
              <a:bevelT w="190500" h="381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spcFirstLastPara="0" vert="horz" wrap="square" lIns="60960" tIns="60960" rIns="60960" bIns="60960" numCol="1" spcCol="1270" anchor="ctr" anchorCtr="0">
              <a:noAutofit/>
            </a:bodyPr>
            <a:lstStyle/>
            <a:p>
              <a:pPr lvl="0" algn="ctr" defTabSz="7112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0" kern="1200">
                  <a:latin typeface="Bradley Hand ITC" pitchFamily="66" charset="0"/>
                </a:rPr>
                <a:t>Codes Articles</a:t>
              </a:r>
            </a:p>
          </xdr:txBody>
        </xdr:sp>
      </xdr:grp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%20planning%202018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00.727743750002" createdVersion="6" refreshedVersion="6" minRefreshableVersion="3" recordCount="8">
  <cacheSource type="worksheet">
    <worksheetSource ref="A1:Z9" sheet="TRI-SYNTHESE" r:id="rId2"/>
  </cacheSource>
  <cacheFields count="26">
    <cacheField name="Données" numFmtId="0">
      <sharedItems count="3">
        <s v="REEL"/>
        <s v="PREVU"/>
        <s v="DIFFERENCE" f="1"/>
      </sharedItems>
    </cacheField>
    <cacheField name="Date" numFmtId="14">
      <sharedItems containsSemiMixedTypes="0" containsNonDate="0" containsDate="1" containsString="0" minDate="2018-01-08T00:00:00" maxDate="2018-06-01T00:00:00"/>
    </cacheField>
    <cacheField name="MOIS" numFmtId="0">
      <sharedItems containsSemiMixedTypes="0" containsString="0" containsNumber="1" containsInteger="1" minValue="1" maxValue="5" count="4">
        <n v="1"/>
        <n v="3"/>
        <n v="4"/>
        <n v="5"/>
      </sharedItems>
    </cacheField>
    <cacheField name="SITE" numFmtId="0">
      <sharedItems containsSemiMixedTypes="0" containsString="0" containsNumber="1" containsInteger="1" minValue="502" maxValue="502"/>
    </cacheField>
    <cacheField name="Colla. Resp" numFmtId="0">
      <sharedItems count="1">
        <s v="51CG"/>
      </sharedItems>
    </cacheField>
    <cacheField name="Colla. Saisie" numFmtId="0">
      <sharedItems count="2">
        <s v="51CG"/>
        <s v="50CA" u="1"/>
      </sharedItems>
    </cacheField>
    <cacheField name="N° client" numFmtId="0">
      <sharedItems containsSemiMixedTypes="0" containsString="0" containsNumber="1" containsInteger="1" minValue="5130400" maxValue="5130400"/>
    </cacheField>
    <cacheField name="Nom client" numFmtId="0">
      <sharedItems/>
    </cacheField>
    <cacheField name="Client" numFmtId="0">
      <sharedItems count="1">
        <s v="5130400 SARL EM OPTIQUE"/>
      </sharedItems>
    </cacheField>
    <cacheField name="Mission" numFmtId="0">
      <sharedItems containsNonDate="0" containsString="0" containsBlank="1"/>
    </cacheField>
    <cacheField name="Libellé mission" numFmtId="0">
      <sharedItems containsNonDate="0" containsString="0" containsBlank="1"/>
    </cacheField>
    <cacheField name="Exo" numFmtId="0">
      <sharedItems containsNonDate="0" containsString="0" containsBlank="1"/>
    </cacheField>
    <cacheField name="Sté" numFmtId="0">
      <sharedItems containsNonDate="0" containsString="0" containsBlank="1"/>
    </cacheField>
    <cacheField name="Nom société" numFmtId="0">
      <sharedItems containsNonDate="0" containsString="0" containsBlank="1"/>
    </cacheField>
    <cacheField name="Article" numFmtId="0">
      <sharedItems containsSemiMixedTypes="0" containsString="0" containsNumber="1" containsInteger="1" minValue="12" maxValue="12"/>
    </cacheField>
    <cacheField name="Libellé" numFmtId="0">
      <sharedItems/>
    </cacheField>
    <cacheField name="Services" numFmtId="0">
      <sharedItems/>
    </cacheField>
    <cacheField name="Qté" numFmtId="0">
      <sharedItems containsSemiMixedTypes="0" containsString="0" containsNumber="1" containsInteger="1" minValue="2" maxValue="9"/>
    </cacheField>
    <cacheField name="Unité" numFmtId="0">
      <sharedItems count="1">
        <s v="H"/>
      </sharedItems>
    </cacheField>
    <cacheField name="PU Vte" numFmtId="0">
      <sharedItems containsNonDate="0" containsString="0" containsBlank="1"/>
    </cacheField>
    <cacheField name="Mt Vte" numFmtId="0">
      <sharedItems containsNonDate="0" containsString="0" containsBlank="1"/>
    </cacheField>
    <cacheField name="PU Rev" numFmtId="0">
      <sharedItems containsNonDate="0" containsString="0" containsBlank="1"/>
    </cacheField>
    <cacheField name="Mt Rev" numFmtId="0">
      <sharedItems containsNonDate="0" containsString="0" containsBlank="1"/>
    </cacheField>
    <cacheField name="Mt remb" numFmtId="0">
      <sharedItems containsNonDate="0" containsString="0" containsBlank="1"/>
    </cacheField>
    <cacheField name="Mt TVA" numFmtId="0">
      <sharedItems containsNonDate="0" containsString="0" containsBlank="1"/>
    </cacheField>
    <cacheField name="Commentaires" numFmtId="0">
      <sharedItems containsNonDate="0" containsString="0" containsBlank="1"/>
    </cacheField>
  </cacheFields>
  <calculatedItems count="1">
    <calculatedItem formula="Données[REEL]-Données[PREVU]">
      <pivotArea cacheIndex="1" outline="0" fieldPosition="0">
        <references count="1">
          <reference field="0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d v="2018-01-08T00:00:00"/>
    <x v="0"/>
    <n v="502"/>
    <x v="0"/>
    <x v="0"/>
    <n v="5130400"/>
    <s v="SARL EM OPTIQUE"/>
    <x v="0"/>
    <m/>
    <m/>
    <m/>
    <m/>
    <m/>
    <n v="12"/>
    <s v="Codification tenue"/>
    <s v="Compta"/>
    <n v="4"/>
    <x v="0"/>
    <m/>
    <m/>
    <m/>
    <m/>
    <m/>
    <m/>
    <m/>
  </r>
  <r>
    <x v="1"/>
    <d v="2018-01-08T00:00:00"/>
    <x v="0"/>
    <n v="502"/>
    <x v="0"/>
    <x v="0"/>
    <n v="5130400"/>
    <s v="SARL EM OPTIQUE"/>
    <x v="0"/>
    <m/>
    <m/>
    <m/>
    <m/>
    <m/>
    <n v="12"/>
    <s v="Codification tenue"/>
    <s v="Compta"/>
    <n v="6"/>
    <x v="0"/>
    <m/>
    <m/>
    <m/>
    <m/>
    <m/>
    <m/>
    <m/>
  </r>
  <r>
    <x v="0"/>
    <d v="2018-03-31T00:00:00"/>
    <x v="1"/>
    <n v="502"/>
    <x v="0"/>
    <x v="0"/>
    <n v="5130400"/>
    <s v="SARL EM OPTIQUE"/>
    <x v="0"/>
    <m/>
    <m/>
    <m/>
    <m/>
    <m/>
    <n v="12"/>
    <s v="Codification tenue"/>
    <s v="Compta"/>
    <n v="6"/>
    <x v="0"/>
    <m/>
    <m/>
    <m/>
    <m/>
    <m/>
    <m/>
    <m/>
  </r>
  <r>
    <x v="1"/>
    <d v="2018-03-31T00:00:00"/>
    <x v="1"/>
    <n v="502"/>
    <x v="0"/>
    <x v="0"/>
    <n v="5130400"/>
    <s v="SARL EM OPTIQUE"/>
    <x v="0"/>
    <m/>
    <m/>
    <m/>
    <m/>
    <m/>
    <n v="12"/>
    <s v="Codification tenue"/>
    <s v="Compta"/>
    <n v="9"/>
    <x v="0"/>
    <m/>
    <m/>
    <m/>
    <m/>
    <m/>
    <m/>
    <m/>
  </r>
  <r>
    <x v="0"/>
    <d v="2018-04-30T00:00:00"/>
    <x v="2"/>
    <n v="502"/>
    <x v="0"/>
    <x v="0"/>
    <n v="5130400"/>
    <s v="SARL EM OPTIQUE"/>
    <x v="0"/>
    <m/>
    <m/>
    <m/>
    <m/>
    <m/>
    <n v="12"/>
    <s v="Codification tenue"/>
    <s v="Compta"/>
    <n v="6"/>
    <x v="0"/>
    <m/>
    <m/>
    <m/>
    <m/>
    <m/>
    <m/>
    <m/>
  </r>
  <r>
    <x v="1"/>
    <d v="2018-04-30T00:00:00"/>
    <x v="2"/>
    <n v="502"/>
    <x v="0"/>
    <x v="0"/>
    <n v="5130400"/>
    <s v="SARL EM OPTIQUE"/>
    <x v="0"/>
    <m/>
    <m/>
    <m/>
    <m/>
    <m/>
    <n v="12"/>
    <s v="Codification tenue"/>
    <s v="Compta"/>
    <n v="2"/>
    <x v="0"/>
    <m/>
    <m/>
    <m/>
    <m/>
    <m/>
    <m/>
    <m/>
  </r>
  <r>
    <x v="0"/>
    <d v="2018-04-30T00:00:00"/>
    <x v="2"/>
    <n v="502"/>
    <x v="0"/>
    <x v="0"/>
    <n v="5130400"/>
    <s v="SARL EM OPTIQUE"/>
    <x v="0"/>
    <m/>
    <m/>
    <m/>
    <m/>
    <m/>
    <n v="12"/>
    <s v="Codification tenue"/>
    <s v="Compta"/>
    <n v="8"/>
    <x v="0"/>
    <m/>
    <m/>
    <m/>
    <m/>
    <m/>
    <m/>
    <m/>
  </r>
  <r>
    <x v="1"/>
    <d v="2018-05-31T00:00:00"/>
    <x v="3"/>
    <n v="502"/>
    <x v="0"/>
    <x v="0"/>
    <n v="5130400"/>
    <s v="SARL EM OPTIQUE"/>
    <x v="0"/>
    <m/>
    <m/>
    <m/>
    <m/>
    <m/>
    <n v="12"/>
    <s v="Codification tenue"/>
    <s v="Compta"/>
    <n v="6"/>
    <x v="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outline="1" outlineData="1" compactData="0" multipleFieldFilters="0">
  <location ref="A8:M13" firstHeaderRow="1" firstDataRow="3" firstDataCol="2" rowPageCount="2" colPageCount="1"/>
  <pivotFields count="26">
    <pivotField axis="axisCol" compact="0" showAll="0" sortType="descending">
      <items count="4">
        <item x="0"/>
        <item x="1"/>
        <item f="1" x="2"/>
        <item t="default"/>
      </items>
    </pivotField>
    <pivotField compact="0" numFmtId="14" showAll="0"/>
    <pivotField axis="axisCol" compact="0" numFmtId="166" showAll="0" defaultSubtotal="0">
      <items count="4">
        <item x="0"/>
        <item x="1"/>
        <item x="2"/>
        <item x="3"/>
      </items>
    </pivotField>
    <pivotField compact="0" showAll="0"/>
    <pivotField axis="axisPage" compact="0" showAll="0">
      <items count="2">
        <item x="0"/>
        <item t="default"/>
      </items>
    </pivotField>
    <pivotField axis="axisRow" compact="0" showAll="0">
      <items count="3">
        <item m="1" x="1"/>
        <item x="0"/>
        <item t="default"/>
      </items>
    </pivotField>
    <pivotField compact="0" showAll="0"/>
    <pivotField compact="0" showAll="0"/>
    <pivotField axis="axisRow" compact="0" showAll="0">
      <items count="2"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axis="axisPage" compact="0" showAll="0">
      <items count="2">
        <item x="0"/>
        <item t="default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</pivotFields>
  <rowFields count="2">
    <field x="8"/>
    <field x="5"/>
  </rowFields>
  <rowItems count="3">
    <i>
      <x/>
    </i>
    <i r="1">
      <x v="1"/>
    </i>
    <i t="grand">
      <x/>
    </i>
  </rowItems>
  <colFields count="2">
    <field x="2"/>
    <field x="0"/>
  </colFields>
  <colItems count="11">
    <i>
      <x/>
      <x/>
    </i>
    <i r="1">
      <x v="1"/>
    </i>
    <i r="1">
      <x v="2"/>
    </i>
    <i>
      <x v="1"/>
      <x/>
    </i>
    <i r="1">
      <x v="1"/>
    </i>
    <i r="1">
      <x v="2"/>
    </i>
    <i>
      <x v="2"/>
      <x/>
    </i>
    <i r="1">
      <x v="1"/>
    </i>
    <i r="1">
      <x v="2"/>
    </i>
    <i>
      <x v="3"/>
      <x v="1"/>
    </i>
    <i r="1">
      <x v="2"/>
    </i>
  </colItems>
  <pageFields count="2">
    <pageField fld="4" hier="-1"/>
    <pageField fld="18" hier="-1"/>
  </pageFields>
  <dataFields count="1">
    <dataField name="Somme de Qté" fld="17" baseField="4" baseItem="0" numFmtId="166"/>
  </dataFields>
  <formats count="8">
    <format dxfId="7">
      <pivotArea field="2" type="button" dataOnly="0" labelOnly="1" outline="0" axis="axisCol" fieldPosition="0"/>
    </format>
    <format dxfId="6">
      <pivotArea field="0" type="button" dataOnly="0" labelOnly="1" outline="0" axis="axisCol" fieldPosition="1"/>
    </format>
    <format dxfId="5">
      <pivotArea type="topRight" dataOnly="0" labelOnly="1" outline="0" fieldPosition="0"/>
    </format>
    <format dxfId="4">
      <pivotArea dataOnly="0" labelOnly="1" outline="0" fieldPosition="0">
        <references count="1">
          <reference field="2" count="0"/>
        </references>
      </pivotArea>
    </format>
    <format dxfId="3">
      <pivotArea collapsedLevelsAreSubtotals="1" fieldPosition="0">
        <references count="1">
          <reference field="4" count="0"/>
        </references>
      </pivotArea>
    </format>
    <format dxfId="2">
      <pivotArea collapsedLevelsAreSubtotals="1" fieldPosition="0">
        <references count="2">
          <reference field="4" count="0" selected="0"/>
          <reference field="8" count="0"/>
        </references>
      </pivotArea>
    </format>
    <format dxfId="1">
      <pivotArea collapsedLevelsAreSubtotals="1" fieldPosition="0">
        <references count="3">
          <reference field="4" count="0" selected="0"/>
          <reference field="5" count="0"/>
          <reference field="8" count="0" selected="0"/>
        </references>
      </pivotArea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_Collaborateurs_code4" displayName="TAB_Collaborateurs_code4" ref="A5:C35" totalsRowShown="0">
  <autoFilter ref="A5:C35"/>
  <sortState ref="A4:C33">
    <sortCondition ref="C3:C33"/>
  </sortState>
  <tableColumns count="3">
    <tableColumn id="2" name="code"/>
    <tableColumn id="1" name="Collaborateurs"/>
    <tableColumn id="3" name="code sit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Codes_articles" displayName="Codes_articles" ref="A5:D74" totalsRowShown="0">
  <autoFilter ref="A5:D74"/>
  <tableColumns count="4">
    <tableColumn id="1" name="Code article" dataDxfId="21"/>
    <tableColumn id="2" name="Désignations"/>
    <tableColumn id="3" name="Service"/>
    <tableColumn id="4" name="Un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Base_dossiers" displayName="Base_dossiers" ref="A5:C550" totalsRowShown="0">
  <autoFilter ref="A5:C550"/>
  <tableColumns count="3">
    <tableColumn id="1" name="N° client"/>
    <tableColumn id="3" name="Collab"/>
    <tableColumn id="4" name="Libell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K4" totalsRowShown="0" headerRowBorderDxfId="20" tableBorderDxfId="19">
  <autoFilter ref="A1:K4"/>
  <tableColumns count="11">
    <tableColumn id="1" name="Date de clôture" dataDxfId="18" dataCellStyle="Normal 2"/>
    <tableColumn id="2" name="N° ISA" dataDxfId="17" dataCellStyle="Normal 2"/>
    <tableColumn id="4" name="Nom" dataDxfId="16" dataCellStyle="Normal 2">
      <calculatedColumnFormula>+VLOOKUP(Tableau5[[#This Row],[N° ISA]],Base_dossiers[#All],3,FALSE)</calculatedColumnFormula>
    </tableColumn>
    <tableColumn id="5" name="Responsable dossier" dataDxfId="15" dataCellStyle="Normal_Dossiers OP 99">
      <calculatedColumnFormula>VLOOKUP(Tableau5[[#This Row],[N° ISA]],Base_dossiers[#All],2,)</calculatedColumnFormula>
    </tableColumn>
    <tableColumn id="6" name="Collaborateur saisie" dataDxfId="14" dataCellStyle="Normal_Dossiers OP 99"/>
    <tableColumn id="9" name="Articles" dataDxfId="13" dataCellStyle="Normal_Dossiers OP 99"/>
    <tableColumn id="10" name="Désignations" dataDxfId="12" dataCellStyle="Normal 2">
      <calculatedColumnFormula>VLOOKUP(Tableau5[[#This Row],[Articles]],Codes_articles[#All],2,FALSE)</calculatedColumnFormula>
    </tableColumn>
    <tableColumn id="11" name="Services" dataDxfId="11" dataCellStyle="Normal 2">
      <calculatedColumnFormula>VLOOKUP(Tableau5[[#This Row],[Articles]],Codes_articles[#All],3,FALSE)</calculatedColumnFormula>
    </tableColumn>
    <tableColumn id="7" name="Mois" dataDxfId="10" dataCellStyle="Normal 2"/>
    <tableColumn id="8" name="Heures" dataDxfId="9"/>
    <tableColumn id="12" name="Unités" dataDxfId="8">
      <calculatedColumnFormula>VLOOKUP(Tableau5[[#This Row],[Articles]],Codes_articles[#All],4,)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5"/>
  <sheetViews>
    <sheetView showGridLines="0" workbookViewId="0">
      <pane ySplit="1" topLeftCell="A14" activePane="bottomLeft" state="frozen"/>
      <selection activeCell="G843" sqref="G843"/>
      <selection pane="bottomLeft"/>
    </sheetView>
  </sheetViews>
  <sheetFormatPr baseColWidth="10" defaultRowHeight="15" x14ac:dyDescent="0.25"/>
  <cols>
    <col min="1" max="2" width="20.7109375" bestFit="1" customWidth="1"/>
    <col min="3" max="3" width="16.85546875" customWidth="1"/>
    <col min="4" max="4" width="27.5703125" bestFit="1" customWidth="1"/>
  </cols>
  <sheetData>
    <row r="1" spans="1:4" ht="48" customHeight="1" x14ac:dyDescent="0.25">
      <c r="A1" s="3" t="s">
        <v>80</v>
      </c>
      <c r="B1" s="4"/>
      <c r="C1" s="4"/>
      <c r="D1" s="4"/>
    </row>
    <row r="5" spans="1:4" x14ac:dyDescent="0.25">
      <c r="A5" t="s">
        <v>81</v>
      </c>
      <c r="B5" t="s">
        <v>82</v>
      </c>
      <c r="C5" t="s">
        <v>83</v>
      </c>
    </row>
    <row r="6" spans="1:4" x14ac:dyDescent="0.25">
      <c r="A6" s="5" t="s">
        <v>100</v>
      </c>
      <c r="B6" s="5" t="s">
        <v>91</v>
      </c>
      <c r="C6" s="5">
        <v>502</v>
      </c>
    </row>
    <row r="7" spans="1:4" x14ac:dyDescent="0.25">
      <c r="A7" s="5" t="s">
        <v>97</v>
      </c>
      <c r="B7" t="s">
        <v>91</v>
      </c>
      <c r="C7" s="5">
        <v>502</v>
      </c>
    </row>
    <row r="8" spans="1:4" x14ac:dyDescent="0.25">
      <c r="A8" t="s">
        <v>62</v>
      </c>
      <c r="B8" t="s">
        <v>87</v>
      </c>
      <c r="C8">
        <v>502</v>
      </c>
    </row>
    <row r="9" spans="1:4" x14ac:dyDescent="0.25">
      <c r="A9" t="s">
        <v>64</v>
      </c>
      <c r="B9" t="s">
        <v>89</v>
      </c>
      <c r="C9">
        <v>502</v>
      </c>
    </row>
    <row r="10" spans="1:4" x14ac:dyDescent="0.25">
      <c r="A10" t="s">
        <v>21</v>
      </c>
      <c r="B10" t="s">
        <v>96</v>
      </c>
      <c r="C10">
        <v>502</v>
      </c>
    </row>
    <row r="11" spans="1:4" x14ac:dyDescent="0.25">
      <c r="A11" t="s">
        <v>65</v>
      </c>
      <c r="B11" t="s">
        <v>92</v>
      </c>
      <c r="C11">
        <v>502</v>
      </c>
    </row>
    <row r="12" spans="1:4" x14ac:dyDescent="0.25">
      <c r="A12" t="s">
        <v>66</v>
      </c>
      <c r="B12" t="s">
        <v>90</v>
      </c>
      <c r="C12">
        <v>502</v>
      </c>
    </row>
    <row r="13" spans="1:4" x14ac:dyDescent="0.25">
      <c r="A13" t="s">
        <v>184</v>
      </c>
      <c r="B13" t="s">
        <v>185</v>
      </c>
      <c r="C13">
        <v>502</v>
      </c>
    </row>
    <row r="14" spans="1:4" x14ac:dyDescent="0.25">
      <c r="A14" s="5" t="s">
        <v>98</v>
      </c>
      <c r="B14" s="5" t="s">
        <v>99</v>
      </c>
      <c r="C14" s="5">
        <v>502</v>
      </c>
    </row>
    <row r="15" spans="1:4" x14ac:dyDescent="0.25">
      <c r="A15" t="s">
        <v>67</v>
      </c>
      <c r="B15" t="s">
        <v>86</v>
      </c>
      <c r="C15">
        <v>502</v>
      </c>
    </row>
    <row r="16" spans="1:4" x14ac:dyDescent="0.25">
      <c r="A16" t="s">
        <v>25</v>
      </c>
      <c r="B16" t="s">
        <v>95</v>
      </c>
      <c r="C16">
        <v>502</v>
      </c>
    </row>
    <row r="17" spans="1:3" x14ac:dyDescent="0.25">
      <c r="A17" t="s">
        <v>68</v>
      </c>
      <c r="B17" t="s">
        <v>94</v>
      </c>
      <c r="C17">
        <v>502</v>
      </c>
    </row>
    <row r="18" spans="1:3" x14ac:dyDescent="0.25">
      <c r="A18" t="s">
        <v>84</v>
      </c>
      <c r="B18" t="s">
        <v>85</v>
      </c>
      <c r="C18">
        <v>502</v>
      </c>
    </row>
    <row r="19" spans="1:3" x14ac:dyDescent="0.25">
      <c r="A19" t="s">
        <v>71</v>
      </c>
      <c r="B19" t="s">
        <v>93</v>
      </c>
      <c r="C19">
        <v>502</v>
      </c>
    </row>
    <row r="20" spans="1:3" x14ac:dyDescent="0.25">
      <c r="A20" t="s">
        <v>72</v>
      </c>
      <c r="B20" t="s">
        <v>91</v>
      </c>
      <c r="C20">
        <v>502</v>
      </c>
    </row>
    <row r="21" spans="1:3" x14ac:dyDescent="0.25">
      <c r="A21" t="s">
        <v>73</v>
      </c>
      <c r="B21" t="s">
        <v>186</v>
      </c>
      <c r="C21">
        <v>502</v>
      </c>
    </row>
    <row r="22" spans="1:3" x14ac:dyDescent="0.25">
      <c r="A22" t="s">
        <v>75</v>
      </c>
      <c r="B22" t="s">
        <v>88</v>
      </c>
      <c r="C22">
        <v>502</v>
      </c>
    </row>
    <row r="23" spans="1:3" x14ac:dyDescent="0.25">
      <c r="A23" t="s">
        <v>187</v>
      </c>
      <c r="B23" t="s">
        <v>188</v>
      </c>
      <c r="C23">
        <v>502</v>
      </c>
    </row>
    <row r="24" spans="1:3" x14ac:dyDescent="0.25">
      <c r="A24" t="s">
        <v>63</v>
      </c>
      <c r="B24" t="s">
        <v>973</v>
      </c>
      <c r="C24">
        <v>502</v>
      </c>
    </row>
    <row r="25" spans="1:3" x14ac:dyDescent="0.25">
      <c r="A25" t="s">
        <v>189</v>
      </c>
      <c r="B25" t="s">
        <v>190</v>
      </c>
      <c r="C25">
        <v>504</v>
      </c>
    </row>
    <row r="26" spans="1:3" x14ac:dyDescent="0.25">
      <c r="A26" t="s">
        <v>69</v>
      </c>
      <c r="B26" t="s">
        <v>102</v>
      </c>
      <c r="C26">
        <v>504</v>
      </c>
    </row>
    <row r="27" spans="1:3" x14ac:dyDescent="0.25">
      <c r="A27" t="s">
        <v>70</v>
      </c>
      <c r="B27" t="s">
        <v>106</v>
      </c>
      <c r="C27">
        <v>504</v>
      </c>
    </row>
    <row r="28" spans="1:3" x14ac:dyDescent="0.25">
      <c r="A28" t="s">
        <v>74</v>
      </c>
      <c r="B28" t="s">
        <v>101</v>
      </c>
      <c r="C28">
        <v>504</v>
      </c>
    </row>
    <row r="29" spans="1:3" x14ac:dyDescent="0.25">
      <c r="A29" t="s">
        <v>191</v>
      </c>
      <c r="B29" t="s">
        <v>103</v>
      </c>
      <c r="C29">
        <v>504</v>
      </c>
    </row>
    <row r="30" spans="1:3" x14ac:dyDescent="0.25">
      <c r="A30" t="s">
        <v>76</v>
      </c>
      <c r="B30" t="s">
        <v>104</v>
      </c>
      <c r="C30">
        <v>504</v>
      </c>
    </row>
    <row r="31" spans="1:3" x14ac:dyDescent="0.25">
      <c r="A31" t="s">
        <v>77</v>
      </c>
      <c r="B31" t="s">
        <v>103</v>
      </c>
      <c r="C31">
        <v>504</v>
      </c>
    </row>
    <row r="32" spans="1:3" x14ac:dyDescent="0.25">
      <c r="A32" s="5" t="s">
        <v>78</v>
      </c>
      <c r="B32" s="5" t="s">
        <v>109</v>
      </c>
      <c r="C32" s="5">
        <v>504</v>
      </c>
    </row>
    <row r="33" spans="1:3" x14ac:dyDescent="0.25">
      <c r="A33" t="s">
        <v>107</v>
      </c>
      <c r="B33" t="s">
        <v>108</v>
      </c>
      <c r="C33">
        <v>504</v>
      </c>
    </row>
    <row r="34" spans="1:3" x14ac:dyDescent="0.25">
      <c r="A34" t="s">
        <v>79</v>
      </c>
      <c r="B34" t="s">
        <v>192</v>
      </c>
      <c r="C34">
        <v>504</v>
      </c>
    </row>
    <row r="35" spans="1:3" x14ac:dyDescent="0.25">
      <c r="A35" t="s">
        <v>105</v>
      </c>
      <c r="B35" t="s">
        <v>106</v>
      </c>
      <c r="C35">
        <v>504</v>
      </c>
    </row>
  </sheetData>
  <hyperlinks>
    <hyperlink ref="A1" location="PILOTE!A19" display="Retour Pilote"/>
  </hyperlink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4"/>
  <sheetViews>
    <sheetView showGridLines="0" zoomScaleNormal="100" workbookViewId="0">
      <pane ySplit="5" topLeftCell="A66" activePane="bottomLeft" state="frozen"/>
      <selection activeCell="G843" sqref="G843"/>
      <selection pane="bottomLeft"/>
    </sheetView>
  </sheetViews>
  <sheetFormatPr baseColWidth="10" defaultRowHeight="15" x14ac:dyDescent="0.25"/>
  <cols>
    <col min="1" max="1" width="17.5703125" customWidth="1"/>
    <col min="2" max="2" width="23.7109375" customWidth="1"/>
    <col min="3" max="3" width="16.85546875" customWidth="1"/>
    <col min="4" max="4" width="27.5703125" bestFit="1" customWidth="1"/>
  </cols>
  <sheetData>
    <row r="1" spans="1:4" ht="48" customHeight="1" x14ac:dyDescent="0.25">
      <c r="A1" s="3" t="s">
        <v>80</v>
      </c>
      <c r="B1" s="4"/>
      <c r="C1" s="4"/>
      <c r="D1" s="4"/>
    </row>
    <row r="5" spans="1:4" x14ac:dyDescent="0.25">
      <c r="A5" t="s">
        <v>181</v>
      </c>
      <c r="B5" t="s">
        <v>183</v>
      </c>
      <c r="C5" t="s">
        <v>182</v>
      </c>
      <c r="D5" t="s">
        <v>13</v>
      </c>
    </row>
    <row r="6" spans="1:4" x14ac:dyDescent="0.25">
      <c r="A6" s="6">
        <v>11</v>
      </c>
      <c r="B6" t="s">
        <v>113</v>
      </c>
      <c r="C6" t="s">
        <v>114</v>
      </c>
      <c r="D6" t="s">
        <v>24</v>
      </c>
    </row>
    <row r="7" spans="1:4" x14ac:dyDescent="0.25">
      <c r="A7" s="6">
        <v>12</v>
      </c>
      <c r="B7" t="s">
        <v>27</v>
      </c>
      <c r="C7" t="s">
        <v>114</v>
      </c>
      <c r="D7" t="s">
        <v>24</v>
      </c>
    </row>
    <row r="8" spans="1:4" x14ac:dyDescent="0.25">
      <c r="A8" s="6">
        <v>13</v>
      </c>
      <c r="B8" t="s">
        <v>115</v>
      </c>
      <c r="C8" t="s">
        <v>114</v>
      </c>
      <c r="D8" t="s">
        <v>24</v>
      </c>
    </row>
    <row r="9" spans="1:4" x14ac:dyDescent="0.25">
      <c r="A9" s="6">
        <v>14</v>
      </c>
      <c r="B9" t="s">
        <v>116</v>
      </c>
      <c r="C9" t="s">
        <v>114</v>
      </c>
      <c r="D9" t="s">
        <v>24</v>
      </c>
    </row>
    <row r="10" spans="1:4" x14ac:dyDescent="0.25">
      <c r="A10" s="6">
        <v>15</v>
      </c>
      <c r="B10" t="s">
        <v>117</v>
      </c>
      <c r="C10" t="s">
        <v>114</v>
      </c>
      <c r="D10" t="s">
        <v>24</v>
      </c>
    </row>
    <row r="11" spans="1:4" x14ac:dyDescent="0.25">
      <c r="A11" s="6">
        <v>18</v>
      </c>
      <c r="B11" t="s">
        <v>118</v>
      </c>
      <c r="C11" t="s">
        <v>114</v>
      </c>
      <c r="D11" t="s">
        <v>24</v>
      </c>
    </row>
    <row r="12" spans="1:4" x14ac:dyDescent="0.25">
      <c r="A12" s="6">
        <v>19</v>
      </c>
      <c r="B12" t="s">
        <v>55</v>
      </c>
      <c r="C12" t="s">
        <v>114</v>
      </c>
      <c r="D12" t="s">
        <v>24</v>
      </c>
    </row>
    <row r="13" spans="1:4" x14ac:dyDescent="0.25">
      <c r="A13" s="6">
        <v>21</v>
      </c>
      <c r="B13" t="s">
        <v>119</v>
      </c>
      <c r="C13" t="s">
        <v>114</v>
      </c>
      <c r="D13" t="s">
        <v>24</v>
      </c>
    </row>
    <row r="14" spans="1:4" x14ac:dyDescent="0.25">
      <c r="A14" s="6">
        <v>22</v>
      </c>
      <c r="B14" t="s">
        <v>49</v>
      </c>
      <c r="C14" t="s">
        <v>114</v>
      </c>
      <c r="D14" t="s">
        <v>24</v>
      </c>
    </row>
    <row r="15" spans="1:4" x14ac:dyDescent="0.25">
      <c r="A15" s="6">
        <v>23</v>
      </c>
      <c r="B15" t="s">
        <v>120</v>
      </c>
      <c r="C15" t="s">
        <v>114</v>
      </c>
      <c r="D15" t="s">
        <v>24</v>
      </c>
    </row>
    <row r="16" spans="1:4" x14ac:dyDescent="0.25">
      <c r="A16" s="6">
        <v>24</v>
      </c>
      <c r="B16" t="s">
        <v>121</v>
      </c>
      <c r="C16" t="s">
        <v>114</v>
      </c>
      <c r="D16" t="s">
        <v>24</v>
      </c>
    </row>
    <row r="17" spans="1:4" x14ac:dyDescent="0.25">
      <c r="A17" s="6">
        <v>25</v>
      </c>
      <c r="B17" t="s">
        <v>122</v>
      </c>
      <c r="C17" t="s">
        <v>114</v>
      </c>
      <c r="D17" t="s">
        <v>24</v>
      </c>
    </row>
    <row r="18" spans="1:4" x14ac:dyDescent="0.25">
      <c r="A18" s="6">
        <v>26</v>
      </c>
      <c r="B18" t="s">
        <v>123</v>
      </c>
      <c r="C18" t="s">
        <v>114</v>
      </c>
      <c r="D18" t="s">
        <v>24</v>
      </c>
    </row>
    <row r="19" spans="1:4" x14ac:dyDescent="0.25">
      <c r="A19" s="6">
        <v>29</v>
      </c>
      <c r="B19" t="s">
        <v>124</v>
      </c>
      <c r="C19" t="s">
        <v>114</v>
      </c>
      <c r="D19" t="s">
        <v>24</v>
      </c>
    </row>
    <row r="20" spans="1:4" x14ac:dyDescent="0.25">
      <c r="A20" s="6">
        <v>31</v>
      </c>
      <c r="B20" t="s">
        <v>125</v>
      </c>
      <c r="C20" t="s">
        <v>114</v>
      </c>
      <c r="D20" t="s">
        <v>24</v>
      </c>
    </row>
    <row r="21" spans="1:4" x14ac:dyDescent="0.25">
      <c r="A21" s="6">
        <v>32</v>
      </c>
      <c r="B21" t="s">
        <v>126</v>
      </c>
      <c r="C21" t="s">
        <v>114</v>
      </c>
      <c r="D21" t="s">
        <v>24</v>
      </c>
    </row>
    <row r="22" spans="1:4" x14ac:dyDescent="0.25">
      <c r="A22" s="6">
        <v>33</v>
      </c>
      <c r="B22" t="s">
        <v>127</v>
      </c>
      <c r="C22" t="s">
        <v>114</v>
      </c>
      <c r="D22" t="s">
        <v>24</v>
      </c>
    </row>
    <row r="23" spans="1:4" x14ac:dyDescent="0.25">
      <c r="A23" s="6">
        <v>34</v>
      </c>
      <c r="B23" t="s">
        <v>128</v>
      </c>
      <c r="C23" t="s">
        <v>129</v>
      </c>
      <c r="D23" t="s">
        <v>24</v>
      </c>
    </row>
    <row r="24" spans="1:4" x14ac:dyDescent="0.25">
      <c r="A24" s="6">
        <v>35</v>
      </c>
      <c r="B24" t="s">
        <v>130</v>
      </c>
      <c r="C24" t="s">
        <v>114</v>
      </c>
      <c r="D24" t="s">
        <v>24</v>
      </c>
    </row>
    <row r="25" spans="1:4" x14ac:dyDescent="0.25">
      <c r="A25" s="6">
        <v>39</v>
      </c>
      <c r="B25" t="s">
        <v>131</v>
      </c>
      <c r="C25" t="s">
        <v>114</v>
      </c>
      <c r="D25" t="s">
        <v>24</v>
      </c>
    </row>
    <row r="26" spans="1:4" x14ac:dyDescent="0.25">
      <c r="A26" s="6">
        <v>40</v>
      </c>
      <c r="B26" t="s">
        <v>132</v>
      </c>
      <c r="C26" t="s">
        <v>114</v>
      </c>
      <c r="D26" t="s">
        <v>24</v>
      </c>
    </row>
    <row r="27" spans="1:4" x14ac:dyDescent="0.25">
      <c r="A27" s="6">
        <v>41</v>
      </c>
      <c r="B27" t="s">
        <v>133</v>
      </c>
      <c r="C27" t="s">
        <v>114</v>
      </c>
      <c r="D27" t="s">
        <v>24</v>
      </c>
    </row>
    <row r="28" spans="1:4" x14ac:dyDescent="0.25">
      <c r="A28" s="6">
        <v>42</v>
      </c>
      <c r="B28" t="s">
        <v>134</v>
      </c>
      <c r="C28" t="s">
        <v>114</v>
      </c>
      <c r="D28" t="s">
        <v>24</v>
      </c>
    </row>
    <row r="29" spans="1:4" x14ac:dyDescent="0.25">
      <c r="A29" s="6">
        <v>43</v>
      </c>
      <c r="B29" t="s">
        <v>135</v>
      </c>
      <c r="C29" t="s">
        <v>114</v>
      </c>
      <c r="D29" t="s">
        <v>24</v>
      </c>
    </row>
    <row r="30" spans="1:4" x14ac:dyDescent="0.25">
      <c r="A30" s="6">
        <v>44</v>
      </c>
      <c r="B30" t="s">
        <v>136</v>
      </c>
      <c r="C30" t="s">
        <v>114</v>
      </c>
      <c r="D30" t="s">
        <v>24</v>
      </c>
    </row>
    <row r="31" spans="1:4" x14ac:dyDescent="0.25">
      <c r="A31" s="6">
        <v>45</v>
      </c>
      <c r="B31" t="s">
        <v>137</v>
      </c>
      <c r="C31" t="s">
        <v>114</v>
      </c>
      <c r="D31" t="s">
        <v>24</v>
      </c>
    </row>
    <row r="32" spans="1:4" x14ac:dyDescent="0.25">
      <c r="A32" s="6">
        <v>46</v>
      </c>
      <c r="B32" t="s">
        <v>110</v>
      </c>
      <c r="C32" t="s">
        <v>114</v>
      </c>
      <c r="D32" t="s">
        <v>24</v>
      </c>
    </row>
    <row r="33" spans="1:4" x14ac:dyDescent="0.25">
      <c r="A33" s="6">
        <v>47</v>
      </c>
      <c r="B33" t="s">
        <v>138</v>
      </c>
      <c r="C33" t="s">
        <v>114</v>
      </c>
      <c r="D33" t="s">
        <v>24</v>
      </c>
    </row>
    <row r="34" spans="1:4" x14ac:dyDescent="0.25">
      <c r="A34" s="6">
        <v>48</v>
      </c>
      <c r="B34" t="s">
        <v>139</v>
      </c>
      <c r="C34" t="s">
        <v>114</v>
      </c>
      <c r="D34" t="s">
        <v>24</v>
      </c>
    </row>
    <row r="35" spans="1:4" x14ac:dyDescent="0.25">
      <c r="A35" s="6">
        <v>49</v>
      </c>
      <c r="B35" t="s">
        <v>140</v>
      </c>
      <c r="C35" t="s">
        <v>114</v>
      </c>
      <c r="D35" t="s">
        <v>24</v>
      </c>
    </row>
    <row r="36" spans="1:4" x14ac:dyDescent="0.25">
      <c r="A36" s="6">
        <v>51</v>
      </c>
      <c r="B36" t="s">
        <v>141</v>
      </c>
      <c r="C36" t="s">
        <v>142</v>
      </c>
      <c r="D36" t="s">
        <v>24</v>
      </c>
    </row>
    <row r="37" spans="1:4" x14ac:dyDescent="0.25">
      <c r="A37" s="6">
        <v>52</v>
      </c>
      <c r="B37" t="s">
        <v>143</v>
      </c>
      <c r="C37" t="s">
        <v>142</v>
      </c>
      <c r="D37" t="s">
        <v>24</v>
      </c>
    </row>
    <row r="38" spans="1:4" x14ac:dyDescent="0.25">
      <c r="A38" s="6">
        <v>53</v>
      </c>
      <c r="B38" t="s">
        <v>144</v>
      </c>
      <c r="C38" t="s">
        <v>142</v>
      </c>
      <c r="D38" t="s">
        <v>24</v>
      </c>
    </row>
    <row r="39" spans="1:4" x14ac:dyDescent="0.25">
      <c r="A39" s="6">
        <v>54</v>
      </c>
      <c r="B39" t="s">
        <v>145</v>
      </c>
      <c r="C39" t="s">
        <v>142</v>
      </c>
      <c r="D39" t="s">
        <v>24</v>
      </c>
    </row>
    <row r="40" spans="1:4" x14ac:dyDescent="0.25">
      <c r="A40" s="6">
        <v>55</v>
      </c>
      <c r="B40" t="s">
        <v>146</v>
      </c>
      <c r="C40" t="s">
        <v>142</v>
      </c>
      <c r="D40" t="s">
        <v>24</v>
      </c>
    </row>
    <row r="41" spans="1:4" x14ac:dyDescent="0.25">
      <c r="A41" s="6">
        <v>56</v>
      </c>
      <c r="B41" t="s">
        <v>147</v>
      </c>
      <c r="C41" t="s">
        <v>142</v>
      </c>
      <c r="D41" t="s">
        <v>24</v>
      </c>
    </row>
    <row r="42" spans="1:4" x14ac:dyDescent="0.25">
      <c r="A42" s="6">
        <v>57</v>
      </c>
      <c r="B42" t="s">
        <v>148</v>
      </c>
      <c r="C42" t="s">
        <v>142</v>
      </c>
      <c r="D42" t="s">
        <v>24</v>
      </c>
    </row>
    <row r="43" spans="1:4" x14ac:dyDescent="0.25">
      <c r="A43" s="6">
        <v>58</v>
      </c>
      <c r="B43" t="s">
        <v>149</v>
      </c>
      <c r="C43" t="s">
        <v>142</v>
      </c>
      <c r="D43" t="s">
        <v>24</v>
      </c>
    </row>
    <row r="44" spans="1:4" x14ac:dyDescent="0.25">
      <c r="A44" s="6">
        <v>59</v>
      </c>
      <c r="B44" t="s">
        <v>150</v>
      </c>
      <c r="C44" t="s">
        <v>142</v>
      </c>
      <c r="D44" t="s">
        <v>24</v>
      </c>
    </row>
    <row r="45" spans="1:4" x14ac:dyDescent="0.25">
      <c r="A45" s="6">
        <v>61</v>
      </c>
      <c r="B45" t="s">
        <v>151</v>
      </c>
      <c r="C45" t="s">
        <v>142</v>
      </c>
      <c r="D45" t="s">
        <v>36</v>
      </c>
    </row>
    <row r="46" spans="1:4" x14ac:dyDescent="0.25">
      <c r="A46" s="6">
        <v>62</v>
      </c>
      <c r="B46" t="s">
        <v>152</v>
      </c>
      <c r="C46" t="s">
        <v>142</v>
      </c>
      <c r="D46" t="s">
        <v>36</v>
      </c>
    </row>
    <row r="47" spans="1:4" x14ac:dyDescent="0.25">
      <c r="A47" s="6">
        <v>621</v>
      </c>
      <c r="B47" t="s">
        <v>153</v>
      </c>
      <c r="C47" t="s">
        <v>142</v>
      </c>
      <c r="D47" t="s">
        <v>36</v>
      </c>
    </row>
    <row r="48" spans="1:4" x14ac:dyDescent="0.25">
      <c r="A48" s="6">
        <v>63</v>
      </c>
      <c r="B48" t="s">
        <v>154</v>
      </c>
      <c r="C48" t="s">
        <v>142</v>
      </c>
      <c r="D48" t="s">
        <v>975</v>
      </c>
    </row>
    <row r="49" spans="1:4" x14ac:dyDescent="0.25">
      <c r="A49" s="6">
        <v>64</v>
      </c>
      <c r="B49" t="s">
        <v>155</v>
      </c>
      <c r="C49" t="s">
        <v>142</v>
      </c>
      <c r="D49" t="s">
        <v>975</v>
      </c>
    </row>
    <row r="50" spans="1:4" x14ac:dyDescent="0.25">
      <c r="A50" s="6">
        <v>65</v>
      </c>
      <c r="B50" t="s">
        <v>156</v>
      </c>
      <c r="C50" t="s">
        <v>142</v>
      </c>
      <c r="D50" t="s">
        <v>36</v>
      </c>
    </row>
    <row r="51" spans="1:4" x14ac:dyDescent="0.25">
      <c r="A51" s="6">
        <v>651</v>
      </c>
      <c r="B51" t="s">
        <v>157</v>
      </c>
      <c r="C51" t="s">
        <v>142</v>
      </c>
      <c r="D51" t="s">
        <v>36</v>
      </c>
    </row>
    <row r="52" spans="1:4" x14ac:dyDescent="0.25">
      <c r="A52" s="6">
        <v>66</v>
      </c>
      <c r="B52" t="s">
        <v>158</v>
      </c>
      <c r="C52" t="s">
        <v>142</v>
      </c>
      <c r="D52" t="s">
        <v>975</v>
      </c>
    </row>
    <row r="53" spans="1:4" x14ac:dyDescent="0.25">
      <c r="A53" s="6">
        <v>67</v>
      </c>
      <c r="B53" t="s">
        <v>159</v>
      </c>
      <c r="C53" t="s">
        <v>142</v>
      </c>
      <c r="D53" t="s">
        <v>975</v>
      </c>
    </row>
    <row r="54" spans="1:4" x14ac:dyDescent="0.25">
      <c r="A54" s="6">
        <v>68</v>
      </c>
      <c r="B54" t="s">
        <v>160</v>
      </c>
      <c r="C54" t="s">
        <v>142</v>
      </c>
      <c r="D54" t="s">
        <v>975</v>
      </c>
    </row>
    <row r="55" spans="1:4" x14ac:dyDescent="0.25">
      <c r="A55" s="6">
        <v>71</v>
      </c>
      <c r="B55" t="s">
        <v>161</v>
      </c>
      <c r="C55" t="s">
        <v>114</v>
      </c>
      <c r="D55" t="s">
        <v>24</v>
      </c>
    </row>
    <row r="56" spans="1:4" x14ac:dyDescent="0.25">
      <c r="A56" s="6">
        <v>72</v>
      </c>
      <c r="B56" t="s">
        <v>162</v>
      </c>
      <c r="C56" t="s">
        <v>114</v>
      </c>
      <c r="D56" t="s">
        <v>24</v>
      </c>
    </row>
    <row r="57" spans="1:4" x14ac:dyDescent="0.25">
      <c r="A57" s="6">
        <v>75</v>
      </c>
      <c r="B57" t="s">
        <v>163</v>
      </c>
      <c r="C57" t="s">
        <v>114</v>
      </c>
      <c r="D57" t="s">
        <v>24</v>
      </c>
    </row>
    <row r="58" spans="1:4" x14ac:dyDescent="0.25">
      <c r="A58" s="6">
        <v>76</v>
      </c>
      <c r="B58" t="s">
        <v>164</v>
      </c>
      <c r="C58" t="s">
        <v>114</v>
      </c>
      <c r="D58" t="s">
        <v>24</v>
      </c>
    </row>
    <row r="59" spans="1:4" x14ac:dyDescent="0.25">
      <c r="A59" s="6">
        <v>79</v>
      </c>
      <c r="B59" t="s">
        <v>165</v>
      </c>
      <c r="C59" t="s">
        <v>114</v>
      </c>
      <c r="D59" t="s">
        <v>24</v>
      </c>
    </row>
    <row r="60" spans="1:4" x14ac:dyDescent="0.25">
      <c r="A60" s="6">
        <v>81</v>
      </c>
      <c r="B60" t="s">
        <v>166</v>
      </c>
      <c r="C60" t="s">
        <v>51</v>
      </c>
      <c r="D60" t="s">
        <v>24</v>
      </c>
    </row>
    <row r="61" spans="1:4" x14ac:dyDescent="0.25">
      <c r="A61" s="6">
        <v>82</v>
      </c>
      <c r="B61" t="s">
        <v>167</v>
      </c>
      <c r="C61" t="s">
        <v>51</v>
      </c>
      <c r="D61" t="s">
        <v>24</v>
      </c>
    </row>
    <row r="62" spans="1:4" x14ac:dyDescent="0.25">
      <c r="A62" s="6">
        <v>83</v>
      </c>
      <c r="B62" t="s">
        <v>168</v>
      </c>
      <c r="C62" t="s">
        <v>51</v>
      </c>
      <c r="D62" t="s">
        <v>24</v>
      </c>
    </row>
    <row r="63" spans="1:4" x14ac:dyDescent="0.25">
      <c r="A63" s="6">
        <v>84</v>
      </c>
      <c r="B63" t="s">
        <v>169</v>
      </c>
      <c r="C63" t="s">
        <v>51</v>
      </c>
      <c r="D63" t="s">
        <v>24</v>
      </c>
    </row>
    <row r="64" spans="1:4" x14ac:dyDescent="0.25">
      <c r="A64" s="6">
        <v>85</v>
      </c>
      <c r="B64" t="s">
        <v>170</v>
      </c>
      <c r="C64" t="s">
        <v>51</v>
      </c>
      <c r="D64" t="s">
        <v>24</v>
      </c>
    </row>
    <row r="65" spans="1:4" x14ac:dyDescent="0.25">
      <c r="A65" s="6">
        <v>89</v>
      </c>
      <c r="B65" t="s">
        <v>171</v>
      </c>
      <c r="C65" t="s">
        <v>51</v>
      </c>
      <c r="D65" t="s">
        <v>24</v>
      </c>
    </row>
    <row r="66" spans="1:4" x14ac:dyDescent="0.25">
      <c r="A66" s="6">
        <v>90</v>
      </c>
      <c r="B66" t="s">
        <v>172</v>
      </c>
      <c r="C66" t="s">
        <v>51</v>
      </c>
      <c r="D66" t="s">
        <v>24</v>
      </c>
    </row>
    <row r="67" spans="1:4" x14ac:dyDescent="0.25">
      <c r="A67" s="6">
        <v>91</v>
      </c>
      <c r="B67" t="s">
        <v>173</v>
      </c>
      <c r="C67" t="s">
        <v>51</v>
      </c>
      <c r="D67" t="s">
        <v>24</v>
      </c>
    </row>
    <row r="68" spans="1:4" x14ac:dyDescent="0.25">
      <c r="A68" s="6">
        <v>92</v>
      </c>
      <c r="B68" t="s">
        <v>174</v>
      </c>
      <c r="C68" t="s">
        <v>51</v>
      </c>
      <c r="D68" t="s">
        <v>24</v>
      </c>
    </row>
    <row r="69" spans="1:4" x14ac:dyDescent="0.25">
      <c r="A69" s="6">
        <v>93</v>
      </c>
      <c r="B69" t="s">
        <v>175</v>
      </c>
      <c r="C69" t="s">
        <v>129</v>
      </c>
      <c r="D69" t="s">
        <v>24</v>
      </c>
    </row>
    <row r="70" spans="1:4" x14ac:dyDescent="0.25">
      <c r="A70" s="6">
        <v>94</v>
      </c>
      <c r="B70" t="s">
        <v>176</v>
      </c>
      <c r="C70" t="s">
        <v>114</v>
      </c>
      <c r="D70" t="s">
        <v>24</v>
      </c>
    </row>
    <row r="71" spans="1:4" x14ac:dyDescent="0.25">
      <c r="A71" s="6">
        <v>95</v>
      </c>
      <c r="B71" t="s">
        <v>177</v>
      </c>
      <c r="C71" t="s">
        <v>114</v>
      </c>
      <c r="D71" t="s">
        <v>24</v>
      </c>
    </row>
    <row r="72" spans="1:4" x14ac:dyDescent="0.25">
      <c r="A72" s="6">
        <v>96</v>
      </c>
      <c r="B72" t="s">
        <v>178</v>
      </c>
      <c r="C72" t="s">
        <v>129</v>
      </c>
      <c r="D72" t="s">
        <v>24</v>
      </c>
    </row>
    <row r="73" spans="1:4" x14ac:dyDescent="0.25">
      <c r="A73" s="6">
        <v>97</v>
      </c>
      <c r="B73" t="s">
        <v>179</v>
      </c>
      <c r="C73" t="s">
        <v>114</v>
      </c>
      <c r="D73" t="s">
        <v>24</v>
      </c>
    </row>
    <row r="74" spans="1:4" x14ac:dyDescent="0.25">
      <c r="A74" s="6">
        <v>99</v>
      </c>
      <c r="B74" t="s">
        <v>180</v>
      </c>
      <c r="C74" t="s">
        <v>114</v>
      </c>
      <c r="D74" t="s">
        <v>24</v>
      </c>
    </row>
  </sheetData>
  <hyperlinks>
    <hyperlink ref="A1" location="PILOTE!A19" display="Retour Pilote"/>
  </hyperlink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50"/>
  <sheetViews>
    <sheetView topLeftCell="A6" workbookViewId="0">
      <selection activeCell="A6" sqref="A6:C550"/>
    </sheetView>
  </sheetViews>
  <sheetFormatPr baseColWidth="10" defaultRowHeight="15" x14ac:dyDescent="0.25"/>
  <cols>
    <col min="1" max="1" width="17.85546875" customWidth="1"/>
    <col min="2" max="2" width="8.5703125" customWidth="1"/>
    <col min="3" max="3" width="34.42578125" bestFit="1" customWidth="1"/>
    <col min="4" max="13" width="14.85546875" customWidth="1"/>
  </cols>
  <sheetData>
    <row r="1" spans="1:4" ht="48" customHeight="1" x14ac:dyDescent="0.25">
      <c r="A1" s="3" t="s">
        <v>80</v>
      </c>
      <c r="B1" s="4"/>
      <c r="C1" s="4"/>
      <c r="D1" s="4"/>
    </row>
    <row r="5" spans="1:4" x14ac:dyDescent="0.25">
      <c r="A5" t="s">
        <v>194</v>
      </c>
      <c r="B5" t="s">
        <v>193</v>
      </c>
      <c r="C5" t="s">
        <v>11</v>
      </c>
    </row>
    <row r="6" spans="1:4" x14ac:dyDescent="0.25">
      <c r="A6">
        <v>5195250</v>
      </c>
      <c r="B6" t="s">
        <v>64</v>
      </c>
      <c r="C6" t="s">
        <v>195</v>
      </c>
    </row>
    <row r="7" spans="1:4" x14ac:dyDescent="0.25">
      <c r="A7">
        <v>5133260</v>
      </c>
      <c r="B7" t="s">
        <v>64</v>
      </c>
      <c r="C7" t="s">
        <v>196</v>
      </c>
    </row>
    <row r="8" spans="1:4" x14ac:dyDescent="0.25">
      <c r="A8">
        <v>5144300</v>
      </c>
      <c r="B8" t="s">
        <v>64</v>
      </c>
      <c r="C8" t="s">
        <v>197</v>
      </c>
    </row>
    <row r="9" spans="1:4" x14ac:dyDescent="0.25">
      <c r="A9">
        <v>5195001</v>
      </c>
      <c r="B9" t="s">
        <v>64</v>
      </c>
      <c r="C9" t="s">
        <v>198</v>
      </c>
    </row>
    <row r="10" spans="1:4" x14ac:dyDescent="0.25">
      <c r="A10">
        <v>5159700</v>
      </c>
      <c r="B10" t="s">
        <v>64</v>
      </c>
      <c r="C10" t="s">
        <v>199</v>
      </c>
    </row>
    <row r="11" spans="1:4" x14ac:dyDescent="0.25">
      <c r="A11">
        <v>5185501</v>
      </c>
      <c r="B11" t="s">
        <v>64</v>
      </c>
      <c r="C11" t="s">
        <v>200</v>
      </c>
    </row>
    <row r="12" spans="1:4" x14ac:dyDescent="0.25">
      <c r="A12">
        <v>5150140</v>
      </c>
      <c r="B12" t="s">
        <v>64</v>
      </c>
      <c r="C12" t="s">
        <v>201</v>
      </c>
    </row>
    <row r="13" spans="1:4" x14ac:dyDescent="0.25">
      <c r="A13">
        <v>5171180</v>
      </c>
      <c r="B13" t="s">
        <v>64</v>
      </c>
      <c r="C13" t="s">
        <v>202</v>
      </c>
    </row>
    <row r="14" spans="1:4" x14ac:dyDescent="0.25">
      <c r="A14">
        <v>5171200</v>
      </c>
      <c r="B14" t="s">
        <v>64</v>
      </c>
      <c r="C14" t="s">
        <v>203</v>
      </c>
    </row>
    <row r="15" spans="1:4" x14ac:dyDescent="0.25">
      <c r="A15">
        <v>5107000</v>
      </c>
      <c r="B15" t="s">
        <v>64</v>
      </c>
      <c r="C15" t="s">
        <v>204</v>
      </c>
    </row>
    <row r="16" spans="1:4" x14ac:dyDescent="0.25">
      <c r="A16">
        <v>5191110</v>
      </c>
      <c r="B16" t="s">
        <v>64</v>
      </c>
      <c r="C16" t="s">
        <v>205</v>
      </c>
    </row>
    <row r="17" spans="1:3" x14ac:dyDescent="0.25">
      <c r="A17">
        <v>5114900</v>
      </c>
      <c r="B17" t="s">
        <v>64</v>
      </c>
      <c r="C17" t="s">
        <v>206</v>
      </c>
    </row>
    <row r="18" spans="1:3" x14ac:dyDescent="0.25">
      <c r="A18">
        <v>5133740</v>
      </c>
      <c r="B18" t="s">
        <v>64</v>
      </c>
      <c r="C18" t="s">
        <v>207</v>
      </c>
    </row>
    <row r="19" spans="1:3" x14ac:dyDescent="0.25">
      <c r="A19">
        <v>5147290</v>
      </c>
      <c r="B19" t="s">
        <v>64</v>
      </c>
      <c r="C19" t="s">
        <v>208</v>
      </c>
    </row>
    <row r="20" spans="1:3" x14ac:dyDescent="0.25">
      <c r="A20">
        <v>5101600</v>
      </c>
      <c r="B20" t="s">
        <v>64</v>
      </c>
      <c r="C20" t="s">
        <v>209</v>
      </c>
    </row>
    <row r="21" spans="1:3" x14ac:dyDescent="0.25">
      <c r="A21">
        <v>5159330</v>
      </c>
      <c r="B21" t="s">
        <v>64</v>
      </c>
      <c r="C21" t="s">
        <v>210</v>
      </c>
    </row>
    <row r="22" spans="1:3" x14ac:dyDescent="0.25">
      <c r="A22">
        <v>5183180</v>
      </c>
      <c r="B22" t="s">
        <v>64</v>
      </c>
      <c r="C22" t="s">
        <v>211</v>
      </c>
    </row>
    <row r="23" spans="1:3" x14ac:dyDescent="0.25">
      <c r="A23">
        <v>5115910</v>
      </c>
      <c r="B23" t="s">
        <v>64</v>
      </c>
      <c r="C23" t="s">
        <v>212</v>
      </c>
    </row>
    <row r="24" spans="1:3" x14ac:dyDescent="0.25">
      <c r="A24">
        <v>5191440</v>
      </c>
      <c r="B24" t="s">
        <v>64</v>
      </c>
      <c r="C24" t="s">
        <v>213</v>
      </c>
    </row>
    <row r="25" spans="1:3" x14ac:dyDescent="0.25">
      <c r="A25">
        <v>5195310</v>
      </c>
      <c r="B25" t="s">
        <v>64</v>
      </c>
      <c r="C25" t="s">
        <v>214</v>
      </c>
    </row>
    <row r="26" spans="1:3" x14ac:dyDescent="0.25">
      <c r="A26">
        <v>5137300</v>
      </c>
      <c r="B26" t="s">
        <v>64</v>
      </c>
      <c r="C26" t="s">
        <v>215</v>
      </c>
    </row>
    <row r="27" spans="1:3" x14ac:dyDescent="0.25">
      <c r="A27">
        <v>5194010</v>
      </c>
      <c r="B27" t="s">
        <v>64</v>
      </c>
      <c r="C27" t="s">
        <v>216</v>
      </c>
    </row>
    <row r="28" spans="1:3" x14ac:dyDescent="0.25">
      <c r="A28">
        <v>5147220</v>
      </c>
      <c r="B28" t="s">
        <v>64</v>
      </c>
      <c r="C28" t="s">
        <v>217</v>
      </c>
    </row>
    <row r="29" spans="1:3" x14ac:dyDescent="0.25">
      <c r="A29">
        <v>5100104</v>
      </c>
      <c r="B29" t="s">
        <v>64</v>
      </c>
      <c r="C29" t="s">
        <v>218</v>
      </c>
    </row>
    <row r="30" spans="1:3" x14ac:dyDescent="0.25">
      <c r="A30">
        <v>5147330</v>
      </c>
      <c r="B30" t="s">
        <v>64</v>
      </c>
      <c r="C30" t="s">
        <v>219</v>
      </c>
    </row>
    <row r="31" spans="1:3" x14ac:dyDescent="0.25">
      <c r="A31">
        <v>5195230</v>
      </c>
      <c r="B31" t="s">
        <v>64</v>
      </c>
      <c r="C31" t="s">
        <v>220</v>
      </c>
    </row>
    <row r="32" spans="1:3" x14ac:dyDescent="0.25">
      <c r="A32">
        <v>5208070</v>
      </c>
      <c r="B32" t="s">
        <v>64</v>
      </c>
      <c r="C32" t="s">
        <v>221</v>
      </c>
    </row>
    <row r="33" spans="1:3" x14ac:dyDescent="0.25">
      <c r="A33">
        <v>5115430</v>
      </c>
      <c r="B33" t="s">
        <v>64</v>
      </c>
      <c r="C33" t="s">
        <v>222</v>
      </c>
    </row>
    <row r="34" spans="1:3" x14ac:dyDescent="0.25">
      <c r="A34">
        <v>5150330</v>
      </c>
      <c r="B34" t="s">
        <v>64</v>
      </c>
      <c r="C34" t="s">
        <v>223</v>
      </c>
    </row>
    <row r="35" spans="1:3" x14ac:dyDescent="0.25">
      <c r="A35">
        <v>5205360</v>
      </c>
      <c r="B35" t="s">
        <v>64</v>
      </c>
      <c r="C35" t="s">
        <v>224</v>
      </c>
    </row>
    <row r="36" spans="1:3" x14ac:dyDescent="0.25">
      <c r="A36">
        <v>5230150</v>
      </c>
      <c r="B36" t="s">
        <v>64</v>
      </c>
      <c r="C36" t="s">
        <v>225</v>
      </c>
    </row>
    <row r="37" spans="1:3" x14ac:dyDescent="0.25">
      <c r="A37">
        <v>5191150</v>
      </c>
      <c r="B37" t="s">
        <v>64</v>
      </c>
      <c r="C37" t="s">
        <v>226</v>
      </c>
    </row>
    <row r="38" spans="1:3" x14ac:dyDescent="0.25">
      <c r="A38">
        <v>5150470</v>
      </c>
      <c r="B38" t="s">
        <v>64</v>
      </c>
      <c r="C38" t="s">
        <v>227</v>
      </c>
    </row>
    <row r="39" spans="1:3" x14ac:dyDescent="0.25">
      <c r="A39">
        <v>5250350</v>
      </c>
      <c r="B39" t="s">
        <v>64</v>
      </c>
      <c r="C39" t="s">
        <v>228</v>
      </c>
    </row>
    <row r="40" spans="1:3" x14ac:dyDescent="0.25">
      <c r="A40">
        <v>5115420</v>
      </c>
      <c r="B40" t="s">
        <v>64</v>
      </c>
      <c r="C40" t="s">
        <v>229</v>
      </c>
    </row>
    <row r="41" spans="1:3" x14ac:dyDescent="0.25">
      <c r="A41">
        <v>5101060</v>
      </c>
      <c r="B41" t="s">
        <v>64</v>
      </c>
      <c r="C41" t="s">
        <v>230</v>
      </c>
    </row>
    <row r="42" spans="1:3" x14ac:dyDescent="0.25">
      <c r="A42">
        <v>5150520</v>
      </c>
      <c r="B42" t="s">
        <v>64</v>
      </c>
      <c r="C42" t="s">
        <v>231</v>
      </c>
    </row>
    <row r="43" spans="1:3" x14ac:dyDescent="0.25">
      <c r="A43">
        <v>5191650</v>
      </c>
      <c r="B43" t="s">
        <v>64</v>
      </c>
      <c r="C43" t="s">
        <v>232</v>
      </c>
    </row>
    <row r="44" spans="1:3" x14ac:dyDescent="0.25">
      <c r="A44">
        <v>5106620</v>
      </c>
      <c r="B44" t="s">
        <v>64</v>
      </c>
      <c r="C44" t="s">
        <v>233</v>
      </c>
    </row>
    <row r="45" spans="1:3" x14ac:dyDescent="0.25">
      <c r="A45">
        <v>5137320</v>
      </c>
      <c r="B45" t="s">
        <v>64</v>
      </c>
      <c r="C45" t="s">
        <v>234</v>
      </c>
    </row>
    <row r="46" spans="1:3" x14ac:dyDescent="0.25">
      <c r="A46">
        <v>5137880</v>
      </c>
      <c r="B46" t="s">
        <v>64</v>
      </c>
      <c r="C46" t="s">
        <v>235</v>
      </c>
    </row>
    <row r="47" spans="1:3" x14ac:dyDescent="0.25">
      <c r="A47">
        <v>5144380</v>
      </c>
      <c r="B47" t="s">
        <v>64</v>
      </c>
      <c r="C47" t="s">
        <v>236</v>
      </c>
    </row>
    <row r="48" spans="1:3" x14ac:dyDescent="0.25">
      <c r="A48">
        <v>5160390</v>
      </c>
      <c r="B48" t="s">
        <v>64</v>
      </c>
      <c r="C48" t="s">
        <v>237</v>
      </c>
    </row>
    <row r="49" spans="1:3" x14ac:dyDescent="0.25">
      <c r="A49">
        <v>5130400</v>
      </c>
      <c r="B49" t="s">
        <v>64</v>
      </c>
      <c r="C49" t="s">
        <v>238</v>
      </c>
    </row>
    <row r="50" spans="1:3" x14ac:dyDescent="0.25">
      <c r="A50">
        <v>5103380</v>
      </c>
      <c r="B50" t="s">
        <v>64</v>
      </c>
      <c r="C50" t="s">
        <v>239</v>
      </c>
    </row>
    <row r="51" spans="1:3" x14ac:dyDescent="0.25">
      <c r="A51">
        <v>5133600</v>
      </c>
      <c r="B51" t="s">
        <v>64</v>
      </c>
      <c r="C51" t="s">
        <v>240</v>
      </c>
    </row>
    <row r="52" spans="1:3" x14ac:dyDescent="0.25">
      <c r="A52">
        <v>5150910</v>
      </c>
      <c r="B52" t="s">
        <v>64</v>
      </c>
      <c r="C52" t="s">
        <v>241</v>
      </c>
    </row>
    <row r="53" spans="1:3" x14ac:dyDescent="0.25">
      <c r="A53">
        <v>5109562</v>
      </c>
      <c r="B53" t="s">
        <v>64</v>
      </c>
      <c r="C53" t="s">
        <v>242</v>
      </c>
    </row>
    <row r="54" spans="1:3" x14ac:dyDescent="0.25">
      <c r="A54">
        <v>5133250</v>
      </c>
      <c r="B54" t="s">
        <v>64</v>
      </c>
      <c r="C54" t="s">
        <v>243</v>
      </c>
    </row>
    <row r="55" spans="1:3" x14ac:dyDescent="0.25">
      <c r="A55">
        <v>5133270</v>
      </c>
      <c r="B55" t="s">
        <v>64</v>
      </c>
      <c r="C55" t="s">
        <v>112</v>
      </c>
    </row>
    <row r="56" spans="1:3" x14ac:dyDescent="0.25">
      <c r="A56">
        <v>5159410</v>
      </c>
      <c r="B56" t="s">
        <v>64</v>
      </c>
      <c r="C56" t="s">
        <v>244</v>
      </c>
    </row>
    <row r="57" spans="1:3" x14ac:dyDescent="0.25">
      <c r="A57">
        <v>5101140</v>
      </c>
      <c r="B57" t="s">
        <v>64</v>
      </c>
      <c r="C57" t="s">
        <v>245</v>
      </c>
    </row>
    <row r="58" spans="1:3" x14ac:dyDescent="0.25">
      <c r="A58">
        <v>5183170</v>
      </c>
      <c r="B58" t="s">
        <v>64</v>
      </c>
      <c r="C58" t="s">
        <v>246</v>
      </c>
    </row>
    <row r="59" spans="1:3" x14ac:dyDescent="0.25">
      <c r="A59">
        <v>5149340</v>
      </c>
      <c r="B59" t="s">
        <v>64</v>
      </c>
      <c r="C59" t="s">
        <v>247</v>
      </c>
    </row>
    <row r="60" spans="1:3" x14ac:dyDescent="0.25">
      <c r="A60">
        <v>5193200</v>
      </c>
      <c r="B60" t="s">
        <v>66</v>
      </c>
      <c r="C60" t="s">
        <v>248</v>
      </c>
    </row>
    <row r="61" spans="1:3" x14ac:dyDescent="0.25">
      <c r="A61">
        <v>5193210</v>
      </c>
      <c r="B61" t="s">
        <v>66</v>
      </c>
      <c r="C61" t="s">
        <v>249</v>
      </c>
    </row>
    <row r="62" spans="1:3" x14ac:dyDescent="0.25">
      <c r="A62">
        <v>5100130</v>
      </c>
      <c r="B62" t="s">
        <v>66</v>
      </c>
      <c r="C62" t="s">
        <v>250</v>
      </c>
    </row>
    <row r="63" spans="1:3" x14ac:dyDescent="0.25">
      <c r="A63">
        <v>5100280</v>
      </c>
      <c r="B63" t="s">
        <v>66</v>
      </c>
      <c r="C63" t="s">
        <v>251</v>
      </c>
    </row>
    <row r="64" spans="1:3" x14ac:dyDescent="0.25">
      <c r="A64">
        <v>5100400</v>
      </c>
      <c r="B64" t="s">
        <v>66</v>
      </c>
      <c r="C64" t="s">
        <v>252</v>
      </c>
    </row>
    <row r="65" spans="1:3" x14ac:dyDescent="0.25">
      <c r="A65">
        <v>5148290</v>
      </c>
      <c r="B65" t="s">
        <v>66</v>
      </c>
      <c r="C65" t="s">
        <v>253</v>
      </c>
    </row>
    <row r="66" spans="1:3" x14ac:dyDescent="0.25">
      <c r="A66">
        <v>5150840</v>
      </c>
      <c r="B66" t="s">
        <v>66</v>
      </c>
      <c r="C66" t="s">
        <v>254</v>
      </c>
    </row>
    <row r="67" spans="1:3" x14ac:dyDescent="0.25">
      <c r="A67">
        <v>5125130</v>
      </c>
      <c r="B67" t="s">
        <v>66</v>
      </c>
      <c r="C67" t="s">
        <v>255</v>
      </c>
    </row>
    <row r="68" spans="1:3" x14ac:dyDescent="0.25">
      <c r="A68">
        <v>5173100</v>
      </c>
      <c r="B68" t="s">
        <v>66</v>
      </c>
      <c r="C68" t="s">
        <v>256</v>
      </c>
    </row>
    <row r="69" spans="1:3" x14ac:dyDescent="0.25">
      <c r="A69">
        <v>5172930</v>
      </c>
      <c r="B69" t="s">
        <v>66</v>
      </c>
      <c r="C69" t="s">
        <v>257</v>
      </c>
    </row>
    <row r="70" spans="1:3" x14ac:dyDescent="0.25">
      <c r="A70">
        <v>5114350</v>
      </c>
      <c r="B70" t="s">
        <v>66</v>
      </c>
      <c r="C70" t="s">
        <v>258</v>
      </c>
    </row>
    <row r="71" spans="1:3" x14ac:dyDescent="0.25">
      <c r="A71">
        <v>5159780</v>
      </c>
      <c r="B71" t="s">
        <v>66</v>
      </c>
      <c r="C71" t="s">
        <v>259</v>
      </c>
    </row>
    <row r="72" spans="1:3" x14ac:dyDescent="0.25">
      <c r="A72">
        <v>5133830</v>
      </c>
      <c r="B72" t="s">
        <v>66</v>
      </c>
      <c r="C72" t="s">
        <v>260</v>
      </c>
    </row>
    <row r="73" spans="1:3" x14ac:dyDescent="0.25">
      <c r="A73">
        <v>5147250</v>
      </c>
      <c r="B73" t="s">
        <v>66</v>
      </c>
      <c r="C73" t="s">
        <v>261</v>
      </c>
    </row>
    <row r="74" spans="1:3" x14ac:dyDescent="0.25">
      <c r="A74">
        <v>5173120</v>
      </c>
      <c r="B74" t="s">
        <v>66</v>
      </c>
      <c r="C74" t="s">
        <v>262</v>
      </c>
    </row>
    <row r="75" spans="1:3" x14ac:dyDescent="0.25">
      <c r="A75">
        <v>5133780</v>
      </c>
      <c r="B75" t="s">
        <v>66</v>
      </c>
      <c r="C75" t="s">
        <v>263</v>
      </c>
    </row>
    <row r="76" spans="1:3" x14ac:dyDescent="0.25">
      <c r="A76">
        <v>5159560</v>
      </c>
      <c r="B76" t="s">
        <v>66</v>
      </c>
      <c r="C76" t="s">
        <v>264</v>
      </c>
    </row>
    <row r="77" spans="1:3" x14ac:dyDescent="0.25">
      <c r="A77">
        <v>5159720</v>
      </c>
      <c r="B77" t="s">
        <v>66</v>
      </c>
      <c r="C77" t="s">
        <v>265</v>
      </c>
    </row>
    <row r="78" spans="1:3" x14ac:dyDescent="0.25">
      <c r="A78">
        <v>5185180</v>
      </c>
      <c r="B78" t="s">
        <v>66</v>
      </c>
      <c r="C78" t="s">
        <v>266</v>
      </c>
    </row>
    <row r="79" spans="1:3" x14ac:dyDescent="0.25">
      <c r="A79">
        <v>5159550</v>
      </c>
      <c r="B79" t="s">
        <v>66</v>
      </c>
      <c r="C79" t="s">
        <v>267</v>
      </c>
    </row>
    <row r="80" spans="1:3" x14ac:dyDescent="0.25">
      <c r="A80">
        <v>5144550</v>
      </c>
      <c r="B80" t="s">
        <v>66</v>
      </c>
      <c r="C80" t="s">
        <v>268</v>
      </c>
    </row>
    <row r="81" spans="1:3" x14ac:dyDescent="0.25">
      <c r="A81">
        <v>5185200</v>
      </c>
      <c r="B81" t="s">
        <v>66</v>
      </c>
      <c r="C81" t="s">
        <v>269</v>
      </c>
    </row>
    <row r="82" spans="1:3" x14ac:dyDescent="0.25">
      <c r="A82">
        <v>5160350</v>
      </c>
      <c r="B82" t="s">
        <v>66</v>
      </c>
      <c r="C82" t="s">
        <v>270</v>
      </c>
    </row>
    <row r="83" spans="1:3" x14ac:dyDescent="0.25">
      <c r="A83">
        <v>5183160</v>
      </c>
      <c r="B83" t="s">
        <v>66</v>
      </c>
      <c r="C83" t="s">
        <v>271</v>
      </c>
    </row>
    <row r="84" spans="1:3" x14ac:dyDescent="0.25">
      <c r="A84">
        <v>5101120</v>
      </c>
      <c r="B84" t="s">
        <v>66</v>
      </c>
      <c r="C84" t="s">
        <v>272</v>
      </c>
    </row>
    <row r="85" spans="1:3" x14ac:dyDescent="0.25">
      <c r="A85">
        <v>5101130</v>
      </c>
      <c r="B85" t="s">
        <v>66</v>
      </c>
      <c r="C85" t="s">
        <v>273</v>
      </c>
    </row>
    <row r="86" spans="1:3" x14ac:dyDescent="0.25">
      <c r="A86">
        <v>5100007</v>
      </c>
      <c r="B86" t="s">
        <v>66</v>
      </c>
      <c r="C86" t="s">
        <v>274</v>
      </c>
    </row>
    <row r="87" spans="1:3" x14ac:dyDescent="0.25">
      <c r="A87">
        <v>5100091</v>
      </c>
      <c r="B87" t="s">
        <v>66</v>
      </c>
      <c r="C87" t="s">
        <v>275</v>
      </c>
    </row>
    <row r="88" spans="1:3" x14ac:dyDescent="0.25">
      <c r="A88">
        <v>5100210</v>
      </c>
      <c r="B88" t="s">
        <v>66</v>
      </c>
      <c r="C88" t="s">
        <v>276</v>
      </c>
    </row>
    <row r="89" spans="1:3" x14ac:dyDescent="0.25">
      <c r="A89">
        <v>5100230</v>
      </c>
      <c r="B89" t="s">
        <v>66</v>
      </c>
      <c r="C89" t="s">
        <v>277</v>
      </c>
    </row>
    <row r="90" spans="1:3" x14ac:dyDescent="0.25">
      <c r="A90">
        <v>5100310</v>
      </c>
      <c r="B90" t="s">
        <v>66</v>
      </c>
      <c r="C90" t="s">
        <v>278</v>
      </c>
    </row>
    <row r="91" spans="1:3" x14ac:dyDescent="0.25">
      <c r="A91">
        <v>5102582</v>
      </c>
      <c r="B91" t="s">
        <v>66</v>
      </c>
      <c r="C91" t="s">
        <v>279</v>
      </c>
    </row>
    <row r="92" spans="1:3" x14ac:dyDescent="0.25">
      <c r="A92">
        <v>5104447</v>
      </c>
      <c r="B92" t="s">
        <v>66</v>
      </c>
      <c r="C92" t="s">
        <v>280</v>
      </c>
    </row>
    <row r="93" spans="1:3" x14ac:dyDescent="0.25">
      <c r="A93">
        <v>5106490</v>
      </c>
      <c r="B93" t="s">
        <v>66</v>
      </c>
      <c r="C93" t="s">
        <v>281</v>
      </c>
    </row>
    <row r="94" spans="1:3" x14ac:dyDescent="0.25">
      <c r="A94">
        <v>5106510</v>
      </c>
      <c r="B94" t="s">
        <v>66</v>
      </c>
      <c r="C94" t="s">
        <v>282</v>
      </c>
    </row>
    <row r="95" spans="1:3" x14ac:dyDescent="0.25">
      <c r="A95">
        <v>5107319</v>
      </c>
      <c r="B95" t="s">
        <v>66</v>
      </c>
      <c r="C95" t="s">
        <v>283</v>
      </c>
    </row>
    <row r="96" spans="1:3" x14ac:dyDescent="0.25">
      <c r="A96">
        <v>5114450</v>
      </c>
      <c r="B96" t="s">
        <v>66</v>
      </c>
      <c r="C96" t="s">
        <v>284</v>
      </c>
    </row>
    <row r="97" spans="1:3" x14ac:dyDescent="0.25">
      <c r="A97">
        <v>5114580</v>
      </c>
      <c r="B97" t="s">
        <v>66</v>
      </c>
      <c r="C97" t="s">
        <v>285</v>
      </c>
    </row>
    <row r="98" spans="1:3" x14ac:dyDescent="0.25">
      <c r="A98">
        <v>5114940</v>
      </c>
      <c r="B98" t="s">
        <v>66</v>
      </c>
      <c r="C98" t="s">
        <v>286</v>
      </c>
    </row>
    <row r="99" spans="1:3" x14ac:dyDescent="0.25">
      <c r="A99">
        <v>5115000</v>
      </c>
      <c r="B99" t="s">
        <v>66</v>
      </c>
      <c r="C99" t="s">
        <v>287</v>
      </c>
    </row>
    <row r="100" spans="1:3" x14ac:dyDescent="0.25">
      <c r="A100">
        <v>5115050</v>
      </c>
      <c r="B100" t="s">
        <v>66</v>
      </c>
      <c r="C100" t="s">
        <v>288</v>
      </c>
    </row>
    <row r="101" spans="1:3" x14ac:dyDescent="0.25">
      <c r="A101">
        <v>5115080</v>
      </c>
      <c r="B101" t="s">
        <v>66</v>
      </c>
      <c r="C101" t="s">
        <v>289</v>
      </c>
    </row>
    <row r="102" spans="1:3" x14ac:dyDescent="0.25">
      <c r="A102">
        <v>5125330</v>
      </c>
      <c r="B102" t="s">
        <v>66</v>
      </c>
      <c r="C102" t="s">
        <v>290</v>
      </c>
    </row>
    <row r="103" spans="1:3" x14ac:dyDescent="0.25">
      <c r="A103">
        <v>5137510</v>
      </c>
      <c r="B103" t="s">
        <v>66</v>
      </c>
      <c r="C103" t="s">
        <v>291</v>
      </c>
    </row>
    <row r="104" spans="1:3" x14ac:dyDescent="0.25">
      <c r="A104">
        <v>5173000</v>
      </c>
      <c r="B104" t="s">
        <v>66</v>
      </c>
      <c r="C104" t="s">
        <v>292</v>
      </c>
    </row>
    <row r="105" spans="1:3" x14ac:dyDescent="0.25">
      <c r="A105">
        <v>5180220</v>
      </c>
      <c r="B105" t="s">
        <v>66</v>
      </c>
      <c r="C105" t="s">
        <v>293</v>
      </c>
    </row>
    <row r="106" spans="1:3" x14ac:dyDescent="0.25">
      <c r="A106">
        <v>5180480</v>
      </c>
      <c r="B106" t="s">
        <v>66</v>
      </c>
      <c r="C106" t="s">
        <v>294</v>
      </c>
    </row>
    <row r="107" spans="1:3" x14ac:dyDescent="0.25">
      <c r="A107">
        <v>5180700</v>
      </c>
      <c r="B107" t="s">
        <v>66</v>
      </c>
      <c r="C107" t="s">
        <v>295</v>
      </c>
    </row>
    <row r="108" spans="1:3" x14ac:dyDescent="0.25">
      <c r="A108">
        <v>5180780</v>
      </c>
      <c r="B108" t="s">
        <v>66</v>
      </c>
      <c r="C108" t="s">
        <v>296</v>
      </c>
    </row>
    <row r="109" spans="1:3" x14ac:dyDescent="0.25">
      <c r="A109">
        <v>5183120</v>
      </c>
      <c r="B109" t="s">
        <v>66</v>
      </c>
      <c r="C109" t="s">
        <v>297</v>
      </c>
    </row>
    <row r="110" spans="1:3" x14ac:dyDescent="0.25">
      <c r="A110">
        <v>5195000</v>
      </c>
      <c r="B110" t="s">
        <v>66</v>
      </c>
      <c r="C110" t="s">
        <v>298</v>
      </c>
    </row>
    <row r="111" spans="1:3" x14ac:dyDescent="0.25">
      <c r="A111">
        <v>5195040</v>
      </c>
      <c r="B111" t="s">
        <v>66</v>
      </c>
      <c r="C111" t="s">
        <v>299</v>
      </c>
    </row>
    <row r="112" spans="1:3" x14ac:dyDescent="0.25">
      <c r="A112">
        <v>5100012</v>
      </c>
      <c r="B112" t="s">
        <v>66</v>
      </c>
      <c r="C112" t="s">
        <v>300</v>
      </c>
    </row>
    <row r="113" spans="1:3" x14ac:dyDescent="0.25">
      <c r="A113">
        <v>5114300</v>
      </c>
      <c r="B113" t="s">
        <v>66</v>
      </c>
      <c r="C113" t="s">
        <v>301</v>
      </c>
    </row>
    <row r="114" spans="1:3" x14ac:dyDescent="0.25">
      <c r="A114">
        <v>5115830</v>
      </c>
      <c r="B114" t="s">
        <v>66</v>
      </c>
      <c r="C114" t="s">
        <v>302</v>
      </c>
    </row>
    <row r="115" spans="1:3" x14ac:dyDescent="0.25">
      <c r="A115">
        <v>5125690</v>
      </c>
      <c r="B115" t="s">
        <v>66</v>
      </c>
      <c r="C115" t="s">
        <v>303</v>
      </c>
    </row>
    <row r="116" spans="1:3" x14ac:dyDescent="0.25">
      <c r="A116">
        <v>5125430</v>
      </c>
      <c r="B116" t="s">
        <v>66</v>
      </c>
      <c r="C116" t="s">
        <v>304</v>
      </c>
    </row>
    <row r="117" spans="1:3" x14ac:dyDescent="0.25">
      <c r="A117">
        <v>5148500</v>
      </c>
      <c r="B117" t="s">
        <v>66</v>
      </c>
      <c r="C117" t="s">
        <v>305</v>
      </c>
    </row>
    <row r="118" spans="1:3" x14ac:dyDescent="0.25">
      <c r="A118">
        <v>5125650</v>
      </c>
      <c r="B118" t="s">
        <v>66</v>
      </c>
      <c r="C118" t="s">
        <v>306</v>
      </c>
    </row>
    <row r="119" spans="1:3" x14ac:dyDescent="0.25">
      <c r="A119">
        <v>5133230</v>
      </c>
      <c r="B119" t="s">
        <v>66</v>
      </c>
      <c r="C119" t="s">
        <v>307</v>
      </c>
    </row>
    <row r="120" spans="1:3" x14ac:dyDescent="0.25">
      <c r="A120">
        <v>5137810</v>
      </c>
      <c r="B120" t="s">
        <v>66</v>
      </c>
      <c r="C120" t="s">
        <v>308</v>
      </c>
    </row>
    <row r="121" spans="1:3" x14ac:dyDescent="0.25">
      <c r="A121">
        <v>5147210</v>
      </c>
      <c r="B121" t="s">
        <v>66</v>
      </c>
      <c r="C121" t="s">
        <v>309</v>
      </c>
    </row>
    <row r="122" spans="1:3" x14ac:dyDescent="0.25">
      <c r="A122">
        <v>5148410</v>
      </c>
      <c r="B122" t="s">
        <v>66</v>
      </c>
      <c r="C122" t="s">
        <v>310</v>
      </c>
    </row>
    <row r="123" spans="1:3" x14ac:dyDescent="0.25">
      <c r="A123">
        <v>5104732</v>
      </c>
      <c r="B123" t="s">
        <v>66</v>
      </c>
      <c r="C123" t="s">
        <v>311</v>
      </c>
    </row>
    <row r="124" spans="1:3" x14ac:dyDescent="0.25">
      <c r="A124">
        <v>5169030</v>
      </c>
      <c r="B124" t="s">
        <v>66</v>
      </c>
      <c r="C124" t="s">
        <v>312</v>
      </c>
    </row>
    <row r="125" spans="1:3" x14ac:dyDescent="0.25">
      <c r="A125">
        <v>5173010</v>
      </c>
      <c r="B125" t="s">
        <v>66</v>
      </c>
      <c r="C125" t="s">
        <v>313</v>
      </c>
    </row>
    <row r="126" spans="1:3" x14ac:dyDescent="0.25">
      <c r="A126">
        <v>5180320</v>
      </c>
      <c r="B126" t="s">
        <v>66</v>
      </c>
      <c r="C126" t="s">
        <v>314</v>
      </c>
    </row>
    <row r="127" spans="1:3" x14ac:dyDescent="0.25">
      <c r="A127">
        <v>5185480</v>
      </c>
      <c r="B127" t="s">
        <v>66</v>
      </c>
      <c r="C127" t="s">
        <v>315</v>
      </c>
    </row>
    <row r="128" spans="1:3" x14ac:dyDescent="0.25">
      <c r="A128">
        <v>5191800</v>
      </c>
      <c r="B128" t="s">
        <v>66</v>
      </c>
      <c r="C128" t="s">
        <v>316</v>
      </c>
    </row>
    <row r="129" spans="1:3" x14ac:dyDescent="0.25">
      <c r="A129">
        <v>5125610</v>
      </c>
      <c r="B129" t="s">
        <v>66</v>
      </c>
      <c r="C129" t="s">
        <v>317</v>
      </c>
    </row>
    <row r="130" spans="1:3" x14ac:dyDescent="0.25">
      <c r="A130">
        <v>5159470</v>
      </c>
      <c r="B130" t="s">
        <v>66</v>
      </c>
      <c r="C130" t="s">
        <v>318</v>
      </c>
    </row>
    <row r="131" spans="1:3" x14ac:dyDescent="0.25">
      <c r="A131">
        <v>5178010</v>
      </c>
      <c r="B131" t="s">
        <v>66</v>
      </c>
      <c r="C131" t="s">
        <v>319</v>
      </c>
    </row>
    <row r="132" spans="1:3" x14ac:dyDescent="0.25">
      <c r="A132">
        <v>5105540</v>
      </c>
      <c r="B132" t="s">
        <v>66</v>
      </c>
      <c r="C132" t="s">
        <v>320</v>
      </c>
    </row>
    <row r="133" spans="1:3" x14ac:dyDescent="0.25">
      <c r="A133">
        <v>5100320</v>
      </c>
      <c r="B133" t="s">
        <v>66</v>
      </c>
      <c r="C133" t="s">
        <v>321</v>
      </c>
    </row>
    <row r="134" spans="1:3" x14ac:dyDescent="0.25">
      <c r="A134">
        <v>5104729</v>
      </c>
      <c r="B134" t="s">
        <v>66</v>
      </c>
      <c r="C134" t="s">
        <v>322</v>
      </c>
    </row>
    <row r="135" spans="1:3" x14ac:dyDescent="0.25">
      <c r="A135">
        <v>512570</v>
      </c>
      <c r="B135" t="s">
        <v>66</v>
      </c>
      <c r="C135" t="s">
        <v>323</v>
      </c>
    </row>
    <row r="136" spans="1:3" x14ac:dyDescent="0.25">
      <c r="A136">
        <v>5147040</v>
      </c>
      <c r="B136" t="s">
        <v>66</v>
      </c>
      <c r="C136" t="s">
        <v>324</v>
      </c>
    </row>
    <row r="137" spans="1:3" x14ac:dyDescent="0.25">
      <c r="A137">
        <v>5185590</v>
      </c>
      <c r="B137" t="s">
        <v>66</v>
      </c>
      <c r="C137" t="s">
        <v>325</v>
      </c>
    </row>
    <row r="138" spans="1:3" x14ac:dyDescent="0.25">
      <c r="A138">
        <v>5101121</v>
      </c>
      <c r="B138" t="s">
        <v>66</v>
      </c>
      <c r="C138" t="s">
        <v>272</v>
      </c>
    </row>
    <row r="139" spans="1:3" x14ac:dyDescent="0.25">
      <c r="A139">
        <v>5191840</v>
      </c>
      <c r="B139" t="s">
        <v>66</v>
      </c>
      <c r="C139" t="s">
        <v>326</v>
      </c>
    </row>
    <row r="140" spans="1:3" x14ac:dyDescent="0.25">
      <c r="A140">
        <v>5100380</v>
      </c>
      <c r="B140" t="s">
        <v>66</v>
      </c>
      <c r="C140" t="s">
        <v>327</v>
      </c>
    </row>
    <row r="141" spans="1:3" x14ac:dyDescent="0.25">
      <c r="A141">
        <v>5100670</v>
      </c>
      <c r="B141" t="s">
        <v>66</v>
      </c>
      <c r="C141" t="s">
        <v>328</v>
      </c>
    </row>
    <row r="142" spans="1:3" x14ac:dyDescent="0.25">
      <c r="A142">
        <v>5100680</v>
      </c>
      <c r="B142" t="s">
        <v>66</v>
      </c>
      <c r="C142" t="s">
        <v>329</v>
      </c>
    </row>
    <row r="143" spans="1:3" x14ac:dyDescent="0.25">
      <c r="A143">
        <v>5114330</v>
      </c>
      <c r="B143" t="s">
        <v>66</v>
      </c>
      <c r="C143" t="s">
        <v>330</v>
      </c>
    </row>
    <row r="144" spans="1:3" x14ac:dyDescent="0.25">
      <c r="A144">
        <v>5125611</v>
      </c>
      <c r="B144" t="s">
        <v>66</v>
      </c>
      <c r="C144" t="s">
        <v>331</v>
      </c>
    </row>
    <row r="145" spans="1:3" x14ac:dyDescent="0.25">
      <c r="A145">
        <v>5137730</v>
      </c>
      <c r="B145" t="s">
        <v>66</v>
      </c>
      <c r="C145" t="s">
        <v>332</v>
      </c>
    </row>
    <row r="146" spans="1:3" x14ac:dyDescent="0.25">
      <c r="A146">
        <v>5144551</v>
      </c>
      <c r="B146" t="s">
        <v>66</v>
      </c>
      <c r="C146" t="s">
        <v>268</v>
      </c>
    </row>
    <row r="147" spans="1:3" x14ac:dyDescent="0.25">
      <c r="A147">
        <v>5159310</v>
      </c>
      <c r="B147" t="s">
        <v>66</v>
      </c>
      <c r="C147" t="s">
        <v>333</v>
      </c>
    </row>
    <row r="148" spans="1:3" x14ac:dyDescent="0.25">
      <c r="A148">
        <v>5160290</v>
      </c>
      <c r="B148" t="s">
        <v>66</v>
      </c>
      <c r="C148" t="s">
        <v>334</v>
      </c>
    </row>
    <row r="149" spans="1:3" x14ac:dyDescent="0.25">
      <c r="A149">
        <v>5160291</v>
      </c>
      <c r="B149" t="s">
        <v>66</v>
      </c>
      <c r="C149" t="s">
        <v>335</v>
      </c>
    </row>
    <row r="150" spans="1:3" x14ac:dyDescent="0.25">
      <c r="A150">
        <v>5169040</v>
      </c>
      <c r="B150" t="s">
        <v>66</v>
      </c>
      <c r="C150" t="s">
        <v>336</v>
      </c>
    </row>
    <row r="151" spans="1:3" x14ac:dyDescent="0.25">
      <c r="A151">
        <v>5172480</v>
      </c>
      <c r="B151" t="s">
        <v>66</v>
      </c>
      <c r="C151" t="s">
        <v>337</v>
      </c>
    </row>
    <row r="152" spans="1:3" x14ac:dyDescent="0.25">
      <c r="A152">
        <v>5172530</v>
      </c>
      <c r="B152" t="s">
        <v>66</v>
      </c>
      <c r="C152" t="s">
        <v>338</v>
      </c>
    </row>
    <row r="153" spans="1:3" x14ac:dyDescent="0.25">
      <c r="A153">
        <v>5172540</v>
      </c>
      <c r="B153" t="s">
        <v>66</v>
      </c>
      <c r="C153" t="s">
        <v>339</v>
      </c>
    </row>
    <row r="154" spans="1:3" x14ac:dyDescent="0.25">
      <c r="A154">
        <v>5172620</v>
      </c>
      <c r="B154" t="s">
        <v>66</v>
      </c>
      <c r="C154" t="s">
        <v>340</v>
      </c>
    </row>
    <row r="155" spans="1:3" x14ac:dyDescent="0.25">
      <c r="A155">
        <v>5172921</v>
      </c>
      <c r="B155" t="s">
        <v>66</v>
      </c>
      <c r="C155" t="s">
        <v>341</v>
      </c>
    </row>
    <row r="156" spans="1:3" x14ac:dyDescent="0.25">
      <c r="A156">
        <v>5172940</v>
      </c>
      <c r="B156" t="s">
        <v>66</v>
      </c>
      <c r="C156" t="s">
        <v>342</v>
      </c>
    </row>
    <row r="157" spans="1:3" x14ac:dyDescent="0.25">
      <c r="A157">
        <v>5172960</v>
      </c>
      <c r="B157" t="s">
        <v>66</v>
      </c>
      <c r="C157" t="s">
        <v>343</v>
      </c>
    </row>
    <row r="158" spans="1:3" x14ac:dyDescent="0.25">
      <c r="A158">
        <v>5173121</v>
      </c>
      <c r="B158" t="s">
        <v>66</v>
      </c>
      <c r="C158" t="s">
        <v>262</v>
      </c>
    </row>
    <row r="159" spans="1:3" x14ac:dyDescent="0.25">
      <c r="A159">
        <v>5185201</v>
      </c>
      <c r="B159" t="s">
        <v>66</v>
      </c>
      <c r="C159" t="s">
        <v>269</v>
      </c>
    </row>
    <row r="160" spans="1:3" x14ac:dyDescent="0.25">
      <c r="A160">
        <v>5185800</v>
      </c>
      <c r="B160" t="s">
        <v>66</v>
      </c>
      <c r="C160" t="s">
        <v>111</v>
      </c>
    </row>
    <row r="161" spans="1:3" x14ac:dyDescent="0.25">
      <c r="A161">
        <v>5191830</v>
      </c>
      <c r="B161" t="s">
        <v>66</v>
      </c>
      <c r="C161" t="s">
        <v>344</v>
      </c>
    </row>
    <row r="162" spans="1:3" x14ac:dyDescent="0.25">
      <c r="A162">
        <v>5105730</v>
      </c>
      <c r="B162" t="s">
        <v>68</v>
      </c>
      <c r="C162" t="s">
        <v>345</v>
      </c>
    </row>
    <row r="163" spans="1:3" x14ac:dyDescent="0.25">
      <c r="A163">
        <v>5109186</v>
      </c>
      <c r="B163" t="s">
        <v>68</v>
      </c>
      <c r="C163" t="s">
        <v>346</v>
      </c>
    </row>
    <row r="164" spans="1:3" x14ac:dyDescent="0.25">
      <c r="A164">
        <v>5103060</v>
      </c>
      <c r="B164" t="s">
        <v>68</v>
      </c>
      <c r="C164" t="s">
        <v>347</v>
      </c>
    </row>
    <row r="165" spans="1:3" x14ac:dyDescent="0.25">
      <c r="A165">
        <v>5133681</v>
      </c>
      <c r="B165" t="s">
        <v>68</v>
      </c>
      <c r="C165" t="s">
        <v>348</v>
      </c>
    </row>
    <row r="166" spans="1:3" x14ac:dyDescent="0.25">
      <c r="A166">
        <v>5172140</v>
      </c>
      <c r="B166" t="s">
        <v>68</v>
      </c>
      <c r="C166" t="s">
        <v>349</v>
      </c>
    </row>
    <row r="167" spans="1:3" x14ac:dyDescent="0.25">
      <c r="A167">
        <v>5172710</v>
      </c>
      <c r="B167" t="s">
        <v>68</v>
      </c>
      <c r="C167" t="s">
        <v>350</v>
      </c>
    </row>
    <row r="168" spans="1:3" x14ac:dyDescent="0.25">
      <c r="A168">
        <v>5101050</v>
      </c>
      <c r="B168" t="s">
        <v>68</v>
      </c>
      <c r="C168" t="s">
        <v>351</v>
      </c>
    </row>
    <row r="169" spans="1:3" x14ac:dyDescent="0.25">
      <c r="A169">
        <v>5250840</v>
      </c>
      <c r="B169" t="s">
        <v>68</v>
      </c>
      <c r="C169" t="s">
        <v>352</v>
      </c>
    </row>
    <row r="170" spans="1:3" x14ac:dyDescent="0.25">
      <c r="A170">
        <v>5105600</v>
      </c>
      <c r="B170" t="s">
        <v>68</v>
      </c>
      <c r="C170" t="s">
        <v>353</v>
      </c>
    </row>
    <row r="171" spans="1:3" x14ac:dyDescent="0.25">
      <c r="A171">
        <v>5114250</v>
      </c>
      <c r="B171" t="s">
        <v>68</v>
      </c>
      <c r="C171" t="s">
        <v>354</v>
      </c>
    </row>
    <row r="172" spans="1:3" x14ac:dyDescent="0.25">
      <c r="A172">
        <v>5114260</v>
      </c>
      <c r="B172" t="s">
        <v>68</v>
      </c>
      <c r="C172" t="s">
        <v>355</v>
      </c>
    </row>
    <row r="173" spans="1:3" x14ac:dyDescent="0.25">
      <c r="A173">
        <v>5105249</v>
      </c>
      <c r="B173" t="s">
        <v>68</v>
      </c>
      <c r="C173" t="s">
        <v>356</v>
      </c>
    </row>
    <row r="174" spans="1:3" x14ac:dyDescent="0.25">
      <c r="A174">
        <v>5159500</v>
      </c>
      <c r="B174" t="s">
        <v>68</v>
      </c>
      <c r="C174" t="s">
        <v>357</v>
      </c>
    </row>
    <row r="175" spans="1:3" x14ac:dyDescent="0.25">
      <c r="A175">
        <v>5130090</v>
      </c>
      <c r="B175" t="s">
        <v>68</v>
      </c>
      <c r="C175" t="s">
        <v>358</v>
      </c>
    </row>
    <row r="176" spans="1:3" x14ac:dyDescent="0.25">
      <c r="A176">
        <v>5106060</v>
      </c>
      <c r="B176" t="s">
        <v>68</v>
      </c>
      <c r="C176" t="s">
        <v>359</v>
      </c>
    </row>
    <row r="177" spans="1:3" x14ac:dyDescent="0.25">
      <c r="A177">
        <v>5115090</v>
      </c>
      <c r="B177" t="s">
        <v>68</v>
      </c>
      <c r="C177" t="s">
        <v>360</v>
      </c>
    </row>
    <row r="178" spans="1:3" x14ac:dyDescent="0.25">
      <c r="A178">
        <v>5185810</v>
      </c>
      <c r="B178" t="s">
        <v>68</v>
      </c>
      <c r="C178" t="s">
        <v>361</v>
      </c>
    </row>
    <row r="179" spans="1:3" x14ac:dyDescent="0.25">
      <c r="A179">
        <v>5133690</v>
      </c>
      <c r="B179" t="s">
        <v>68</v>
      </c>
      <c r="C179" t="s">
        <v>362</v>
      </c>
    </row>
    <row r="180" spans="1:3" x14ac:dyDescent="0.25">
      <c r="A180">
        <v>5150530</v>
      </c>
      <c r="B180" t="s">
        <v>68</v>
      </c>
      <c r="C180" t="s">
        <v>363</v>
      </c>
    </row>
    <row r="181" spans="1:3" x14ac:dyDescent="0.25">
      <c r="A181">
        <v>5172130</v>
      </c>
      <c r="B181" t="s">
        <v>68</v>
      </c>
      <c r="C181" t="s">
        <v>364</v>
      </c>
    </row>
    <row r="182" spans="1:3" x14ac:dyDescent="0.25">
      <c r="A182">
        <v>5145000</v>
      </c>
      <c r="B182" t="s">
        <v>68</v>
      </c>
      <c r="C182" t="s">
        <v>365</v>
      </c>
    </row>
    <row r="183" spans="1:3" x14ac:dyDescent="0.25">
      <c r="A183">
        <v>5102583</v>
      </c>
      <c r="B183" t="s">
        <v>68</v>
      </c>
      <c r="C183" t="s">
        <v>366</v>
      </c>
    </row>
    <row r="184" spans="1:3" x14ac:dyDescent="0.25">
      <c r="A184">
        <v>5173130</v>
      </c>
      <c r="B184" t="s">
        <v>68</v>
      </c>
      <c r="C184" t="s">
        <v>367</v>
      </c>
    </row>
    <row r="185" spans="1:3" x14ac:dyDescent="0.25">
      <c r="A185">
        <v>5191100</v>
      </c>
      <c r="B185" t="s">
        <v>68</v>
      </c>
      <c r="C185" t="s">
        <v>368</v>
      </c>
    </row>
    <row r="186" spans="1:3" x14ac:dyDescent="0.25">
      <c r="A186">
        <v>5197010</v>
      </c>
      <c r="B186" t="s">
        <v>68</v>
      </c>
      <c r="C186" t="s">
        <v>369</v>
      </c>
    </row>
    <row r="187" spans="1:3" x14ac:dyDescent="0.25">
      <c r="A187">
        <v>5100520</v>
      </c>
      <c r="B187" t="s">
        <v>68</v>
      </c>
      <c r="C187" t="s">
        <v>370</v>
      </c>
    </row>
    <row r="188" spans="1:3" x14ac:dyDescent="0.25">
      <c r="A188">
        <v>5106000</v>
      </c>
      <c r="B188" t="s">
        <v>68</v>
      </c>
      <c r="C188" t="s">
        <v>371</v>
      </c>
    </row>
    <row r="189" spans="1:3" x14ac:dyDescent="0.25">
      <c r="A189">
        <v>5195100</v>
      </c>
      <c r="B189" t="s">
        <v>68</v>
      </c>
      <c r="C189" t="s">
        <v>372</v>
      </c>
    </row>
    <row r="190" spans="1:3" x14ac:dyDescent="0.25">
      <c r="A190">
        <v>5105104</v>
      </c>
      <c r="B190" t="s">
        <v>68</v>
      </c>
      <c r="C190" t="s">
        <v>373</v>
      </c>
    </row>
    <row r="191" spans="1:3" x14ac:dyDescent="0.25">
      <c r="A191">
        <v>5115730</v>
      </c>
      <c r="B191" t="s">
        <v>68</v>
      </c>
      <c r="C191" t="s">
        <v>374</v>
      </c>
    </row>
    <row r="192" spans="1:3" x14ac:dyDescent="0.25">
      <c r="A192">
        <v>5137850</v>
      </c>
      <c r="B192" t="s">
        <v>68</v>
      </c>
      <c r="C192" t="s">
        <v>375</v>
      </c>
    </row>
    <row r="193" spans="1:3" x14ac:dyDescent="0.25">
      <c r="A193">
        <v>5173180</v>
      </c>
      <c r="B193" t="s">
        <v>68</v>
      </c>
      <c r="C193" t="s">
        <v>376</v>
      </c>
    </row>
    <row r="194" spans="1:3" x14ac:dyDescent="0.25">
      <c r="A194">
        <v>5115100</v>
      </c>
      <c r="B194" t="s">
        <v>68</v>
      </c>
      <c r="C194" t="s">
        <v>377</v>
      </c>
    </row>
    <row r="195" spans="1:3" x14ac:dyDescent="0.25">
      <c r="A195">
        <v>5114200</v>
      </c>
      <c r="B195" t="s">
        <v>68</v>
      </c>
      <c r="C195" t="s">
        <v>378</v>
      </c>
    </row>
    <row r="196" spans="1:3" x14ac:dyDescent="0.25">
      <c r="A196">
        <v>5180570</v>
      </c>
      <c r="B196" t="s">
        <v>68</v>
      </c>
      <c r="C196" t="s">
        <v>379</v>
      </c>
    </row>
    <row r="197" spans="1:3" x14ac:dyDescent="0.25">
      <c r="A197">
        <v>5125470</v>
      </c>
      <c r="B197" t="s">
        <v>68</v>
      </c>
      <c r="C197" t="s">
        <v>380</v>
      </c>
    </row>
    <row r="198" spans="1:3" x14ac:dyDescent="0.25">
      <c r="A198">
        <v>5144410</v>
      </c>
      <c r="B198" t="s">
        <v>69</v>
      </c>
      <c r="C198" t="s">
        <v>381</v>
      </c>
    </row>
    <row r="199" spans="1:3" x14ac:dyDescent="0.25">
      <c r="A199">
        <v>5100510</v>
      </c>
      <c r="B199" t="s">
        <v>69</v>
      </c>
      <c r="C199" t="s">
        <v>382</v>
      </c>
    </row>
    <row r="200" spans="1:3" x14ac:dyDescent="0.25">
      <c r="A200">
        <v>5114510</v>
      </c>
      <c r="B200" t="s">
        <v>69</v>
      </c>
      <c r="C200" t="s">
        <v>383</v>
      </c>
    </row>
    <row r="201" spans="1:3" x14ac:dyDescent="0.25">
      <c r="A201">
        <v>5130450</v>
      </c>
      <c r="B201" t="s">
        <v>69</v>
      </c>
      <c r="C201" t="s">
        <v>384</v>
      </c>
    </row>
    <row r="202" spans="1:3" x14ac:dyDescent="0.25">
      <c r="A202">
        <v>5169200</v>
      </c>
      <c r="B202" t="s">
        <v>69</v>
      </c>
      <c r="C202" t="s">
        <v>385</v>
      </c>
    </row>
    <row r="203" spans="1:3" x14ac:dyDescent="0.25">
      <c r="A203">
        <v>5137400</v>
      </c>
      <c r="B203" t="s">
        <v>69</v>
      </c>
      <c r="C203" t="s">
        <v>386</v>
      </c>
    </row>
    <row r="204" spans="1:3" x14ac:dyDescent="0.25">
      <c r="A204">
        <v>5130570</v>
      </c>
      <c r="B204" t="s">
        <v>69</v>
      </c>
      <c r="C204" t="s">
        <v>387</v>
      </c>
    </row>
    <row r="205" spans="1:3" x14ac:dyDescent="0.25">
      <c r="A205">
        <v>5133321</v>
      </c>
      <c r="B205" t="s">
        <v>69</v>
      </c>
      <c r="C205" t="s">
        <v>388</v>
      </c>
    </row>
    <row r="206" spans="1:3" x14ac:dyDescent="0.25">
      <c r="A206">
        <v>5149000</v>
      </c>
      <c r="B206" t="s">
        <v>69</v>
      </c>
      <c r="C206" t="s">
        <v>389</v>
      </c>
    </row>
    <row r="207" spans="1:3" x14ac:dyDescent="0.25">
      <c r="A207">
        <v>5149100</v>
      </c>
      <c r="B207" t="s">
        <v>69</v>
      </c>
      <c r="C207" t="s">
        <v>390</v>
      </c>
    </row>
    <row r="208" spans="1:3" x14ac:dyDescent="0.25">
      <c r="A208">
        <v>5206072</v>
      </c>
      <c r="B208" t="s">
        <v>69</v>
      </c>
      <c r="C208" t="s">
        <v>391</v>
      </c>
    </row>
    <row r="209" spans="1:3" x14ac:dyDescent="0.25">
      <c r="A209">
        <v>5435500</v>
      </c>
      <c r="B209" t="s">
        <v>69</v>
      </c>
      <c r="C209" t="s">
        <v>392</v>
      </c>
    </row>
    <row r="210" spans="1:3" x14ac:dyDescent="0.25">
      <c r="A210">
        <v>5130590</v>
      </c>
      <c r="B210" t="s">
        <v>69</v>
      </c>
      <c r="C210" t="s">
        <v>393</v>
      </c>
    </row>
    <row r="211" spans="1:3" x14ac:dyDescent="0.25">
      <c r="A211">
        <v>5147230</v>
      </c>
      <c r="B211" t="s">
        <v>69</v>
      </c>
      <c r="C211" t="s">
        <v>394</v>
      </c>
    </row>
    <row r="212" spans="1:3" x14ac:dyDescent="0.25">
      <c r="A212">
        <v>5215610</v>
      </c>
      <c r="B212" t="s">
        <v>69</v>
      </c>
      <c r="C212" t="s">
        <v>395</v>
      </c>
    </row>
    <row r="213" spans="1:3" x14ac:dyDescent="0.25">
      <c r="A213">
        <v>5114289</v>
      </c>
      <c r="B213" t="s">
        <v>71</v>
      </c>
      <c r="C213" t="s">
        <v>396</v>
      </c>
    </row>
    <row r="214" spans="1:3" x14ac:dyDescent="0.25">
      <c r="A214">
        <v>5147090</v>
      </c>
      <c r="B214" t="s">
        <v>71</v>
      </c>
      <c r="C214" t="s">
        <v>397</v>
      </c>
    </row>
    <row r="215" spans="1:3" x14ac:dyDescent="0.25">
      <c r="A215">
        <v>5114120</v>
      </c>
      <c r="B215" t="s">
        <v>71</v>
      </c>
      <c r="C215" t="s">
        <v>398</v>
      </c>
    </row>
    <row r="216" spans="1:3" x14ac:dyDescent="0.25">
      <c r="A216">
        <v>5130650</v>
      </c>
      <c r="B216" t="s">
        <v>71</v>
      </c>
      <c r="C216" t="s">
        <v>399</v>
      </c>
    </row>
    <row r="217" spans="1:3" x14ac:dyDescent="0.25">
      <c r="A217">
        <v>5159750</v>
      </c>
      <c r="B217" t="s">
        <v>71</v>
      </c>
      <c r="C217" t="s">
        <v>400</v>
      </c>
    </row>
    <row r="218" spans="1:3" x14ac:dyDescent="0.25">
      <c r="A218">
        <v>5180230</v>
      </c>
      <c r="B218" t="s">
        <v>71</v>
      </c>
      <c r="C218" t="s">
        <v>401</v>
      </c>
    </row>
    <row r="219" spans="1:3" x14ac:dyDescent="0.25">
      <c r="A219">
        <v>5100150</v>
      </c>
      <c r="B219" t="s">
        <v>71</v>
      </c>
      <c r="C219" t="s">
        <v>402</v>
      </c>
    </row>
    <row r="220" spans="1:3" x14ac:dyDescent="0.25">
      <c r="A220">
        <v>5105750</v>
      </c>
      <c r="B220" t="s">
        <v>71</v>
      </c>
      <c r="C220" t="s">
        <v>403</v>
      </c>
    </row>
    <row r="221" spans="1:3" x14ac:dyDescent="0.25">
      <c r="A221">
        <v>5180580</v>
      </c>
      <c r="B221" t="s">
        <v>71</v>
      </c>
      <c r="C221" t="s">
        <v>404</v>
      </c>
    </row>
    <row r="222" spans="1:3" x14ac:dyDescent="0.25">
      <c r="A222">
        <v>5103795</v>
      </c>
      <c r="B222" t="s">
        <v>71</v>
      </c>
      <c r="C222" t="s">
        <v>405</v>
      </c>
    </row>
    <row r="223" spans="1:3" x14ac:dyDescent="0.25">
      <c r="A223">
        <v>5185520</v>
      </c>
      <c r="B223" t="s">
        <v>71</v>
      </c>
      <c r="C223" t="s">
        <v>406</v>
      </c>
    </row>
    <row r="224" spans="1:3" x14ac:dyDescent="0.25">
      <c r="A224">
        <v>5103796</v>
      </c>
      <c r="B224" t="s">
        <v>71</v>
      </c>
      <c r="C224" t="s">
        <v>33</v>
      </c>
    </row>
    <row r="225" spans="1:3" x14ac:dyDescent="0.25">
      <c r="A225">
        <v>5171050</v>
      </c>
      <c r="B225" t="s">
        <v>71</v>
      </c>
      <c r="C225" t="s">
        <v>407</v>
      </c>
    </row>
    <row r="226" spans="1:3" x14ac:dyDescent="0.25">
      <c r="A226">
        <v>5171120</v>
      </c>
      <c r="B226" t="s">
        <v>71</v>
      </c>
      <c r="C226" t="s">
        <v>408</v>
      </c>
    </row>
    <row r="227" spans="1:3" x14ac:dyDescent="0.25">
      <c r="A227">
        <v>5130630</v>
      </c>
      <c r="B227" t="s">
        <v>71</v>
      </c>
      <c r="C227" t="s">
        <v>409</v>
      </c>
    </row>
    <row r="228" spans="1:3" x14ac:dyDescent="0.25">
      <c r="A228">
        <v>5114660</v>
      </c>
      <c r="B228" t="s">
        <v>71</v>
      </c>
      <c r="C228" t="s">
        <v>410</v>
      </c>
    </row>
    <row r="229" spans="1:3" x14ac:dyDescent="0.25">
      <c r="A229">
        <v>5100960</v>
      </c>
      <c r="B229" t="s">
        <v>71</v>
      </c>
      <c r="C229" t="s">
        <v>411</v>
      </c>
    </row>
    <row r="230" spans="1:3" x14ac:dyDescent="0.25">
      <c r="A230">
        <v>5180610</v>
      </c>
      <c r="B230" t="s">
        <v>71</v>
      </c>
      <c r="C230" t="s">
        <v>412</v>
      </c>
    </row>
    <row r="231" spans="1:3" x14ac:dyDescent="0.25">
      <c r="A231">
        <v>5195560</v>
      </c>
      <c r="B231" t="s">
        <v>71</v>
      </c>
      <c r="C231" t="s">
        <v>413</v>
      </c>
    </row>
    <row r="232" spans="1:3" x14ac:dyDescent="0.25">
      <c r="A232">
        <v>5105760</v>
      </c>
      <c r="B232" t="s">
        <v>71</v>
      </c>
      <c r="C232" t="s">
        <v>414</v>
      </c>
    </row>
    <row r="233" spans="1:3" x14ac:dyDescent="0.25">
      <c r="A233">
        <v>5125100</v>
      </c>
      <c r="B233" t="s">
        <v>71</v>
      </c>
      <c r="C233" t="s">
        <v>415</v>
      </c>
    </row>
    <row r="234" spans="1:3" x14ac:dyDescent="0.25">
      <c r="A234">
        <v>5125110</v>
      </c>
      <c r="B234" t="s">
        <v>71</v>
      </c>
      <c r="C234" t="s">
        <v>416</v>
      </c>
    </row>
    <row r="235" spans="1:3" x14ac:dyDescent="0.25">
      <c r="A235">
        <v>5125120</v>
      </c>
      <c r="B235" t="s">
        <v>71</v>
      </c>
      <c r="C235" t="s">
        <v>417</v>
      </c>
    </row>
    <row r="236" spans="1:3" x14ac:dyDescent="0.25">
      <c r="A236">
        <v>5137290</v>
      </c>
      <c r="B236" t="s">
        <v>71</v>
      </c>
      <c r="C236" t="s">
        <v>418</v>
      </c>
    </row>
    <row r="237" spans="1:3" x14ac:dyDescent="0.25">
      <c r="A237">
        <v>5144220</v>
      </c>
      <c r="B237" t="s">
        <v>71</v>
      </c>
      <c r="C237" t="s">
        <v>419</v>
      </c>
    </row>
    <row r="238" spans="1:3" x14ac:dyDescent="0.25">
      <c r="A238">
        <v>5159760</v>
      </c>
      <c r="B238" t="s">
        <v>71</v>
      </c>
      <c r="C238" t="s">
        <v>420</v>
      </c>
    </row>
    <row r="239" spans="1:3" x14ac:dyDescent="0.25">
      <c r="A239">
        <v>5171000</v>
      </c>
      <c r="B239" t="s">
        <v>71</v>
      </c>
      <c r="C239" t="s">
        <v>421</v>
      </c>
    </row>
    <row r="240" spans="1:3" x14ac:dyDescent="0.25">
      <c r="A240">
        <v>5171010</v>
      </c>
      <c r="B240" t="s">
        <v>71</v>
      </c>
      <c r="C240" t="s">
        <v>422</v>
      </c>
    </row>
    <row r="241" spans="1:3" x14ac:dyDescent="0.25">
      <c r="A241">
        <v>5171020</v>
      </c>
      <c r="B241" t="s">
        <v>71</v>
      </c>
      <c r="C241" t="s">
        <v>423</v>
      </c>
    </row>
    <row r="242" spans="1:3" x14ac:dyDescent="0.25">
      <c r="A242">
        <v>5172490</v>
      </c>
      <c r="B242" t="s">
        <v>71</v>
      </c>
      <c r="C242" t="s">
        <v>424</v>
      </c>
    </row>
    <row r="243" spans="1:3" x14ac:dyDescent="0.25">
      <c r="A243">
        <v>5172630</v>
      </c>
      <c r="B243" t="s">
        <v>71</v>
      </c>
      <c r="C243" t="s">
        <v>425</v>
      </c>
    </row>
    <row r="244" spans="1:3" x14ac:dyDescent="0.25">
      <c r="A244">
        <v>5195530</v>
      </c>
      <c r="B244" t="s">
        <v>71</v>
      </c>
      <c r="C244" t="s">
        <v>426</v>
      </c>
    </row>
    <row r="245" spans="1:3" x14ac:dyDescent="0.25">
      <c r="A245">
        <v>5183110</v>
      </c>
      <c r="B245" t="s">
        <v>71</v>
      </c>
      <c r="C245" t="s">
        <v>427</v>
      </c>
    </row>
    <row r="246" spans="1:3" x14ac:dyDescent="0.25">
      <c r="A246">
        <v>5180520</v>
      </c>
      <c r="B246" t="s">
        <v>71</v>
      </c>
      <c r="C246" t="s">
        <v>428</v>
      </c>
    </row>
    <row r="247" spans="1:3" x14ac:dyDescent="0.25">
      <c r="A247">
        <v>5186310</v>
      </c>
      <c r="B247" t="s">
        <v>71</v>
      </c>
      <c r="C247" t="s">
        <v>429</v>
      </c>
    </row>
    <row r="248" spans="1:3" x14ac:dyDescent="0.25">
      <c r="A248">
        <v>5185900</v>
      </c>
      <c r="B248" t="s">
        <v>72</v>
      </c>
      <c r="C248" t="s">
        <v>430</v>
      </c>
    </row>
    <row r="249" spans="1:3" x14ac:dyDescent="0.25">
      <c r="A249">
        <v>5137920</v>
      </c>
      <c r="B249" t="s">
        <v>72</v>
      </c>
      <c r="C249" t="s">
        <v>431</v>
      </c>
    </row>
    <row r="250" spans="1:3" x14ac:dyDescent="0.25">
      <c r="A250">
        <v>5214800</v>
      </c>
      <c r="B250" t="s">
        <v>72</v>
      </c>
      <c r="C250" t="s">
        <v>432</v>
      </c>
    </row>
    <row r="251" spans="1:3" x14ac:dyDescent="0.25">
      <c r="A251">
        <v>5151110</v>
      </c>
      <c r="B251" t="s">
        <v>72</v>
      </c>
      <c r="C251" t="s">
        <v>433</v>
      </c>
    </row>
    <row r="252" spans="1:3" x14ac:dyDescent="0.25">
      <c r="A252">
        <v>5100110</v>
      </c>
      <c r="B252" t="s">
        <v>72</v>
      </c>
      <c r="C252" t="s">
        <v>434</v>
      </c>
    </row>
    <row r="253" spans="1:3" x14ac:dyDescent="0.25">
      <c r="A253">
        <v>5172430</v>
      </c>
      <c r="B253" t="s">
        <v>72</v>
      </c>
      <c r="C253" t="s">
        <v>435</v>
      </c>
    </row>
    <row r="254" spans="1:3" x14ac:dyDescent="0.25">
      <c r="A254">
        <v>5173150</v>
      </c>
      <c r="B254" t="s">
        <v>72</v>
      </c>
      <c r="C254" t="s">
        <v>436</v>
      </c>
    </row>
    <row r="255" spans="1:3" x14ac:dyDescent="0.25">
      <c r="A255">
        <v>5115400</v>
      </c>
      <c r="B255" t="s">
        <v>72</v>
      </c>
      <c r="C255" t="s">
        <v>437</v>
      </c>
    </row>
    <row r="256" spans="1:3" x14ac:dyDescent="0.25">
      <c r="A256">
        <v>5172450</v>
      </c>
      <c r="B256" t="s">
        <v>72</v>
      </c>
      <c r="C256" t="s">
        <v>438</v>
      </c>
    </row>
    <row r="257" spans="1:3" x14ac:dyDescent="0.25">
      <c r="A257">
        <v>5150420</v>
      </c>
      <c r="B257" t="s">
        <v>72</v>
      </c>
      <c r="C257" t="s">
        <v>439</v>
      </c>
    </row>
    <row r="258" spans="1:3" x14ac:dyDescent="0.25">
      <c r="A258">
        <v>5185210</v>
      </c>
      <c r="B258" t="s">
        <v>72</v>
      </c>
      <c r="C258" t="s">
        <v>440</v>
      </c>
    </row>
    <row r="259" spans="1:3" x14ac:dyDescent="0.25">
      <c r="A259">
        <v>5171080</v>
      </c>
      <c r="B259" t="s">
        <v>72</v>
      </c>
      <c r="C259" t="s">
        <v>441</v>
      </c>
    </row>
    <row r="260" spans="1:3" x14ac:dyDescent="0.25">
      <c r="A260">
        <v>5185460</v>
      </c>
      <c r="B260" t="s">
        <v>72</v>
      </c>
      <c r="C260" t="s">
        <v>442</v>
      </c>
    </row>
    <row r="261" spans="1:3" x14ac:dyDescent="0.25">
      <c r="A261">
        <v>5137890</v>
      </c>
      <c r="B261" t="s">
        <v>72</v>
      </c>
      <c r="C261" t="s">
        <v>443</v>
      </c>
    </row>
    <row r="262" spans="1:3" x14ac:dyDescent="0.25">
      <c r="A262">
        <v>5125400</v>
      </c>
      <c r="B262" t="s">
        <v>72</v>
      </c>
      <c r="C262" t="s">
        <v>444</v>
      </c>
    </row>
    <row r="263" spans="1:3" x14ac:dyDescent="0.25">
      <c r="A263">
        <v>5195141</v>
      </c>
      <c r="B263" t="s">
        <v>72</v>
      </c>
      <c r="C263" t="s">
        <v>445</v>
      </c>
    </row>
    <row r="264" spans="1:3" x14ac:dyDescent="0.25">
      <c r="A264">
        <v>5151100</v>
      </c>
      <c r="B264" t="s">
        <v>72</v>
      </c>
      <c r="C264" t="s">
        <v>446</v>
      </c>
    </row>
    <row r="265" spans="1:3" x14ac:dyDescent="0.25">
      <c r="A265">
        <v>5105780</v>
      </c>
      <c r="B265" t="s">
        <v>72</v>
      </c>
      <c r="C265" t="s">
        <v>447</v>
      </c>
    </row>
    <row r="266" spans="1:3" x14ac:dyDescent="0.25">
      <c r="A266">
        <v>5150270</v>
      </c>
      <c r="B266" t="s">
        <v>72</v>
      </c>
      <c r="C266" t="s">
        <v>448</v>
      </c>
    </row>
    <row r="267" spans="1:3" x14ac:dyDescent="0.25">
      <c r="A267">
        <v>5198150</v>
      </c>
      <c r="B267" t="s">
        <v>72</v>
      </c>
      <c r="C267" t="s">
        <v>449</v>
      </c>
    </row>
    <row r="268" spans="1:3" x14ac:dyDescent="0.25">
      <c r="A268">
        <v>5169100</v>
      </c>
      <c r="B268" t="s">
        <v>72</v>
      </c>
      <c r="C268" t="s">
        <v>450</v>
      </c>
    </row>
    <row r="269" spans="1:3" x14ac:dyDescent="0.25">
      <c r="A269">
        <v>5133200</v>
      </c>
      <c r="B269" t="s">
        <v>72</v>
      </c>
      <c r="C269" t="s">
        <v>451</v>
      </c>
    </row>
    <row r="270" spans="1:3" x14ac:dyDescent="0.25">
      <c r="A270">
        <v>5106480</v>
      </c>
      <c r="B270" t="s">
        <v>72</v>
      </c>
      <c r="C270" t="s">
        <v>452</v>
      </c>
    </row>
    <row r="271" spans="1:3" x14ac:dyDescent="0.25">
      <c r="A271">
        <v>5100662</v>
      </c>
      <c r="B271" t="s">
        <v>72</v>
      </c>
      <c r="C271" t="s">
        <v>453</v>
      </c>
    </row>
    <row r="272" spans="1:3" x14ac:dyDescent="0.25">
      <c r="A272">
        <v>5130010</v>
      </c>
      <c r="B272" t="s">
        <v>72</v>
      </c>
      <c r="C272" t="s">
        <v>454</v>
      </c>
    </row>
    <row r="273" spans="1:3" x14ac:dyDescent="0.25">
      <c r="A273">
        <v>5150450</v>
      </c>
      <c r="B273" t="s">
        <v>72</v>
      </c>
      <c r="C273" t="s">
        <v>455</v>
      </c>
    </row>
    <row r="274" spans="1:3" x14ac:dyDescent="0.25">
      <c r="A274">
        <v>5105270</v>
      </c>
      <c r="B274" t="s">
        <v>72</v>
      </c>
      <c r="C274" t="s">
        <v>456</v>
      </c>
    </row>
    <row r="275" spans="1:3" x14ac:dyDescent="0.25">
      <c r="A275">
        <v>5137860</v>
      </c>
      <c r="B275" t="s">
        <v>72</v>
      </c>
      <c r="C275" t="s">
        <v>457</v>
      </c>
    </row>
    <row r="276" spans="1:3" x14ac:dyDescent="0.25">
      <c r="A276">
        <v>5171250</v>
      </c>
      <c r="B276" t="s">
        <v>72</v>
      </c>
      <c r="C276" t="s">
        <v>458</v>
      </c>
    </row>
    <row r="277" spans="1:3" x14ac:dyDescent="0.25">
      <c r="A277">
        <v>5147270</v>
      </c>
      <c r="B277" t="s">
        <v>72</v>
      </c>
      <c r="C277" t="s">
        <v>459</v>
      </c>
    </row>
    <row r="278" spans="1:3" x14ac:dyDescent="0.25">
      <c r="A278">
        <v>5150400</v>
      </c>
      <c r="B278" t="s">
        <v>72</v>
      </c>
      <c r="C278" t="s">
        <v>460</v>
      </c>
    </row>
    <row r="279" spans="1:3" x14ac:dyDescent="0.25">
      <c r="A279">
        <v>5169180</v>
      </c>
      <c r="B279" t="s">
        <v>72</v>
      </c>
      <c r="C279" t="s">
        <v>461</v>
      </c>
    </row>
    <row r="280" spans="1:3" x14ac:dyDescent="0.25">
      <c r="A280">
        <v>5160500</v>
      </c>
      <c r="B280" t="s">
        <v>72</v>
      </c>
      <c r="C280" t="s">
        <v>462</v>
      </c>
    </row>
    <row r="281" spans="1:3" x14ac:dyDescent="0.25">
      <c r="A281">
        <v>5115510</v>
      </c>
      <c r="B281" t="s">
        <v>72</v>
      </c>
      <c r="C281" t="s">
        <v>463</v>
      </c>
    </row>
    <row r="282" spans="1:3" x14ac:dyDescent="0.25">
      <c r="A282">
        <v>5106470</v>
      </c>
      <c r="B282" t="s">
        <v>72</v>
      </c>
      <c r="C282" t="s">
        <v>464</v>
      </c>
    </row>
    <row r="283" spans="1:3" x14ac:dyDescent="0.25">
      <c r="A283">
        <v>5172590</v>
      </c>
      <c r="B283" t="s">
        <v>72</v>
      </c>
      <c r="C283" t="s">
        <v>465</v>
      </c>
    </row>
    <row r="284" spans="1:3" x14ac:dyDescent="0.25">
      <c r="A284">
        <v>5185640</v>
      </c>
      <c r="B284" t="s">
        <v>72</v>
      </c>
      <c r="C284" t="s">
        <v>466</v>
      </c>
    </row>
    <row r="285" spans="1:3" x14ac:dyDescent="0.25">
      <c r="A285">
        <v>5185650</v>
      </c>
      <c r="B285" t="s">
        <v>72</v>
      </c>
      <c r="C285" t="s">
        <v>467</v>
      </c>
    </row>
    <row r="286" spans="1:3" x14ac:dyDescent="0.25">
      <c r="A286">
        <v>5147271</v>
      </c>
      <c r="B286" t="s">
        <v>72</v>
      </c>
      <c r="C286" t="s">
        <v>468</v>
      </c>
    </row>
    <row r="287" spans="1:3" x14ac:dyDescent="0.25">
      <c r="A287">
        <v>5180770</v>
      </c>
      <c r="B287" t="s">
        <v>72</v>
      </c>
      <c r="C287" t="s">
        <v>469</v>
      </c>
    </row>
    <row r="288" spans="1:3" x14ac:dyDescent="0.25">
      <c r="A288">
        <v>5137780</v>
      </c>
      <c r="B288" t="s">
        <v>72</v>
      </c>
      <c r="C288" t="s">
        <v>470</v>
      </c>
    </row>
    <row r="289" spans="1:3" x14ac:dyDescent="0.25">
      <c r="A289">
        <v>5244900</v>
      </c>
      <c r="B289" t="s">
        <v>69</v>
      </c>
      <c r="C289" t="s">
        <v>471</v>
      </c>
    </row>
    <row r="290" spans="1:3" x14ac:dyDescent="0.25">
      <c r="A290">
        <v>5200880</v>
      </c>
      <c r="B290" t="s">
        <v>69</v>
      </c>
      <c r="C290" t="s">
        <v>472</v>
      </c>
    </row>
    <row r="291" spans="1:3" x14ac:dyDescent="0.25">
      <c r="A291">
        <v>5225310</v>
      </c>
      <c r="B291" t="s">
        <v>69</v>
      </c>
      <c r="C291" t="s">
        <v>473</v>
      </c>
    </row>
    <row r="292" spans="1:3" x14ac:dyDescent="0.25">
      <c r="A292">
        <v>5200500</v>
      </c>
      <c r="B292" t="s">
        <v>69</v>
      </c>
      <c r="C292" t="s">
        <v>474</v>
      </c>
    </row>
    <row r="293" spans="1:3" x14ac:dyDescent="0.25">
      <c r="A293">
        <v>5216000</v>
      </c>
      <c r="B293" t="s">
        <v>69</v>
      </c>
      <c r="C293" t="s">
        <v>475</v>
      </c>
    </row>
    <row r="294" spans="1:3" x14ac:dyDescent="0.25">
      <c r="A294">
        <v>5225200</v>
      </c>
      <c r="B294" t="s">
        <v>69</v>
      </c>
      <c r="C294" t="s">
        <v>476</v>
      </c>
    </row>
    <row r="295" spans="1:3" x14ac:dyDescent="0.25">
      <c r="A295">
        <v>5262000</v>
      </c>
      <c r="B295" t="s">
        <v>69</v>
      </c>
      <c r="C295" t="s">
        <v>477</v>
      </c>
    </row>
    <row r="296" spans="1:3" x14ac:dyDescent="0.25">
      <c r="A296">
        <v>5272610</v>
      </c>
      <c r="B296" t="s">
        <v>69</v>
      </c>
      <c r="C296" t="s">
        <v>478</v>
      </c>
    </row>
    <row r="297" spans="1:3" x14ac:dyDescent="0.25">
      <c r="A297">
        <v>5225840</v>
      </c>
      <c r="B297" t="s">
        <v>69</v>
      </c>
      <c r="C297" t="s">
        <v>479</v>
      </c>
    </row>
    <row r="298" spans="1:3" x14ac:dyDescent="0.25">
      <c r="A298">
        <v>5285900</v>
      </c>
      <c r="B298" t="s">
        <v>69</v>
      </c>
      <c r="C298" t="s">
        <v>480</v>
      </c>
    </row>
    <row r="299" spans="1:3" x14ac:dyDescent="0.25">
      <c r="A299">
        <v>5200120</v>
      </c>
      <c r="B299" t="s">
        <v>69</v>
      </c>
      <c r="C299" t="s">
        <v>481</v>
      </c>
    </row>
    <row r="300" spans="1:3" x14ac:dyDescent="0.25">
      <c r="A300">
        <v>5205981</v>
      </c>
      <c r="B300" t="s">
        <v>69</v>
      </c>
      <c r="C300" t="s">
        <v>482</v>
      </c>
    </row>
    <row r="301" spans="1:3" x14ac:dyDescent="0.25">
      <c r="A301">
        <v>5296320</v>
      </c>
      <c r="B301" t="s">
        <v>69</v>
      </c>
      <c r="C301" t="s">
        <v>483</v>
      </c>
    </row>
    <row r="302" spans="1:3" x14ac:dyDescent="0.25">
      <c r="A302">
        <v>5262100</v>
      </c>
      <c r="B302" t="s">
        <v>69</v>
      </c>
      <c r="C302" t="s">
        <v>484</v>
      </c>
    </row>
    <row r="303" spans="1:3" x14ac:dyDescent="0.25">
      <c r="A303">
        <v>5280520</v>
      </c>
      <c r="B303" t="s">
        <v>69</v>
      </c>
      <c r="C303" t="s">
        <v>485</v>
      </c>
    </row>
    <row r="304" spans="1:3" x14ac:dyDescent="0.25">
      <c r="A304">
        <v>5233300</v>
      </c>
      <c r="B304" t="s">
        <v>69</v>
      </c>
      <c r="C304" t="s">
        <v>486</v>
      </c>
    </row>
    <row r="305" spans="1:3" x14ac:dyDescent="0.25">
      <c r="A305">
        <v>5262040</v>
      </c>
      <c r="B305" t="s">
        <v>69</v>
      </c>
      <c r="C305" t="s">
        <v>487</v>
      </c>
    </row>
    <row r="306" spans="1:3" x14ac:dyDescent="0.25">
      <c r="A306">
        <v>5201060</v>
      </c>
      <c r="B306" t="s">
        <v>69</v>
      </c>
      <c r="C306" t="s">
        <v>488</v>
      </c>
    </row>
    <row r="307" spans="1:3" x14ac:dyDescent="0.25">
      <c r="A307">
        <v>5201180</v>
      </c>
      <c r="B307" t="s">
        <v>76</v>
      </c>
      <c r="C307" t="s">
        <v>489</v>
      </c>
    </row>
    <row r="308" spans="1:3" x14ac:dyDescent="0.25">
      <c r="A308">
        <v>5201430</v>
      </c>
      <c r="B308" t="s">
        <v>76</v>
      </c>
      <c r="C308" t="s">
        <v>490</v>
      </c>
    </row>
    <row r="309" spans="1:3" x14ac:dyDescent="0.25">
      <c r="A309">
        <v>5225100</v>
      </c>
      <c r="B309" t="s">
        <v>76</v>
      </c>
      <c r="C309" t="s">
        <v>491</v>
      </c>
    </row>
    <row r="310" spans="1:3" x14ac:dyDescent="0.25">
      <c r="A310">
        <v>5237500</v>
      </c>
      <c r="B310" t="s">
        <v>76</v>
      </c>
      <c r="C310" t="s">
        <v>492</v>
      </c>
    </row>
    <row r="311" spans="1:3" x14ac:dyDescent="0.25">
      <c r="A311">
        <v>5272750</v>
      </c>
      <c r="B311" t="s">
        <v>76</v>
      </c>
      <c r="C311" t="s">
        <v>493</v>
      </c>
    </row>
    <row r="312" spans="1:3" x14ac:dyDescent="0.25">
      <c r="A312">
        <v>5215000</v>
      </c>
      <c r="B312" t="s">
        <v>76</v>
      </c>
      <c r="C312" t="s">
        <v>494</v>
      </c>
    </row>
    <row r="313" spans="1:3" x14ac:dyDescent="0.25">
      <c r="A313">
        <v>5286100</v>
      </c>
      <c r="B313" t="s">
        <v>76</v>
      </c>
      <c r="C313" t="s">
        <v>495</v>
      </c>
    </row>
    <row r="314" spans="1:3" x14ac:dyDescent="0.25">
      <c r="A314">
        <v>5237400</v>
      </c>
      <c r="B314" t="s">
        <v>76</v>
      </c>
      <c r="C314" t="s">
        <v>496</v>
      </c>
    </row>
    <row r="315" spans="1:3" x14ac:dyDescent="0.25">
      <c r="A315">
        <v>5295730</v>
      </c>
      <c r="B315" t="s">
        <v>76</v>
      </c>
      <c r="C315" t="s">
        <v>497</v>
      </c>
    </row>
    <row r="316" spans="1:3" x14ac:dyDescent="0.25">
      <c r="A316">
        <v>5273850</v>
      </c>
      <c r="B316" t="s">
        <v>76</v>
      </c>
      <c r="C316" t="s">
        <v>498</v>
      </c>
    </row>
    <row r="317" spans="1:3" x14ac:dyDescent="0.25">
      <c r="A317">
        <v>5203789</v>
      </c>
      <c r="B317" t="s">
        <v>76</v>
      </c>
      <c r="C317" t="s">
        <v>499</v>
      </c>
    </row>
    <row r="318" spans="1:3" x14ac:dyDescent="0.25">
      <c r="A318">
        <v>5200572</v>
      </c>
      <c r="B318" t="s">
        <v>76</v>
      </c>
      <c r="C318" t="s">
        <v>500</v>
      </c>
    </row>
    <row r="319" spans="1:3" x14ac:dyDescent="0.25">
      <c r="A319">
        <v>5233360</v>
      </c>
      <c r="B319" t="s">
        <v>76</v>
      </c>
      <c r="C319" t="s">
        <v>501</v>
      </c>
    </row>
    <row r="320" spans="1:3" x14ac:dyDescent="0.25">
      <c r="A320">
        <v>5233500</v>
      </c>
      <c r="B320" t="s">
        <v>76</v>
      </c>
      <c r="C320" t="s">
        <v>502</v>
      </c>
    </row>
    <row r="321" spans="1:3" x14ac:dyDescent="0.25">
      <c r="A321">
        <v>5201590</v>
      </c>
      <c r="B321" t="s">
        <v>76</v>
      </c>
      <c r="C321" t="s">
        <v>503</v>
      </c>
    </row>
    <row r="322" spans="1:3" x14ac:dyDescent="0.25">
      <c r="A322">
        <v>5248300</v>
      </c>
      <c r="B322" t="s">
        <v>76</v>
      </c>
      <c r="C322" t="s">
        <v>504</v>
      </c>
    </row>
    <row r="323" spans="1:3" x14ac:dyDescent="0.25">
      <c r="A323">
        <v>5233380</v>
      </c>
      <c r="B323" t="s">
        <v>76</v>
      </c>
      <c r="C323" t="s">
        <v>505</v>
      </c>
    </row>
    <row r="324" spans="1:3" x14ac:dyDescent="0.25">
      <c r="A324">
        <v>5200960</v>
      </c>
      <c r="B324" t="s">
        <v>76</v>
      </c>
      <c r="C324" t="s">
        <v>506</v>
      </c>
    </row>
    <row r="325" spans="1:3" x14ac:dyDescent="0.25">
      <c r="A325">
        <v>5225320</v>
      </c>
      <c r="B325" t="s">
        <v>76</v>
      </c>
      <c r="C325" t="s">
        <v>507</v>
      </c>
    </row>
    <row r="326" spans="1:3" x14ac:dyDescent="0.25">
      <c r="A326">
        <v>5204830</v>
      </c>
      <c r="B326" t="s">
        <v>76</v>
      </c>
      <c r="C326" t="s">
        <v>508</v>
      </c>
    </row>
    <row r="327" spans="1:3" x14ac:dyDescent="0.25">
      <c r="A327">
        <v>5233320</v>
      </c>
      <c r="B327" t="s">
        <v>76</v>
      </c>
      <c r="C327" t="s">
        <v>509</v>
      </c>
    </row>
    <row r="328" spans="1:3" x14ac:dyDescent="0.25">
      <c r="A328">
        <v>5200240</v>
      </c>
      <c r="B328" t="s">
        <v>76</v>
      </c>
      <c r="C328" t="s">
        <v>510</v>
      </c>
    </row>
    <row r="329" spans="1:3" x14ac:dyDescent="0.25">
      <c r="A329">
        <v>5230130</v>
      </c>
      <c r="B329" t="s">
        <v>76</v>
      </c>
      <c r="C329" t="s">
        <v>511</v>
      </c>
    </row>
    <row r="330" spans="1:3" x14ac:dyDescent="0.25">
      <c r="A330">
        <v>5200310</v>
      </c>
      <c r="B330" t="s">
        <v>76</v>
      </c>
      <c r="C330" t="s">
        <v>512</v>
      </c>
    </row>
    <row r="331" spans="1:3" x14ac:dyDescent="0.25">
      <c r="A331">
        <v>5273100</v>
      </c>
      <c r="B331" t="s">
        <v>76</v>
      </c>
      <c r="C331" t="s">
        <v>513</v>
      </c>
    </row>
    <row r="332" spans="1:3" x14ac:dyDescent="0.25">
      <c r="A332">
        <v>5200571</v>
      </c>
      <c r="B332" t="s">
        <v>76</v>
      </c>
      <c r="C332" t="s">
        <v>514</v>
      </c>
    </row>
    <row r="333" spans="1:3" x14ac:dyDescent="0.25">
      <c r="A333">
        <v>5208576</v>
      </c>
      <c r="B333" t="s">
        <v>76</v>
      </c>
      <c r="C333" t="s">
        <v>515</v>
      </c>
    </row>
    <row r="334" spans="1:3" x14ac:dyDescent="0.25">
      <c r="A334">
        <v>5173090</v>
      </c>
      <c r="B334" t="s">
        <v>76</v>
      </c>
      <c r="C334" t="s">
        <v>516</v>
      </c>
    </row>
    <row r="335" spans="1:3" x14ac:dyDescent="0.25">
      <c r="A335">
        <v>5259500</v>
      </c>
      <c r="B335" t="s">
        <v>76</v>
      </c>
      <c r="C335" t="s">
        <v>517</v>
      </c>
    </row>
    <row r="336" spans="1:3" x14ac:dyDescent="0.25">
      <c r="A336">
        <v>5272640</v>
      </c>
      <c r="B336" t="s">
        <v>76</v>
      </c>
      <c r="C336" t="s">
        <v>518</v>
      </c>
    </row>
    <row r="337" spans="1:3" x14ac:dyDescent="0.25">
      <c r="A337">
        <v>5114870</v>
      </c>
      <c r="B337" t="s">
        <v>76</v>
      </c>
      <c r="C337" t="s">
        <v>519</v>
      </c>
    </row>
    <row r="338" spans="1:3" x14ac:dyDescent="0.25">
      <c r="A338">
        <v>5125280</v>
      </c>
      <c r="B338" t="s">
        <v>76</v>
      </c>
      <c r="C338" t="s">
        <v>520</v>
      </c>
    </row>
    <row r="339" spans="1:3" x14ac:dyDescent="0.25">
      <c r="A339">
        <v>5125420</v>
      </c>
      <c r="B339" t="s">
        <v>76</v>
      </c>
      <c r="C339" t="s">
        <v>521</v>
      </c>
    </row>
    <row r="340" spans="1:3" x14ac:dyDescent="0.25">
      <c r="A340">
        <v>5125640</v>
      </c>
      <c r="B340" t="s">
        <v>76</v>
      </c>
      <c r="C340" t="s">
        <v>522</v>
      </c>
    </row>
    <row r="341" spans="1:3" x14ac:dyDescent="0.25">
      <c r="A341">
        <v>5125680</v>
      </c>
      <c r="B341" t="s">
        <v>76</v>
      </c>
      <c r="C341" t="s">
        <v>523</v>
      </c>
    </row>
    <row r="342" spans="1:3" x14ac:dyDescent="0.25">
      <c r="A342">
        <v>5133790</v>
      </c>
      <c r="B342" t="s">
        <v>76</v>
      </c>
      <c r="C342" t="s">
        <v>524</v>
      </c>
    </row>
    <row r="343" spans="1:3" x14ac:dyDescent="0.25">
      <c r="A343">
        <v>5150800</v>
      </c>
      <c r="B343" t="s">
        <v>76</v>
      </c>
      <c r="C343" t="s">
        <v>525</v>
      </c>
    </row>
    <row r="344" spans="1:3" x14ac:dyDescent="0.25">
      <c r="A344">
        <v>5159610</v>
      </c>
      <c r="B344" t="s">
        <v>76</v>
      </c>
      <c r="C344" t="s">
        <v>526</v>
      </c>
    </row>
    <row r="345" spans="1:3" x14ac:dyDescent="0.25">
      <c r="A345">
        <v>5171110</v>
      </c>
      <c r="B345" t="s">
        <v>76</v>
      </c>
      <c r="C345" t="s">
        <v>527</v>
      </c>
    </row>
    <row r="346" spans="1:3" x14ac:dyDescent="0.25">
      <c r="A346">
        <v>5172400</v>
      </c>
      <c r="B346" t="s">
        <v>76</v>
      </c>
      <c r="C346" t="s">
        <v>528</v>
      </c>
    </row>
    <row r="347" spans="1:3" x14ac:dyDescent="0.25">
      <c r="A347">
        <v>5172411</v>
      </c>
      <c r="B347" t="s">
        <v>76</v>
      </c>
      <c r="C347" t="s">
        <v>529</v>
      </c>
    </row>
    <row r="348" spans="1:3" x14ac:dyDescent="0.25">
      <c r="A348">
        <v>5180590</v>
      </c>
      <c r="B348" t="s">
        <v>76</v>
      </c>
      <c r="C348" t="s">
        <v>530</v>
      </c>
    </row>
    <row r="349" spans="1:3" x14ac:dyDescent="0.25">
      <c r="A349">
        <v>5185600</v>
      </c>
      <c r="B349" t="s">
        <v>76</v>
      </c>
      <c r="C349" t="s">
        <v>531</v>
      </c>
    </row>
    <row r="350" spans="1:3" x14ac:dyDescent="0.25">
      <c r="A350">
        <v>5191170</v>
      </c>
      <c r="B350" t="s">
        <v>76</v>
      </c>
      <c r="C350" t="s">
        <v>532</v>
      </c>
    </row>
    <row r="351" spans="1:3" x14ac:dyDescent="0.25">
      <c r="A351">
        <v>5191500</v>
      </c>
      <c r="B351" t="s">
        <v>76</v>
      </c>
      <c r="C351" t="s">
        <v>533</v>
      </c>
    </row>
    <row r="352" spans="1:3" x14ac:dyDescent="0.25">
      <c r="A352">
        <v>5191710</v>
      </c>
      <c r="B352" t="s">
        <v>76</v>
      </c>
      <c r="C352" t="s">
        <v>534</v>
      </c>
    </row>
    <row r="353" spans="1:3" x14ac:dyDescent="0.25">
      <c r="A353">
        <v>5205410</v>
      </c>
      <c r="B353" t="s">
        <v>76</v>
      </c>
      <c r="C353" t="s">
        <v>535</v>
      </c>
    </row>
    <row r="354" spans="1:3" x14ac:dyDescent="0.25">
      <c r="A354">
        <v>5233390</v>
      </c>
      <c r="B354" t="s">
        <v>76</v>
      </c>
      <c r="C354" t="s">
        <v>536</v>
      </c>
    </row>
    <row r="355" spans="1:3" x14ac:dyDescent="0.25">
      <c r="A355">
        <v>5237520</v>
      </c>
      <c r="B355" t="s">
        <v>76</v>
      </c>
      <c r="C355" t="s">
        <v>537</v>
      </c>
    </row>
    <row r="356" spans="1:3" x14ac:dyDescent="0.25">
      <c r="A356">
        <v>5248310</v>
      </c>
      <c r="B356" t="s">
        <v>76</v>
      </c>
      <c r="C356" t="s">
        <v>538</v>
      </c>
    </row>
    <row r="357" spans="1:3" x14ac:dyDescent="0.25">
      <c r="A357">
        <v>5248360</v>
      </c>
      <c r="B357" t="s">
        <v>76</v>
      </c>
      <c r="C357" t="s">
        <v>539</v>
      </c>
    </row>
    <row r="358" spans="1:3" x14ac:dyDescent="0.25">
      <c r="A358">
        <v>5259080</v>
      </c>
      <c r="B358" t="s">
        <v>76</v>
      </c>
      <c r="C358" t="s">
        <v>540</v>
      </c>
    </row>
    <row r="359" spans="1:3" x14ac:dyDescent="0.25">
      <c r="A359">
        <v>5285270</v>
      </c>
      <c r="B359" t="s">
        <v>76</v>
      </c>
      <c r="C359" t="s">
        <v>541</v>
      </c>
    </row>
    <row r="360" spans="1:3" x14ac:dyDescent="0.25">
      <c r="A360">
        <v>5291500</v>
      </c>
      <c r="B360" t="s">
        <v>76</v>
      </c>
      <c r="C360" t="s">
        <v>542</v>
      </c>
    </row>
    <row r="361" spans="1:3" x14ac:dyDescent="0.25">
      <c r="A361">
        <v>5230200</v>
      </c>
      <c r="B361" t="s">
        <v>76</v>
      </c>
      <c r="C361" t="s">
        <v>543</v>
      </c>
    </row>
    <row r="362" spans="1:3" x14ac:dyDescent="0.25">
      <c r="A362">
        <v>5291640</v>
      </c>
      <c r="B362" t="s">
        <v>76</v>
      </c>
      <c r="C362" t="s">
        <v>544</v>
      </c>
    </row>
    <row r="363" spans="1:3" x14ac:dyDescent="0.25">
      <c r="A363">
        <v>5201501</v>
      </c>
      <c r="B363" t="s">
        <v>76</v>
      </c>
      <c r="C363" t="s">
        <v>545</v>
      </c>
    </row>
    <row r="364" spans="1:3" x14ac:dyDescent="0.25">
      <c r="A364">
        <v>5295700</v>
      </c>
      <c r="B364" t="s">
        <v>76</v>
      </c>
      <c r="C364" t="s">
        <v>546</v>
      </c>
    </row>
    <row r="365" spans="1:3" x14ac:dyDescent="0.25">
      <c r="A365">
        <v>5201220</v>
      </c>
      <c r="B365" t="s">
        <v>76</v>
      </c>
      <c r="C365" t="s">
        <v>547</v>
      </c>
    </row>
    <row r="366" spans="1:3" x14ac:dyDescent="0.25">
      <c r="A366">
        <v>5237810</v>
      </c>
      <c r="B366" t="s">
        <v>76</v>
      </c>
      <c r="C366" t="s">
        <v>548</v>
      </c>
    </row>
    <row r="367" spans="1:3" x14ac:dyDescent="0.25">
      <c r="A367">
        <v>5248180</v>
      </c>
      <c r="B367" t="s">
        <v>76</v>
      </c>
      <c r="C367" t="s">
        <v>549</v>
      </c>
    </row>
    <row r="368" spans="1:3" x14ac:dyDescent="0.25">
      <c r="A368">
        <v>5273000</v>
      </c>
      <c r="B368" t="s">
        <v>76</v>
      </c>
      <c r="C368" t="s">
        <v>550</v>
      </c>
    </row>
    <row r="369" spans="1:3" x14ac:dyDescent="0.25">
      <c r="A369">
        <v>5280600</v>
      </c>
      <c r="B369" t="s">
        <v>76</v>
      </c>
      <c r="C369" t="s">
        <v>551</v>
      </c>
    </row>
    <row r="370" spans="1:3" x14ac:dyDescent="0.25">
      <c r="A370">
        <v>5295750</v>
      </c>
      <c r="B370" t="s">
        <v>76</v>
      </c>
      <c r="C370" t="s">
        <v>552</v>
      </c>
    </row>
    <row r="371" spans="1:3" x14ac:dyDescent="0.25">
      <c r="A371">
        <v>5203048</v>
      </c>
      <c r="B371" t="s">
        <v>76</v>
      </c>
      <c r="C371" t="s">
        <v>553</v>
      </c>
    </row>
    <row r="372" spans="1:3" x14ac:dyDescent="0.25">
      <c r="A372">
        <v>5200950</v>
      </c>
      <c r="B372" t="s">
        <v>76</v>
      </c>
      <c r="C372" t="s">
        <v>554</v>
      </c>
    </row>
    <row r="373" spans="1:3" x14ac:dyDescent="0.25">
      <c r="A373">
        <v>5233740</v>
      </c>
      <c r="B373" t="s">
        <v>76</v>
      </c>
      <c r="C373" t="s">
        <v>555</v>
      </c>
    </row>
    <row r="374" spans="1:3" x14ac:dyDescent="0.25">
      <c r="A374">
        <v>5200100</v>
      </c>
      <c r="B374" t="s">
        <v>76</v>
      </c>
      <c r="C374" t="s">
        <v>556</v>
      </c>
    </row>
    <row r="375" spans="1:3" x14ac:dyDescent="0.25">
      <c r="A375">
        <v>5200910</v>
      </c>
      <c r="B375" t="s">
        <v>76</v>
      </c>
      <c r="C375" t="s">
        <v>557</v>
      </c>
    </row>
    <row r="376" spans="1:3" x14ac:dyDescent="0.25">
      <c r="A376">
        <v>5200160</v>
      </c>
      <c r="B376" t="s">
        <v>76</v>
      </c>
      <c r="C376" t="s">
        <v>558</v>
      </c>
    </row>
    <row r="377" spans="1:3" x14ac:dyDescent="0.25">
      <c r="A377">
        <v>5200180</v>
      </c>
      <c r="B377" t="s">
        <v>76</v>
      </c>
      <c r="C377" t="s">
        <v>559</v>
      </c>
    </row>
    <row r="378" spans="1:3" x14ac:dyDescent="0.25">
      <c r="A378">
        <v>5200250</v>
      </c>
      <c r="B378" t="s">
        <v>76</v>
      </c>
      <c r="C378" t="s">
        <v>560</v>
      </c>
    </row>
    <row r="379" spans="1:3" x14ac:dyDescent="0.25">
      <c r="A379">
        <v>5200300</v>
      </c>
      <c r="B379" t="s">
        <v>76</v>
      </c>
      <c r="C379" t="s">
        <v>561</v>
      </c>
    </row>
    <row r="380" spans="1:3" x14ac:dyDescent="0.25">
      <c r="A380">
        <v>5201030</v>
      </c>
      <c r="B380" t="s">
        <v>76</v>
      </c>
      <c r="C380" t="s">
        <v>562</v>
      </c>
    </row>
    <row r="381" spans="1:3" x14ac:dyDescent="0.25">
      <c r="A381">
        <v>5201221</v>
      </c>
      <c r="B381" t="s">
        <v>76</v>
      </c>
      <c r="C381" t="s">
        <v>547</v>
      </c>
    </row>
    <row r="382" spans="1:3" x14ac:dyDescent="0.25">
      <c r="A382">
        <v>5205110</v>
      </c>
      <c r="B382" t="s">
        <v>76</v>
      </c>
      <c r="C382" t="s">
        <v>563</v>
      </c>
    </row>
    <row r="383" spans="1:3" x14ac:dyDescent="0.25">
      <c r="A383">
        <v>5205190</v>
      </c>
      <c r="B383" t="s">
        <v>76</v>
      </c>
      <c r="C383" t="s">
        <v>564</v>
      </c>
    </row>
    <row r="384" spans="1:3" x14ac:dyDescent="0.25">
      <c r="A384">
        <v>5205200</v>
      </c>
      <c r="B384" t="s">
        <v>76</v>
      </c>
      <c r="C384" t="s">
        <v>565</v>
      </c>
    </row>
    <row r="385" spans="1:3" x14ac:dyDescent="0.25">
      <c r="A385">
        <v>5205210</v>
      </c>
      <c r="B385" t="s">
        <v>76</v>
      </c>
      <c r="C385" t="s">
        <v>566</v>
      </c>
    </row>
    <row r="386" spans="1:3" x14ac:dyDescent="0.25">
      <c r="A386">
        <v>5202510</v>
      </c>
      <c r="B386" t="s">
        <v>76</v>
      </c>
      <c r="C386" t="s">
        <v>567</v>
      </c>
    </row>
    <row r="387" spans="1:3" x14ac:dyDescent="0.25">
      <c r="A387">
        <v>5214280</v>
      </c>
      <c r="B387" t="s">
        <v>76</v>
      </c>
      <c r="C387" t="s">
        <v>568</v>
      </c>
    </row>
    <row r="388" spans="1:3" x14ac:dyDescent="0.25">
      <c r="A388">
        <v>5214930</v>
      </c>
      <c r="B388" t="s">
        <v>76</v>
      </c>
      <c r="C388" t="s">
        <v>569</v>
      </c>
    </row>
    <row r="389" spans="1:3" x14ac:dyDescent="0.25">
      <c r="A389">
        <v>5215630</v>
      </c>
      <c r="B389" t="s">
        <v>76</v>
      </c>
      <c r="C389" t="s">
        <v>570</v>
      </c>
    </row>
    <row r="390" spans="1:3" x14ac:dyDescent="0.25">
      <c r="A390">
        <v>5216100</v>
      </c>
      <c r="B390" t="s">
        <v>76</v>
      </c>
      <c r="C390" t="s">
        <v>571</v>
      </c>
    </row>
    <row r="391" spans="1:3" x14ac:dyDescent="0.25">
      <c r="A391">
        <v>5225110</v>
      </c>
      <c r="B391" t="s">
        <v>76</v>
      </c>
      <c r="C391" t="s">
        <v>572</v>
      </c>
    </row>
    <row r="392" spans="1:3" x14ac:dyDescent="0.25">
      <c r="A392">
        <v>5225300</v>
      </c>
      <c r="B392" t="s">
        <v>76</v>
      </c>
      <c r="C392" t="s">
        <v>573</v>
      </c>
    </row>
    <row r="393" spans="1:3" x14ac:dyDescent="0.25">
      <c r="A393">
        <v>5225360</v>
      </c>
      <c r="B393" t="s">
        <v>76</v>
      </c>
      <c r="C393" t="s">
        <v>574</v>
      </c>
    </row>
    <row r="394" spans="1:3" x14ac:dyDescent="0.25">
      <c r="A394">
        <v>5225370</v>
      </c>
      <c r="B394" t="s">
        <v>76</v>
      </c>
      <c r="C394" t="s">
        <v>575</v>
      </c>
    </row>
    <row r="395" spans="1:3" x14ac:dyDescent="0.25">
      <c r="A395">
        <v>5225810</v>
      </c>
      <c r="B395" t="s">
        <v>76</v>
      </c>
      <c r="C395" t="s">
        <v>576</v>
      </c>
    </row>
    <row r="396" spans="1:3" x14ac:dyDescent="0.25">
      <c r="A396">
        <v>5225831</v>
      </c>
      <c r="B396" t="s">
        <v>76</v>
      </c>
      <c r="C396" t="s">
        <v>577</v>
      </c>
    </row>
    <row r="397" spans="1:3" x14ac:dyDescent="0.25">
      <c r="A397">
        <v>5233319</v>
      </c>
      <c r="B397" t="s">
        <v>76</v>
      </c>
      <c r="C397" t="s">
        <v>578</v>
      </c>
    </row>
    <row r="398" spans="1:3" x14ac:dyDescent="0.25">
      <c r="A398">
        <v>5237510</v>
      </c>
      <c r="B398" t="s">
        <v>76</v>
      </c>
      <c r="C398" t="s">
        <v>579</v>
      </c>
    </row>
    <row r="399" spans="1:3" x14ac:dyDescent="0.25">
      <c r="A399">
        <v>5414991</v>
      </c>
      <c r="B399" t="s">
        <v>76</v>
      </c>
      <c r="C399" t="s">
        <v>580</v>
      </c>
    </row>
    <row r="400" spans="1:3" x14ac:dyDescent="0.25">
      <c r="A400">
        <v>5207317</v>
      </c>
      <c r="B400" t="s">
        <v>76</v>
      </c>
      <c r="C400" t="s">
        <v>581</v>
      </c>
    </row>
    <row r="401" spans="1:3" x14ac:dyDescent="0.25">
      <c r="A401">
        <v>5244300</v>
      </c>
      <c r="B401" t="s">
        <v>76</v>
      </c>
      <c r="C401" t="s">
        <v>582</v>
      </c>
    </row>
    <row r="402" spans="1:3" x14ac:dyDescent="0.25">
      <c r="A402">
        <v>5248110</v>
      </c>
      <c r="B402" t="s">
        <v>76</v>
      </c>
      <c r="C402" t="s">
        <v>583</v>
      </c>
    </row>
    <row r="403" spans="1:3" x14ac:dyDescent="0.25">
      <c r="A403">
        <v>5259510</v>
      </c>
      <c r="B403" t="s">
        <v>76</v>
      </c>
      <c r="C403" t="s">
        <v>584</v>
      </c>
    </row>
    <row r="404" spans="1:3" x14ac:dyDescent="0.25">
      <c r="A404">
        <v>5272580</v>
      </c>
      <c r="B404" t="s">
        <v>76</v>
      </c>
      <c r="C404" t="s">
        <v>585</v>
      </c>
    </row>
    <row r="405" spans="1:3" x14ac:dyDescent="0.25">
      <c r="A405">
        <v>5272650</v>
      </c>
      <c r="B405" t="s">
        <v>76</v>
      </c>
      <c r="C405" t="s">
        <v>586</v>
      </c>
    </row>
    <row r="406" spans="1:3" x14ac:dyDescent="0.25">
      <c r="A406">
        <v>5280590</v>
      </c>
      <c r="B406" t="s">
        <v>76</v>
      </c>
      <c r="C406" t="s">
        <v>587</v>
      </c>
    </row>
    <row r="407" spans="1:3" x14ac:dyDescent="0.25">
      <c r="A407">
        <v>5280610</v>
      </c>
      <c r="B407" t="s">
        <v>76</v>
      </c>
      <c r="C407" t="s">
        <v>588</v>
      </c>
    </row>
    <row r="408" spans="1:3" x14ac:dyDescent="0.25">
      <c r="A408">
        <v>5280640</v>
      </c>
      <c r="B408" t="s">
        <v>76</v>
      </c>
      <c r="C408" t="s">
        <v>589</v>
      </c>
    </row>
    <row r="409" spans="1:3" x14ac:dyDescent="0.25">
      <c r="A409">
        <v>5285280</v>
      </c>
      <c r="B409" t="s">
        <v>76</v>
      </c>
      <c r="C409" t="s">
        <v>590</v>
      </c>
    </row>
    <row r="410" spans="1:3" x14ac:dyDescent="0.25">
      <c r="A410">
        <v>5286270</v>
      </c>
      <c r="B410" t="s">
        <v>76</v>
      </c>
      <c r="C410" t="s">
        <v>591</v>
      </c>
    </row>
    <row r="411" spans="1:3" x14ac:dyDescent="0.25">
      <c r="A411">
        <v>5295701</v>
      </c>
      <c r="B411" t="s">
        <v>76</v>
      </c>
      <c r="C411" t="s">
        <v>546</v>
      </c>
    </row>
    <row r="412" spans="1:3" x14ac:dyDescent="0.25">
      <c r="A412">
        <v>5206043</v>
      </c>
      <c r="B412" t="s">
        <v>76</v>
      </c>
      <c r="C412" t="s">
        <v>592</v>
      </c>
    </row>
    <row r="413" spans="1:3" x14ac:dyDescent="0.25">
      <c r="A413">
        <v>5201507</v>
      </c>
      <c r="B413" t="s">
        <v>76</v>
      </c>
      <c r="C413" t="s">
        <v>593</v>
      </c>
    </row>
    <row r="414" spans="1:3" x14ac:dyDescent="0.25">
      <c r="A414">
        <v>5191790</v>
      </c>
      <c r="B414" t="s">
        <v>66</v>
      </c>
      <c r="C414" t="s">
        <v>594</v>
      </c>
    </row>
    <row r="415" spans="1:3" x14ac:dyDescent="0.25">
      <c r="A415">
        <v>5480600</v>
      </c>
      <c r="B415" t="s">
        <v>69</v>
      </c>
      <c r="C415" t="s">
        <v>595</v>
      </c>
    </row>
    <row r="416" spans="1:3" x14ac:dyDescent="0.25">
      <c r="A416">
        <v>5437110</v>
      </c>
      <c r="B416" t="s">
        <v>69</v>
      </c>
      <c r="C416" t="s">
        <v>596</v>
      </c>
    </row>
    <row r="417" spans="1:3" x14ac:dyDescent="0.25">
      <c r="A417">
        <v>5401440</v>
      </c>
      <c r="B417" t="s">
        <v>69</v>
      </c>
      <c r="C417" t="s">
        <v>597</v>
      </c>
    </row>
    <row r="418" spans="1:3" x14ac:dyDescent="0.25">
      <c r="A418">
        <v>5450280</v>
      </c>
      <c r="B418" t="s">
        <v>69</v>
      </c>
      <c r="C418" t="s">
        <v>598</v>
      </c>
    </row>
    <row r="419" spans="1:3" x14ac:dyDescent="0.25">
      <c r="A419">
        <v>5415660</v>
      </c>
      <c r="B419" t="s">
        <v>69</v>
      </c>
      <c r="C419" t="s">
        <v>599</v>
      </c>
    </row>
    <row r="420" spans="1:3" x14ac:dyDescent="0.25">
      <c r="A420">
        <v>5000150</v>
      </c>
      <c r="B420" t="s">
        <v>69</v>
      </c>
      <c r="C420" t="s">
        <v>600</v>
      </c>
    </row>
    <row r="421" spans="1:3" x14ac:dyDescent="0.25">
      <c r="A421">
        <v>5448250</v>
      </c>
      <c r="B421" t="s">
        <v>74</v>
      </c>
      <c r="C421" t="s">
        <v>601</v>
      </c>
    </row>
    <row r="422" spans="1:3" x14ac:dyDescent="0.25">
      <c r="A422">
        <v>5459600</v>
      </c>
      <c r="B422" t="s">
        <v>74</v>
      </c>
      <c r="C422" t="s">
        <v>602</v>
      </c>
    </row>
    <row r="423" spans="1:3" x14ac:dyDescent="0.25">
      <c r="A423">
        <v>5403023</v>
      </c>
      <c r="B423" t="s">
        <v>74</v>
      </c>
      <c r="C423" t="s">
        <v>603</v>
      </c>
    </row>
    <row r="424" spans="1:3" x14ac:dyDescent="0.25">
      <c r="A424">
        <v>5433310</v>
      </c>
      <c r="B424" t="s">
        <v>74</v>
      </c>
      <c r="C424" t="s">
        <v>604</v>
      </c>
    </row>
    <row r="425" spans="1:3" x14ac:dyDescent="0.25">
      <c r="A425">
        <v>5451030</v>
      </c>
      <c r="B425" t="s">
        <v>74</v>
      </c>
      <c r="C425" t="s">
        <v>605</v>
      </c>
    </row>
    <row r="426" spans="1:3" x14ac:dyDescent="0.25">
      <c r="A426">
        <v>5485300</v>
      </c>
      <c r="B426" t="s">
        <v>74</v>
      </c>
      <c r="C426" t="s">
        <v>606</v>
      </c>
    </row>
    <row r="427" spans="1:3" x14ac:dyDescent="0.25">
      <c r="A427">
        <v>5433860</v>
      </c>
      <c r="B427" t="s">
        <v>74</v>
      </c>
      <c r="C427" t="s">
        <v>607</v>
      </c>
    </row>
    <row r="428" spans="1:3" x14ac:dyDescent="0.25">
      <c r="A428">
        <v>5450110</v>
      </c>
      <c r="B428" t="s">
        <v>74</v>
      </c>
      <c r="C428" t="s">
        <v>608</v>
      </c>
    </row>
    <row r="429" spans="1:3" x14ac:dyDescent="0.25">
      <c r="A429">
        <v>5465000</v>
      </c>
      <c r="B429" t="s">
        <v>74</v>
      </c>
      <c r="C429" t="s">
        <v>609</v>
      </c>
    </row>
    <row r="430" spans="1:3" x14ac:dyDescent="0.25">
      <c r="A430">
        <v>5485290</v>
      </c>
      <c r="B430" t="s">
        <v>74</v>
      </c>
      <c r="C430" t="s">
        <v>610</v>
      </c>
    </row>
    <row r="431" spans="1:3" x14ac:dyDescent="0.25">
      <c r="A431">
        <v>5400890</v>
      </c>
      <c r="B431" t="s">
        <v>74</v>
      </c>
      <c r="C431" t="s">
        <v>611</v>
      </c>
    </row>
    <row r="432" spans="1:3" x14ac:dyDescent="0.25">
      <c r="A432">
        <v>5415650</v>
      </c>
      <c r="B432" t="s">
        <v>74</v>
      </c>
      <c r="C432" t="s">
        <v>612</v>
      </c>
    </row>
    <row r="433" spans="1:3" x14ac:dyDescent="0.25">
      <c r="A433">
        <v>5450180</v>
      </c>
      <c r="B433" t="s">
        <v>74</v>
      </c>
      <c r="C433" t="s">
        <v>613</v>
      </c>
    </row>
    <row r="434" spans="1:3" x14ac:dyDescent="0.25">
      <c r="A434">
        <v>5450200</v>
      </c>
      <c r="B434" t="s">
        <v>74</v>
      </c>
      <c r="C434" t="s">
        <v>614</v>
      </c>
    </row>
    <row r="435" spans="1:3" x14ac:dyDescent="0.25">
      <c r="A435">
        <v>5401490</v>
      </c>
      <c r="B435" t="s">
        <v>74</v>
      </c>
      <c r="C435" t="s">
        <v>615</v>
      </c>
    </row>
    <row r="436" spans="1:3" x14ac:dyDescent="0.25">
      <c r="A436">
        <v>5450210</v>
      </c>
      <c r="B436" t="s">
        <v>74</v>
      </c>
      <c r="C436" t="s">
        <v>616</v>
      </c>
    </row>
    <row r="437" spans="1:3" x14ac:dyDescent="0.25">
      <c r="A437">
        <v>5401070</v>
      </c>
      <c r="B437" t="s">
        <v>74</v>
      </c>
      <c r="C437" t="s">
        <v>617</v>
      </c>
    </row>
    <row r="438" spans="1:3" x14ac:dyDescent="0.25">
      <c r="A438">
        <v>5400140</v>
      </c>
      <c r="B438" t="s">
        <v>74</v>
      </c>
      <c r="C438" t="s">
        <v>618</v>
      </c>
    </row>
    <row r="439" spans="1:3" x14ac:dyDescent="0.25">
      <c r="A439">
        <v>5437100</v>
      </c>
      <c r="B439" t="s">
        <v>74</v>
      </c>
      <c r="C439" t="s">
        <v>619</v>
      </c>
    </row>
    <row r="440" spans="1:3" x14ac:dyDescent="0.25">
      <c r="A440">
        <v>5400270</v>
      </c>
      <c r="B440" t="s">
        <v>74</v>
      </c>
      <c r="C440" t="s">
        <v>620</v>
      </c>
    </row>
    <row r="441" spans="1:3" x14ac:dyDescent="0.25">
      <c r="A441">
        <v>5415930</v>
      </c>
      <c r="B441" t="s">
        <v>74</v>
      </c>
      <c r="C441" t="s">
        <v>621</v>
      </c>
    </row>
    <row r="442" spans="1:3" x14ac:dyDescent="0.25">
      <c r="A442">
        <v>5450100</v>
      </c>
      <c r="B442" t="s">
        <v>74</v>
      </c>
      <c r="C442" t="s">
        <v>622</v>
      </c>
    </row>
    <row r="443" spans="1:3" x14ac:dyDescent="0.25">
      <c r="A443">
        <v>5250190</v>
      </c>
      <c r="B443" t="s">
        <v>74</v>
      </c>
      <c r="C443" t="s">
        <v>623</v>
      </c>
    </row>
    <row r="444" spans="1:3" x14ac:dyDescent="0.25">
      <c r="A444">
        <v>5405420</v>
      </c>
      <c r="B444" t="s">
        <v>74</v>
      </c>
      <c r="C444" t="s">
        <v>624</v>
      </c>
    </row>
    <row r="445" spans="1:3" x14ac:dyDescent="0.25">
      <c r="A445">
        <v>5433510</v>
      </c>
      <c r="B445" t="s">
        <v>74</v>
      </c>
      <c r="C445" t="s">
        <v>625</v>
      </c>
    </row>
    <row r="446" spans="1:3" x14ac:dyDescent="0.25">
      <c r="A446">
        <v>5433830</v>
      </c>
      <c r="B446" t="s">
        <v>74</v>
      </c>
      <c r="C446" t="s">
        <v>626</v>
      </c>
    </row>
    <row r="447" spans="1:3" x14ac:dyDescent="0.25">
      <c r="A447">
        <v>5433840</v>
      </c>
      <c r="B447" t="s">
        <v>74</v>
      </c>
      <c r="C447" t="s">
        <v>627</v>
      </c>
    </row>
    <row r="448" spans="1:3" x14ac:dyDescent="0.25">
      <c r="A448">
        <v>5100270</v>
      </c>
      <c r="B448" t="s">
        <v>74</v>
      </c>
      <c r="C448" t="s">
        <v>628</v>
      </c>
    </row>
    <row r="449" spans="1:3" x14ac:dyDescent="0.25">
      <c r="A449">
        <v>5115900</v>
      </c>
      <c r="B449" t="s">
        <v>74</v>
      </c>
      <c r="C449" t="s">
        <v>629</v>
      </c>
    </row>
    <row r="450" spans="1:3" x14ac:dyDescent="0.25">
      <c r="A450">
        <v>5185440</v>
      </c>
      <c r="B450" t="s">
        <v>74</v>
      </c>
      <c r="C450" t="s">
        <v>630</v>
      </c>
    </row>
    <row r="451" spans="1:3" x14ac:dyDescent="0.25">
      <c r="A451">
        <v>5195270</v>
      </c>
      <c r="B451" t="s">
        <v>74</v>
      </c>
      <c r="C451" t="s">
        <v>631</v>
      </c>
    </row>
    <row r="452" spans="1:3" x14ac:dyDescent="0.25">
      <c r="A452">
        <v>5130230</v>
      </c>
      <c r="B452" t="s">
        <v>74</v>
      </c>
      <c r="C452" t="s">
        <v>632</v>
      </c>
    </row>
    <row r="453" spans="1:3" x14ac:dyDescent="0.25">
      <c r="A453">
        <v>5133300</v>
      </c>
      <c r="B453" t="s">
        <v>74</v>
      </c>
      <c r="C453" t="s">
        <v>633</v>
      </c>
    </row>
    <row r="454" spans="1:3" x14ac:dyDescent="0.25">
      <c r="A454">
        <v>5195210</v>
      </c>
      <c r="B454" t="s">
        <v>74</v>
      </c>
      <c r="C454" t="s">
        <v>634</v>
      </c>
    </row>
    <row r="455" spans="1:3" x14ac:dyDescent="0.25">
      <c r="A455">
        <v>5444310</v>
      </c>
      <c r="B455" t="s">
        <v>74</v>
      </c>
      <c r="C455" t="s">
        <v>635</v>
      </c>
    </row>
    <row r="456" spans="1:3" x14ac:dyDescent="0.25">
      <c r="A456">
        <v>5450270</v>
      </c>
      <c r="B456" t="s">
        <v>74</v>
      </c>
      <c r="C456" t="s">
        <v>636</v>
      </c>
    </row>
    <row r="457" spans="1:3" x14ac:dyDescent="0.25">
      <c r="A457">
        <v>5400860</v>
      </c>
      <c r="B457" t="s">
        <v>74</v>
      </c>
      <c r="C457" t="s">
        <v>637</v>
      </c>
    </row>
    <row r="458" spans="1:3" x14ac:dyDescent="0.25">
      <c r="A458">
        <v>5425870</v>
      </c>
      <c r="B458" t="s">
        <v>74</v>
      </c>
      <c r="C458" t="s">
        <v>638</v>
      </c>
    </row>
    <row r="459" spans="1:3" x14ac:dyDescent="0.25">
      <c r="A459">
        <v>5451000</v>
      </c>
      <c r="B459" t="s">
        <v>74</v>
      </c>
      <c r="C459" t="s">
        <v>639</v>
      </c>
    </row>
    <row r="460" spans="1:3" x14ac:dyDescent="0.25">
      <c r="A460">
        <v>5451100</v>
      </c>
      <c r="B460" t="s">
        <v>74</v>
      </c>
      <c r="C460" t="s">
        <v>640</v>
      </c>
    </row>
    <row r="461" spans="1:3" x14ac:dyDescent="0.25">
      <c r="A461">
        <v>5430210</v>
      </c>
      <c r="B461" t="s">
        <v>74</v>
      </c>
      <c r="C461" t="s">
        <v>641</v>
      </c>
    </row>
    <row r="462" spans="1:3" x14ac:dyDescent="0.25">
      <c r="A462">
        <v>5472490</v>
      </c>
      <c r="B462" t="s">
        <v>74</v>
      </c>
      <c r="C462" t="s">
        <v>642</v>
      </c>
    </row>
    <row r="463" spans="1:3" x14ac:dyDescent="0.25">
      <c r="A463">
        <v>5400210</v>
      </c>
      <c r="B463" t="s">
        <v>74</v>
      </c>
      <c r="C463" t="s">
        <v>643</v>
      </c>
    </row>
    <row r="464" spans="1:3" x14ac:dyDescent="0.25">
      <c r="A464">
        <v>5472450</v>
      </c>
      <c r="B464" t="s">
        <v>74</v>
      </c>
      <c r="C464" t="s">
        <v>644</v>
      </c>
    </row>
    <row r="465" spans="1:3" x14ac:dyDescent="0.25">
      <c r="A465">
        <v>5448100</v>
      </c>
      <c r="B465" t="s">
        <v>74</v>
      </c>
      <c r="C465" t="s">
        <v>645</v>
      </c>
    </row>
    <row r="466" spans="1:3" x14ac:dyDescent="0.25">
      <c r="A466">
        <v>5437900</v>
      </c>
      <c r="B466" t="s">
        <v>74</v>
      </c>
      <c r="C466" t="s">
        <v>646</v>
      </c>
    </row>
    <row r="467" spans="1:3" x14ac:dyDescent="0.25">
      <c r="A467">
        <v>5480490</v>
      </c>
      <c r="B467" t="s">
        <v>74</v>
      </c>
      <c r="C467" t="s">
        <v>647</v>
      </c>
    </row>
    <row r="468" spans="1:3" x14ac:dyDescent="0.25">
      <c r="A468">
        <v>5485800</v>
      </c>
      <c r="B468" t="s">
        <v>74</v>
      </c>
      <c r="C468" t="s">
        <v>648</v>
      </c>
    </row>
    <row r="469" spans="1:3" x14ac:dyDescent="0.25">
      <c r="A469">
        <v>5405150</v>
      </c>
      <c r="B469" t="s">
        <v>74</v>
      </c>
      <c r="C469" t="s">
        <v>649</v>
      </c>
    </row>
    <row r="470" spans="1:3" x14ac:dyDescent="0.25">
      <c r="A470">
        <v>5480510</v>
      </c>
      <c r="B470" t="s">
        <v>74</v>
      </c>
      <c r="C470" t="s">
        <v>650</v>
      </c>
    </row>
    <row r="471" spans="1:3" x14ac:dyDescent="0.25">
      <c r="A471">
        <v>5450220</v>
      </c>
      <c r="B471" t="s">
        <v>74</v>
      </c>
      <c r="C471" t="s">
        <v>651</v>
      </c>
    </row>
    <row r="472" spans="1:3" x14ac:dyDescent="0.25">
      <c r="A472">
        <v>5150950</v>
      </c>
      <c r="B472" t="s">
        <v>74</v>
      </c>
      <c r="C472" t="s">
        <v>652</v>
      </c>
    </row>
    <row r="473" spans="1:3" x14ac:dyDescent="0.25">
      <c r="A473">
        <v>5400560</v>
      </c>
      <c r="B473" t="s">
        <v>74</v>
      </c>
      <c r="C473" t="s">
        <v>653</v>
      </c>
    </row>
    <row r="474" spans="1:3" x14ac:dyDescent="0.25">
      <c r="A474">
        <v>5402532</v>
      </c>
      <c r="B474" t="s">
        <v>74</v>
      </c>
      <c r="C474" t="s">
        <v>654</v>
      </c>
    </row>
    <row r="475" spans="1:3" x14ac:dyDescent="0.25">
      <c r="A475">
        <v>5405120</v>
      </c>
      <c r="B475" t="s">
        <v>74</v>
      </c>
      <c r="C475" t="s">
        <v>655</v>
      </c>
    </row>
    <row r="476" spans="1:3" x14ac:dyDescent="0.25">
      <c r="A476">
        <v>5415931</v>
      </c>
      <c r="B476" t="s">
        <v>74</v>
      </c>
      <c r="C476" t="s">
        <v>656</v>
      </c>
    </row>
    <row r="477" spans="1:3" x14ac:dyDescent="0.25">
      <c r="A477">
        <v>5425290</v>
      </c>
      <c r="B477" t="s">
        <v>74</v>
      </c>
      <c r="C477" t="s">
        <v>657</v>
      </c>
    </row>
    <row r="478" spans="1:3" x14ac:dyDescent="0.25">
      <c r="A478">
        <v>5425850</v>
      </c>
      <c r="B478" t="s">
        <v>74</v>
      </c>
      <c r="C478" t="s">
        <v>658</v>
      </c>
    </row>
    <row r="479" spans="1:3" x14ac:dyDescent="0.25">
      <c r="A479">
        <v>5433850</v>
      </c>
      <c r="B479" t="s">
        <v>74</v>
      </c>
      <c r="C479" t="s">
        <v>659</v>
      </c>
    </row>
    <row r="480" spans="1:3" x14ac:dyDescent="0.25">
      <c r="A480">
        <v>5433861</v>
      </c>
      <c r="B480" t="s">
        <v>74</v>
      </c>
      <c r="C480" t="s">
        <v>660</v>
      </c>
    </row>
    <row r="481" spans="1:3" x14ac:dyDescent="0.25">
      <c r="A481">
        <v>5451040</v>
      </c>
      <c r="B481" t="s">
        <v>74</v>
      </c>
      <c r="C481" t="s">
        <v>661</v>
      </c>
    </row>
    <row r="482" spans="1:3" x14ac:dyDescent="0.25">
      <c r="A482">
        <v>5480470</v>
      </c>
      <c r="B482" t="s">
        <v>74</v>
      </c>
      <c r="C482" t="s">
        <v>662</v>
      </c>
    </row>
    <row r="483" spans="1:3" x14ac:dyDescent="0.25">
      <c r="A483">
        <v>5480480</v>
      </c>
      <c r="B483" t="s">
        <v>74</v>
      </c>
      <c r="C483" t="s">
        <v>663</v>
      </c>
    </row>
    <row r="484" spans="1:3" x14ac:dyDescent="0.25">
      <c r="A484">
        <v>5480491</v>
      </c>
      <c r="B484" t="s">
        <v>74</v>
      </c>
      <c r="C484" t="s">
        <v>664</v>
      </c>
    </row>
    <row r="485" spans="1:3" x14ac:dyDescent="0.25">
      <c r="A485">
        <v>5485801</v>
      </c>
      <c r="B485" t="s">
        <v>74</v>
      </c>
      <c r="C485" t="s">
        <v>665</v>
      </c>
    </row>
    <row r="486" spans="1:3" x14ac:dyDescent="0.25">
      <c r="A486">
        <v>5485811</v>
      </c>
      <c r="B486" t="s">
        <v>74</v>
      </c>
      <c r="C486" t="s">
        <v>650</v>
      </c>
    </row>
    <row r="487" spans="1:3" x14ac:dyDescent="0.25">
      <c r="A487">
        <v>5497001</v>
      </c>
      <c r="B487" t="s">
        <v>74</v>
      </c>
      <c r="C487" t="s">
        <v>666</v>
      </c>
    </row>
    <row r="488" spans="1:3" x14ac:dyDescent="0.25">
      <c r="A488">
        <v>5451070</v>
      </c>
      <c r="B488" t="s">
        <v>74</v>
      </c>
      <c r="C488" t="s">
        <v>667</v>
      </c>
    </row>
    <row r="489" spans="1:3" x14ac:dyDescent="0.25">
      <c r="A489">
        <v>5414970</v>
      </c>
      <c r="B489" t="s">
        <v>76</v>
      </c>
      <c r="C489" t="s">
        <v>668</v>
      </c>
    </row>
    <row r="490" spans="1:3" x14ac:dyDescent="0.25">
      <c r="A490">
        <v>5472900</v>
      </c>
      <c r="B490" t="s">
        <v>76</v>
      </c>
      <c r="C490" t="s">
        <v>669</v>
      </c>
    </row>
    <row r="491" spans="1:3" x14ac:dyDescent="0.25">
      <c r="A491">
        <v>5400121</v>
      </c>
      <c r="B491" t="s">
        <v>77</v>
      </c>
      <c r="C491" t="s">
        <v>670</v>
      </c>
    </row>
    <row r="492" spans="1:3" x14ac:dyDescent="0.25">
      <c r="A492">
        <v>5400900</v>
      </c>
      <c r="B492" t="s">
        <v>77</v>
      </c>
      <c r="C492" t="s">
        <v>671</v>
      </c>
    </row>
    <row r="493" spans="1:3" x14ac:dyDescent="0.25">
      <c r="A493">
        <v>5405179</v>
      </c>
      <c r="B493" t="s">
        <v>77</v>
      </c>
      <c r="C493" t="s">
        <v>672</v>
      </c>
    </row>
    <row r="494" spans="1:3" x14ac:dyDescent="0.25">
      <c r="A494">
        <v>5414129</v>
      </c>
      <c r="B494" t="s">
        <v>77</v>
      </c>
      <c r="C494" t="s">
        <v>673</v>
      </c>
    </row>
    <row r="495" spans="1:3" x14ac:dyDescent="0.25">
      <c r="A495">
        <v>5472460</v>
      </c>
      <c r="B495" t="s">
        <v>77</v>
      </c>
      <c r="C495" t="s">
        <v>674</v>
      </c>
    </row>
    <row r="496" spans="1:3" x14ac:dyDescent="0.25">
      <c r="A496">
        <v>5405309</v>
      </c>
      <c r="B496" t="s">
        <v>77</v>
      </c>
      <c r="C496" t="s">
        <v>675</v>
      </c>
    </row>
    <row r="497" spans="1:3" x14ac:dyDescent="0.25">
      <c r="A497">
        <v>5450230</v>
      </c>
      <c r="B497" t="s">
        <v>77</v>
      </c>
      <c r="C497" t="s">
        <v>676</v>
      </c>
    </row>
    <row r="498" spans="1:3" x14ac:dyDescent="0.25">
      <c r="A498">
        <v>5400536</v>
      </c>
      <c r="B498" t="s">
        <v>77</v>
      </c>
      <c r="C498" t="s">
        <v>677</v>
      </c>
    </row>
    <row r="499" spans="1:3" x14ac:dyDescent="0.25">
      <c r="A499">
        <v>5401300</v>
      </c>
      <c r="B499" t="s">
        <v>77</v>
      </c>
      <c r="C499" t="s">
        <v>678</v>
      </c>
    </row>
    <row r="500" spans="1:3" x14ac:dyDescent="0.25">
      <c r="A500">
        <v>5405160</v>
      </c>
      <c r="B500" t="s">
        <v>77</v>
      </c>
      <c r="C500" t="s">
        <v>679</v>
      </c>
    </row>
    <row r="501" spans="1:3" x14ac:dyDescent="0.25">
      <c r="A501">
        <v>5401521</v>
      </c>
      <c r="B501" t="s">
        <v>77</v>
      </c>
      <c r="C501" t="s">
        <v>680</v>
      </c>
    </row>
    <row r="502" spans="1:3" x14ac:dyDescent="0.25">
      <c r="A502">
        <v>5407105</v>
      </c>
      <c r="B502" t="s">
        <v>77</v>
      </c>
      <c r="C502" t="s">
        <v>681</v>
      </c>
    </row>
    <row r="503" spans="1:3" x14ac:dyDescent="0.25">
      <c r="A503">
        <v>5486000</v>
      </c>
      <c r="B503" t="s">
        <v>77</v>
      </c>
      <c r="C503" t="s">
        <v>682</v>
      </c>
    </row>
    <row r="504" spans="1:3" x14ac:dyDescent="0.25">
      <c r="A504">
        <v>5439000</v>
      </c>
      <c r="B504" t="s">
        <v>77</v>
      </c>
      <c r="C504" t="s">
        <v>683</v>
      </c>
    </row>
    <row r="505" spans="1:3" x14ac:dyDescent="0.25">
      <c r="A505">
        <v>5495300</v>
      </c>
      <c r="B505" t="s">
        <v>77</v>
      </c>
      <c r="C505" t="s">
        <v>684</v>
      </c>
    </row>
    <row r="506" spans="1:3" x14ac:dyDescent="0.25">
      <c r="A506">
        <v>5400150</v>
      </c>
      <c r="B506" t="s">
        <v>77</v>
      </c>
      <c r="C506" t="s">
        <v>685</v>
      </c>
    </row>
    <row r="507" spans="1:3" x14ac:dyDescent="0.25">
      <c r="A507">
        <v>5400132</v>
      </c>
      <c r="B507" t="s">
        <v>77</v>
      </c>
      <c r="C507" t="s">
        <v>686</v>
      </c>
    </row>
    <row r="508" spans="1:3" x14ac:dyDescent="0.25">
      <c r="A508">
        <v>5495500</v>
      </c>
      <c r="B508" t="s">
        <v>77</v>
      </c>
      <c r="C508" t="s">
        <v>687</v>
      </c>
    </row>
    <row r="509" spans="1:3" x14ac:dyDescent="0.25">
      <c r="A509">
        <v>5448200</v>
      </c>
      <c r="B509" t="s">
        <v>77</v>
      </c>
      <c r="C509" t="s">
        <v>688</v>
      </c>
    </row>
    <row r="510" spans="1:3" x14ac:dyDescent="0.25">
      <c r="A510">
        <v>5459079</v>
      </c>
      <c r="B510" t="s">
        <v>77</v>
      </c>
      <c r="C510" t="s">
        <v>689</v>
      </c>
    </row>
    <row r="511" spans="1:3" x14ac:dyDescent="0.25">
      <c r="A511">
        <v>5414890</v>
      </c>
      <c r="B511" t="s">
        <v>77</v>
      </c>
      <c r="C511" t="s">
        <v>690</v>
      </c>
    </row>
    <row r="512" spans="1:3" x14ac:dyDescent="0.25">
      <c r="A512">
        <v>5448129</v>
      </c>
      <c r="B512" t="s">
        <v>77</v>
      </c>
      <c r="C512" t="s">
        <v>691</v>
      </c>
    </row>
    <row r="513" spans="1:3" x14ac:dyDescent="0.25">
      <c r="A513">
        <v>5459279</v>
      </c>
      <c r="B513" t="s">
        <v>77</v>
      </c>
      <c r="C513" t="s">
        <v>692</v>
      </c>
    </row>
    <row r="514" spans="1:3" x14ac:dyDescent="0.25">
      <c r="A514">
        <v>5407242</v>
      </c>
      <c r="B514" t="s">
        <v>77</v>
      </c>
      <c r="C514" t="s">
        <v>693</v>
      </c>
    </row>
    <row r="515" spans="1:3" x14ac:dyDescent="0.25">
      <c r="A515">
        <v>5160440</v>
      </c>
      <c r="B515" t="s">
        <v>77</v>
      </c>
      <c r="C515" t="s">
        <v>694</v>
      </c>
    </row>
    <row r="516" spans="1:3" x14ac:dyDescent="0.25">
      <c r="A516">
        <v>5186270</v>
      </c>
      <c r="B516" t="s">
        <v>77</v>
      </c>
      <c r="C516" t="s">
        <v>695</v>
      </c>
    </row>
    <row r="517" spans="1:3" x14ac:dyDescent="0.25">
      <c r="A517">
        <v>5125710</v>
      </c>
      <c r="B517" t="s">
        <v>77</v>
      </c>
      <c r="C517" t="s">
        <v>696</v>
      </c>
    </row>
    <row r="518" spans="1:3" x14ac:dyDescent="0.25">
      <c r="A518">
        <v>5160470</v>
      </c>
      <c r="B518" t="s">
        <v>77</v>
      </c>
      <c r="C518" t="s">
        <v>697</v>
      </c>
    </row>
    <row r="519" spans="1:3" x14ac:dyDescent="0.25">
      <c r="A519">
        <v>5204816</v>
      </c>
      <c r="B519" t="s">
        <v>77</v>
      </c>
      <c r="C519" t="s">
        <v>698</v>
      </c>
    </row>
    <row r="520" spans="1:3" x14ac:dyDescent="0.25">
      <c r="A520">
        <v>5400320</v>
      </c>
      <c r="B520" t="s">
        <v>77</v>
      </c>
      <c r="C520" t="s">
        <v>699</v>
      </c>
    </row>
    <row r="521" spans="1:3" x14ac:dyDescent="0.25">
      <c r="A521">
        <v>5400542</v>
      </c>
      <c r="B521" t="s">
        <v>77</v>
      </c>
      <c r="C521" t="s">
        <v>700</v>
      </c>
    </row>
    <row r="522" spans="1:3" x14ac:dyDescent="0.25">
      <c r="A522">
        <v>5404833</v>
      </c>
      <c r="B522" t="s">
        <v>77</v>
      </c>
      <c r="C522" t="s">
        <v>701</v>
      </c>
    </row>
    <row r="523" spans="1:3" x14ac:dyDescent="0.25">
      <c r="A523">
        <v>5406073</v>
      </c>
      <c r="B523" t="s">
        <v>77</v>
      </c>
      <c r="C523" t="s">
        <v>702</v>
      </c>
    </row>
    <row r="524" spans="1:3" x14ac:dyDescent="0.25">
      <c r="A524">
        <v>5462050</v>
      </c>
      <c r="B524" t="s">
        <v>77</v>
      </c>
      <c r="C524" t="s">
        <v>703</v>
      </c>
    </row>
    <row r="525" spans="1:3" x14ac:dyDescent="0.25">
      <c r="A525">
        <v>5400800</v>
      </c>
      <c r="B525" t="s">
        <v>77</v>
      </c>
      <c r="C525" t="s">
        <v>704</v>
      </c>
    </row>
    <row r="526" spans="1:3" x14ac:dyDescent="0.25">
      <c r="A526">
        <v>5409509</v>
      </c>
      <c r="B526" t="s">
        <v>77</v>
      </c>
      <c r="C526" t="s">
        <v>705</v>
      </c>
    </row>
    <row r="527" spans="1:3" x14ac:dyDescent="0.25">
      <c r="A527">
        <v>5486210</v>
      </c>
      <c r="B527" t="s">
        <v>77</v>
      </c>
      <c r="C527" t="s">
        <v>706</v>
      </c>
    </row>
    <row r="528" spans="1:3" x14ac:dyDescent="0.25">
      <c r="A528">
        <v>5430400</v>
      </c>
      <c r="B528" t="s">
        <v>77</v>
      </c>
      <c r="C528" t="s">
        <v>707</v>
      </c>
    </row>
    <row r="529" spans="1:3" x14ac:dyDescent="0.25">
      <c r="A529">
        <v>5485650</v>
      </c>
      <c r="B529" t="s">
        <v>77</v>
      </c>
      <c r="C529" t="s">
        <v>708</v>
      </c>
    </row>
    <row r="530" spans="1:3" x14ac:dyDescent="0.25">
      <c r="A530">
        <v>5414950</v>
      </c>
      <c r="B530" t="s">
        <v>77</v>
      </c>
      <c r="C530" t="s">
        <v>709</v>
      </c>
    </row>
    <row r="531" spans="1:3" x14ac:dyDescent="0.25">
      <c r="A531">
        <v>5200663</v>
      </c>
      <c r="B531" t="s">
        <v>77</v>
      </c>
      <c r="C531" t="s">
        <v>710</v>
      </c>
    </row>
    <row r="532" spans="1:3" x14ac:dyDescent="0.25">
      <c r="A532">
        <v>5451120</v>
      </c>
      <c r="B532" t="s">
        <v>77</v>
      </c>
      <c r="C532" t="s">
        <v>711</v>
      </c>
    </row>
    <row r="533" spans="1:3" x14ac:dyDescent="0.25">
      <c r="A533">
        <v>5430140</v>
      </c>
      <c r="B533" t="s">
        <v>77</v>
      </c>
      <c r="C533" t="s">
        <v>712</v>
      </c>
    </row>
    <row r="534" spans="1:3" x14ac:dyDescent="0.25">
      <c r="A534">
        <v>5400540</v>
      </c>
      <c r="B534" t="s">
        <v>77</v>
      </c>
      <c r="C534" t="s">
        <v>713</v>
      </c>
    </row>
    <row r="535" spans="1:3" x14ac:dyDescent="0.25">
      <c r="A535">
        <v>5400901</v>
      </c>
      <c r="B535" t="s">
        <v>77</v>
      </c>
      <c r="C535" t="s">
        <v>714</v>
      </c>
    </row>
    <row r="536" spans="1:3" x14ac:dyDescent="0.25">
      <c r="A536">
        <v>5403038</v>
      </c>
      <c r="B536" t="s">
        <v>77</v>
      </c>
      <c r="C536" t="s">
        <v>715</v>
      </c>
    </row>
    <row r="537" spans="1:3" x14ac:dyDescent="0.25">
      <c r="A537">
        <v>5409553</v>
      </c>
      <c r="B537" t="s">
        <v>77</v>
      </c>
      <c r="C537" t="s">
        <v>716</v>
      </c>
    </row>
    <row r="538" spans="1:3" x14ac:dyDescent="0.25">
      <c r="A538">
        <v>5414130</v>
      </c>
      <c r="B538" t="s">
        <v>77</v>
      </c>
      <c r="C538" t="s">
        <v>673</v>
      </c>
    </row>
    <row r="539" spans="1:3" x14ac:dyDescent="0.25">
      <c r="A539">
        <v>5433290</v>
      </c>
      <c r="B539" t="s">
        <v>77</v>
      </c>
      <c r="C539" t="s">
        <v>717</v>
      </c>
    </row>
    <row r="540" spans="1:3" x14ac:dyDescent="0.25">
      <c r="A540">
        <v>5438010</v>
      </c>
      <c r="B540" t="s">
        <v>77</v>
      </c>
      <c r="C540" t="s">
        <v>718</v>
      </c>
    </row>
    <row r="541" spans="1:3" x14ac:dyDescent="0.25">
      <c r="A541">
        <v>5448130</v>
      </c>
      <c r="B541" t="s">
        <v>77</v>
      </c>
      <c r="C541" t="s">
        <v>719</v>
      </c>
    </row>
    <row r="542" spans="1:3" x14ac:dyDescent="0.25">
      <c r="A542">
        <v>5460500</v>
      </c>
      <c r="B542" t="s">
        <v>77</v>
      </c>
      <c r="C542" t="s">
        <v>720</v>
      </c>
    </row>
    <row r="543" spans="1:3" x14ac:dyDescent="0.25">
      <c r="A543">
        <v>5472440</v>
      </c>
      <c r="B543" t="s">
        <v>77</v>
      </c>
      <c r="C543" t="s">
        <v>721</v>
      </c>
    </row>
    <row r="544" spans="1:3" x14ac:dyDescent="0.25">
      <c r="A544">
        <v>5472600</v>
      </c>
      <c r="B544" t="s">
        <v>77</v>
      </c>
      <c r="C544" t="s">
        <v>722</v>
      </c>
    </row>
    <row r="545" spans="1:3" x14ac:dyDescent="0.25">
      <c r="A545">
        <v>5486001</v>
      </c>
      <c r="B545" t="s">
        <v>77</v>
      </c>
      <c r="C545" t="s">
        <v>723</v>
      </c>
    </row>
    <row r="546" spans="1:3" x14ac:dyDescent="0.25">
      <c r="A546">
        <v>5495600</v>
      </c>
      <c r="B546" t="s">
        <v>77</v>
      </c>
      <c r="C546" t="s">
        <v>724</v>
      </c>
    </row>
    <row r="547" spans="1:3" x14ac:dyDescent="0.25">
      <c r="A547">
        <v>5400550</v>
      </c>
      <c r="B547" t="s">
        <v>77</v>
      </c>
      <c r="C547" t="s">
        <v>725</v>
      </c>
    </row>
    <row r="548" spans="1:3" x14ac:dyDescent="0.25">
      <c r="A548">
        <v>5414360</v>
      </c>
      <c r="B548" t="s">
        <v>77</v>
      </c>
      <c r="C548" t="s">
        <v>726</v>
      </c>
    </row>
    <row r="549" spans="1:3" x14ac:dyDescent="0.25">
      <c r="A549">
        <v>5400280</v>
      </c>
      <c r="B549" t="s">
        <v>107</v>
      </c>
      <c r="C549" t="s">
        <v>727</v>
      </c>
    </row>
    <row r="550" spans="1:3" x14ac:dyDescent="0.25">
      <c r="A550">
        <v>5414110</v>
      </c>
      <c r="B550" t="s">
        <v>107</v>
      </c>
      <c r="C550" t="s">
        <v>728</v>
      </c>
    </row>
  </sheetData>
  <hyperlinks>
    <hyperlink ref="A1" location="PILOTE!A19" display="Retour Pilote"/>
  </hyperlink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526"/>
  <sheetViews>
    <sheetView workbookViewId="0"/>
  </sheetViews>
  <sheetFormatPr baseColWidth="10" defaultColWidth="38" defaultRowHeight="15" x14ac:dyDescent="0.25"/>
  <cols>
    <col min="1" max="1" width="10.7109375" bestFit="1" customWidth="1"/>
    <col min="2" max="2" width="5.42578125" bestFit="1" customWidth="1"/>
    <col min="3" max="3" width="22.5703125" bestFit="1" customWidth="1"/>
    <col min="4" max="4" width="8" bestFit="1" customWidth="1"/>
    <col min="5" max="5" width="33.5703125" bestFit="1" customWidth="1"/>
    <col min="6" max="6" width="7.85546875" bestFit="1" customWidth="1"/>
    <col min="7" max="7" width="35.28515625" bestFit="1" customWidth="1"/>
    <col min="8" max="8" width="5.85546875" bestFit="1" customWidth="1"/>
    <col min="9" max="9" width="5.7109375" bestFit="1" customWidth="1"/>
    <col min="10" max="10" width="28.42578125" bestFit="1" customWidth="1"/>
    <col min="11" max="11" width="6.85546875" bestFit="1" customWidth="1"/>
    <col min="12" max="12" width="37.85546875" bestFit="1" customWidth="1"/>
    <col min="13" max="13" width="4.5703125" bestFit="1" customWidth="1"/>
    <col min="14" max="14" width="5.85546875" bestFit="1" customWidth="1"/>
    <col min="15" max="16" width="7" bestFit="1" customWidth="1"/>
    <col min="17" max="18" width="7.140625" bestFit="1" customWidth="1"/>
    <col min="19" max="19" width="8.5703125" bestFit="1" customWidth="1"/>
    <col min="20" max="20" width="7.42578125" bestFit="1" customWidth="1"/>
    <col min="21" max="21" width="14" bestFit="1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2">
        <v>43101</v>
      </c>
      <c r="B2" s="1" t="s">
        <v>68</v>
      </c>
      <c r="C2" s="1" t="s">
        <v>729</v>
      </c>
      <c r="D2" s="1"/>
      <c r="E2" s="1"/>
      <c r="F2" s="1"/>
      <c r="G2" s="1"/>
      <c r="H2" s="1"/>
      <c r="I2" s="1" t="s">
        <v>22</v>
      </c>
      <c r="J2" s="1" t="s">
        <v>23</v>
      </c>
      <c r="K2" s="1">
        <v>52</v>
      </c>
      <c r="L2" s="1" t="s">
        <v>730</v>
      </c>
      <c r="M2" s="1">
        <v>7</v>
      </c>
      <c r="N2" s="1" t="s">
        <v>24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/>
    </row>
    <row r="3" spans="1:21" x14ac:dyDescent="0.25">
      <c r="A3" s="2">
        <v>43101</v>
      </c>
      <c r="B3" s="1" t="s">
        <v>64</v>
      </c>
      <c r="C3" s="1" t="s">
        <v>731</v>
      </c>
      <c r="D3" s="1"/>
      <c r="E3" s="1"/>
      <c r="F3" s="1"/>
      <c r="G3" s="1"/>
      <c r="H3" s="1"/>
      <c r="I3" s="1" t="s">
        <v>22</v>
      </c>
      <c r="J3" s="1" t="s">
        <v>23</v>
      </c>
      <c r="K3" s="1">
        <v>52</v>
      </c>
      <c r="L3" s="1" t="s">
        <v>732</v>
      </c>
      <c r="M3" s="1">
        <v>7</v>
      </c>
      <c r="N3" s="1" t="s">
        <v>24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/>
    </row>
    <row r="4" spans="1:21" x14ac:dyDescent="0.25">
      <c r="A4" s="2">
        <v>43102</v>
      </c>
      <c r="B4" s="1" t="s">
        <v>68</v>
      </c>
      <c r="C4" s="1" t="s">
        <v>729</v>
      </c>
      <c r="D4" s="1"/>
      <c r="E4" s="1"/>
      <c r="F4" s="1"/>
      <c r="G4" s="1"/>
      <c r="H4" s="1"/>
      <c r="I4" s="1" t="s">
        <v>22</v>
      </c>
      <c r="J4" s="1" t="s">
        <v>23</v>
      </c>
      <c r="K4" s="1">
        <v>58</v>
      </c>
      <c r="L4" s="1" t="s">
        <v>149</v>
      </c>
      <c r="M4" s="1">
        <v>7</v>
      </c>
      <c r="N4" s="1" t="s">
        <v>24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/>
    </row>
    <row r="5" spans="1:21" x14ac:dyDescent="0.25">
      <c r="A5" s="2">
        <v>43102</v>
      </c>
      <c r="B5" s="1" t="s">
        <v>64</v>
      </c>
      <c r="C5" s="1" t="s">
        <v>731</v>
      </c>
      <c r="D5" s="1"/>
      <c r="E5" s="1"/>
      <c r="F5" s="1"/>
      <c r="G5" s="1"/>
      <c r="H5" s="1"/>
      <c r="I5" s="1" t="s">
        <v>22</v>
      </c>
      <c r="J5" s="1" t="s">
        <v>23</v>
      </c>
      <c r="K5" s="1">
        <v>51</v>
      </c>
      <c r="L5" s="1" t="s">
        <v>141</v>
      </c>
      <c r="M5" s="1">
        <v>7</v>
      </c>
      <c r="N5" s="1" t="s">
        <v>24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/>
    </row>
    <row r="6" spans="1:21" x14ac:dyDescent="0.25">
      <c r="A6" s="2">
        <v>43103</v>
      </c>
      <c r="B6" s="1" t="s">
        <v>64</v>
      </c>
      <c r="C6" s="1" t="s">
        <v>731</v>
      </c>
      <c r="D6" s="1"/>
      <c r="E6" s="1"/>
      <c r="F6" s="1"/>
      <c r="G6" s="1"/>
      <c r="H6" s="1"/>
      <c r="I6" s="1" t="s">
        <v>22</v>
      </c>
      <c r="J6" s="1" t="s">
        <v>23</v>
      </c>
      <c r="K6" s="1">
        <v>51</v>
      </c>
      <c r="L6" s="1" t="s">
        <v>141</v>
      </c>
      <c r="M6" s="1">
        <v>7</v>
      </c>
      <c r="N6" s="1" t="s">
        <v>24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/>
    </row>
    <row r="7" spans="1:21" x14ac:dyDescent="0.25">
      <c r="A7" s="2">
        <v>43103</v>
      </c>
      <c r="B7" s="1" t="s">
        <v>68</v>
      </c>
      <c r="C7" s="1" t="s">
        <v>729</v>
      </c>
      <c r="D7" s="1"/>
      <c r="E7" s="1"/>
      <c r="F7" s="1"/>
      <c r="G7" s="1"/>
      <c r="H7" s="1"/>
      <c r="I7" s="1" t="s">
        <v>22</v>
      </c>
      <c r="J7" s="1" t="s">
        <v>23</v>
      </c>
      <c r="K7" s="1">
        <v>58</v>
      </c>
      <c r="L7" s="1" t="s">
        <v>149</v>
      </c>
      <c r="M7" s="1">
        <v>7</v>
      </c>
      <c r="N7" s="1" t="s">
        <v>24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/>
    </row>
    <row r="8" spans="1:21" x14ac:dyDescent="0.25">
      <c r="A8" s="2">
        <v>43104</v>
      </c>
      <c r="B8" s="1" t="s">
        <v>64</v>
      </c>
      <c r="C8" s="1" t="s">
        <v>731</v>
      </c>
      <c r="D8" s="1"/>
      <c r="E8" s="1"/>
      <c r="F8" s="1"/>
      <c r="G8" s="1"/>
      <c r="H8" s="1"/>
      <c r="I8" s="1" t="s">
        <v>22</v>
      </c>
      <c r="J8" s="1" t="s">
        <v>23</v>
      </c>
      <c r="K8" s="1">
        <v>58</v>
      </c>
      <c r="L8" s="1" t="s">
        <v>149</v>
      </c>
      <c r="M8" s="1">
        <v>7</v>
      </c>
      <c r="N8" s="1" t="s">
        <v>24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/>
    </row>
    <row r="9" spans="1:21" x14ac:dyDescent="0.25">
      <c r="A9" s="2">
        <v>43104</v>
      </c>
      <c r="B9" s="1" t="s">
        <v>68</v>
      </c>
      <c r="C9" s="1" t="s">
        <v>729</v>
      </c>
      <c r="D9" s="1"/>
      <c r="E9" s="1"/>
      <c r="F9" s="1"/>
      <c r="G9" s="1"/>
      <c r="H9" s="1"/>
      <c r="I9" s="1" t="s">
        <v>22</v>
      </c>
      <c r="J9" s="1" t="s">
        <v>23</v>
      </c>
      <c r="K9" s="1">
        <v>58</v>
      </c>
      <c r="L9" s="1" t="s">
        <v>149</v>
      </c>
      <c r="M9" s="1">
        <v>7</v>
      </c>
      <c r="N9" s="1" t="s">
        <v>24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/>
    </row>
    <row r="10" spans="1:21" x14ac:dyDescent="0.25">
      <c r="A10" s="2">
        <v>43105</v>
      </c>
      <c r="B10" s="1" t="s">
        <v>64</v>
      </c>
      <c r="C10" s="1" t="s">
        <v>731</v>
      </c>
      <c r="D10" s="1"/>
      <c r="E10" s="1"/>
      <c r="F10" s="1"/>
      <c r="G10" s="1"/>
      <c r="H10" s="1"/>
      <c r="I10" s="1" t="s">
        <v>22</v>
      </c>
      <c r="J10" s="1" t="s">
        <v>23</v>
      </c>
      <c r="K10" s="1">
        <v>58</v>
      </c>
      <c r="L10" s="1" t="s">
        <v>149</v>
      </c>
      <c r="M10" s="1">
        <v>7</v>
      </c>
      <c r="N10" s="1" t="s">
        <v>24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/>
    </row>
    <row r="11" spans="1:21" x14ac:dyDescent="0.25">
      <c r="A11" s="2">
        <v>43105</v>
      </c>
      <c r="B11" s="1" t="s">
        <v>68</v>
      </c>
      <c r="C11" s="1" t="s">
        <v>729</v>
      </c>
      <c r="D11" s="1"/>
      <c r="E11" s="1"/>
      <c r="F11" s="1"/>
      <c r="G11" s="1"/>
      <c r="H11" s="1"/>
      <c r="I11" s="1" t="s">
        <v>22</v>
      </c>
      <c r="J11" s="1" t="s">
        <v>23</v>
      </c>
      <c r="K11" s="1">
        <v>58</v>
      </c>
      <c r="L11" s="1" t="s">
        <v>149</v>
      </c>
      <c r="M11" s="1">
        <v>7</v>
      </c>
      <c r="N11" s="1" t="s">
        <v>24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/>
    </row>
    <row r="12" spans="1:21" x14ac:dyDescent="0.25">
      <c r="A12" s="2">
        <v>43108</v>
      </c>
      <c r="B12" s="1" t="s">
        <v>68</v>
      </c>
      <c r="C12" s="1" t="s">
        <v>729</v>
      </c>
      <c r="D12" s="1">
        <v>5145000</v>
      </c>
      <c r="E12" s="1" t="s">
        <v>733</v>
      </c>
      <c r="F12" s="1">
        <v>156786</v>
      </c>
      <c r="G12" s="1" t="s">
        <v>734</v>
      </c>
      <c r="H12" s="1" t="s">
        <v>40</v>
      </c>
      <c r="I12" s="1" t="s">
        <v>22</v>
      </c>
      <c r="J12" s="1" t="s">
        <v>23</v>
      </c>
      <c r="K12" s="1">
        <v>22</v>
      </c>
      <c r="L12" s="1" t="s">
        <v>735</v>
      </c>
      <c r="M12" s="1">
        <v>3</v>
      </c>
      <c r="N12" s="1" t="s">
        <v>24</v>
      </c>
      <c r="O12" s="1">
        <v>65</v>
      </c>
      <c r="P12" s="1">
        <v>195</v>
      </c>
      <c r="Q12" s="1">
        <v>0</v>
      </c>
      <c r="R12" s="1">
        <v>0</v>
      </c>
      <c r="S12" s="1">
        <v>0</v>
      </c>
      <c r="T12" s="1">
        <v>0</v>
      </c>
      <c r="U12" s="1"/>
    </row>
    <row r="13" spans="1:21" ht="30" x14ac:dyDescent="0.25">
      <c r="A13" s="2">
        <v>43108</v>
      </c>
      <c r="B13" s="1" t="s">
        <v>64</v>
      </c>
      <c r="C13" s="1" t="s">
        <v>731</v>
      </c>
      <c r="D13" s="1"/>
      <c r="E13" s="1"/>
      <c r="F13" s="1"/>
      <c r="G13" s="1"/>
      <c r="H13" s="1"/>
      <c r="I13" s="1" t="s">
        <v>22</v>
      </c>
      <c r="J13" s="1" t="s">
        <v>23</v>
      </c>
      <c r="K13" s="1">
        <v>56</v>
      </c>
      <c r="L13" s="1" t="s">
        <v>736</v>
      </c>
      <c r="M13" s="1">
        <v>2.75</v>
      </c>
      <c r="N13" s="1" t="s">
        <v>24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/>
    </row>
    <row r="14" spans="1:21" x14ac:dyDescent="0.25">
      <c r="A14" s="2">
        <v>43108</v>
      </c>
      <c r="B14" s="1" t="s">
        <v>68</v>
      </c>
      <c r="C14" s="1" t="s">
        <v>729</v>
      </c>
      <c r="D14" s="1">
        <v>5102583</v>
      </c>
      <c r="E14" s="1" t="s">
        <v>737</v>
      </c>
      <c r="F14" s="1">
        <v>137690</v>
      </c>
      <c r="G14" s="1" t="s">
        <v>26</v>
      </c>
      <c r="H14" s="1">
        <v>2015</v>
      </c>
      <c r="I14" s="1" t="s">
        <v>22</v>
      </c>
      <c r="J14" s="1" t="s">
        <v>23</v>
      </c>
      <c r="K14" s="1">
        <v>19</v>
      </c>
      <c r="L14" s="1" t="s">
        <v>738</v>
      </c>
      <c r="M14" s="1">
        <v>0.5</v>
      </c>
      <c r="N14" s="1" t="s">
        <v>24</v>
      </c>
      <c r="O14" s="1">
        <v>40</v>
      </c>
      <c r="P14" s="1">
        <v>20</v>
      </c>
      <c r="Q14" s="1">
        <v>0</v>
      </c>
      <c r="R14" s="1">
        <v>0</v>
      </c>
      <c r="S14" s="1">
        <v>0</v>
      </c>
      <c r="T14" s="1">
        <v>0</v>
      </c>
      <c r="U14" s="1"/>
    </row>
    <row r="15" spans="1:21" x14ac:dyDescent="0.25">
      <c r="A15" s="2">
        <v>43108</v>
      </c>
      <c r="B15" s="1" t="s">
        <v>68</v>
      </c>
      <c r="C15" s="1" t="s">
        <v>729</v>
      </c>
      <c r="D15" s="1"/>
      <c r="E15" s="1"/>
      <c r="F15" s="1"/>
      <c r="G15" s="1"/>
      <c r="H15" s="1"/>
      <c r="I15" s="1" t="s">
        <v>22</v>
      </c>
      <c r="J15" s="1" t="s">
        <v>23</v>
      </c>
      <c r="K15" s="1">
        <v>53</v>
      </c>
      <c r="L15" s="1" t="s">
        <v>739</v>
      </c>
      <c r="M15" s="1">
        <v>5.5</v>
      </c>
      <c r="N15" s="1" t="s">
        <v>24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/>
    </row>
    <row r="16" spans="1:21" ht="30" x14ac:dyDescent="0.25">
      <c r="A16" s="2">
        <v>43108</v>
      </c>
      <c r="B16" s="1" t="s">
        <v>64</v>
      </c>
      <c r="C16" s="1" t="s">
        <v>731</v>
      </c>
      <c r="D16" s="1"/>
      <c r="E16" s="1"/>
      <c r="F16" s="1"/>
      <c r="G16" s="1"/>
      <c r="H16" s="1"/>
      <c r="I16" s="1" t="s">
        <v>22</v>
      </c>
      <c r="J16" s="1" t="s">
        <v>23</v>
      </c>
      <c r="K16" s="1">
        <v>56</v>
      </c>
      <c r="L16" s="1" t="s">
        <v>740</v>
      </c>
      <c r="M16" s="1">
        <v>0.5</v>
      </c>
      <c r="N16" s="1" t="s">
        <v>24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/>
    </row>
    <row r="17" spans="1:21" x14ac:dyDescent="0.25">
      <c r="A17" s="2">
        <v>43108</v>
      </c>
      <c r="B17" s="1" t="s">
        <v>64</v>
      </c>
      <c r="C17" s="1" t="s">
        <v>731</v>
      </c>
      <c r="D17" s="1">
        <v>5130400</v>
      </c>
      <c r="E17" s="1" t="s">
        <v>741</v>
      </c>
      <c r="F17" s="1">
        <v>172267</v>
      </c>
      <c r="G17" s="1" t="s">
        <v>26</v>
      </c>
      <c r="H17" s="1" t="s">
        <v>37</v>
      </c>
      <c r="I17" s="1" t="s">
        <v>22</v>
      </c>
      <c r="J17" s="1" t="s">
        <v>23</v>
      </c>
      <c r="K17" s="1">
        <v>12</v>
      </c>
      <c r="L17" s="1" t="s">
        <v>27</v>
      </c>
      <c r="M17" s="1">
        <v>1</v>
      </c>
      <c r="N17" s="1" t="s">
        <v>24</v>
      </c>
      <c r="O17" s="1">
        <v>40</v>
      </c>
      <c r="P17" s="1">
        <v>40</v>
      </c>
      <c r="Q17" s="1">
        <v>0</v>
      </c>
      <c r="R17" s="1">
        <v>0</v>
      </c>
      <c r="S17" s="1">
        <v>0</v>
      </c>
      <c r="T17" s="1">
        <v>0</v>
      </c>
      <c r="U17" s="1"/>
    </row>
    <row r="18" spans="1:21" ht="30" x14ac:dyDescent="0.25">
      <c r="A18" s="2">
        <v>43108</v>
      </c>
      <c r="B18" s="1" t="s">
        <v>64</v>
      </c>
      <c r="C18" s="1" t="s">
        <v>731</v>
      </c>
      <c r="D18" s="1"/>
      <c r="E18" s="1"/>
      <c r="F18" s="1"/>
      <c r="G18" s="1"/>
      <c r="H18" s="1"/>
      <c r="I18" s="1" t="s">
        <v>22</v>
      </c>
      <c r="J18" s="1" t="s">
        <v>23</v>
      </c>
      <c r="K18" s="1">
        <v>56</v>
      </c>
      <c r="L18" s="1" t="s">
        <v>742</v>
      </c>
      <c r="M18" s="1">
        <v>0.5</v>
      </c>
      <c r="N18" s="1" t="s">
        <v>24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/>
    </row>
    <row r="19" spans="1:21" x14ac:dyDescent="0.25">
      <c r="A19" s="2">
        <v>43108</v>
      </c>
      <c r="B19" s="1" t="s">
        <v>64</v>
      </c>
      <c r="C19" s="1" t="s">
        <v>731</v>
      </c>
      <c r="D19" s="1">
        <v>5130400</v>
      </c>
      <c r="E19" s="1" t="s">
        <v>741</v>
      </c>
      <c r="F19" s="1">
        <v>172267</v>
      </c>
      <c r="G19" s="1" t="s">
        <v>26</v>
      </c>
      <c r="H19" s="1" t="s">
        <v>37</v>
      </c>
      <c r="I19" s="1" t="s">
        <v>22</v>
      </c>
      <c r="J19" s="1" t="s">
        <v>23</v>
      </c>
      <c r="K19" s="1">
        <v>13</v>
      </c>
      <c r="L19" s="1" t="s">
        <v>115</v>
      </c>
      <c r="M19" s="1">
        <v>2.75</v>
      </c>
      <c r="N19" s="1" t="s">
        <v>24</v>
      </c>
      <c r="O19" s="1">
        <v>40</v>
      </c>
      <c r="P19" s="1">
        <v>110</v>
      </c>
      <c r="Q19" s="1">
        <v>0</v>
      </c>
      <c r="R19" s="1">
        <v>0</v>
      </c>
      <c r="S19" s="1">
        <v>0</v>
      </c>
      <c r="T19" s="1">
        <v>0</v>
      </c>
      <c r="U19" s="1"/>
    </row>
    <row r="20" spans="1:21" ht="30" x14ac:dyDescent="0.25">
      <c r="A20" s="2">
        <v>43109</v>
      </c>
      <c r="B20" s="1" t="s">
        <v>64</v>
      </c>
      <c r="C20" s="1" t="s">
        <v>731</v>
      </c>
      <c r="D20" s="1"/>
      <c r="E20" s="1"/>
      <c r="F20" s="1"/>
      <c r="G20" s="1"/>
      <c r="H20" s="1"/>
      <c r="I20" s="1" t="s">
        <v>22</v>
      </c>
      <c r="J20" s="1" t="s">
        <v>23</v>
      </c>
      <c r="K20" s="1">
        <v>56</v>
      </c>
      <c r="L20" s="1" t="s">
        <v>743</v>
      </c>
      <c r="M20" s="1">
        <v>5.75</v>
      </c>
      <c r="N20" s="1" t="s">
        <v>24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/>
    </row>
    <row r="21" spans="1:21" x14ac:dyDescent="0.25">
      <c r="A21" s="2">
        <v>43109</v>
      </c>
      <c r="B21" s="1" t="s">
        <v>64</v>
      </c>
      <c r="C21" s="1" t="s">
        <v>731</v>
      </c>
      <c r="D21" s="1">
        <v>5144380</v>
      </c>
      <c r="E21" s="1" t="s">
        <v>744</v>
      </c>
      <c r="F21" s="1">
        <v>173856</v>
      </c>
      <c r="G21" s="1" t="s">
        <v>26</v>
      </c>
      <c r="H21" s="1">
        <v>2017</v>
      </c>
      <c r="I21" s="1" t="s">
        <v>22</v>
      </c>
      <c r="J21" s="1" t="s">
        <v>23</v>
      </c>
      <c r="K21" s="1">
        <v>19</v>
      </c>
      <c r="L21" s="1" t="s">
        <v>745</v>
      </c>
      <c r="M21" s="1">
        <v>0.75</v>
      </c>
      <c r="N21" s="1" t="s">
        <v>24</v>
      </c>
      <c r="O21" s="1">
        <v>40</v>
      </c>
      <c r="P21" s="1">
        <v>30</v>
      </c>
      <c r="Q21" s="1">
        <v>0</v>
      </c>
      <c r="R21" s="1">
        <v>0</v>
      </c>
      <c r="S21" s="1">
        <v>0</v>
      </c>
      <c r="T21" s="1">
        <v>0</v>
      </c>
      <c r="U21" s="1"/>
    </row>
    <row r="22" spans="1:21" x14ac:dyDescent="0.25">
      <c r="A22" s="2">
        <v>43109</v>
      </c>
      <c r="B22" s="1" t="s">
        <v>64</v>
      </c>
      <c r="C22" s="1" t="s">
        <v>731</v>
      </c>
      <c r="D22" s="1">
        <v>5137920</v>
      </c>
      <c r="E22" s="1" t="s">
        <v>746</v>
      </c>
      <c r="F22" s="1">
        <v>173848</v>
      </c>
      <c r="G22" s="1" t="s">
        <v>26</v>
      </c>
      <c r="H22" s="1">
        <v>2017</v>
      </c>
      <c r="I22" s="1" t="s">
        <v>22</v>
      </c>
      <c r="J22" s="1" t="s">
        <v>23</v>
      </c>
      <c r="K22" s="1">
        <v>24</v>
      </c>
      <c r="L22" s="1" t="s">
        <v>747</v>
      </c>
      <c r="M22" s="1">
        <v>1.5</v>
      </c>
      <c r="N22" s="1" t="s">
        <v>24</v>
      </c>
      <c r="O22" s="1">
        <v>65</v>
      </c>
      <c r="P22" s="1">
        <v>97.5</v>
      </c>
      <c r="Q22" s="1">
        <v>0</v>
      </c>
      <c r="R22" s="1">
        <v>0</v>
      </c>
      <c r="S22" s="1">
        <v>0</v>
      </c>
      <c r="T22" s="1">
        <v>0</v>
      </c>
      <c r="U22" s="1" t="s">
        <v>748</v>
      </c>
    </row>
    <row r="23" spans="1:21" x14ac:dyDescent="0.25">
      <c r="A23" s="2">
        <v>43109</v>
      </c>
      <c r="B23" s="1" t="s">
        <v>68</v>
      </c>
      <c r="C23" s="1" t="s">
        <v>729</v>
      </c>
      <c r="D23" s="1">
        <v>5114250</v>
      </c>
      <c r="E23" s="1" t="s">
        <v>39</v>
      </c>
      <c r="F23" s="1">
        <v>166625</v>
      </c>
      <c r="G23" s="1" t="s">
        <v>34</v>
      </c>
      <c r="H23" s="1" t="s">
        <v>40</v>
      </c>
      <c r="I23" s="1" t="s">
        <v>22</v>
      </c>
      <c r="J23" s="1" t="s">
        <v>23</v>
      </c>
      <c r="K23" s="1">
        <v>22</v>
      </c>
      <c r="L23" s="1" t="s">
        <v>49</v>
      </c>
      <c r="M23" s="1">
        <v>9</v>
      </c>
      <c r="N23" s="1" t="s">
        <v>24</v>
      </c>
      <c r="O23" s="1">
        <v>65</v>
      </c>
      <c r="P23" s="1">
        <v>585</v>
      </c>
      <c r="Q23" s="1">
        <v>0</v>
      </c>
      <c r="R23" s="1">
        <v>0</v>
      </c>
      <c r="S23" s="1">
        <v>0</v>
      </c>
      <c r="T23" s="1">
        <v>0</v>
      </c>
      <c r="U23" s="1"/>
    </row>
    <row r="24" spans="1:21" x14ac:dyDescent="0.25">
      <c r="A24" s="2">
        <v>43110</v>
      </c>
      <c r="B24" s="1" t="s">
        <v>68</v>
      </c>
      <c r="C24" s="1" t="s">
        <v>729</v>
      </c>
      <c r="D24" s="1"/>
      <c r="E24" s="1"/>
      <c r="F24" s="1"/>
      <c r="G24" s="1"/>
      <c r="H24" s="1"/>
      <c r="I24" s="1" t="s">
        <v>22</v>
      </c>
      <c r="J24" s="1" t="s">
        <v>23</v>
      </c>
      <c r="K24" s="1">
        <v>53</v>
      </c>
      <c r="L24" s="1" t="s">
        <v>749</v>
      </c>
      <c r="M24" s="1">
        <v>0.5</v>
      </c>
      <c r="N24" s="1" t="s">
        <v>24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/>
    </row>
    <row r="25" spans="1:21" x14ac:dyDescent="0.25">
      <c r="A25" s="2">
        <v>43110</v>
      </c>
      <c r="B25" s="1" t="s">
        <v>64</v>
      </c>
      <c r="C25" s="1" t="s">
        <v>731</v>
      </c>
      <c r="D25" s="1">
        <v>5149320</v>
      </c>
      <c r="E25" s="1" t="s">
        <v>750</v>
      </c>
      <c r="F25" s="1">
        <v>173858</v>
      </c>
      <c r="G25" s="1" t="s">
        <v>26</v>
      </c>
      <c r="H25" s="1">
        <v>2017</v>
      </c>
      <c r="I25" s="1" t="s">
        <v>22</v>
      </c>
      <c r="J25" s="1" t="s">
        <v>23</v>
      </c>
      <c r="K25" s="1">
        <v>12</v>
      </c>
      <c r="L25" s="1" t="s">
        <v>27</v>
      </c>
      <c r="M25" s="1">
        <v>6.5</v>
      </c>
      <c r="N25" s="1" t="s">
        <v>24</v>
      </c>
      <c r="O25" s="1">
        <v>40</v>
      </c>
      <c r="P25" s="1">
        <v>260</v>
      </c>
      <c r="Q25" s="1">
        <v>0</v>
      </c>
      <c r="R25" s="1">
        <v>0</v>
      </c>
      <c r="S25" s="1">
        <v>0</v>
      </c>
      <c r="T25" s="1">
        <v>0</v>
      </c>
      <c r="U25" s="1"/>
    </row>
    <row r="26" spans="1:21" x14ac:dyDescent="0.25">
      <c r="A26" s="2">
        <v>43110</v>
      </c>
      <c r="B26" s="1" t="s">
        <v>68</v>
      </c>
      <c r="C26" s="1" t="s">
        <v>729</v>
      </c>
      <c r="D26" s="1">
        <v>5133681</v>
      </c>
      <c r="E26" s="1" t="s">
        <v>57</v>
      </c>
      <c r="F26" s="1">
        <v>172173</v>
      </c>
      <c r="G26" s="1" t="s">
        <v>34</v>
      </c>
      <c r="H26" s="1">
        <v>2017</v>
      </c>
      <c r="I26" s="1" t="s">
        <v>22</v>
      </c>
      <c r="J26" s="1" t="s">
        <v>23</v>
      </c>
      <c r="K26" s="1">
        <v>19</v>
      </c>
      <c r="L26" s="1" t="s">
        <v>751</v>
      </c>
      <c r="M26" s="1">
        <v>4</v>
      </c>
      <c r="N26" s="1" t="s">
        <v>24</v>
      </c>
      <c r="O26" s="1">
        <v>40</v>
      </c>
      <c r="P26" s="1">
        <v>160</v>
      </c>
      <c r="Q26" s="1">
        <v>0</v>
      </c>
      <c r="R26" s="1">
        <v>0</v>
      </c>
      <c r="S26" s="1">
        <v>0</v>
      </c>
      <c r="T26" s="1">
        <v>0</v>
      </c>
      <c r="U26" s="1"/>
    </row>
    <row r="27" spans="1:21" x14ac:dyDescent="0.25">
      <c r="A27" s="2">
        <v>43110</v>
      </c>
      <c r="B27" s="1" t="s">
        <v>68</v>
      </c>
      <c r="C27" s="1" t="s">
        <v>729</v>
      </c>
      <c r="D27" s="1">
        <v>5114250</v>
      </c>
      <c r="E27" s="1" t="s">
        <v>39</v>
      </c>
      <c r="F27" s="1">
        <v>166625</v>
      </c>
      <c r="G27" s="1" t="s">
        <v>34</v>
      </c>
      <c r="H27" s="1" t="s">
        <v>40</v>
      </c>
      <c r="I27" s="1" t="s">
        <v>22</v>
      </c>
      <c r="J27" s="1" t="s">
        <v>23</v>
      </c>
      <c r="K27" s="1">
        <v>22</v>
      </c>
      <c r="L27" s="1" t="s">
        <v>49</v>
      </c>
      <c r="M27" s="1">
        <v>4</v>
      </c>
      <c r="N27" s="1" t="s">
        <v>24</v>
      </c>
      <c r="O27" s="1">
        <v>65</v>
      </c>
      <c r="P27" s="1">
        <v>260</v>
      </c>
      <c r="Q27" s="1">
        <v>0</v>
      </c>
      <c r="R27" s="1">
        <v>0</v>
      </c>
      <c r="S27" s="1">
        <v>0</v>
      </c>
      <c r="T27" s="1">
        <v>0</v>
      </c>
      <c r="U27" s="1"/>
    </row>
    <row r="28" spans="1:21" x14ac:dyDescent="0.25">
      <c r="A28" s="2">
        <v>43110</v>
      </c>
      <c r="B28" s="1" t="s">
        <v>68</v>
      </c>
      <c r="C28" s="1" t="s">
        <v>729</v>
      </c>
      <c r="D28" s="1"/>
      <c r="E28" s="1"/>
      <c r="F28" s="1"/>
      <c r="G28" s="1"/>
      <c r="H28" s="1"/>
      <c r="I28" s="1" t="s">
        <v>22</v>
      </c>
      <c r="J28" s="1" t="s">
        <v>23</v>
      </c>
      <c r="K28" s="1">
        <v>53</v>
      </c>
      <c r="L28" s="1" t="s">
        <v>752</v>
      </c>
      <c r="M28" s="1">
        <v>0.5</v>
      </c>
      <c r="N28" s="1" t="s">
        <v>24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/>
    </row>
    <row r="29" spans="1:21" ht="30" x14ac:dyDescent="0.25">
      <c r="A29" s="2">
        <v>43110</v>
      </c>
      <c r="B29" s="1" t="s">
        <v>64</v>
      </c>
      <c r="C29" s="1" t="s">
        <v>731</v>
      </c>
      <c r="D29" s="1"/>
      <c r="E29" s="1"/>
      <c r="F29" s="1"/>
      <c r="G29" s="1"/>
      <c r="H29" s="1"/>
      <c r="I29" s="1" t="s">
        <v>22</v>
      </c>
      <c r="J29" s="1" t="s">
        <v>23</v>
      </c>
      <c r="K29" s="1">
        <v>56</v>
      </c>
      <c r="L29" s="1" t="s">
        <v>753</v>
      </c>
      <c r="M29" s="1">
        <v>1</v>
      </c>
      <c r="N29" s="1" t="s">
        <v>24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/>
    </row>
    <row r="30" spans="1:21" x14ac:dyDescent="0.25">
      <c r="A30" s="2">
        <v>43111</v>
      </c>
      <c r="B30" s="1" t="s">
        <v>68</v>
      </c>
      <c r="C30" s="1" t="s">
        <v>729</v>
      </c>
      <c r="D30" s="1">
        <v>5103060</v>
      </c>
      <c r="E30" s="1" t="s">
        <v>29</v>
      </c>
      <c r="F30" s="1">
        <v>173767</v>
      </c>
      <c r="G30" s="1" t="s">
        <v>26</v>
      </c>
      <c r="H30" s="1">
        <v>2017</v>
      </c>
      <c r="I30" s="1" t="s">
        <v>22</v>
      </c>
      <c r="J30" s="1" t="s">
        <v>23</v>
      </c>
      <c r="K30" s="1">
        <v>61</v>
      </c>
      <c r="L30" s="1" t="s">
        <v>754</v>
      </c>
      <c r="M30" s="1">
        <v>40</v>
      </c>
      <c r="N30" s="1" t="s">
        <v>36</v>
      </c>
      <c r="O30" s="1">
        <v>0.49</v>
      </c>
      <c r="P30" s="1">
        <v>19.600000000000001</v>
      </c>
      <c r="Q30" s="1">
        <v>0.49</v>
      </c>
      <c r="R30" s="1">
        <v>19.600000000000001</v>
      </c>
      <c r="S30" s="1">
        <v>19.600000000000001</v>
      </c>
      <c r="T30" s="1">
        <v>0</v>
      </c>
      <c r="U30" s="1"/>
    </row>
    <row r="31" spans="1:21" x14ac:dyDescent="0.25">
      <c r="A31" s="2">
        <v>43111</v>
      </c>
      <c r="B31" s="1" t="s">
        <v>68</v>
      </c>
      <c r="C31" s="1" t="s">
        <v>729</v>
      </c>
      <c r="D31" s="1">
        <v>5150530</v>
      </c>
      <c r="E31" s="1" t="s">
        <v>755</v>
      </c>
      <c r="F31" s="1">
        <v>172196</v>
      </c>
      <c r="G31" s="1" t="s">
        <v>26</v>
      </c>
      <c r="H31" s="1">
        <v>2017</v>
      </c>
      <c r="I31" s="1" t="s">
        <v>22</v>
      </c>
      <c r="J31" s="1" t="s">
        <v>23</v>
      </c>
      <c r="K31" s="1">
        <v>61</v>
      </c>
      <c r="L31" s="1" t="s">
        <v>754</v>
      </c>
      <c r="M31" s="1">
        <v>12</v>
      </c>
      <c r="N31" s="1" t="s">
        <v>36</v>
      </c>
      <c r="O31" s="1">
        <v>0.49</v>
      </c>
      <c r="P31" s="1">
        <v>5.88</v>
      </c>
      <c r="Q31" s="1">
        <v>0.49</v>
      </c>
      <c r="R31" s="1">
        <v>5.88</v>
      </c>
      <c r="S31" s="1">
        <v>5.88</v>
      </c>
      <c r="T31" s="1">
        <v>0</v>
      </c>
      <c r="U31" s="1"/>
    </row>
    <row r="32" spans="1:21" x14ac:dyDescent="0.25">
      <c r="A32" s="2">
        <v>43111</v>
      </c>
      <c r="B32" s="1" t="s">
        <v>68</v>
      </c>
      <c r="C32" s="1" t="s">
        <v>729</v>
      </c>
      <c r="D32" s="1">
        <v>5103060</v>
      </c>
      <c r="E32" s="1" t="s">
        <v>29</v>
      </c>
      <c r="F32" s="1">
        <v>173767</v>
      </c>
      <c r="G32" s="1" t="s">
        <v>26</v>
      </c>
      <c r="H32" s="1">
        <v>2017</v>
      </c>
      <c r="I32" s="1" t="s">
        <v>22</v>
      </c>
      <c r="J32" s="1" t="s">
        <v>23</v>
      </c>
      <c r="K32" s="1">
        <v>19</v>
      </c>
      <c r="L32" s="1" t="s">
        <v>756</v>
      </c>
      <c r="M32" s="1">
        <v>0.5</v>
      </c>
      <c r="N32" s="1" t="s">
        <v>24</v>
      </c>
      <c r="O32" s="1">
        <v>40</v>
      </c>
      <c r="P32" s="1">
        <v>20</v>
      </c>
      <c r="Q32" s="1">
        <v>0</v>
      </c>
      <c r="R32" s="1">
        <v>0</v>
      </c>
      <c r="S32" s="1">
        <v>0</v>
      </c>
      <c r="T32" s="1">
        <v>0</v>
      </c>
      <c r="U32" s="1"/>
    </row>
    <row r="33" spans="1:21" x14ac:dyDescent="0.25">
      <c r="A33" s="2">
        <v>43111</v>
      </c>
      <c r="B33" s="1" t="s">
        <v>64</v>
      </c>
      <c r="C33" s="1" t="s">
        <v>731</v>
      </c>
      <c r="D33" s="1">
        <v>5144380</v>
      </c>
      <c r="E33" s="1" t="s">
        <v>744</v>
      </c>
      <c r="F33" s="1">
        <v>173856</v>
      </c>
      <c r="G33" s="1" t="s">
        <v>26</v>
      </c>
      <c r="H33" s="1">
        <v>2017</v>
      </c>
      <c r="I33" s="1" t="s">
        <v>22</v>
      </c>
      <c r="J33" s="1" t="s">
        <v>23</v>
      </c>
      <c r="K33" s="1">
        <v>19</v>
      </c>
      <c r="L33" s="1" t="s">
        <v>757</v>
      </c>
      <c r="M33" s="1">
        <v>0.25</v>
      </c>
      <c r="N33" s="1" t="s">
        <v>24</v>
      </c>
      <c r="O33" s="1">
        <v>40</v>
      </c>
      <c r="P33" s="1">
        <v>10</v>
      </c>
      <c r="Q33" s="1">
        <v>0</v>
      </c>
      <c r="R33" s="1">
        <v>0</v>
      </c>
      <c r="S33" s="1">
        <v>0</v>
      </c>
      <c r="T33" s="1">
        <v>0</v>
      </c>
      <c r="U33" s="1"/>
    </row>
    <row r="34" spans="1:21" x14ac:dyDescent="0.25">
      <c r="A34" s="2">
        <v>43111</v>
      </c>
      <c r="B34" s="1" t="s">
        <v>64</v>
      </c>
      <c r="C34" s="1" t="s">
        <v>731</v>
      </c>
      <c r="D34" s="1">
        <v>5149320</v>
      </c>
      <c r="E34" s="1" t="s">
        <v>750</v>
      </c>
      <c r="F34" s="1">
        <v>173858</v>
      </c>
      <c r="G34" s="1" t="s">
        <v>26</v>
      </c>
      <c r="H34" s="1">
        <v>2017</v>
      </c>
      <c r="I34" s="1" t="s">
        <v>22</v>
      </c>
      <c r="J34" s="1" t="s">
        <v>23</v>
      </c>
      <c r="K34" s="1">
        <v>13</v>
      </c>
      <c r="L34" s="1" t="s">
        <v>115</v>
      </c>
      <c r="M34" s="1">
        <v>3</v>
      </c>
      <c r="N34" s="1" t="s">
        <v>24</v>
      </c>
      <c r="O34" s="1">
        <v>40</v>
      </c>
      <c r="P34" s="1">
        <v>120</v>
      </c>
      <c r="Q34" s="1">
        <v>0</v>
      </c>
      <c r="R34" s="1">
        <v>0</v>
      </c>
      <c r="S34" s="1">
        <v>0</v>
      </c>
      <c r="T34" s="1">
        <v>0</v>
      </c>
      <c r="U34" s="1"/>
    </row>
    <row r="35" spans="1:21" x14ac:dyDescent="0.25">
      <c r="A35" s="2">
        <v>43111</v>
      </c>
      <c r="B35" s="1" t="s">
        <v>64</v>
      </c>
      <c r="C35" s="1" t="s">
        <v>731</v>
      </c>
      <c r="D35" s="1">
        <v>5171300</v>
      </c>
      <c r="E35" s="1" t="s">
        <v>758</v>
      </c>
      <c r="F35" s="1">
        <v>173865</v>
      </c>
      <c r="G35" s="1" t="s">
        <v>26</v>
      </c>
      <c r="H35" s="1">
        <v>2017</v>
      </c>
      <c r="I35" s="1" t="s">
        <v>22</v>
      </c>
      <c r="J35" s="1" t="s">
        <v>23</v>
      </c>
      <c r="K35" s="1">
        <v>12</v>
      </c>
      <c r="L35" s="1" t="s">
        <v>27</v>
      </c>
      <c r="M35" s="1">
        <v>1</v>
      </c>
      <c r="N35" s="1" t="s">
        <v>24</v>
      </c>
      <c r="O35" s="1">
        <v>40</v>
      </c>
      <c r="P35" s="1">
        <v>40</v>
      </c>
      <c r="Q35" s="1">
        <v>0</v>
      </c>
      <c r="R35" s="1">
        <v>0</v>
      </c>
      <c r="S35" s="1">
        <v>0</v>
      </c>
      <c r="T35" s="1">
        <v>0</v>
      </c>
      <c r="U35" s="1"/>
    </row>
    <row r="36" spans="1:21" x14ac:dyDescent="0.25">
      <c r="A36" s="2">
        <v>43111</v>
      </c>
      <c r="B36" s="1" t="s">
        <v>68</v>
      </c>
      <c r="C36" s="1" t="s">
        <v>729</v>
      </c>
      <c r="D36" s="1"/>
      <c r="E36" s="1"/>
      <c r="F36" s="1"/>
      <c r="G36" s="1"/>
      <c r="H36" s="1"/>
      <c r="I36" s="1" t="s">
        <v>22</v>
      </c>
      <c r="J36" s="1" t="s">
        <v>23</v>
      </c>
      <c r="K36" s="1">
        <v>56</v>
      </c>
      <c r="L36" s="1" t="s">
        <v>759</v>
      </c>
      <c r="M36" s="1">
        <v>6.5</v>
      </c>
      <c r="N36" s="1" t="s">
        <v>24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/>
    </row>
    <row r="37" spans="1:21" x14ac:dyDescent="0.25">
      <c r="A37" s="2">
        <v>43111</v>
      </c>
      <c r="B37" s="1" t="s">
        <v>68</v>
      </c>
      <c r="C37" s="1" t="s">
        <v>729</v>
      </c>
      <c r="D37" s="1">
        <v>5150530</v>
      </c>
      <c r="E37" s="1" t="s">
        <v>755</v>
      </c>
      <c r="F37" s="1">
        <v>172196</v>
      </c>
      <c r="G37" s="1" t="s">
        <v>26</v>
      </c>
      <c r="H37" s="1">
        <v>2017</v>
      </c>
      <c r="I37" s="1" t="s">
        <v>22</v>
      </c>
      <c r="J37" s="1" t="s">
        <v>23</v>
      </c>
      <c r="K37" s="1">
        <v>19</v>
      </c>
      <c r="L37" s="1" t="s">
        <v>756</v>
      </c>
      <c r="M37" s="1">
        <v>0.5</v>
      </c>
      <c r="N37" s="1" t="s">
        <v>24</v>
      </c>
      <c r="O37" s="1">
        <v>40</v>
      </c>
      <c r="P37" s="1">
        <v>20</v>
      </c>
      <c r="Q37" s="1">
        <v>0</v>
      </c>
      <c r="R37" s="1">
        <v>0</v>
      </c>
      <c r="S37" s="1">
        <v>0</v>
      </c>
      <c r="T37" s="1">
        <v>0</v>
      </c>
      <c r="U37" s="1"/>
    </row>
    <row r="38" spans="1:21" x14ac:dyDescent="0.25">
      <c r="A38" s="2">
        <v>43111</v>
      </c>
      <c r="B38" s="1" t="s">
        <v>64</v>
      </c>
      <c r="C38" s="1" t="s">
        <v>731</v>
      </c>
      <c r="D38" s="1">
        <v>5159730</v>
      </c>
      <c r="E38" s="1" t="s">
        <v>760</v>
      </c>
      <c r="F38" s="1">
        <v>173862</v>
      </c>
      <c r="G38" s="1" t="s">
        <v>26</v>
      </c>
      <c r="H38" s="1">
        <v>2017</v>
      </c>
      <c r="I38" s="1" t="s">
        <v>22</v>
      </c>
      <c r="J38" s="1" t="s">
        <v>23</v>
      </c>
      <c r="K38" s="1">
        <v>12</v>
      </c>
      <c r="L38" s="1" t="s">
        <v>27</v>
      </c>
      <c r="M38" s="1">
        <v>3.25</v>
      </c>
      <c r="N38" s="1" t="s">
        <v>24</v>
      </c>
      <c r="O38" s="1">
        <v>40</v>
      </c>
      <c r="P38" s="1">
        <v>130</v>
      </c>
      <c r="Q38" s="1">
        <v>0</v>
      </c>
      <c r="R38" s="1">
        <v>0</v>
      </c>
      <c r="S38" s="1">
        <v>0</v>
      </c>
      <c r="T38" s="1">
        <v>0</v>
      </c>
      <c r="U38" s="1"/>
    </row>
    <row r="39" spans="1:21" x14ac:dyDescent="0.25">
      <c r="A39" s="2">
        <v>43111</v>
      </c>
      <c r="B39" s="1" t="s">
        <v>68</v>
      </c>
      <c r="C39" s="1" t="s">
        <v>729</v>
      </c>
      <c r="D39" s="1">
        <v>5103060</v>
      </c>
      <c r="E39" s="1" t="s">
        <v>29</v>
      </c>
      <c r="F39" s="1">
        <v>173767</v>
      </c>
      <c r="G39" s="1" t="s">
        <v>26</v>
      </c>
      <c r="H39" s="1">
        <v>2017</v>
      </c>
      <c r="I39" s="1" t="s">
        <v>22</v>
      </c>
      <c r="J39" s="1" t="s">
        <v>23</v>
      </c>
      <c r="K39" s="1">
        <v>19</v>
      </c>
      <c r="L39" s="1" t="s">
        <v>761</v>
      </c>
      <c r="M39" s="1">
        <v>0.5</v>
      </c>
      <c r="N39" s="1" t="s">
        <v>24</v>
      </c>
      <c r="O39" s="1">
        <v>40</v>
      </c>
      <c r="P39" s="1">
        <v>20</v>
      </c>
      <c r="Q39" s="1">
        <v>0</v>
      </c>
      <c r="R39" s="1">
        <v>0</v>
      </c>
      <c r="S39" s="1">
        <v>0</v>
      </c>
      <c r="T39" s="1">
        <v>0</v>
      </c>
      <c r="U39" s="1"/>
    </row>
    <row r="40" spans="1:21" x14ac:dyDescent="0.25">
      <c r="A40" s="2">
        <v>43112</v>
      </c>
      <c r="B40" s="1" t="s">
        <v>64</v>
      </c>
      <c r="C40" s="1" t="s">
        <v>731</v>
      </c>
      <c r="D40" s="1">
        <v>5130400</v>
      </c>
      <c r="E40" s="1" t="s">
        <v>741</v>
      </c>
      <c r="F40" s="1">
        <v>172267</v>
      </c>
      <c r="G40" s="1" t="s">
        <v>26</v>
      </c>
      <c r="H40" s="1" t="s">
        <v>37</v>
      </c>
      <c r="I40" s="1" t="s">
        <v>22</v>
      </c>
      <c r="J40" s="1" t="s">
        <v>23</v>
      </c>
      <c r="K40" s="1">
        <v>21</v>
      </c>
      <c r="L40" s="1" t="s">
        <v>119</v>
      </c>
      <c r="M40" s="1">
        <v>0.25</v>
      </c>
      <c r="N40" s="1" t="s">
        <v>24</v>
      </c>
      <c r="O40" s="1">
        <v>65</v>
      </c>
      <c r="P40" s="1">
        <v>16.25</v>
      </c>
      <c r="Q40" s="1">
        <v>0</v>
      </c>
      <c r="R40" s="1">
        <v>0</v>
      </c>
      <c r="S40" s="1">
        <v>0</v>
      </c>
      <c r="T40" s="1">
        <v>0</v>
      </c>
      <c r="U40" s="1"/>
    </row>
    <row r="41" spans="1:21" x14ac:dyDescent="0.25">
      <c r="A41" s="2">
        <v>43112</v>
      </c>
      <c r="B41" s="1" t="s">
        <v>64</v>
      </c>
      <c r="C41" s="1" t="s">
        <v>731</v>
      </c>
      <c r="D41" s="1">
        <v>5115430</v>
      </c>
      <c r="E41" s="1" t="s">
        <v>762</v>
      </c>
      <c r="F41" s="1">
        <v>173852</v>
      </c>
      <c r="G41" s="1" t="s">
        <v>26</v>
      </c>
      <c r="H41" s="1">
        <v>2017</v>
      </c>
      <c r="I41" s="1" t="s">
        <v>22</v>
      </c>
      <c r="J41" s="1" t="s">
        <v>23</v>
      </c>
      <c r="K41" s="1">
        <v>21</v>
      </c>
      <c r="L41" s="1" t="s">
        <v>119</v>
      </c>
      <c r="M41" s="1">
        <v>0.25</v>
      </c>
      <c r="N41" s="1" t="s">
        <v>24</v>
      </c>
      <c r="O41" s="1">
        <v>65</v>
      </c>
      <c r="P41" s="1">
        <v>16.25</v>
      </c>
      <c r="Q41" s="1">
        <v>0</v>
      </c>
      <c r="R41" s="1">
        <v>0</v>
      </c>
      <c r="S41" s="1">
        <v>0</v>
      </c>
      <c r="T41" s="1">
        <v>0</v>
      </c>
      <c r="U41" s="1"/>
    </row>
    <row r="42" spans="1:21" x14ac:dyDescent="0.25">
      <c r="A42" s="2">
        <v>43112</v>
      </c>
      <c r="B42" s="1" t="s">
        <v>64</v>
      </c>
      <c r="C42" s="1" t="s">
        <v>731</v>
      </c>
      <c r="D42" s="1"/>
      <c r="E42" s="1"/>
      <c r="F42" s="1"/>
      <c r="G42" s="1"/>
      <c r="H42" s="1"/>
      <c r="I42" s="1" t="s">
        <v>22</v>
      </c>
      <c r="J42" s="1" t="s">
        <v>23</v>
      </c>
      <c r="K42" s="1">
        <v>56</v>
      </c>
      <c r="L42" s="1" t="s">
        <v>763</v>
      </c>
      <c r="M42" s="1">
        <v>6.5</v>
      </c>
      <c r="N42" s="1" t="s">
        <v>24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/>
    </row>
    <row r="43" spans="1:21" x14ac:dyDescent="0.25">
      <c r="A43" s="2">
        <v>43115</v>
      </c>
      <c r="B43" s="1" t="s">
        <v>64</v>
      </c>
      <c r="C43" s="1" t="s">
        <v>731</v>
      </c>
      <c r="D43" s="1">
        <v>5159730</v>
      </c>
      <c r="E43" s="1" t="s">
        <v>760</v>
      </c>
      <c r="F43" s="1">
        <v>173862</v>
      </c>
      <c r="G43" s="1" t="s">
        <v>26</v>
      </c>
      <c r="H43" s="1">
        <v>2017</v>
      </c>
      <c r="I43" s="1" t="s">
        <v>22</v>
      </c>
      <c r="J43" s="1" t="s">
        <v>23</v>
      </c>
      <c r="K43" s="1">
        <v>12</v>
      </c>
      <c r="L43" s="1" t="s">
        <v>27</v>
      </c>
      <c r="M43" s="1">
        <v>6.75</v>
      </c>
      <c r="N43" s="1" t="s">
        <v>24</v>
      </c>
      <c r="O43" s="1">
        <v>40</v>
      </c>
      <c r="P43" s="1">
        <v>270</v>
      </c>
      <c r="Q43" s="1">
        <v>0</v>
      </c>
      <c r="R43" s="1">
        <v>0</v>
      </c>
      <c r="S43" s="1">
        <v>0</v>
      </c>
      <c r="T43" s="1">
        <v>0</v>
      </c>
      <c r="U43" s="1"/>
    </row>
    <row r="44" spans="1:21" x14ac:dyDescent="0.25">
      <c r="A44" s="2">
        <v>43115</v>
      </c>
      <c r="B44" s="1" t="s">
        <v>68</v>
      </c>
      <c r="C44" s="1" t="s">
        <v>729</v>
      </c>
      <c r="D44" s="1">
        <v>5150510</v>
      </c>
      <c r="E44" s="1" t="s">
        <v>764</v>
      </c>
      <c r="F44" s="1">
        <v>183539</v>
      </c>
      <c r="G44" s="1" t="s">
        <v>765</v>
      </c>
      <c r="H44" s="1">
        <v>2016</v>
      </c>
      <c r="I44" s="1" t="s">
        <v>22</v>
      </c>
      <c r="J44" s="1" t="s">
        <v>23</v>
      </c>
      <c r="K44" s="1">
        <v>19</v>
      </c>
      <c r="L44" s="1" t="s">
        <v>766</v>
      </c>
      <c r="M44" s="1">
        <v>0.5</v>
      </c>
      <c r="N44" s="1" t="s">
        <v>24</v>
      </c>
      <c r="O44" s="1">
        <v>40</v>
      </c>
      <c r="P44" s="1">
        <v>20</v>
      </c>
      <c r="Q44" s="1">
        <v>0</v>
      </c>
      <c r="R44" s="1">
        <v>0</v>
      </c>
      <c r="S44" s="1">
        <v>0</v>
      </c>
      <c r="T44" s="1">
        <v>0</v>
      </c>
      <c r="U44" s="1"/>
    </row>
    <row r="45" spans="1:21" x14ac:dyDescent="0.25">
      <c r="A45" s="2">
        <v>43115</v>
      </c>
      <c r="B45" s="1" t="s">
        <v>68</v>
      </c>
      <c r="C45" s="1" t="s">
        <v>729</v>
      </c>
      <c r="D45" s="1">
        <v>5185810</v>
      </c>
      <c r="E45" s="1" t="s">
        <v>767</v>
      </c>
      <c r="F45" s="1">
        <v>172190</v>
      </c>
      <c r="G45" s="1" t="s">
        <v>26</v>
      </c>
      <c r="H45" s="1">
        <v>2017</v>
      </c>
      <c r="I45" s="1" t="s">
        <v>22</v>
      </c>
      <c r="J45" s="1" t="s">
        <v>23</v>
      </c>
      <c r="K45" s="1">
        <v>19</v>
      </c>
      <c r="L45" s="1" t="s">
        <v>768</v>
      </c>
      <c r="M45" s="1">
        <v>3.5</v>
      </c>
      <c r="N45" s="1" t="s">
        <v>24</v>
      </c>
      <c r="O45" s="1">
        <v>40</v>
      </c>
      <c r="P45" s="1">
        <v>140</v>
      </c>
      <c r="Q45" s="1">
        <v>0</v>
      </c>
      <c r="R45" s="1">
        <v>0</v>
      </c>
      <c r="S45" s="1">
        <v>0</v>
      </c>
      <c r="T45" s="1">
        <v>0</v>
      </c>
      <c r="U45" s="1"/>
    </row>
    <row r="46" spans="1:21" x14ac:dyDescent="0.25">
      <c r="A46" s="2">
        <v>43115</v>
      </c>
      <c r="B46" s="1" t="s">
        <v>68</v>
      </c>
      <c r="C46" s="1" t="s">
        <v>729</v>
      </c>
      <c r="D46" s="1">
        <v>5100410</v>
      </c>
      <c r="E46" s="1" t="s">
        <v>47</v>
      </c>
      <c r="F46" s="1">
        <v>173749</v>
      </c>
      <c r="G46" s="1" t="s">
        <v>26</v>
      </c>
      <c r="H46" s="1">
        <v>2017</v>
      </c>
      <c r="I46" s="1" t="s">
        <v>22</v>
      </c>
      <c r="J46" s="1" t="s">
        <v>23</v>
      </c>
      <c r="K46" s="1">
        <v>21</v>
      </c>
      <c r="L46" s="1" t="s">
        <v>119</v>
      </c>
      <c r="M46" s="1">
        <v>0.25</v>
      </c>
      <c r="N46" s="1" t="s">
        <v>24</v>
      </c>
      <c r="O46" s="1">
        <v>65</v>
      </c>
      <c r="P46" s="1">
        <v>16.25</v>
      </c>
      <c r="Q46" s="1">
        <v>0</v>
      </c>
      <c r="R46" s="1">
        <v>0</v>
      </c>
      <c r="S46" s="1">
        <v>0</v>
      </c>
      <c r="T46" s="1">
        <v>0</v>
      </c>
      <c r="U46" s="1"/>
    </row>
    <row r="47" spans="1:21" x14ac:dyDescent="0.25">
      <c r="A47" s="2">
        <v>43115</v>
      </c>
      <c r="B47" s="1" t="s">
        <v>68</v>
      </c>
      <c r="C47" s="1" t="s">
        <v>729</v>
      </c>
      <c r="D47" s="1">
        <v>5150530</v>
      </c>
      <c r="E47" s="1" t="s">
        <v>755</v>
      </c>
      <c r="F47" s="1">
        <v>172196</v>
      </c>
      <c r="G47" s="1" t="s">
        <v>26</v>
      </c>
      <c r="H47" s="1">
        <v>2017</v>
      </c>
      <c r="I47" s="1" t="s">
        <v>22</v>
      </c>
      <c r="J47" s="1" t="s">
        <v>23</v>
      </c>
      <c r="K47" s="1">
        <v>19</v>
      </c>
      <c r="L47" s="1" t="s">
        <v>769</v>
      </c>
      <c r="M47" s="1">
        <v>0.5</v>
      </c>
      <c r="N47" s="1" t="s">
        <v>24</v>
      </c>
      <c r="O47" s="1">
        <v>40</v>
      </c>
      <c r="P47" s="1">
        <v>20</v>
      </c>
      <c r="Q47" s="1">
        <v>0</v>
      </c>
      <c r="R47" s="1">
        <v>0</v>
      </c>
      <c r="S47" s="1">
        <v>0</v>
      </c>
      <c r="T47" s="1">
        <v>0</v>
      </c>
      <c r="U47" s="1"/>
    </row>
    <row r="48" spans="1:21" x14ac:dyDescent="0.25">
      <c r="A48" s="2">
        <v>43115</v>
      </c>
      <c r="B48" s="1" t="s">
        <v>68</v>
      </c>
      <c r="C48" s="1" t="s">
        <v>729</v>
      </c>
      <c r="D48" s="1">
        <v>5105730</v>
      </c>
      <c r="E48" s="1" t="s">
        <v>43</v>
      </c>
      <c r="F48" s="1">
        <v>172202</v>
      </c>
      <c r="G48" s="1" t="s">
        <v>26</v>
      </c>
      <c r="H48" s="1">
        <v>2017</v>
      </c>
      <c r="I48" s="1" t="s">
        <v>22</v>
      </c>
      <c r="J48" s="1" t="s">
        <v>23</v>
      </c>
      <c r="K48" s="1">
        <v>21</v>
      </c>
      <c r="L48" s="1" t="s">
        <v>119</v>
      </c>
      <c r="M48" s="1">
        <v>0.5</v>
      </c>
      <c r="N48" s="1" t="s">
        <v>24</v>
      </c>
      <c r="O48" s="1">
        <v>65</v>
      </c>
      <c r="P48" s="1">
        <v>32.5</v>
      </c>
      <c r="Q48" s="1">
        <v>0</v>
      </c>
      <c r="R48" s="1">
        <v>0</v>
      </c>
      <c r="S48" s="1">
        <v>0</v>
      </c>
      <c r="T48" s="1">
        <v>0</v>
      </c>
      <c r="U48" s="1"/>
    </row>
    <row r="49" spans="1:21" x14ac:dyDescent="0.25">
      <c r="A49" s="2">
        <v>43115</v>
      </c>
      <c r="B49" s="1" t="s">
        <v>68</v>
      </c>
      <c r="C49" s="1" t="s">
        <v>729</v>
      </c>
      <c r="D49" s="1">
        <v>5100420</v>
      </c>
      <c r="E49" s="1" t="s">
        <v>48</v>
      </c>
      <c r="F49" s="1">
        <v>173814</v>
      </c>
      <c r="G49" s="1" t="s">
        <v>26</v>
      </c>
      <c r="H49" s="1">
        <v>2017</v>
      </c>
      <c r="I49" s="1" t="s">
        <v>22</v>
      </c>
      <c r="J49" s="1" t="s">
        <v>23</v>
      </c>
      <c r="K49" s="1">
        <v>21</v>
      </c>
      <c r="L49" s="1" t="s">
        <v>119</v>
      </c>
      <c r="M49" s="1">
        <v>0.25</v>
      </c>
      <c r="N49" s="1" t="s">
        <v>24</v>
      </c>
      <c r="O49" s="1">
        <v>65</v>
      </c>
      <c r="P49" s="1">
        <v>16.25</v>
      </c>
      <c r="Q49" s="1">
        <v>0</v>
      </c>
      <c r="R49" s="1">
        <v>0</v>
      </c>
      <c r="S49" s="1">
        <v>0</v>
      </c>
      <c r="T49" s="1">
        <v>0</v>
      </c>
      <c r="U49" s="1"/>
    </row>
    <row r="50" spans="1:21" x14ac:dyDescent="0.25">
      <c r="A50" s="2">
        <v>43115</v>
      </c>
      <c r="B50" s="1" t="s">
        <v>68</v>
      </c>
      <c r="C50" s="1" t="s">
        <v>729</v>
      </c>
      <c r="D50" s="1">
        <v>5105600</v>
      </c>
      <c r="E50" s="1" t="s">
        <v>46</v>
      </c>
      <c r="F50" s="1">
        <v>184781</v>
      </c>
      <c r="G50" s="1" t="s">
        <v>26</v>
      </c>
      <c r="H50" s="1" t="s">
        <v>37</v>
      </c>
      <c r="I50" s="1" t="s">
        <v>22</v>
      </c>
      <c r="J50" s="1" t="s">
        <v>23</v>
      </c>
      <c r="K50" s="1">
        <v>19</v>
      </c>
      <c r="L50" s="1" t="s">
        <v>770</v>
      </c>
      <c r="M50" s="1">
        <v>0.5</v>
      </c>
      <c r="N50" s="1" t="s">
        <v>24</v>
      </c>
      <c r="O50" s="1">
        <v>40</v>
      </c>
      <c r="P50" s="1">
        <v>20</v>
      </c>
      <c r="Q50" s="1">
        <v>0</v>
      </c>
      <c r="R50" s="1">
        <v>0</v>
      </c>
      <c r="S50" s="1">
        <v>0</v>
      </c>
      <c r="T50" s="1">
        <v>0</v>
      </c>
      <c r="U50" s="1"/>
    </row>
    <row r="51" spans="1:21" x14ac:dyDescent="0.25">
      <c r="A51" s="2">
        <v>43115</v>
      </c>
      <c r="B51" s="1" t="s">
        <v>64</v>
      </c>
      <c r="C51" s="1" t="s">
        <v>731</v>
      </c>
      <c r="D51" s="1"/>
      <c r="E51" s="1"/>
      <c r="F51" s="1"/>
      <c r="G51" s="1"/>
      <c r="H51" s="1"/>
      <c r="I51" s="1" t="s">
        <v>22</v>
      </c>
      <c r="J51" s="1" t="s">
        <v>23</v>
      </c>
      <c r="K51" s="1">
        <v>56</v>
      </c>
      <c r="L51" s="1" t="s">
        <v>771</v>
      </c>
      <c r="M51" s="1">
        <v>0.75</v>
      </c>
      <c r="N51" s="1" t="s">
        <v>24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/>
    </row>
    <row r="52" spans="1:21" x14ac:dyDescent="0.25">
      <c r="A52" s="2">
        <v>43115</v>
      </c>
      <c r="B52" s="1" t="s">
        <v>68</v>
      </c>
      <c r="C52" s="1" t="s">
        <v>729</v>
      </c>
      <c r="D52" s="1">
        <v>5185810</v>
      </c>
      <c r="E52" s="1" t="s">
        <v>767</v>
      </c>
      <c r="F52" s="1">
        <v>172190</v>
      </c>
      <c r="G52" s="1" t="s">
        <v>26</v>
      </c>
      <c r="H52" s="1">
        <v>2017</v>
      </c>
      <c r="I52" s="1" t="s">
        <v>22</v>
      </c>
      <c r="J52" s="1" t="s">
        <v>23</v>
      </c>
      <c r="K52" s="1">
        <v>19</v>
      </c>
      <c r="L52" s="1" t="s">
        <v>772</v>
      </c>
      <c r="M52" s="1">
        <v>0.5</v>
      </c>
      <c r="N52" s="1" t="s">
        <v>24</v>
      </c>
      <c r="O52" s="1">
        <v>40</v>
      </c>
      <c r="P52" s="1">
        <v>20</v>
      </c>
      <c r="Q52" s="1">
        <v>0</v>
      </c>
      <c r="R52" s="1">
        <v>0</v>
      </c>
      <c r="S52" s="1">
        <v>0</v>
      </c>
      <c r="T52" s="1">
        <v>0</v>
      </c>
      <c r="U52" s="1"/>
    </row>
    <row r="53" spans="1:21" x14ac:dyDescent="0.25">
      <c r="A53" s="2">
        <v>43115</v>
      </c>
      <c r="B53" s="1" t="s">
        <v>68</v>
      </c>
      <c r="C53" s="1" t="s">
        <v>729</v>
      </c>
      <c r="D53" s="1">
        <v>5159500</v>
      </c>
      <c r="E53" s="1" t="s">
        <v>52</v>
      </c>
      <c r="F53" s="1">
        <v>172203</v>
      </c>
      <c r="G53" s="1" t="s">
        <v>26</v>
      </c>
      <c r="H53" s="1">
        <v>2017</v>
      </c>
      <c r="I53" s="1" t="s">
        <v>22</v>
      </c>
      <c r="J53" s="1" t="s">
        <v>23</v>
      </c>
      <c r="K53" s="1">
        <v>24</v>
      </c>
      <c r="L53" s="1" t="s">
        <v>773</v>
      </c>
      <c r="M53" s="1">
        <v>0.5</v>
      </c>
      <c r="N53" s="1" t="s">
        <v>24</v>
      </c>
      <c r="O53" s="1">
        <v>65</v>
      </c>
      <c r="P53" s="1">
        <v>32.5</v>
      </c>
      <c r="Q53" s="1">
        <v>0</v>
      </c>
      <c r="R53" s="1">
        <v>0</v>
      </c>
      <c r="S53" s="1">
        <v>0</v>
      </c>
      <c r="T53" s="1">
        <v>0</v>
      </c>
      <c r="U53" s="1"/>
    </row>
    <row r="54" spans="1:21" ht="30" x14ac:dyDescent="0.25">
      <c r="A54" s="2">
        <v>43115</v>
      </c>
      <c r="B54" s="1" t="s">
        <v>68</v>
      </c>
      <c r="C54" s="1" t="s">
        <v>729</v>
      </c>
      <c r="D54" s="1"/>
      <c r="E54" s="1"/>
      <c r="F54" s="1"/>
      <c r="G54" s="1"/>
      <c r="H54" s="1"/>
      <c r="I54" s="1" t="s">
        <v>22</v>
      </c>
      <c r="J54" s="1" t="s">
        <v>23</v>
      </c>
      <c r="K54" s="1">
        <v>53</v>
      </c>
      <c r="L54" s="1" t="s">
        <v>774</v>
      </c>
      <c r="M54" s="1">
        <v>0.5</v>
      </c>
      <c r="N54" s="1" t="s">
        <v>24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/>
    </row>
    <row r="55" spans="1:21" x14ac:dyDescent="0.25">
      <c r="A55" s="2">
        <v>43115</v>
      </c>
      <c r="B55" s="1" t="s">
        <v>68</v>
      </c>
      <c r="C55" s="1" t="s">
        <v>729</v>
      </c>
      <c r="D55" s="1">
        <v>5105249</v>
      </c>
      <c r="E55" s="1" t="s">
        <v>775</v>
      </c>
      <c r="F55" s="1">
        <v>173760</v>
      </c>
      <c r="G55" s="1" t="s">
        <v>26</v>
      </c>
      <c r="H55" s="1">
        <v>2017</v>
      </c>
      <c r="I55" s="1" t="s">
        <v>22</v>
      </c>
      <c r="J55" s="1" t="s">
        <v>23</v>
      </c>
      <c r="K55" s="1">
        <v>19</v>
      </c>
      <c r="L55" s="1" t="s">
        <v>776</v>
      </c>
      <c r="M55" s="1">
        <v>1</v>
      </c>
      <c r="N55" s="1" t="s">
        <v>24</v>
      </c>
      <c r="O55" s="1">
        <v>40</v>
      </c>
      <c r="P55" s="1">
        <v>40</v>
      </c>
      <c r="Q55" s="1">
        <v>0</v>
      </c>
      <c r="R55" s="1">
        <v>0</v>
      </c>
      <c r="S55" s="1">
        <v>0</v>
      </c>
      <c r="T55" s="1">
        <v>0</v>
      </c>
      <c r="U55" s="1"/>
    </row>
    <row r="56" spans="1:21" x14ac:dyDescent="0.25">
      <c r="A56" s="2">
        <v>43115</v>
      </c>
      <c r="B56" s="1" t="s">
        <v>68</v>
      </c>
      <c r="C56" s="1" t="s">
        <v>729</v>
      </c>
      <c r="D56" s="1">
        <v>5191100</v>
      </c>
      <c r="E56" s="1" t="s">
        <v>44</v>
      </c>
      <c r="F56" s="1">
        <v>166627</v>
      </c>
      <c r="G56" s="1" t="s">
        <v>26</v>
      </c>
      <c r="H56" s="1" t="s">
        <v>40</v>
      </c>
      <c r="I56" s="1" t="s">
        <v>22</v>
      </c>
      <c r="J56" s="1" t="s">
        <v>23</v>
      </c>
      <c r="K56" s="1">
        <v>19</v>
      </c>
      <c r="L56" s="1" t="s">
        <v>777</v>
      </c>
      <c r="M56" s="1">
        <v>0.5</v>
      </c>
      <c r="N56" s="1" t="s">
        <v>24</v>
      </c>
      <c r="O56" s="1">
        <v>40</v>
      </c>
      <c r="P56" s="1">
        <v>20</v>
      </c>
      <c r="Q56" s="1">
        <v>0</v>
      </c>
      <c r="R56" s="1">
        <v>0</v>
      </c>
      <c r="S56" s="1">
        <v>0</v>
      </c>
      <c r="T56" s="1">
        <v>0</v>
      </c>
      <c r="U56" s="1"/>
    </row>
    <row r="57" spans="1:21" x14ac:dyDescent="0.25">
      <c r="A57" s="2">
        <v>43116</v>
      </c>
      <c r="B57" s="1" t="s">
        <v>68</v>
      </c>
      <c r="C57" s="1" t="s">
        <v>729</v>
      </c>
      <c r="D57" s="1">
        <v>5133681</v>
      </c>
      <c r="E57" s="1" t="s">
        <v>57</v>
      </c>
      <c r="F57" s="1">
        <v>172173</v>
      </c>
      <c r="G57" s="1" t="s">
        <v>34</v>
      </c>
      <c r="H57" s="1">
        <v>2017</v>
      </c>
      <c r="I57" s="1" t="s">
        <v>22</v>
      </c>
      <c r="J57" s="1" t="s">
        <v>23</v>
      </c>
      <c r="K57" s="1">
        <v>19</v>
      </c>
      <c r="L57" s="1" t="s">
        <v>778</v>
      </c>
      <c r="M57" s="1">
        <v>0.5</v>
      </c>
      <c r="N57" s="1" t="s">
        <v>24</v>
      </c>
      <c r="O57" s="1">
        <v>40</v>
      </c>
      <c r="P57" s="1">
        <v>20</v>
      </c>
      <c r="Q57" s="1">
        <v>0</v>
      </c>
      <c r="R57" s="1">
        <v>0</v>
      </c>
      <c r="S57" s="1">
        <v>0</v>
      </c>
      <c r="T57" s="1">
        <v>0</v>
      </c>
      <c r="U57" s="1"/>
    </row>
    <row r="58" spans="1:21" x14ac:dyDescent="0.25">
      <c r="A58" s="2">
        <v>43116</v>
      </c>
      <c r="B58" s="1" t="s">
        <v>68</v>
      </c>
      <c r="C58" s="1" t="s">
        <v>729</v>
      </c>
      <c r="D58" s="1">
        <v>5109186</v>
      </c>
      <c r="E58" s="1" t="s">
        <v>28</v>
      </c>
      <c r="F58" s="1">
        <v>173765</v>
      </c>
      <c r="G58" s="1" t="s">
        <v>26</v>
      </c>
      <c r="H58" s="1">
        <v>2017</v>
      </c>
      <c r="I58" s="1" t="s">
        <v>22</v>
      </c>
      <c r="J58" s="1" t="s">
        <v>23</v>
      </c>
      <c r="K58" s="1">
        <v>19</v>
      </c>
      <c r="L58" s="1" t="s">
        <v>779</v>
      </c>
      <c r="M58" s="1">
        <v>0.5</v>
      </c>
      <c r="N58" s="1" t="s">
        <v>24</v>
      </c>
      <c r="O58" s="1">
        <v>40</v>
      </c>
      <c r="P58" s="1">
        <v>20</v>
      </c>
      <c r="Q58" s="1">
        <v>0</v>
      </c>
      <c r="R58" s="1">
        <v>0</v>
      </c>
      <c r="S58" s="1">
        <v>0</v>
      </c>
      <c r="T58" s="1">
        <v>0</v>
      </c>
      <c r="U58" s="1"/>
    </row>
    <row r="59" spans="1:21" x14ac:dyDescent="0.25">
      <c r="A59" s="2">
        <v>43116</v>
      </c>
      <c r="B59" s="1" t="s">
        <v>68</v>
      </c>
      <c r="C59" s="1" t="s">
        <v>729</v>
      </c>
      <c r="D59" s="1">
        <v>5191100</v>
      </c>
      <c r="E59" s="1" t="s">
        <v>44</v>
      </c>
      <c r="F59" s="1">
        <v>184784</v>
      </c>
      <c r="G59" s="1" t="s">
        <v>26</v>
      </c>
      <c r="H59" s="1" t="s">
        <v>37</v>
      </c>
      <c r="I59" s="1" t="s">
        <v>22</v>
      </c>
      <c r="J59" s="1" t="s">
        <v>23</v>
      </c>
      <c r="K59" s="1">
        <v>21</v>
      </c>
      <c r="L59" s="1" t="s">
        <v>119</v>
      </c>
      <c r="M59" s="1">
        <v>0.5</v>
      </c>
      <c r="N59" s="1" t="s">
        <v>24</v>
      </c>
      <c r="O59" s="1">
        <v>65</v>
      </c>
      <c r="P59" s="1">
        <v>32.5</v>
      </c>
      <c r="Q59" s="1">
        <v>0</v>
      </c>
      <c r="R59" s="1">
        <v>0</v>
      </c>
      <c r="S59" s="1">
        <v>0</v>
      </c>
      <c r="T59" s="1">
        <v>0</v>
      </c>
      <c r="U59" s="1"/>
    </row>
    <row r="60" spans="1:21" x14ac:dyDescent="0.25">
      <c r="A60" s="2">
        <v>43116</v>
      </c>
      <c r="B60" s="1" t="s">
        <v>68</v>
      </c>
      <c r="C60" s="1" t="s">
        <v>729</v>
      </c>
      <c r="D60" s="1">
        <v>5150530</v>
      </c>
      <c r="E60" s="1" t="s">
        <v>755</v>
      </c>
      <c r="F60" s="1">
        <v>172196</v>
      </c>
      <c r="G60" s="1" t="s">
        <v>26</v>
      </c>
      <c r="H60" s="1">
        <v>2017</v>
      </c>
      <c r="I60" s="1" t="s">
        <v>22</v>
      </c>
      <c r="J60" s="1" t="s">
        <v>23</v>
      </c>
      <c r="K60" s="1">
        <v>19</v>
      </c>
      <c r="L60" s="1" t="s">
        <v>119</v>
      </c>
      <c r="M60" s="1">
        <v>0.5</v>
      </c>
      <c r="N60" s="1" t="s">
        <v>24</v>
      </c>
      <c r="O60" s="1">
        <v>40</v>
      </c>
      <c r="P60" s="1">
        <v>20</v>
      </c>
      <c r="Q60" s="1">
        <v>0</v>
      </c>
      <c r="R60" s="1">
        <v>0</v>
      </c>
      <c r="S60" s="1">
        <v>0</v>
      </c>
      <c r="T60" s="1">
        <v>0</v>
      </c>
      <c r="U60" s="1"/>
    </row>
    <row r="61" spans="1:21" x14ac:dyDescent="0.25">
      <c r="A61" s="2">
        <v>43116</v>
      </c>
      <c r="B61" s="1" t="s">
        <v>68</v>
      </c>
      <c r="C61" s="1" t="s">
        <v>729</v>
      </c>
      <c r="D61" s="1">
        <v>5103060</v>
      </c>
      <c r="E61" s="1" t="s">
        <v>29</v>
      </c>
      <c r="F61" s="1">
        <v>173767</v>
      </c>
      <c r="G61" s="1" t="s">
        <v>26</v>
      </c>
      <c r="H61" s="1">
        <v>2017</v>
      </c>
      <c r="I61" s="1" t="s">
        <v>22</v>
      </c>
      <c r="J61" s="1" t="s">
        <v>23</v>
      </c>
      <c r="K61" s="1">
        <v>19</v>
      </c>
      <c r="L61" s="1" t="s">
        <v>119</v>
      </c>
      <c r="M61" s="1">
        <v>0.5</v>
      </c>
      <c r="N61" s="1" t="s">
        <v>24</v>
      </c>
      <c r="O61" s="1">
        <v>40</v>
      </c>
      <c r="P61" s="1">
        <v>20</v>
      </c>
      <c r="Q61" s="1">
        <v>0</v>
      </c>
      <c r="R61" s="1">
        <v>0</v>
      </c>
      <c r="S61" s="1">
        <v>0</v>
      </c>
      <c r="T61" s="1">
        <v>0</v>
      </c>
      <c r="U61" s="1"/>
    </row>
    <row r="62" spans="1:21" x14ac:dyDescent="0.25">
      <c r="A62" s="2">
        <v>43116</v>
      </c>
      <c r="B62" s="1" t="s">
        <v>64</v>
      </c>
      <c r="C62" s="1" t="s">
        <v>731</v>
      </c>
      <c r="D62" s="1">
        <v>5159730</v>
      </c>
      <c r="E62" s="1" t="s">
        <v>760</v>
      </c>
      <c r="F62" s="1">
        <v>173862</v>
      </c>
      <c r="G62" s="1" t="s">
        <v>26</v>
      </c>
      <c r="H62" s="1">
        <v>2017</v>
      </c>
      <c r="I62" s="1" t="s">
        <v>22</v>
      </c>
      <c r="J62" s="1" t="s">
        <v>23</v>
      </c>
      <c r="K62" s="1">
        <v>13</v>
      </c>
      <c r="L62" s="1" t="s">
        <v>115</v>
      </c>
      <c r="M62" s="1">
        <v>3.5</v>
      </c>
      <c r="N62" s="1" t="s">
        <v>24</v>
      </c>
      <c r="O62" s="1">
        <v>40</v>
      </c>
      <c r="P62" s="1">
        <v>140</v>
      </c>
      <c r="Q62" s="1">
        <v>0</v>
      </c>
      <c r="R62" s="1">
        <v>0</v>
      </c>
      <c r="S62" s="1">
        <v>0</v>
      </c>
      <c r="T62" s="1">
        <v>0</v>
      </c>
      <c r="U62" s="1"/>
    </row>
    <row r="63" spans="1:21" x14ac:dyDescent="0.25">
      <c r="A63" s="2">
        <v>43116</v>
      </c>
      <c r="B63" s="1" t="s">
        <v>64</v>
      </c>
      <c r="C63" s="1" t="s">
        <v>731</v>
      </c>
      <c r="D63" s="1">
        <v>5125440</v>
      </c>
      <c r="E63" s="1" t="s">
        <v>780</v>
      </c>
      <c r="F63" s="1">
        <v>172257</v>
      </c>
      <c r="G63" s="1" t="s">
        <v>34</v>
      </c>
      <c r="H63" s="1">
        <v>2017</v>
      </c>
      <c r="I63" s="1" t="s">
        <v>22</v>
      </c>
      <c r="J63" s="1" t="s">
        <v>23</v>
      </c>
      <c r="K63" s="1">
        <v>13</v>
      </c>
      <c r="L63" s="1" t="s">
        <v>781</v>
      </c>
      <c r="M63" s="1">
        <v>5</v>
      </c>
      <c r="N63" s="1" t="s">
        <v>24</v>
      </c>
      <c r="O63" s="1">
        <v>40</v>
      </c>
      <c r="P63" s="1">
        <v>200</v>
      </c>
      <c r="Q63" s="1">
        <v>0</v>
      </c>
      <c r="R63" s="1">
        <v>0</v>
      </c>
      <c r="S63" s="1">
        <v>0</v>
      </c>
      <c r="T63" s="1">
        <v>0</v>
      </c>
      <c r="U63" s="1"/>
    </row>
    <row r="64" spans="1:21" x14ac:dyDescent="0.25">
      <c r="A64" s="2">
        <v>43116</v>
      </c>
      <c r="B64" s="1" t="s">
        <v>68</v>
      </c>
      <c r="C64" s="1" t="s">
        <v>729</v>
      </c>
      <c r="D64" s="1">
        <v>5109186</v>
      </c>
      <c r="E64" s="1" t="s">
        <v>28</v>
      </c>
      <c r="F64" s="1">
        <v>173765</v>
      </c>
      <c r="G64" s="1" t="s">
        <v>26</v>
      </c>
      <c r="H64" s="1">
        <v>2017</v>
      </c>
      <c r="I64" s="1" t="s">
        <v>22</v>
      </c>
      <c r="J64" s="1" t="s">
        <v>23</v>
      </c>
      <c r="K64" s="1">
        <v>21</v>
      </c>
      <c r="L64" s="1" t="s">
        <v>782</v>
      </c>
      <c r="M64" s="1">
        <v>1</v>
      </c>
      <c r="N64" s="1" t="s">
        <v>24</v>
      </c>
      <c r="O64" s="1">
        <v>65</v>
      </c>
      <c r="P64" s="1">
        <v>65</v>
      </c>
      <c r="Q64" s="1">
        <v>0</v>
      </c>
      <c r="R64" s="1">
        <v>0</v>
      </c>
      <c r="S64" s="1">
        <v>0</v>
      </c>
      <c r="T64" s="1">
        <v>0</v>
      </c>
      <c r="U64" s="1"/>
    </row>
    <row r="65" spans="1:21" x14ac:dyDescent="0.25">
      <c r="A65" s="2">
        <v>43116</v>
      </c>
      <c r="B65" s="1" t="s">
        <v>64</v>
      </c>
      <c r="C65" s="1" t="s">
        <v>731</v>
      </c>
      <c r="D65" s="1"/>
      <c r="E65" s="1"/>
      <c r="F65" s="1"/>
      <c r="G65" s="1"/>
      <c r="H65" s="1"/>
      <c r="I65" s="1" t="s">
        <v>22</v>
      </c>
      <c r="J65" s="1" t="s">
        <v>23</v>
      </c>
      <c r="K65" s="1">
        <v>56</v>
      </c>
      <c r="L65" s="1" t="s">
        <v>783</v>
      </c>
      <c r="M65" s="1">
        <v>0.5</v>
      </c>
      <c r="N65" s="1" t="s">
        <v>24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/>
    </row>
    <row r="66" spans="1:21" x14ac:dyDescent="0.25">
      <c r="A66" s="2">
        <v>43116</v>
      </c>
      <c r="B66" s="1" t="s">
        <v>68</v>
      </c>
      <c r="C66" s="1" t="s">
        <v>729</v>
      </c>
      <c r="D66" s="1">
        <v>5103060</v>
      </c>
      <c r="E66" s="1" t="s">
        <v>29</v>
      </c>
      <c r="F66" s="1">
        <v>173767</v>
      </c>
      <c r="G66" s="1" t="s">
        <v>26</v>
      </c>
      <c r="H66" s="1">
        <v>2017</v>
      </c>
      <c r="I66" s="1" t="s">
        <v>22</v>
      </c>
      <c r="J66" s="1" t="s">
        <v>23</v>
      </c>
      <c r="K66" s="1">
        <v>21</v>
      </c>
      <c r="L66" s="1" t="s">
        <v>119</v>
      </c>
      <c r="M66" s="1">
        <v>0.5</v>
      </c>
      <c r="N66" s="1" t="s">
        <v>24</v>
      </c>
      <c r="O66" s="1">
        <v>65</v>
      </c>
      <c r="P66" s="1">
        <v>32.5</v>
      </c>
      <c r="Q66" s="1">
        <v>0</v>
      </c>
      <c r="R66" s="1">
        <v>0</v>
      </c>
      <c r="S66" s="1">
        <v>0</v>
      </c>
      <c r="T66" s="1">
        <v>0</v>
      </c>
      <c r="U66" s="1"/>
    </row>
    <row r="67" spans="1:21" x14ac:dyDescent="0.25">
      <c r="A67" s="2">
        <v>43116</v>
      </c>
      <c r="B67" s="1" t="s">
        <v>68</v>
      </c>
      <c r="C67" s="1" t="s">
        <v>729</v>
      </c>
      <c r="D67" s="1">
        <v>5150530</v>
      </c>
      <c r="E67" s="1" t="s">
        <v>755</v>
      </c>
      <c r="F67" s="1">
        <v>172196</v>
      </c>
      <c r="G67" s="1" t="s">
        <v>26</v>
      </c>
      <c r="H67" s="1">
        <v>2017</v>
      </c>
      <c r="I67" s="1" t="s">
        <v>22</v>
      </c>
      <c r="J67" s="1" t="s">
        <v>23</v>
      </c>
      <c r="K67" s="1">
        <v>19</v>
      </c>
      <c r="L67" s="1" t="s">
        <v>784</v>
      </c>
      <c r="M67" s="1">
        <v>0.5</v>
      </c>
      <c r="N67" s="1" t="s">
        <v>24</v>
      </c>
      <c r="O67" s="1">
        <v>40</v>
      </c>
      <c r="P67" s="1">
        <v>20</v>
      </c>
      <c r="Q67" s="1">
        <v>0</v>
      </c>
      <c r="R67" s="1">
        <v>0</v>
      </c>
      <c r="S67" s="1">
        <v>0</v>
      </c>
      <c r="T67" s="1">
        <v>0</v>
      </c>
      <c r="U67" s="1"/>
    </row>
    <row r="68" spans="1:21" x14ac:dyDescent="0.25">
      <c r="A68" s="2">
        <v>43116</v>
      </c>
      <c r="B68" s="1" t="s">
        <v>68</v>
      </c>
      <c r="C68" s="1" t="s">
        <v>729</v>
      </c>
      <c r="D68" s="1">
        <v>5133681</v>
      </c>
      <c r="E68" s="1" t="s">
        <v>57</v>
      </c>
      <c r="F68" s="1">
        <v>172173</v>
      </c>
      <c r="G68" s="1" t="s">
        <v>34</v>
      </c>
      <c r="H68" s="1">
        <v>2017</v>
      </c>
      <c r="I68" s="1" t="s">
        <v>22</v>
      </c>
      <c r="J68" s="1" t="s">
        <v>23</v>
      </c>
      <c r="K68" s="1">
        <v>21</v>
      </c>
      <c r="L68" s="1" t="s">
        <v>119</v>
      </c>
      <c r="M68" s="1">
        <v>0.5</v>
      </c>
      <c r="N68" s="1" t="s">
        <v>24</v>
      </c>
      <c r="O68" s="1">
        <v>65</v>
      </c>
      <c r="P68" s="1">
        <v>32.5</v>
      </c>
      <c r="Q68" s="1">
        <v>0</v>
      </c>
      <c r="R68" s="1">
        <v>0</v>
      </c>
      <c r="S68" s="1">
        <v>0</v>
      </c>
      <c r="T68" s="1">
        <v>0</v>
      </c>
      <c r="U68" s="1"/>
    </row>
    <row r="69" spans="1:21" x14ac:dyDescent="0.25">
      <c r="A69" s="2">
        <v>43116</v>
      </c>
      <c r="B69" s="1" t="s">
        <v>68</v>
      </c>
      <c r="C69" s="1" t="s">
        <v>729</v>
      </c>
      <c r="D69" s="1">
        <v>5150530</v>
      </c>
      <c r="E69" s="1" t="s">
        <v>755</v>
      </c>
      <c r="F69" s="1">
        <v>172196</v>
      </c>
      <c r="G69" s="1" t="s">
        <v>26</v>
      </c>
      <c r="H69" s="1">
        <v>2017</v>
      </c>
      <c r="I69" s="1" t="s">
        <v>22</v>
      </c>
      <c r="J69" s="1" t="s">
        <v>23</v>
      </c>
      <c r="K69" s="1">
        <v>21</v>
      </c>
      <c r="L69" s="1" t="s">
        <v>119</v>
      </c>
      <c r="M69" s="1">
        <v>0.5</v>
      </c>
      <c r="N69" s="1" t="s">
        <v>24</v>
      </c>
      <c r="O69" s="1">
        <v>65</v>
      </c>
      <c r="P69" s="1">
        <v>32.5</v>
      </c>
      <c r="Q69" s="1">
        <v>0</v>
      </c>
      <c r="R69" s="1">
        <v>0</v>
      </c>
      <c r="S69" s="1">
        <v>0</v>
      </c>
      <c r="T69" s="1">
        <v>0</v>
      </c>
      <c r="U69" s="1"/>
    </row>
    <row r="70" spans="1:21" x14ac:dyDescent="0.25">
      <c r="A70" s="2">
        <v>43116</v>
      </c>
      <c r="B70" s="1" t="s">
        <v>68</v>
      </c>
      <c r="C70" s="1" t="s">
        <v>729</v>
      </c>
      <c r="D70" s="1">
        <v>5197010</v>
      </c>
      <c r="E70" s="1" t="s">
        <v>53</v>
      </c>
      <c r="F70" s="1">
        <v>173819</v>
      </c>
      <c r="G70" s="1" t="s">
        <v>34</v>
      </c>
      <c r="H70" s="1">
        <v>2017</v>
      </c>
      <c r="I70" s="1" t="s">
        <v>22</v>
      </c>
      <c r="J70" s="1" t="s">
        <v>23</v>
      </c>
      <c r="K70" s="1">
        <v>21</v>
      </c>
      <c r="L70" s="1" t="s">
        <v>119</v>
      </c>
      <c r="M70" s="1">
        <v>0.5</v>
      </c>
      <c r="N70" s="1" t="s">
        <v>24</v>
      </c>
      <c r="O70" s="1">
        <v>65</v>
      </c>
      <c r="P70" s="1">
        <v>32.5</v>
      </c>
      <c r="Q70" s="1">
        <v>0</v>
      </c>
      <c r="R70" s="1">
        <v>0</v>
      </c>
      <c r="S70" s="1">
        <v>0</v>
      </c>
      <c r="T70" s="1">
        <v>0</v>
      </c>
      <c r="U70" s="1"/>
    </row>
    <row r="71" spans="1:21" x14ac:dyDescent="0.25">
      <c r="A71" s="2">
        <v>43116</v>
      </c>
      <c r="B71" s="1" t="s">
        <v>68</v>
      </c>
      <c r="C71" s="1" t="s">
        <v>729</v>
      </c>
      <c r="D71" s="1">
        <v>5197010</v>
      </c>
      <c r="E71" s="1" t="s">
        <v>53</v>
      </c>
      <c r="F71" s="1">
        <v>173819</v>
      </c>
      <c r="G71" s="1" t="s">
        <v>34</v>
      </c>
      <c r="H71" s="1">
        <v>2017</v>
      </c>
      <c r="I71" s="1" t="s">
        <v>22</v>
      </c>
      <c r="J71" s="1" t="s">
        <v>23</v>
      </c>
      <c r="K71" s="1">
        <v>19</v>
      </c>
      <c r="L71" s="1" t="s">
        <v>785</v>
      </c>
      <c r="M71" s="1">
        <v>0.5</v>
      </c>
      <c r="N71" s="1" t="s">
        <v>24</v>
      </c>
      <c r="O71" s="1">
        <v>40</v>
      </c>
      <c r="P71" s="1">
        <v>20</v>
      </c>
      <c r="Q71" s="1">
        <v>0</v>
      </c>
      <c r="R71" s="1">
        <v>0</v>
      </c>
      <c r="S71" s="1">
        <v>0</v>
      </c>
      <c r="T71" s="1">
        <v>0</v>
      </c>
      <c r="U71" s="1"/>
    </row>
    <row r="72" spans="1:21" x14ac:dyDescent="0.25">
      <c r="A72" s="2">
        <v>43116</v>
      </c>
      <c r="B72" s="1" t="s">
        <v>68</v>
      </c>
      <c r="C72" s="1" t="s">
        <v>729</v>
      </c>
      <c r="D72" s="1">
        <v>5105104</v>
      </c>
      <c r="E72" s="1" t="s">
        <v>786</v>
      </c>
      <c r="F72" s="1">
        <v>172165</v>
      </c>
      <c r="G72" s="1" t="s">
        <v>26</v>
      </c>
      <c r="H72" s="1">
        <v>2017</v>
      </c>
      <c r="I72" s="1" t="s">
        <v>22</v>
      </c>
      <c r="J72" s="1" t="s">
        <v>23</v>
      </c>
      <c r="K72" s="1">
        <v>21</v>
      </c>
      <c r="L72" s="1" t="s">
        <v>119</v>
      </c>
      <c r="M72" s="1">
        <v>0.5</v>
      </c>
      <c r="N72" s="1" t="s">
        <v>24</v>
      </c>
      <c r="O72" s="1">
        <v>65</v>
      </c>
      <c r="P72" s="1">
        <v>32.5</v>
      </c>
      <c r="Q72" s="1">
        <v>0</v>
      </c>
      <c r="R72" s="1">
        <v>0</v>
      </c>
      <c r="S72" s="1">
        <v>0</v>
      </c>
      <c r="T72" s="1">
        <v>0</v>
      </c>
      <c r="U72" s="1"/>
    </row>
    <row r="73" spans="1:21" x14ac:dyDescent="0.25">
      <c r="A73" s="2">
        <v>43116</v>
      </c>
      <c r="B73" s="1" t="s">
        <v>68</v>
      </c>
      <c r="C73" s="1" t="s">
        <v>729</v>
      </c>
      <c r="D73" s="1">
        <v>5114260</v>
      </c>
      <c r="E73" s="1" t="s">
        <v>41</v>
      </c>
      <c r="F73" s="1">
        <v>166626</v>
      </c>
      <c r="G73" s="1" t="s">
        <v>34</v>
      </c>
      <c r="H73" s="1" t="s">
        <v>40</v>
      </c>
      <c r="I73" s="1" t="s">
        <v>22</v>
      </c>
      <c r="J73" s="1" t="s">
        <v>23</v>
      </c>
      <c r="K73" s="1">
        <v>13</v>
      </c>
      <c r="L73" s="1" t="s">
        <v>115</v>
      </c>
      <c r="M73" s="1">
        <v>1</v>
      </c>
      <c r="N73" s="1" t="s">
        <v>24</v>
      </c>
      <c r="O73" s="1">
        <v>40</v>
      </c>
      <c r="P73" s="1">
        <v>40</v>
      </c>
      <c r="Q73" s="1">
        <v>0</v>
      </c>
      <c r="R73" s="1">
        <v>0</v>
      </c>
      <c r="S73" s="1">
        <v>0</v>
      </c>
      <c r="T73" s="1">
        <v>0</v>
      </c>
      <c r="U73" s="1"/>
    </row>
    <row r="74" spans="1:21" x14ac:dyDescent="0.25">
      <c r="A74" s="2">
        <v>43116</v>
      </c>
      <c r="B74" s="1" t="s">
        <v>68</v>
      </c>
      <c r="C74" s="1" t="s">
        <v>729</v>
      </c>
      <c r="D74" s="1">
        <v>5185810</v>
      </c>
      <c r="E74" s="1" t="s">
        <v>767</v>
      </c>
      <c r="F74" s="1">
        <v>172190</v>
      </c>
      <c r="G74" s="1" t="s">
        <v>26</v>
      </c>
      <c r="H74" s="1">
        <v>2017</v>
      </c>
      <c r="I74" s="1" t="s">
        <v>22</v>
      </c>
      <c r="J74" s="1" t="s">
        <v>23</v>
      </c>
      <c r="K74" s="1">
        <v>19</v>
      </c>
      <c r="L74" s="1" t="s">
        <v>787</v>
      </c>
      <c r="M74" s="1">
        <v>0.5</v>
      </c>
      <c r="N74" s="1" t="s">
        <v>24</v>
      </c>
      <c r="O74" s="1">
        <v>40</v>
      </c>
      <c r="P74" s="1">
        <v>20</v>
      </c>
      <c r="Q74" s="1">
        <v>0</v>
      </c>
      <c r="R74" s="1">
        <v>0</v>
      </c>
      <c r="S74" s="1">
        <v>0</v>
      </c>
      <c r="T74" s="1">
        <v>0</v>
      </c>
      <c r="U74" s="1"/>
    </row>
    <row r="75" spans="1:21" x14ac:dyDescent="0.25">
      <c r="A75" s="2">
        <v>43116</v>
      </c>
      <c r="B75" s="1" t="s">
        <v>68</v>
      </c>
      <c r="C75" s="1" t="s">
        <v>729</v>
      </c>
      <c r="D75" s="1">
        <v>5133681</v>
      </c>
      <c r="E75" s="1" t="s">
        <v>57</v>
      </c>
      <c r="F75" s="1">
        <v>172173</v>
      </c>
      <c r="G75" s="1" t="s">
        <v>34</v>
      </c>
      <c r="H75" s="1">
        <v>2017</v>
      </c>
      <c r="I75" s="1" t="s">
        <v>22</v>
      </c>
      <c r="J75" s="1" t="s">
        <v>23</v>
      </c>
      <c r="K75" s="1">
        <v>19</v>
      </c>
      <c r="L75" s="1" t="s">
        <v>788</v>
      </c>
      <c r="M75" s="1">
        <v>0.5</v>
      </c>
      <c r="N75" s="1" t="s">
        <v>24</v>
      </c>
      <c r="O75" s="1">
        <v>40</v>
      </c>
      <c r="P75" s="1">
        <v>20</v>
      </c>
      <c r="Q75" s="1">
        <v>0</v>
      </c>
      <c r="R75" s="1">
        <v>0</v>
      </c>
      <c r="S75" s="1">
        <v>0</v>
      </c>
      <c r="T75" s="1">
        <v>0</v>
      </c>
      <c r="U75" s="1"/>
    </row>
    <row r="76" spans="1:21" x14ac:dyDescent="0.25">
      <c r="A76" s="2">
        <v>43117</v>
      </c>
      <c r="B76" s="1" t="s">
        <v>64</v>
      </c>
      <c r="C76" s="1" t="s">
        <v>731</v>
      </c>
      <c r="D76" s="1">
        <v>5159730</v>
      </c>
      <c r="E76" s="1" t="s">
        <v>760</v>
      </c>
      <c r="F76" s="1">
        <v>173862</v>
      </c>
      <c r="G76" s="1" t="s">
        <v>26</v>
      </c>
      <c r="H76" s="1">
        <v>2017</v>
      </c>
      <c r="I76" s="1" t="s">
        <v>22</v>
      </c>
      <c r="J76" s="1" t="s">
        <v>23</v>
      </c>
      <c r="K76" s="1">
        <v>13</v>
      </c>
      <c r="L76" s="1" t="s">
        <v>115</v>
      </c>
      <c r="M76" s="1">
        <v>5</v>
      </c>
      <c r="N76" s="1" t="s">
        <v>24</v>
      </c>
      <c r="O76" s="1">
        <v>40</v>
      </c>
      <c r="P76" s="1">
        <v>200</v>
      </c>
      <c r="Q76" s="1">
        <v>0</v>
      </c>
      <c r="R76" s="1">
        <v>0</v>
      </c>
      <c r="S76" s="1">
        <v>0</v>
      </c>
      <c r="T76" s="1">
        <v>0</v>
      </c>
      <c r="U76" s="1"/>
    </row>
    <row r="77" spans="1:21" ht="30" x14ac:dyDescent="0.25">
      <c r="A77" s="2">
        <v>43117</v>
      </c>
      <c r="B77" s="1" t="s">
        <v>64</v>
      </c>
      <c r="C77" s="1" t="s">
        <v>731</v>
      </c>
      <c r="D77" s="1"/>
      <c r="E77" s="1"/>
      <c r="F77" s="1"/>
      <c r="G77" s="1"/>
      <c r="H77" s="1"/>
      <c r="I77" s="1" t="s">
        <v>22</v>
      </c>
      <c r="J77" s="1" t="s">
        <v>23</v>
      </c>
      <c r="K77" s="1">
        <v>56</v>
      </c>
      <c r="L77" s="1" t="s">
        <v>789</v>
      </c>
      <c r="M77" s="1">
        <v>0.5</v>
      </c>
      <c r="N77" s="1" t="s">
        <v>24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/>
    </row>
    <row r="78" spans="1:21" x14ac:dyDescent="0.25">
      <c r="A78" s="2">
        <v>43117</v>
      </c>
      <c r="B78" s="1" t="s">
        <v>64</v>
      </c>
      <c r="C78" s="1" t="s">
        <v>731</v>
      </c>
      <c r="D78" s="1">
        <v>5150310</v>
      </c>
      <c r="E78" s="1" t="s">
        <v>790</v>
      </c>
      <c r="F78" s="1">
        <v>173859</v>
      </c>
      <c r="G78" s="1" t="s">
        <v>26</v>
      </c>
      <c r="H78" s="1">
        <v>2017</v>
      </c>
      <c r="I78" s="1" t="s">
        <v>22</v>
      </c>
      <c r="J78" s="1" t="s">
        <v>23</v>
      </c>
      <c r="K78" s="1">
        <v>12</v>
      </c>
      <c r="L78" s="1" t="s">
        <v>27</v>
      </c>
      <c r="M78" s="1">
        <v>1</v>
      </c>
      <c r="N78" s="1" t="s">
        <v>24</v>
      </c>
      <c r="O78" s="1">
        <v>40</v>
      </c>
      <c r="P78" s="1">
        <v>40</v>
      </c>
      <c r="Q78" s="1">
        <v>0</v>
      </c>
      <c r="R78" s="1">
        <v>0</v>
      </c>
      <c r="S78" s="1">
        <v>0</v>
      </c>
      <c r="T78" s="1">
        <v>0</v>
      </c>
      <c r="U78" s="1"/>
    </row>
    <row r="79" spans="1:21" ht="30" x14ac:dyDescent="0.25">
      <c r="A79" s="2">
        <v>43117</v>
      </c>
      <c r="B79" s="1" t="s">
        <v>64</v>
      </c>
      <c r="C79" s="1" t="s">
        <v>731</v>
      </c>
      <c r="D79" s="1"/>
      <c r="E79" s="1"/>
      <c r="F79" s="1"/>
      <c r="G79" s="1"/>
      <c r="H79" s="1"/>
      <c r="I79" s="1" t="s">
        <v>22</v>
      </c>
      <c r="J79" s="1" t="s">
        <v>23</v>
      </c>
      <c r="K79" s="1">
        <v>56</v>
      </c>
      <c r="L79" s="1" t="s">
        <v>791</v>
      </c>
      <c r="M79" s="1">
        <v>1</v>
      </c>
      <c r="N79" s="1" t="s">
        <v>24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/>
    </row>
    <row r="80" spans="1:21" x14ac:dyDescent="0.25">
      <c r="A80" s="2">
        <v>43118</v>
      </c>
      <c r="B80" s="1" t="s">
        <v>68</v>
      </c>
      <c r="C80" s="1" t="s">
        <v>729</v>
      </c>
      <c r="D80" s="1">
        <v>5114250</v>
      </c>
      <c r="E80" s="1" t="s">
        <v>39</v>
      </c>
      <c r="F80" s="1">
        <v>184782</v>
      </c>
      <c r="G80" s="1" t="s">
        <v>34</v>
      </c>
      <c r="H80" s="1" t="s">
        <v>37</v>
      </c>
      <c r="I80" s="1" t="s">
        <v>22</v>
      </c>
      <c r="J80" s="1" t="s">
        <v>23</v>
      </c>
      <c r="K80" s="1">
        <v>21</v>
      </c>
      <c r="L80" s="1" t="s">
        <v>119</v>
      </c>
      <c r="M80" s="1">
        <v>0.5</v>
      </c>
      <c r="N80" s="1" t="s">
        <v>24</v>
      </c>
      <c r="O80" s="1">
        <v>65</v>
      </c>
      <c r="P80" s="1">
        <v>32.5</v>
      </c>
      <c r="Q80" s="1">
        <v>0</v>
      </c>
      <c r="R80" s="1">
        <v>0</v>
      </c>
      <c r="S80" s="1">
        <v>0</v>
      </c>
      <c r="T80" s="1">
        <v>0</v>
      </c>
      <c r="U80" s="1"/>
    </row>
    <row r="81" spans="1:21" x14ac:dyDescent="0.25">
      <c r="A81" s="2">
        <v>43118</v>
      </c>
      <c r="B81" s="1" t="s">
        <v>68</v>
      </c>
      <c r="C81" s="1" t="s">
        <v>729</v>
      </c>
      <c r="D81" s="1">
        <v>5115730</v>
      </c>
      <c r="E81" s="1" t="s">
        <v>792</v>
      </c>
      <c r="F81" s="1">
        <v>185574</v>
      </c>
      <c r="G81" s="1" t="s">
        <v>26</v>
      </c>
      <c r="H81" s="1" t="s">
        <v>37</v>
      </c>
      <c r="I81" s="1" t="s">
        <v>22</v>
      </c>
      <c r="J81" s="1" t="s">
        <v>23</v>
      </c>
      <c r="K81" s="1">
        <v>19</v>
      </c>
      <c r="L81" s="1" t="s">
        <v>793</v>
      </c>
      <c r="M81" s="1">
        <v>0.5</v>
      </c>
      <c r="N81" s="1" t="s">
        <v>24</v>
      </c>
      <c r="O81" s="1">
        <v>40</v>
      </c>
      <c r="P81" s="1">
        <v>20</v>
      </c>
      <c r="Q81" s="1">
        <v>0</v>
      </c>
      <c r="R81" s="1">
        <v>0</v>
      </c>
      <c r="S81" s="1">
        <v>0</v>
      </c>
      <c r="T81" s="1">
        <v>0</v>
      </c>
      <c r="U81" s="1"/>
    </row>
    <row r="82" spans="1:21" x14ac:dyDescent="0.25">
      <c r="A82" s="2">
        <v>43118</v>
      </c>
      <c r="B82" s="1" t="s">
        <v>64</v>
      </c>
      <c r="C82" s="1" t="s">
        <v>731</v>
      </c>
      <c r="D82" s="1">
        <v>5144380</v>
      </c>
      <c r="E82" s="1" t="s">
        <v>744</v>
      </c>
      <c r="F82" s="1">
        <v>173856</v>
      </c>
      <c r="G82" s="1" t="s">
        <v>26</v>
      </c>
      <c r="H82" s="1">
        <v>2017</v>
      </c>
      <c r="I82" s="1" t="s">
        <v>22</v>
      </c>
      <c r="J82" s="1" t="s">
        <v>23</v>
      </c>
      <c r="K82" s="1">
        <v>12</v>
      </c>
      <c r="L82" s="1" t="s">
        <v>27</v>
      </c>
      <c r="M82" s="1">
        <v>1</v>
      </c>
      <c r="N82" s="1" t="s">
        <v>24</v>
      </c>
      <c r="O82" s="1">
        <v>40</v>
      </c>
      <c r="P82" s="1">
        <v>40</v>
      </c>
      <c r="Q82" s="1">
        <v>0</v>
      </c>
      <c r="R82" s="1">
        <v>0</v>
      </c>
      <c r="S82" s="1">
        <v>0</v>
      </c>
      <c r="T82" s="1">
        <v>0</v>
      </c>
      <c r="U82" s="1"/>
    </row>
    <row r="83" spans="1:21" x14ac:dyDescent="0.25">
      <c r="A83" s="2">
        <v>43118</v>
      </c>
      <c r="B83" s="1" t="s">
        <v>68</v>
      </c>
      <c r="C83" s="1" t="s">
        <v>729</v>
      </c>
      <c r="D83" s="1">
        <v>5114260</v>
      </c>
      <c r="E83" s="1" t="s">
        <v>41</v>
      </c>
      <c r="F83" s="1">
        <v>166626</v>
      </c>
      <c r="G83" s="1" t="s">
        <v>34</v>
      </c>
      <c r="H83" s="1" t="s">
        <v>40</v>
      </c>
      <c r="I83" s="1" t="s">
        <v>22</v>
      </c>
      <c r="J83" s="1" t="s">
        <v>23</v>
      </c>
      <c r="K83" s="1">
        <v>13</v>
      </c>
      <c r="L83" s="1" t="s">
        <v>115</v>
      </c>
      <c r="M83" s="1">
        <v>1.5</v>
      </c>
      <c r="N83" s="1" t="s">
        <v>24</v>
      </c>
      <c r="O83" s="1">
        <v>40</v>
      </c>
      <c r="P83" s="1">
        <v>60</v>
      </c>
      <c r="Q83" s="1">
        <v>0</v>
      </c>
      <c r="R83" s="1">
        <v>0</v>
      </c>
      <c r="S83" s="1">
        <v>0</v>
      </c>
      <c r="T83" s="1">
        <v>0</v>
      </c>
      <c r="U83" s="1"/>
    </row>
    <row r="84" spans="1:21" x14ac:dyDescent="0.25">
      <c r="A84" s="2">
        <v>43118</v>
      </c>
      <c r="B84" s="1" t="s">
        <v>64</v>
      </c>
      <c r="C84" s="1" t="s">
        <v>731</v>
      </c>
      <c r="D84" s="1">
        <v>5144380</v>
      </c>
      <c r="E84" s="1" t="s">
        <v>744</v>
      </c>
      <c r="F84" s="1">
        <v>173856</v>
      </c>
      <c r="G84" s="1" t="s">
        <v>26</v>
      </c>
      <c r="H84" s="1">
        <v>2017</v>
      </c>
      <c r="I84" s="1" t="s">
        <v>22</v>
      </c>
      <c r="J84" s="1" t="s">
        <v>23</v>
      </c>
      <c r="K84" s="1">
        <v>13</v>
      </c>
      <c r="L84" s="1" t="s">
        <v>115</v>
      </c>
      <c r="M84" s="1">
        <v>2</v>
      </c>
      <c r="N84" s="1" t="s">
        <v>24</v>
      </c>
      <c r="O84" s="1">
        <v>40</v>
      </c>
      <c r="P84" s="1">
        <v>80</v>
      </c>
      <c r="Q84" s="1">
        <v>0</v>
      </c>
      <c r="R84" s="1">
        <v>0</v>
      </c>
      <c r="S84" s="1">
        <v>0</v>
      </c>
      <c r="T84" s="1">
        <v>0</v>
      </c>
      <c r="U84" s="1"/>
    </row>
    <row r="85" spans="1:21" x14ac:dyDescent="0.25">
      <c r="A85" s="2">
        <v>43118</v>
      </c>
      <c r="B85" s="1" t="s">
        <v>64</v>
      </c>
      <c r="C85" s="1" t="s">
        <v>731</v>
      </c>
      <c r="D85" s="1">
        <v>5144380</v>
      </c>
      <c r="E85" s="1" t="s">
        <v>744</v>
      </c>
      <c r="F85" s="1">
        <v>173856</v>
      </c>
      <c r="G85" s="1" t="s">
        <v>26</v>
      </c>
      <c r="H85" s="1">
        <v>2017</v>
      </c>
      <c r="I85" s="1" t="s">
        <v>22</v>
      </c>
      <c r="J85" s="1" t="s">
        <v>23</v>
      </c>
      <c r="K85" s="1">
        <v>21</v>
      </c>
      <c r="L85" s="1" t="s">
        <v>119</v>
      </c>
      <c r="M85" s="1">
        <v>0.25</v>
      </c>
      <c r="N85" s="1" t="s">
        <v>24</v>
      </c>
      <c r="O85" s="1">
        <v>65</v>
      </c>
      <c r="P85" s="1">
        <v>16.25</v>
      </c>
      <c r="Q85" s="1">
        <v>0</v>
      </c>
      <c r="R85" s="1">
        <v>0</v>
      </c>
      <c r="S85" s="1">
        <v>0</v>
      </c>
      <c r="T85" s="1">
        <v>0</v>
      </c>
      <c r="U85" s="1"/>
    </row>
    <row r="86" spans="1:21" x14ac:dyDescent="0.25">
      <c r="A86" s="2">
        <v>43118</v>
      </c>
      <c r="B86" s="1" t="s">
        <v>68</v>
      </c>
      <c r="C86" s="1" t="s">
        <v>729</v>
      </c>
      <c r="D86" s="1">
        <v>5137850</v>
      </c>
      <c r="E86" s="1" t="s">
        <v>794</v>
      </c>
      <c r="F86" s="1">
        <v>172176</v>
      </c>
      <c r="G86" s="1" t="s">
        <v>34</v>
      </c>
      <c r="H86" s="1">
        <v>2017</v>
      </c>
      <c r="I86" s="1" t="s">
        <v>22</v>
      </c>
      <c r="J86" s="1" t="s">
        <v>23</v>
      </c>
      <c r="K86" s="1">
        <v>19</v>
      </c>
      <c r="L86" s="1" t="s">
        <v>119</v>
      </c>
      <c r="M86" s="1">
        <v>0.5</v>
      </c>
      <c r="N86" s="1" t="s">
        <v>24</v>
      </c>
      <c r="O86" s="1">
        <v>40</v>
      </c>
      <c r="P86" s="1">
        <v>20</v>
      </c>
      <c r="Q86" s="1">
        <v>0</v>
      </c>
      <c r="R86" s="1">
        <v>0</v>
      </c>
      <c r="S86" s="1">
        <v>0</v>
      </c>
      <c r="T86" s="1">
        <v>0</v>
      </c>
      <c r="U86" s="1"/>
    </row>
    <row r="87" spans="1:21" x14ac:dyDescent="0.25">
      <c r="A87" s="2">
        <v>43118</v>
      </c>
      <c r="B87" s="1" t="s">
        <v>68</v>
      </c>
      <c r="C87" s="1" t="s">
        <v>729</v>
      </c>
      <c r="D87" s="1">
        <v>5114250</v>
      </c>
      <c r="E87" s="1" t="s">
        <v>39</v>
      </c>
      <c r="F87" s="1">
        <v>184782</v>
      </c>
      <c r="G87" s="1" t="s">
        <v>34</v>
      </c>
      <c r="H87" s="1" t="s">
        <v>37</v>
      </c>
      <c r="I87" s="1" t="s">
        <v>22</v>
      </c>
      <c r="J87" s="1" t="s">
        <v>23</v>
      </c>
      <c r="K87" s="1">
        <v>19</v>
      </c>
      <c r="L87" s="1" t="s">
        <v>119</v>
      </c>
      <c r="M87" s="1">
        <v>0.5</v>
      </c>
      <c r="N87" s="1" t="s">
        <v>24</v>
      </c>
      <c r="O87" s="1">
        <v>40</v>
      </c>
      <c r="P87" s="1">
        <v>20</v>
      </c>
      <c r="Q87" s="1">
        <v>0</v>
      </c>
      <c r="R87" s="1">
        <v>0</v>
      </c>
      <c r="S87" s="1">
        <v>0</v>
      </c>
      <c r="T87" s="1">
        <v>0</v>
      </c>
      <c r="U87" s="1"/>
    </row>
    <row r="88" spans="1:21" x14ac:dyDescent="0.25">
      <c r="A88" s="2">
        <v>43118</v>
      </c>
      <c r="B88" s="1" t="s">
        <v>68</v>
      </c>
      <c r="C88" s="1" t="s">
        <v>729</v>
      </c>
      <c r="D88" s="1">
        <v>5114260</v>
      </c>
      <c r="E88" s="1" t="s">
        <v>41</v>
      </c>
      <c r="F88" s="1">
        <v>184783</v>
      </c>
      <c r="G88" s="1" t="s">
        <v>34</v>
      </c>
      <c r="H88" s="1" t="s">
        <v>37</v>
      </c>
      <c r="I88" s="1" t="s">
        <v>22</v>
      </c>
      <c r="J88" s="1" t="s">
        <v>23</v>
      </c>
      <c r="K88" s="1">
        <v>19</v>
      </c>
      <c r="L88" s="1" t="s">
        <v>119</v>
      </c>
      <c r="M88" s="1">
        <v>0.5</v>
      </c>
      <c r="N88" s="1" t="s">
        <v>24</v>
      </c>
      <c r="O88" s="1">
        <v>40</v>
      </c>
      <c r="P88" s="1">
        <v>20</v>
      </c>
      <c r="Q88" s="1">
        <v>0</v>
      </c>
      <c r="R88" s="1">
        <v>0</v>
      </c>
      <c r="S88" s="1">
        <v>0</v>
      </c>
      <c r="T88" s="1">
        <v>0</v>
      </c>
      <c r="U88" s="1"/>
    </row>
    <row r="89" spans="1:21" x14ac:dyDescent="0.25">
      <c r="A89" s="2">
        <v>43118</v>
      </c>
      <c r="B89" s="1" t="s">
        <v>68</v>
      </c>
      <c r="C89" s="1" t="s">
        <v>729</v>
      </c>
      <c r="D89" s="1">
        <v>5137850</v>
      </c>
      <c r="E89" s="1" t="s">
        <v>794</v>
      </c>
      <c r="F89" s="1">
        <v>172176</v>
      </c>
      <c r="G89" s="1" t="s">
        <v>34</v>
      </c>
      <c r="H89" s="1">
        <v>2017</v>
      </c>
      <c r="I89" s="1" t="s">
        <v>22</v>
      </c>
      <c r="J89" s="1" t="s">
        <v>23</v>
      </c>
      <c r="K89" s="1">
        <v>19</v>
      </c>
      <c r="L89" s="1" t="s">
        <v>784</v>
      </c>
      <c r="M89" s="1">
        <v>0.5</v>
      </c>
      <c r="N89" s="1" t="s">
        <v>24</v>
      </c>
      <c r="O89" s="1">
        <v>40</v>
      </c>
      <c r="P89" s="1">
        <v>20</v>
      </c>
      <c r="Q89" s="1">
        <v>0</v>
      </c>
      <c r="R89" s="1">
        <v>0</v>
      </c>
      <c r="S89" s="1">
        <v>0</v>
      </c>
      <c r="T89" s="1">
        <v>0</v>
      </c>
      <c r="U89" s="1"/>
    </row>
    <row r="90" spans="1:21" x14ac:dyDescent="0.25">
      <c r="A90" s="2">
        <v>43118</v>
      </c>
      <c r="B90" s="1" t="s">
        <v>64</v>
      </c>
      <c r="C90" s="1" t="s">
        <v>731</v>
      </c>
      <c r="D90" s="1">
        <v>5115430</v>
      </c>
      <c r="E90" s="1" t="s">
        <v>762</v>
      </c>
      <c r="F90" s="1">
        <v>173852</v>
      </c>
      <c r="G90" s="1" t="s">
        <v>26</v>
      </c>
      <c r="H90" s="1">
        <v>2017</v>
      </c>
      <c r="I90" s="1" t="s">
        <v>22</v>
      </c>
      <c r="J90" s="1" t="s">
        <v>23</v>
      </c>
      <c r="K90" s="1">
        <v>12</v>
      </c>
      <c r="L90" s="1" t="s">
        <v>27</v>
      </c>
      <c r="M90" s="1">
        <v>0.5</v>
      </c>
      <c r="N90" s="1" t="s">
        <v>24</v>
      </c>
      <c r="O90" s="1">
        <v>40</v>
      </c>
      <c r="P90" s="1">
        <v>20</v>
      </c>
      <c r="Q90" s="1">
        <v>0</v>
      </c>
      <c r="R90" s="1">
        <v>0</v>
      </c>
      <c r="S90" s="1">
        <v>0</v>
      </c>
      <c r="T90" s="1">
        <v>0</v>
      </c>
      <c r="U90" s="1"/>
    </row>
    <row r="91" spans="1:21" x14ac:dyDescent="0.25">
      <c r="A91" s="2">
        <v>43118</v>
      </c>
      <c r="B91" s="1" t="s">
        <v>68</v>
      </c>
      <c r="C91" s="1" t="s">
        <v>729</v>
      </c>
      <c r="D91" s="1">
        <v>5137850</v>
      </c>
      <c r="E91" s="1" t="s">
        <v>794</v>
      </c>
      <c r="F91" s="1">
        <v>172176</v>
      </c>
      <c r="G91" s="1" t="s">
        <v>34</v>
      </c>
      <c r="H91" s="1">
        <v>2017</v>
      </c>
      <c r="I91" s="1" t="s">
        <v>22</v>
      </c>
      <c r="J91" s="1" t="s">
        <v>23</v>
      </c>
      <c r="K91" s="1">
        <v>21</v>
      </c>
      <c r="L91" s="1" t="s">
        <v>119</v>
      </c>
      <c r="M91" s="1">
        <v>0.5</v>
      </c>
      <c r="N91" s="1" t="s">
        <v>24</v>
      </c>
      <c r="O91" s="1">
        <v>65</v>
      </c>
      <c r="P91" s="1">
        <v>32.5</v>
      </c>
      <c r="Q91" s="1">
        <v>0</v>
      </c>
      <c r="R91" s="1">
        <v>0</v>
      </c>
      <c r="S91" s="1">
        <v>0</v>
      </c>
      <c r="T91" s="1">
        <v>0</v>
      </c>
      <c r="U91" s="1"/>
    </row>
    <row r="92" spans="1:21" x14ac:dyDescent="0.25">
      <c r="A92" s="2">
        <v>43118</v>
      </c>
      <c r="B92" s="1" t="s">
        <v>64</v>
      </c>
      <c r="C92" s="1" t="s">
        <v>731</v>
      </c>
      <c r="D92" s="1">
        <v>5115430</v>
      </c>
      <c r="E92" s="1" t="s">
        <v>762</v>
      </c>
      <c r="F92" s="1">
        <v>173852</v>
      </c>
      <c r="G92" s="1" t="s">
        <v>26</v>
      </c>
      <c r="H92" s="1">
        <v>2017</v>
      </c>
      <c r="I92" s="1" t="s">
        <v>22</v>
      </c>
      <c r="J92" s="1" t="s">
        <v>23</v>
      </c>
      <c r="K92" s="1">
        <v>13</v>
      </c>
      <c r="L92" s="1" t="s">
        <v>115</v>
      </c>
      <c r="M92" s="1">
        <v>0.75</v>
      </c>
      <c r="N92" s="1" t="s">
        <v>24</v>
      </c>
      <c r="O92" s="1">
        <v>40</v>
      </c>
      <c r="P92" s="1">
        <v>30</v>
      </c>
      <c r="Q92" s="1">
        <v>0</v>
      </c>
      <c r="R92" s="1">
        <v>0</v>
      </c>
      <c r="S92" s="1">
        <v>0</v>
      </c>
      <c r="T92" s="1">
        <v>0</v>
      </c>
      <c r="U92" s="1"/>
    </row>
    <row r="93" spans="1:21" x14ac:dyDescent="0.25">
      <c r="A93" s="2">
        <v>43118</v>
      </c>
      <c r="B93" s="1" t="s">
        <v>68</v>
      </c>
      <c r="C93" s="1" t="s">
        <v>729</v>
      </c>
      <c r="D93" s="1">
        <v>5145000</v>
      </c>
      <c r="E93" s="1" t="s">
        <v>733</v>
      </c>
      <c r="F93" s="1">
        <v>156786</v>
      </c>
      <c r="G93" s="1" t="s">
        <v>734</v>
      </c>
      <c r="H93" s="1" t="s">
        <v>40</v>
      </c>
      <c r="I93" s="1" t="s">
        <v>22</v>
      </c>
      <c r="J93" s="1" t="s">
        <v>23</v>
      </c>
      <c r="K93" s="1">
        <v>19</v>
      </c>
      <c r="L93" s="1" t="s">
        <v>795</v>
      </c>
      <c r="M93" s="1">
        <v>1</v>
      </c>
      <c r="N93" s="1" t="s">
        <v>24</v>
      </c>
      <c r="O93" s="1">
        <v>40</v>
      </c>
      <c r="P93" s="1">
        <v>40</v>
      </c>
      <c r="Q93" s="1">
        <v>0</v>
      </c>
      <c r="R93" s="1">
        <v>0</v>
      </c>
      <c r="S93" s="1">
        <v>0</v>
      </c>
      <c r="T93" s="1">
        <v>0</v>
      </c>
      <c r="U93" s="1"/>
    </row>
    <row r="94" spans="1:21" x14ac:dyDescent="0.25">
      <c r="A94" s="2">
        <v>43118</v>
      </c>
      <c r="B94" s="1" t="s">
        <v>68</v>
      </c>
      <c r="C94" s="1" t="s">
        <v>729</v>
      </c>
      <c r="D94" s="1">
        <v>5185810</v>
      </c>
      <c r="E94" s="1" t="s">
        <v>767</v>
      </c>
      <c r="F94" s="1">
        <v>172190</v>
      </c>
      <c r="G94" s="1" t="s">
        <v>26</v>
      </c>
      <c r="H94" s="1">
        <v>2017</v>
      </c>
      <c r="I94" s="1" t="s">
        <v>22</v>
      </c>
      <c r="J94" s="1" t="s">
        <v>23</v>
      </c>
      <c r="K94" s="1">
        <v>19</v>
      </c>
      <c r="L94" s="1" t="s">
        <v>784</v>
      </c>
      <c r="M94" s="1">
        <v>0.5</v>
      </c>
      <c r="N94" s="1" t="s">
        <v>24</v>
      </c>
      <c r="O94" s="1">
        <v>40</v>
      </c>
      <c r="P94" s="1">
        <v>20</v>
      </c>
      <c r="Q94" s="1">
        <v>0</v>
      </c>
      <c r="R94" s="1">
        <v>0</v>
      </c>
      <c r="S94" s="1">
        <v>0</v>
      </c>
      <c r="T94" s="1">
        <v>0</v>
      </c>
      <c r="U94" s="1"/>
    </row>
    <row r="95" spans="1:21" x14ac:dyDescent="0.25">
      <c r="A95" s="2">
        <v>43118</v>
      </c>
      <c r="B95" s="1" t="s">
        <v>64</v>
      </c>
      <c r="C95" s="1" t="s">
        <v>731</v>
      </c>
      <c r="D95" s="1">
        <v>5150310</v>
      </c>
      <c r="E95" s="1" t="s">
        <v>790</v>
      </c>
      <c r="F95" s="1">
        <v>173859</v>
      </c>
      <c r="G95" s="1" t="s">
        <v>26</v>
      </c>
      <c r="H95" s="1">
        <v>2017</v>
      </c>
      <c r="I95" s="1" t="s">
        <v>22</v>
      </c>
      <c r="J95" s="1" t="s">
        <v>23</v>
      </c>
      <c r="K95" s="1">
        <v>12</v>
      </c>
      <c r="L95" s="1" t="s">
        <v>27</v>
      </c>
      <c r="M95" s="1">
        <v>3</v>
      </c>
      <c r="N95" s="1" t="s">
        <v>24</v>
      </c>
      <c r="O95" s="1">
        <v>40</v>
      </c>
      <c r="P95" s="1">
        <v>120</v>
      </c>
      <c r="Q95" s="1">
        <v>0</v>
      </c>
      <c r="R95" s="1">
        <v>0</v>
      </c>
      <c r="S95" s="1">
        <v>0</v>
      </c>
      <c r="T95" s="1">
        <v>0</v>
      </c>
      <c r="U95" s="1"/>
    </row>
    <row r="96" spans="1:21" x14ac:dyDescent="0.25">
      <c r="A96" s="2">
        <v>43118</v>
      </c>
      <c r="B96" s="1" t="s">
        <v>68</v>
      </c>
      <c r="C96" s="1" t="s">
        <v>729</v>
      </c>
      <c r="D96" s="1">
        <v>5103060</v>
      </c>
      <c r="E96" s="1" t="s">
        <v>29</v>
      </c>
      <c r="F96" s="1">
        <v>173767</v>
      </c>
      <c r="G96" s="1" t="s">
        <v>26</v>
      </c>
      <c r="H96" s="1">
        <v>2017</v>
      </c>
      <c r="I96" s="1" t="s">
        <v>22</v>
      </c>
      <c r="J96" s="1" t="s">
        <v>23</v>
      </c>
      <c r="K96" s="1">
        <v>19</v>
      </c>
      <c r="L96" s="1" t="s">
        <v>796</v>
      </c>
      <c r="M96" s="1">
        <v>0.5</v>
      </c>
      <c r="N96" s="1" t="s">
        <v>24</v>
      </c>
      <c r="O96" s="1">
        <v>40</v>
      </c>
      <c r="P96" s="1">
        <v>20</v>
      </c>
      <c r="Q96" s="1">
        <v>0</v>
      </c>
      <c r="R96" s="1">
        <v>0</v>
      </c>
      <c r="S96" s="1">
        <v>0</v>
      </c>
      <c r="T96" s="1">
        <v>0</v>
      </c>
      <c r="U96" s="1"/>
    </row>
    <row r="97" spans="1:21" x14ac:dyDescent="0.25">
      <c r="A97" s="2">
        <v>43118</v>
      </c>
      <c r="B97" s="1" t="s">
        <v>68</v>
      </c>
      <c r="C97" s="1" t="s">
        <v>729</v>
      </c>
      <c r="D97" s="1">
        <v>5105560</v>
      </c>
      <c r="E97" s="1" t="s">
        <v>54</v>
      </c>
      <c r="F97" s="1">
        <v>167965</v>
      </c>
      <c r="G97" s="1" t="s">
        <v>26</v>
      </c>
      <c r="H97" s="1" t="s">
        <v>40</v>
      </c>
      <c r="I97" s="1" t="s">
        <v>22</v>
      </c>
      <c r="J97" s="1" t="s">
        <v>23</v>
      </c>
      <c r="K97" s="1">
        <v>19</v>
      </c>
      <c r="L97" s="1" t="s">
        <v>797</v>
      </c>
      <c r="M97" s="1">
        <v>0.5</v>
      </c>
      <c r="N97" s="1" t="s">
        <v>24</v>
      </c>
      <c r="O97" s="1">
        <v>40</v>
      </c>
      <c r="P97" s="1">
        <v>20</v>
      </c>
      <c r="Q97" s="1">
        <v>0</v>
      </c>
      <c r="R97" s="1">
        <v>0</v>
      </c>
      <c r="S97" s="1">
        <v>0</v>
      </c>
      <c r="T97" s="1">
        <v>0</v>
      </c>
      <c r="U97" s="1"/>
    </row>
    <row r="98" spans="1:21" x14ac:dyDescent="0.25">
      <c r="A98" s="2">
        <v>43118</v>
      </c>
      <c r="B98" s="1" t="s">
        <v>68</v>
      </c>
      <c r="C98" s="1" t="s">
        <v>729</v>
      </c>
      <c r="D98" s="1">
        <v>5250840</v>
      </c>
      <c r="E98" s="1" t="s">
        <v>30</v>
      </c>
      <c r="F98" s="1">
        <v>173815</v>
      </c>
      <c r="G98" s="1" t="s">
        <v>26</v>
      </c>
      <c r="H98" s="1">
        <v>2017</v>
      </c>
      <c r="I98" s="1" t="s">
        <v>22</v>
      </c>
      <c r="J98" s="1" t="s">
        <v>23</v>
      </c>
      <c r="K98" s="1">
        <v>21</v>
      </c>
      <c r="L98" s="1" t="s">
        <v>119</v>
      </c>
      <c r="M98" s="1">
        <v>0.5</v>
      </c>
      <c r="N98" s="1" t="s">
        <v>24</v>
      </c>
      <c r="O98" s="1">
        <v>65</v>
      </c>
      <c r="P98" s="1">
        <v>32.5</v>
      </c>
      <c r="Q98" s="1">
        <v>0</v>
      </c>
      <c r="R98" s="1">
        <v>0</v>
      </c>
      <c r="S98" s="1">
        <v>0</v>
      </c>
      <c r="T98" s="1">
        <v>0</v>
      </c>
      <c r="U98" s="1"/>
    </row>
    <row r="99" spans="1:21" x14ac:dyDescent="0.25">
      <c r="A99" s="2">
        <v>43118</v>
      </c>
      <c r="B99" s="1" t="s">
        <v>68</v>
      </c>
      <c r="C99" s="1" t="s">
        <v>729</v>
      </c>
      <c r="D99" s="1">
        <v>5114260</v>
      </c>
      <c r="E99" s="1" t="s">
        <v>41</v>
      </c>
      <c r="F99" s="1">
        <v>184783</v>
      </c>
      <c r="G99" s="1" t="s">
        <v>34</v>
      </c>
      <c r="H99" s="1" t="s">
        <v>37</v>
      </c>
      <c r="I99" s="1" t="s">
        <v>22</v>
      </c>
      <c r="J99" s="1" t="s">
        <v>23</v>
      </c>
      <c r="K99" s="1">
        <v>21</v>
      </c>
      <c r="L99" s="1" t="s">
        <v>119</v>
      </c>
      <c r="M99" s="1">
        <v>0.5</v>
      </c>
      <c r="N99" s="1" t="s">
        <v>24</v>
      </c>
      <c r="O99" s="1">
        <v>65</v>
      </c>
      <c r="P99" s="1">
        <v>32.5</v>
      </c>
      <c r="Q99" s="1">
        <v>0</v>
      </c>
      <c r="R99" s="1">
        <v>0</v>
      </c>
      <c r="S99" s="1">
        <v>0</v>
      </c>
      <c r="T99" s="1">
        <v>0</v>
      </c>
      <c r="U99" s="1"/>
    </row>
    <row r="100" spans="1:21" x14ac:dyDescent="0.25">
      <c r="A100" s="2">
        <v>43118</v>
      </c>
      <c r="B100" s="1" t="s">
        <v>68</v>
      </c>
      <c r="C100" s="1" t="s">
        <v>729</v>
      </c>
      <c r="D100" s="1">
        <v>5185810</v>
      </c>
      <c r="E100" s="1" t="s">
        <v>767</v>
      </c>
      <c r="F100" s="1">
        <v>172190</v>
      </c>
      <c r="G100" s="1" t="s">
        <v>26</v>
      </c>
      <c r="H100" s="1">
        <v>2017</v>
      </c>
      <c r="I100" s="1" t="s">
        <v>22</v>
      </c>
      <c r="J100" s="1" t="s">
        <v>23</v>
      </c>
      <c r="K100" s="1">
        <v>21</v>
      </c>
      <c r="L100" s="1" t="s">
        <v>119</v>
      </c>
      <c r="M100" s="1">
        <v>0.5</v>
      </c>
      <c r="N100" s="1" t="s">
        <v>24</v>
      </c>
      <c r="O100" s="1">
        <v>65</v>
      </c>
      <c r="P100" s="1">
        <v>32.5</v>
      </c>
      <c r="Q100" s="1">
        <v>0</v>
      </c>
      <c r="R100" s="1">
        <v>0</v>
      </c>
      <c r="S100" s="1">
        <v>0</v>
      </c>
      <c r="T100" s="1">
        <v>0</v>
      </c>
      <c r="U100" s="1"/>
    </row>
    <row r="101" spans="1:21" x14ac:dyDescent="0.25">
      <c r="A101" s="2">
        <v>43119</v>
      </c>
      <c r="B101" s="1" t="s">
        <v>64</v>
      </c>
      <c r="C101" s="1" t="s">
        <v>731</v>
      </c>
      <c r="D101" s="1"/>
      <c r="E101" s="1"/>
      <c r="F101" s="1"/>
      <c r="G101" s="1"/>
      <c r="H101" s="1"/>
      <c r="I101" s="1" t="s">
        <v>22</v>
      </c>
      <c r="J101" s="1" t="s">
        <v>23</v>
      </c>
      <c r="K101" s="1">
        <v>56</v>
      </c>
      <c r="L101" s="1" t="s">
        <v>798</v>
      </c>
      <c r="M101" s="1">
        <v>0.75</v>
      </c>
      <c r="N101" s="1" t="s">
        <v>24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/>
    </row>
    <row r="102" spans="1:21" x14ac:dyDescent="0.25">
      <c r="A102" s="2">
        <v>43119</v>
      </c>
      <c r="B102" s="1" t="s">
        <v>68</v>
      </c>
      <c r="C102" s="1" t="s">
        <v>729</v>
      </c>
      <c r="D102" s="1">
        <v>5114260</v>
      </c>
      <c r="E102" s="1" t="s">
        <v>41</v>
      </c>
      <c r="F102" s="1">
        <v>166626</v>
      </c>
      <c r="G102" s="1" t="s">
        <v>34</v>
      </c>
      <c r="H102" s="1" t="s">
        <v>40</v>
      </c>
      <c r="I102" s="1" t="s">
        <v>22</v>
      </c>
      <c r="J102" s="1" t="s">
        <v>23</v>
      </c>
      <c r="K102" s="1">
        <v>13</v>
      </c>
      <c r="L102" s="1" t="s">
        <v>115</v>
      </c>
      <c r="M102" s="1">
        <v>5.5</v>
      </c>
      <c r="N102" s="1" t="s">
        <v>24</v>
      </c>
      <c r="O102" s="1">
        <v>40</v>
      </c>
      <c r="P102" s="1">
        <v>220</v>
      </c>
      <c r="Q102" s="1">
        <v>0</v>
      </c>
      <c r="R102" s="1">
        <v>0</v>
      </c>
      <c r="S102" s="1">
        <v>0</v>
      </c>
      <c r="T102" s="1">
        <v>0</v>
      </c>
      <c r="U102" s="1"/>
    </row>
    <row r="103" spans="1:21" x14ac:dyDescent="0.25">
      <c r="A103" s="2">
        <v>43119</v>
      </c>
      <c r="B103" s="1" t="s">
        <v>68</v>
      </c>
      <c r="C103" s="1" t="s">
        <v>729</v>
      </c>
      <c r="D103" s="1">
        <v>5150510</v>
      </c>
      <c r="E103" s="1" t="s">
        <v>764</v>
      </c>
      <c r="F103" s="1">
        <v>183539</v>
      </c>
      <c r="G103" s="1" t="s">
        <v>765</v>
      </c>
      <c r="H103" s="1">
        <v>2016</v>
      </c>
      <c r="I103" s="1" t="s">
        <v>22</v>
      </c>
      <c r="J103" s="1" t="s">
        <v>23</v>
      </c>
      <c r="K103" s="1">
        <v>19</v>
      </c>
      <c r="L103" s="1" t="s">
        <v>799</v>
      </c>
      <c r="M103" s="1">
        <v>1</v>
      </c>
      <c r="N103" s="1" t="s">
        <v>24</v>
      </c>
      <c r="O103" s="1">
        <v>40</v>
      </c>
      <c r="P103" s="1">
        <v>40</v>
      </c>
      <c r="Q103" s="1">
        <v>0</v>
      </c>
      <c r="R103" s="1">
        <v>0</v>
      </c>
      <c r="S103" s="1">
        <v>0</v>
      </c>
      <c r="T103" s="1">
        <v>0</v>
      </c>
      <c r="U103" s="1"/>
    </row>
    <row r="104" spans="1:21" x14ac:dyDescent="0.25">
      <c r="A104" s="2">
        <v>43119</v>
      </c>
      <c r="B104" s="1" t="s">
        <v>64</v>
      </c>
      <c r="C104" s="1" t="s">
        <v>731</v>
      </c>
      <c r="D104" s="1">
        <v>5115430</v>
      </c>
      <c r="E104" s="1" t="s">
        <v>762</v>
      </c>
      <c r="F104" s="1">
        <v>173852</v>
      </c>
      <c r="G104" s="1" t="s">
        <v>26</v>
      </c>
      <c r="H104" s="1">
        <v>2017</v>
      </c>
      <c r="I104" s="1" t="s">
        <v>22</v>
      </c>
      <c r="J104" s="1" t="s">
        <v>23</v>
      </c>
      <c r="K104" s="1">
        <v>22</v>
      </c>
      <c r="L104" s="1" t="s">
        <v>49</v>
      </c>
      <c r="M104" s="1">
        <v>1</v>
      </c>
      <c r="N104" s="1" t="s">
        <v>24</v>
      </c>
      <c r="O104" s="1">
        <v>65</v>
      </c>
      <c r="P104" s="1">
        <v>65</v>
      </c>
      <c r="Q104" s="1">
        <v>0</v>
      </c>
      <c r="R104" s="1">
        <v>0</v>
      </c>
      <c r="S104" s="1">
        <v>0</v>
      </c>
      <c r="T104" s="1">
        <v>0</v>
      </c>
      <c r="U104" s="1"/>
    </row>
    <row r="105" spans="1:21" x14ac:dyDescent="0.25">
      <c r="A105" s="2">
        <v>43119</v>
      </c>
      <c r="B105" s="1" t="s">
        <v>68</v>
      </c>
      <c r="C105" s="1" t="s">
        <v>729</v>
      </c>
      <c r="D105" s="1">
        <v>5145000</v>
      </c>
      <c r="E105" s="1" t="s">
        <v>733</v>
      </c>
      <c r="F105" s="1">
        <v>174417</v>
      </c>
      <c r="G105" s="1" t="s">
        <v>800</v>
      </c>
      <c r="H105" s="1" t="s">
        <v>37</v>
      </c>
      <c r="I105" s="1" t="s">
        <v>22</v>
      </c>
      <c r="J105" s="1" t="s">
        <v>23</v>
      </c>
      <c r="K105" s="1">
        <v>21</v>
      </c>
      <c r="L105" s="1" t="s">
        <v>119</v>
      </c>
      <c r="M105" s="1">
        <v>0.5</v>
      </c>
      <c r="N105" s="1" t="s">
        <v>24</v>
      </c>
      <c r="O105" s="1">
        <v>65</v>
      </c>
      <c r="P105" s="1">
        <v>32.5</v>
      </c>
      <c r="Q105" s="1">
        <v>0</v>
      </c>
      <c r="R105" s="1">
        <v>0</v>
      </c>
      <c r="S105" s="1">
        <v>0</v>
      </c>
      <c r="T105" s="1">
        <v>0</v>
      </c>
      <c r="U105" s="1"/>
    </row>
    <row r="106" spans="1:21" x14ac:dyDescent="0.25">
      <c r="A106" s="2">
        <v>43119</v>
      </c>
      <c r="B106" s="1" t="s">
        <v>64</v>
      </c>
      <c r="C106" s="1" t="s">
        <v>731</v>
      </c>
      <c r="D106" s="1">
        <v>5144380</v>
      </c>
      <c r="E106" s="1" t="s">
        <v>744</v>
      </c>
      <c r="F106" s="1">
        <v>173856</v>
      </c>
      <c r="G106" s="1" t="s">
        <v>26</v>
      </c>
      <c r="H106" s="1">
        <v>2017</v>
      </c>
      <c r="I106" s="1" t="s">
        <v>22</v>
      </c>
      <c r="J106" s="1" t="s">
        <v>23</v>
      </c>
      <c r="K106" s="1">
        <v>13</v>
      </c>
      <c r="L106" s="1" t="s">
        <v>115</v>
      </c>
      <c r="M106" s="1">
        <v>1.25</v>
      </c>
      <c r="N106" s="1" t="s">
        <v>24</v>
      </c>
      <c r="O106" s="1">
        <v>40</v>
      </c>
      <c r="P106" s="1">
        <v>50</v>
      </c>
      <c r="Q106" s="1">
        <v>0</v>
      </c>
      <c r="R106" s="1">
        <v>0</v>
      </c>
      <c r="S106" s="1">
        <v>0</v>
      </c>
      <c r="T106" s="1">
        <v>0</v>
      </c>
      <c r="U106" s="1"/>
    </row>
    <row r="107" spans="1:21" x14ac:dyDescent="0.25">
      <c r="A107" s="2">
        <v>43119</v>
      </c>
      <c r="B107" s="1" t="s">
        <v>68</v>
      </c>
      <c r="C107" s="1" t="s">
        <v>729</v>
      </c>
      <c r="D107" s="1"/>
      <c r="E107" s="1"/>
      <c r="F107" s="1"/>
      <c r="G107" s="1"/>
      <c r="H107" s="1"/>
      <c r="I107" s="1" t="s">
        <v>22</v>
      </c>
      <c r="J107" s="1" t="s">
        <v>23</v>
      </c>
      <c r="K107" s="1">
        <v>53</v>
      </c>
      <c r="L107" s="1" t="s">
        <v>801</v>
      </c>
      <c r="M107" s="1">
        <v>1</v>
      </c>
      <c r="N107" s="1" t="s">
        <v>24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/>
    </row>
    <row r="108" spans="1:21" x14ac:dyDescent="0.25">
      <c r="A108" s="2">
        <v>43119</v>
      </c>
      <c r="B108" s="1" t="s">
        <v>64</v>
      </c>
      <c r="C108" s="1" t="s">
        <v>731</v>
      </c>
      <c r="D108" s="1">
        <v>5150310</v>
      </c>
      <c r="E108" s="1" t="s">
        <v>790</v>
      </c>
      <c r="F108" s="1">
        <v>173859</v>
      </c>
      <c r="G108" s="1" t="s">
        <v>26</v>
      </c>
      <c r="H108" s="1">
        <v>2017</v>
      </c>
      <c r="I108" s="1" t="s">
        <v>22</v>
      </c>
      <c r="J108" s="1" t="s">
        <v>23</v>
      </c>
      <c r="K108" s="1">
        <v>13</v>
      </c>
      <c r="L108" s="1" t="s">
        <v>115</v>
      </c>
      <c r="M108" s="1">
        <v>2.5</v>
      </c>
      <c r="N108" s="1" t="s">
        <v>24</v>
      </c>
      <c r="O108" s="1">
        <v>40</v>
      </c>
      <c r="P108" s="1">
        <v>100</v>
      </c>
      <c r="Q108" s="1">
        <v>0</v>
      </c>
      <c r="R108" s="1">
        <v>0</v>
      </c>
      <c r="S108" s="1">
        <v>0</v>
      </c>
      <c r="T108" s="1">
        <v>0</v>
      </c>
      <c r="U108" s="1"/>
    </row>
    <row r="109" spans="1:21" ht="30" x14ac:dyDescent="0.25">
      <c r="A109" s="2">
        <v>43119</v>
      </c>
      <c r="B109" s="1" t="s">
        <v>64</v>
      </c>
      <c r="C109" s="1" t="s">
        <v>731</v>
      </c>
      <c r="D109" s="1"/>
      <c r="E109" s="1"/>
      <c r="F109" s="1"/>
      <c r="G109" s="1"/>
      <c r="H109" s="1"/>
      <c r="I109" s="1" t="s">
        <v>22</v>
      </c>
      <c r="J109" s="1" t="s">
        <v>23</v>
      </c>
      <c r="K109" s="1">
        <v>56</v>
      </c>
      <c r="L109" s="1" t="s">
        <v>802</v>
      </c>
      <c r="M109" s="1">
        <v>1.5</v>
      </c>
      <c r="N109" s="1" t="s">
        <v>24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/>
    </row>
    <row r="110" spans="1:21" x14ac:dyDescent="0.25">
      <c r="A110" s="2">
        <v>43122</v>
      </c>
      <c r="B110" s="1" t="s">
        <v>64</v>
      </c>
      <c r="C110" s="1" t="s">
        <v>731</v>
      </c>
      <c r="D110" s="1">
        <v>5133600</v>
      </c>
      <c r="E110" s="1" t="s">
        <v>803</v>
      </c>
      <c r="F110" s="1">
        <v>173854</v>
      </c>
      <c r="G110" s="1" t="s">
        <v>26</v>
      </c>
      <c r="H110" s="1">
        <v>2017</v>
      </c>
      <c r="I110" s="1" t="s">
        <v>22</v>
      </c>
      <c r="J110" s="1" t="s">
        <v>23</v>
      </c>
      <c r="K110" s="1">
        <v>12</v>
      </c>
      <c r="L110" s="1" t="s">
        <v>27</v>
      </c>
      <c r="M110" s="1">
        <v>1.5</v>
      </c>
      <c r="N110" s="1" t="s">
        <v>24</v>
      </c>
      <c r="O110" s="1">
        <v>40</v>
      </c>
      <c r="P110" s="1">
        <v>60</v>
      </c>
      <c r="Q110" s="1">
        <v>0</v>
      </c>
      <c r="R110" s="1">
        <v>0</v>
      </c>
      <c r="S110" s="1">
        <v>0</v>
      </c>
      <c r="T110" s="1">
        <v>0</v>
      </c>
      <c r="U110" s="1"/>
    </row>
    <row r="111" spans="1:21" x14ac:dyDescent="0.25">
      <c r="A111" s="2">
        <v>43122</v>
      </c>
      <c r="B111" s="1" t="s">
        <v>64</v>
      </c>
      <c r="C111" s="1" t="s">
        <v>731</v>
      </c>
      <c r="D111" s="1">
        <v>5125440</v>
      </c>
      <c r="E111" s="1" t="s">
        <v>780</v>
      </c>
      <c r="F111" s="1">
        <v>172257</v>
      </c>
      <c r="G111" s="1" t="s">
        <v>34</v>
      </c>
      <c r="H111" s="1">
        <v>2017</v>
      </c>
      <c r="I111" s="1" t="s">
        <v>22</v>
      </c>
      <c r="J111" s="1" t="s">
        <v>23</v>
      </c>
      <c r="K111" s="1">
        <v>13</v>
      </c>
      <c r="L111" s="1" t="s">
        <v>115</v>
      </c>
      <c r="M111" s="1">
        <v>2</v>
      </c>
      <c r="N111" s="1" t="s">
        <v>24</v>
      </c>
      <c r="O111" s="1">
        <v>40</v>
      </c>
      <c r="P111" s="1">
        <v>80</v>
      </c>
      <c r="Q111" s="1">
        <v>0</v>
      </c>
      <c r="R111" s="1">
        <v>0</v>
      </c>
      <c r="S111" s="1">
        <v>0</v>
      </c>
      <c r="T111" s="1">
        <v>0</v>
      </c>
      <c r="U111" s="1"/>
    </row>
    <row r="112" spans="1:21" x14ac:dyDescent="0.25">
      <c r="A112" s="2">
        <v>43122</v>
      </c>
      <c r="B112" s="1" t="s">
        <v>64</v>
      </c>
      <c r="C112" s="1" t="s">
        <v>731</v>
      </c>
      <c r="D112" s="1">
        <v>5130400</v>
      </c>
      <c r="E112" s="1" t="s">
        <v>741</v>
      </c>
      <c r="F112" s="1">
        <v>172267</v>
      </c>
      <c r="G112" s="1" t="s">
        <v>26</v>
      </c>
      <c r="H112" s="1" t="s">
        <v>37</v>
      </c>
      <c r="I112" s="1" t="s">
        <v>22</v>
      </c>
      <c r="J112" s="1" t="s">
        <v>23</v>
      </c>
      <c r="K112" s="1">
        <v>19</v>
      </c>
      <c r="L112" s="1" t="s">
        <v>804</v>
      </c>
      <c r="M112" s="1">
        <v>1</v>
      </c>
      <c r="N112" s="1" t="s">
        <v>24</v>
      </c>
      <c r="O112" s="1">
        <v>40</v>
      </c>
      <c r="P112" s="1">
        <v>40</v>
      </c>
      <c r="Q112" s="1">
        <v>0</v>
      </c>
      <c r="R112" s="1">
        <v>0</v>
      </c>
      <c r="S112" s="1">
        <v>0</v>
      </c>
      <c r="T112" s="1">
        <v>0</v>
      </c>
      <c r="U112" s="1"/>
    </row>
    <row r="113" spans="1:21" x14ac:dyDescent="0.25">
      <c r="A113" s="2">
        <v>43122</v>
      </c>
      <c r="B113" s="1" t="s">
        <v>64</v>
      </c>
      <c r="C113" s="1" t="s">
        <v>731</v>
      </c>
      <c r="D113" s="1">
        <v>5114700</v>
      </c>
      <c r="E113" s="1" t="s">
        <v>805</v>
      </c>
      <c r="F113" s="1">
        <v>173851</v>
      </c>
      <c r="G113" s="1" t="s">
        <v>26</v>
      </c>
      <c r="H113" s="1">
        <v>2017</v>
      </c>
      <c r="I113" s="1" t="s">
        <v>22</v>
      </c>
      <c r="J113" s="1" t="s">
        <v>23</v>
      </c>
      <c r="K113" s="1">
        <v>12</v>
      </c>
      <c r="L113" s="1" t="s">
        <v>27</v>
      </c>
      <c r="M113" s="1">
        <v>3</v>
      </c>
      <c r="N113" s="1" t="s">
        <v>24</v>
      </c>
      <c r="O113" s="1">
        <v>40</v>
      </c>
      <c r="P113" s="1">
        <v>120</v>
      </c>
      <c r="Q113" s="1">
        <v>0</v>
      </c>
      <c r="R113" s="1">
        <v>0</v>
      </c>
      <c r="S113" s="1">
        <v>0</v>
      </c>
      <c r="T113" s="1">
        <v>0</v>
      </c>
      <c r="U113" s="1"/>
    </row>
    <row r="114" spans="1:21" x14ac:dyDescent="0.25">
      <c r="A114" s="2">
        <v>43122</v>
      </c>
      <c r="B114" s="1" t="s">
        <v>68</v>
      </c>
      <c r="C114" s="1" t="s">
        <v>729</v>
      </c>
      <c r="D114" s="1">
        <v>5114260</v>
      </c>
      <c r="E114" s="1" t="s">
        <v>41</v>
      </c>
      <c r="F114" s="1">
        <v>166626</v>
      </c>
      <c r="G114" s="1" t="s">
        <v>34</v>
      </c>
      <c r="H114" s="1" t="s">
        <v>40</v>
      </c>
      <c r="I114" s="1" t="s">
        <v>22</v>
      </c>
      <c r="J114" s="1" t="s">
        <v>23</v>
      </c>
      <c r="K114" s="1">
        <v>22</v>
      </c>
      <c r="L114" s="1" t="s">
        <v>49</v>
      </c>
      <c r="M114" s="1">
        <v>9</v>
      </c>
      <c r="N114" s="1" t="s">
        <v>24</v>
      </c>
      <c r="O114" s="1">
        <v>65</v>
      </c>
      <c r="P114" s="1">
        <v>585</v>
      </c>
      <c r="Q114" s="1">
        <v>0</v>
      </c>
      <c r="R114" s="1">
        <v>0</v>
      </c>
      <c r="S114" s="1">
        <v>0</v>
      </c>
      <c r="T114" s="1">
        <v>0</v>
      </c>
      <c r="U114" s="1"/>
    </row>
    <row r="115" spans="1:21" x14ac:dyDescent="0.25">
      <c r="A115" s="2">
        <v>43122</v>
      </c>
      <c r="B115" s="1" t="s">
        <v>64</v>
      </c>
      <c r="C115" s="1" t="s">
        <v>731</v>
      </c>
      <c r="D115" s="1"/>
      <c r="E115" s="1"/>
      <c r="F115" s="1"/>
      <c r="G115" s="1"/>
      <c r="H115" s="1"/>
      <c r="I115" s="1" t="s">
        <v>22</v>
      </c>
      <c r="J115" s="1" t="s">
        <v>23</v>
      </c>
      <c r="K115" s="1">
        <v>56</v>
      </c>
      <c r="L115" s="1" t="s">
        <v>806</v>
      </c>
      <c r="M115" s="1">
        <v>1</v>
      </c>
      <c r="N115" s="1" t="s">
        <v>24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/>
    </row>
    <row r="116" spans="1:21" x14ac:dyDescent="0.25">
      <c r="A116" s="2">
        <v>43123</v>
      </c>
      <c r="B116" s="1" t="s">
        <v>64</v>
      </c>
      <c r="C116" s="1" t="s">
        <v>731</v>
      </c>
      <c r="D116" s="1">
        <v>5114700</v>
      </c>
      <c r="E116" s="1" t="s">
        <v>805</v>
      </c>
      <c r="F116" s="1">
        <v>173851</v>
      </c>
      <c r="G116" s="1" t="s">
        <v>26</v>
      </c>
      <c r="H116" s="1">
        <v>2017</v>
      </c>
      <c r="I116" s="1" t="s">
        <v>22</v>
      </c>
      <c r="J116" s="1" t="s">
        <v>23</v>
      </c>
      <c r="K116" s="1">
        <v>12</v>
      </c>
      <c r="L116" s="1" t="s">
        <v>27</v>
      </c>
      <c r="M116" s="1">
        <v>1.75</v>
      </c>
      <c r="N116" s="1" t="s">
        <v>24</v>
      </c>
      <c r="O116" s="1">
        <v>40</v>
      </c>
      <c r="P116" s="1">
        <v>70</v>
      </c>
      <c r="Q116" s="1">
        <v>0</v>
      </c>
      <c r="R116" s="1">
        <v>0</v>
      </c>
      <c r="S116" s="1">
        <v>0</v>
      </c>
      <c r="T116" s="1">
        <v>0</v>
      </c>
      <c r="U116" s="1"/>
    </row>
    <row r="117" spans="1:21" ht="30" x14ac:dyDescent="0.25">
      <c r="A117" s="2">
        <v>43123</v>
      </c>
      <c r="B117" s="1" t="s">
        <v>64</v>
      </c>
      <c r="C117" s="1" t="s">
        <v>731</v>
      </c>
      <c r="D117" s="1"/>
      <c r="E117" s="1"/>
      <c r="F117" s="1"/>
      <c r="G117" s="1"/>
      <c r="H117" s="1"/>
      <c r="I117" s="1" t="s">
        <v>22</v>
      </c>
      <c r="J117" s="1" t="s">
        <v>23</v>
      </c>
      <c r="K117" s="1">
        <v>56</v>
      </c>
      <c r="L117" s="1" t="s">
        <v>807</v>
      </c>
      <c r="M117" s="1">
        <v>1</v>
      </c>
      <c r="N117" s="1" t="s">
        <v>24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/>
    </row>
    <row r="118" spans="1:21" ht="30" x14ac:dyDescent="0.25">
      <c r="A118" s="2">
        <v>43123</v>
      </c>
      <c r="B118" s="1" t="s">
        <v>68</v>
      </c>
      <c r="C118" s="1" t="s">
        <v>729</v>
      </c>
      <c r="D118" s="1"/>
      <c r="E118" s="1"/>
      <c r="F118" s="1"/>
      <c r="G118" s="1"/>
      <c r="H118" s="1"/>
      <c r="I118" s="1" t="s">
        <v>22</v>
      </c>
      <c r="J118" s="1" t="s">
        <v>23</v>
      </c>
      <c r="K118" s="1">
        <v>59</v>
      </c>
      <c r="L118" s="1" t="s">
        <v>808</v>
      </c>
      <c r="M118" s="1">
        <v>3</v>
      </c>
      <c r="N118" s="1" t="s">
        <v>24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/>
    </row>
    <row r="119" spans="1:21" x14ac:dyDescent="0.25">
      <c r="A119" s="2">
        <v>43123</v>
      </c>
      <c r="B119" s="1" t="s">
        <v>68</v>
      </c>
      <c r="C119" s="1" t="s">
        <v>729</v>
      </c>
      <c r="D119" s="1">
        <v>5114260</v>
      </c>
      <c r="E119" s="1" t="s">
        <v>41</v>
      </c>
      <c r="F119" s="1">
        <v>166626</v>
      </c>
      <c r="G119" s="1" t="s">
        <v>34</v>
      </c>
      <c r="H119" s="1" t="s">
        <v>40</v>
      </c>
      <c r="I119" s="1" t="s">
        <v>22</v>
      </c>
      <c r="J119" s="1" t="s">
        <v>23</v>
      </c>
      <c r="K119" s="1">
        <v>22</v>
      </c>
      <c r="L119" s="1" t="s">
        <v>49</v>
      </c>
      <c r="M119" s="1">
        <v>4.5</v>
      </c>
      <c r="N119" s="1" t="s">
        <v>24</v>
      </c>
      <c r="O119" s="1">
        <v>65</v>
      </c>
      <c r="P119" s="1">
        <v>292.5</v>
      </c>
      <c r="Q119" s="1">
        <v>0</v>
      </c>
      <c r="R119" s="1">
        <v>0</v>
      </c>
      <c r="S119" s="1">
        <v>0</v>
      </c>
      <c r="T119" s="1">
        <v>0</v>
      </c>
      <c r="U119" s="1"/>
    </row>
    <row r="120" spans="1:21" x14ac:dyDescent="0.25">
      <c r="A120" s="2">
        <v>43123</v>
      </c>
      <c r="B120" s="1" t="s">
        <v>68</v>
      </c>
      <c r="C120" s="1" t="s">
        <v>729</v>
      </c>
      <c r="D120" s="1">
        <v>5109186</v>
      </c>
      <c r="E120" s="1" t="s">
        <v>28</v>
      </c>
      <c r="F120" s="1">
        <v>192019</v>
      </c>
      <c r="G120" s="1" t="s">
        <v>26</v>
      </c>
      <c r="H120" s="1">
        <v>2018</v>
      </c>
      <c r="I120" s="1" t="s">
        <v>22</v>
      </c>
      <c r="J120" s="1" t="s">
        <v>23</v>
      </c>
      <c r="K120" s="1">
        <v>19</v>
      </c>
      <c r="L120" s="1" t="s">
        <v>809</v>
      </c>
      <c r="M120" s="1">
        <v>0.5</v>
      </c>
      <c r="N120" s="1" t="s">
        <v>24</v>
      </c>
      <c r="O120" s="1">
        <v>40</v>
      </c>
      <c r="P120" s="1">
        <v>20</v>
      </c>
      <c r="Q120" s="1">
        <v>0</v>
      </c>
      <c r="R120" s="1">
        <v>0</v>
      </c>
      <c r="S120" s="1">
        <v>0</v>
      </c>
      <c r="T120" s="1">
        <v>0</v>
      </c>
      <c r="U120" s="1"/>
    </row>
    <row r="121" spans="1:21" x14ac:dyDescent="0.25">
      <c r="A121" s="2">
        <v>43123</v>
      </c>
      <c r="B121" s="1" t="s">
        <v>64</v>
      </c>
      <c r="C121" s="1" t="s">
        <v>731</v>
      </c>
      <c r="D121" s="1"/>
      <c r="E121" s="1"/>
      <c r="F121" s="1"/>
      <c r="G121" s="1"/>
      <c r="H121" s="1"/>
      <c r="I121" s="1" t="s">
        <v>22</v>
      </c>
      <c r="J121" s="1" t="s">
        <v>23</v>
      </c>
      <c r="K121" s="1">
        <v>56</v>
      </c>
      <c r="L121" s="1" t="s">
        <v>810</v>
      </c>
      <c r="M121" s="1">
        <v>3</v>
      </c>
      <c r="N121" s="1" t="s">
        <v>24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/>
    </row>
    <row r="122" spans="1:21" x14ac:dyDescent="0.25">
      <c r="A122" s="2">
        <v>43123</v>
      </c>
      <c r="B122" s="1" t="s">
        <v>68</v>
      </c>
      <c r="C122" s="1" t="s">
        <v>729</v>
      </c>
      <c r="D122" s="1"/>
      <c r="E122" s="1"/>
      <c r="F122" s="1"/>
      <c r="G122" s="1"/>
      <c r="H122" s="1"/>
      <c r="I122" s="1" t="s">
        <v>22</v>
      </c>
      <c r="J122" s="1" t="s">
        <v>23</v>
      </c>
      <c r="K122" s="1">
        <v>53</v>
      </c>
      <c r="L122" s="1" t="s">
        <v>811</v>
      </c>
      <c r="M122" s="1">
        <v>0.5</v>
      </c>
      <c r="N122" s="1" t="s">
        <v>24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/>
    </row>
    <row r="123" spans="1:21" x14ac:dyDescent="0.25">
      <c r="A123" s="2">
        <v>43123</v>
      </c>
      <c r="B123" s="1" t="s">
        <v>64</v>
      </c>
      <c r="C123" s="1" t="s">
        <v>731</v>
      </c>
      <c r="D123" s="1">
        <v>5114700</v>
      </c>
      <c r="E123" s="1" t="s">
        <v>805</v>
      </c>
      <c r="F123" s="1">
        <v>173851</v>
      </c>
      <c r="G123" s="1" t="s">
        <v>26</v>
      </c>
      <c r="H123" s="1">
        <v>2017</v>
      </c>
      <c r="I123" s="1" t="s">
        <v>22</v>
      </c>
      <c r="J123" s="1" t="s">
        <v>23</v>
      </c>
      <c r="K123" s="1">
        <v>21</v>
      </c>
      <c r="L123" s="1" t="s">
        <v>119</v>
      </c>
      <c r="M123" s="1">
        <v>0.5</v>
      </c>
      <c r="N123" s="1" t="s">
        <v>24</v>
      </c>
      <c r="O123" s="1">
        <v>65</v>
      </c>
      <c r="P123" s="1">
        <v>32.5</v>
      </c>
      <c r="Q123" s="1">
        <v>0</v>
      </c>
      <c r="R123" s="1">
        <v>0</v>
      </c>
      <c r="S123" s="1">
        <v>0</v>
      </c>
      <c r="T123" s="1">
        <v>0</v>
      </c>
      <c r="U123" s="1"/>
    </row>
    <row r="124" spans="1:21" x14ac:dyDescent="0.25">
      <c r="A124" s="2">
        <v>43123</v>
      </c>
      <c r="B124" s="1" t="s">
        <v>64</v>
      </c>
      <c r="C124" s="1" t="s">
        <v>731</v>
      </c>
      <c r="D124" s="1">
        <v>5114370</v>
      </c>
      <c r="E124" s="1" t="s">
        <v>812</v>
      </c>
      <c r="F124" s="1">
        <v>177863</v>
      </c>
      <c r="G124" s="1" t="s">
        <v>26</v>
      </c>
      <c r="H124" s="1" t="s">
        <v>37</v>
      </c>
      <c r="I124" s="1" t="s">
        <v>22</v>
      </c>
      <c r="J124" s="1" t="s">
        <v>23</v>
      </c>
      <c r="K124" s="1">
        <v>12</v>
      </c>
      <c r="L124" s="1" t="s">
        <v>27</v>
      </c>
      <c r="M124" s="1">
        <v>1.25</v>
      </c>
      <c r="N124" s="1" t="s">
        <v>24</v>
      </c>
      <c r="O124" s="1">
        <v>40</v>
      </c>
      <c r="P124" s="1">
        <v>50</v>
      </c>
      <c r="Q124" s="1">
        <v>0</v>
      </c>
      <c r="R124" s="1">
        <v>0</v>
      </c>
      <c r="S124" s="1">
        <v>0</v>
      </c>
      <c r="T124" s="1">
        <v>0</v>
      </c>
      <c r="U124" s="1"/>
    </row>
    <row r="125" spans="1:21" x14ac:dyDescent="0.25">
      <c r="A125" s="2">
        <v>43123</v>
      </c>
      <c r="B125" s="1" t="s">
        <v>68</v>
      </c>
      <c r="C125" s="1" t="s">
        <v>729</v>
      </c>
      <c r="D125" s="1">
        <v>5103060</v>
      </c>
      <c r="E125" s="1" t="s">
        <v>29</v>
      </c>
      <c r="F125" s="1">
        <v>192020</v>
      </c>
      <c r="G125" s="1" t="s">
        <v>26</v>
      </c>
      <c r="H125" s="1">
        <v>2018</v>
      </c>
      <c r="I125" s="1" t="s">
        <v>22</v>
      </c>
      <c r="J125" s="1" t="s">
        <v>23</v>
      </c>
      <c r="K125" s="1">
        <v>19</v>
      </c>
      <c r="L125" s="1" t="s">
        <v>813</v>
      </c>
      <c r="M125" s="1">
        <v>0.5</v>
      </c>
      <c r="N125" s="1" t="s">
        <v>24</v>
      </c>
      <c r="O125" s="1">
        <v>40</v>
      </c>
      <c r="P125" s="1">
        <v>20</v>
      </c>
      <c r="Q125" s="1">
        <v>0</v>
      </c>
      <c r="R125" s="1">
        <v>0</v>
      </c>
      <c r="S125" s="1">
        <v>0</v>
      </c>
      <c r="T125" s="1">
        <v>0</v>
      </c>
      <c r="U125" s="1"/>
    </row>
    <row r="126" spans="1:21" x14ac:dyDescent="0.25">
      <c r="A126" s="2">
        <v>43123</v>
      </c>
      <c r="B126" s="1" t="s">
        <v>64</v>
      </c>
      <c r="C126" s="1" t="s">
        <v>731</v>
      </c>
      <c r="D126" s="1"/>
      <c r="E126" s="1"/>
      <c r="F126" s="1"/>
      <c r="G126" s="1"/>
      <c r="H126" s="1"/>
      <c r="I126" s="1" t="s">
        <v>22</v>
      </c>
      <c r="J126" s="1" t="s">
        <v>23</v>
      </c>
      <c r="K126" s="1">
        <v>56</v>
      </c>
      <c r="L126" s="1" t="s">
        <v>814</v>
      </c>
      <c r="M126" s="1">
        <v>1.5</v>
      </c>
      <c r="N126" s="1" t="s">
        <v>24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/>
    </row>
    <row r="127" spans="1:21" ht="30" x14ac:dyDescent="0.25">
      <c r="A127" s="2">
        <v>43124</v>
      </c>
      <c r="B127" s="1" t="s">
        <v>64</v>
      </c>
      <c r="C127" s="1" t="s">
        <v>731</v>
      </c>
      <c r="D127" s="1"/>
      <c r="E127" s="1"/>
      <c r="F127" s="1"/>
      <c r="G127" s="1"/>
      <c r="H127" s="1"/>
      <c r="I127" s="1" t="s">
        <v>22</v>
      </c>
      <c r="J127" s="1" t="s">
        <v>23</v>
      </c>
      <c r="K127" s="1">
        <v>53</v>
      </c>
      <c r="L127" s="1" t="s">
        <v>815</v>
      </c>
      <c r="M127" s="1">
        <v>1</v>
      </c>
      <c r="N127" s="1" t="s">
        <v>24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/>
    </row>
    <row r="128" spans="1:21" x14ac:dyDescent="0.25">
      <c r="A128" s="2">
        <v>43124</v>
      </c>
      <c r="B128" s="1" t="s">
        <v>64</v>
      </c>
      <c r="C128" s="1" t="s">
        <v>731</v>
      </c>
      <c r="D128" s="1">
        <v>5137920</v>
      </c>
      <c r="E128" s="1" t="s">
        <v>746</v>
      </c>
      <c r="F128" s="1">
        <v>173848</v>
      </c>
      <c r="G128" s="1" t="s">
        <v>26</v>
      </c>
      <c r="H128" s="1">
        <v>2017</v>
      </c>
      <c r="I128" s="1" t="s">
        <v>22</v>
      </c>
      <c r="J128" s="1" t="s">
        <v>23</v>
      </c>
      <c r="K128" s="1">
        <v>12</v>
      </c>
      <c r="L128" s="1" t="s">
        <v>27</v>
      </c>
      <c r="M128" s="1">
        <v>2.5</v>
      </c>
      <c r="N128" s="1" t="s">
        <v>24</v>
      </c>
      <c r="O128" s="1">
        <v>40</v>
      </c>
      <c r="P128" s="1">
        <v>100</v>
      </c>
      <c r="Q128" s="1">
        <v>0</v>
      </c>
      <c r="R128" s="1">
        <v>0</v>
      </c>
      <c r="S128" s="1">
        <v>0</v>
      </c>
      <c r="T128" s="1">
        <v>0</v>
      </c>
      <c r="U128" s="1"/>
    </row>
    <row r="129" spans="1:21" x14ac:dyDescent="0.25">
      <c r="A129" s="2">
        <v>43124</v>
      </c>
      <c r="B129" s="1" t="s">
        <v>64</v>
      </c>
      <c r="C129" s="1" t="s">
        <v>731</v>
      </c>
      <c r="D129" s="1"/>
      <c r="E129" s="1"/>
      <c r="F129" s="1"/>
      <c r="G129" s="1"/>
      <c r="H129" s="1"/>
      <c r="I129" s="1" t="s">
        <v>22</v>
      </c>
      <c r="J129" s="1" t="s">
        <v>23</v>
      </c>
      <c r="K129" s="1">
        <v>56</v>
      </c>
      <c r="L129" s="1" t="s">
        <v>816</v>
      </c>
      <c r="M129" s="1">
        <v>0.75</v>
      </c>
      <c r="N129" s="1" t="s">
        <v>24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/>
    </row>
    <row r="130" spans="1:21" x14ac:dyDescent="0.25">
      <c r="A130" s="2">
        <v>43124</v>
      </c>
      <c r="B130" s="1" t="s">
        <v>64</v>
      </c>
      <c r="C130" s="1" t="s">
        <v>731</v>
      </c>
      <c r="D130" s="1">
        <v>5159330</v>
      </c>
      <c r="E130" s="1" t="s">
        <v>42</v>
      </c>
      <c r="F130" s="1">
        <v>190168</v>
      </c>
      <c r="G130" s="1" t="s">
        <v>26</v>
      </c>
      <c r="H130" s="1" t="s">
        <v>37</v>
      </c>
      <c r="I130" s="1" t="s">
        <v>22</v>
      </c>
      <c r="J130" s="1" t="s">
        <v>23</v>
      </c>
      <c r="K130" s="1">
        <v>12</v>
      </c>
      <c r="L130" s="1" t="s">
        <v>27</v>
      </c>
      <c r="M130" s="1">
        <v>2.75</v>
      </c>
      <c r="N130" s="1" t="s">
        <v>24</v>
      </c>
      <c r="O130" s="1">
        <v>40</v>
      </c>
      <c r="P130" s="1">
        <v>110</v>
      </c>
      <c r="Q130" s="1">
        <v>0</v>
      </c>
      <c r="R130" s="1">
        <v>0</v>
      </c>
      <c r="S130" s="1">
        <v>0</v>
      </c>
      <c r="T130" s="1">
        <v>0</v>
      </c>
      <c r="U130" s="1"/>
    </row>
    <row r="131" spans="1:21" x14ac:dyDescent="0.25">
      <c r="A131" s="2">
        <v>43124</v>
      </c>
      <c r="B131" s="1" t="s">
        <v>64</v>
      </c>
      <c r="C131" s="1" t="s">
        <v>731</v>
      </c>
      <c r="D131" s="1">
        <v>5114700</v>
      </c>
      <c r="E131" s="1" t="s">
        <v>805</v>
      </c>
      <c r="F131" s="1">
        <v>173851</v>
      </c>
      <c r="G131" s="1" t="s">
        <v>26</v>
      </c>
      <c r="H131" s="1">
        <v>2017</v>
      </c>
      <c r="I131" s="1" t="s">
        <v>22</v>
      </c>
      <c r="J131" s="1" t="s">
        <v>23</v>
      </c>
      <c r="K131" s="1">
        <v>12</v>
      </c>
      <c r="L131" s="1" t="s">
        <v>27</v>
      </c>
      <c r="M131" s="1">
        <v>1.5</v>
      </c>
      <c r="N131" s="1" t="s">
        <v>24</v>
      </c>
      <c r="O131" s="1">
        <v>40</v>
      </c>
      <c r="P131" s="1">
        <v>60</v>
      </c>
      <c r="Q131" s="1">
        <v>0</v>
      </c>
      <c r="R131" s="1">
        <v>0</v>
      </c>
      <c r="S131" s="1">
        <v>0</v>
      </c>
      <c r="T131" s="1">
        <v>0</v>
      </c>
      <c r="U131" s="1"/>
    </row>
    <row r="132" spans="1:21" x14ac:dyDescent="0.25">
      <c r="A132" s="2">
        <v>43125</v>
      </c>
      <c r="B132" s="1" t="s">
        <v>68</v>
      </c>
      <c r="C132" s="1" t="s">
        <v>729</v>
      </c>
      <c r="D132" s="1">
        <v>5114260</v>
      </c>
      <c r="E132" s="1" t="s">
        <v>41</v>
      </c>
      <c r="F132" s="1">
        <v>166626</v>
      </c>
      <c r="G132" s="1" t="s">
        <v>34</v>
      </c>
      <c r="H132" s="1" t="s">
        <v>40</v>
      </c>
      <c r="I132" s="1" t="s">
        <v>22</v>
      </c>
      <c r="J132" s="1" t="s">
        <v>23</v>
      </c>
      <c r="K132" s="1">
        <v>22</v>
      </c>
      <c r="L132" s="1" t="s">
        <v>49</v>
      </c>
      <c r="M132" s="1">
        <v>3</v>
      </c>
      <c r="N132" s="1" t="s">
        <v>24</v>
      </c>
      <c r="O132" s="1">
        <v>65</v>
      </c>
      <c r="P132" s="1">
        <v>195</v>
      </c>
      <c r="Q132" s="1">
        <v>0</v>
      </c>
      <c r="R132" s="1">
        <v>0</v>
      </c>
      <c r="S132" s="1">
        <v>0</v>
      </c>
      <c r="T132" s="1">
        <v>0</v>
      </c>
      <c r="U132" s="1"/>
    </row>
    <row r="133" spans="1:21" x14ac:dyDescent="0.25">
      <c r="A133" s="2">
        <v>43125</v>
      </c>
      <c r="B133" s="1" t="s">
        <v>68</v>
      </c>
      <c r="C133" s="1" t="s">
        <v>729</v>
      </c>
      <c r="D133" s="1">
        <v>5173130</v>
      </c>
      <c r="E133" s="1" t="s">
        <v>817</v>
      </c>
      <c r="F133" s="1">
        <v>155738</v>
      </c>
      <c r="G133" s="1" t="s">
        <v>34</v>
      </c>
      <c r="H133" s="1">
        <v>2016</v>
      </c>
      <c r="I133" s="1" t="s">
        <v>22</v>
      </c>
      <c r="J133" s="1" t="s">
        <v>23</v>
      </c>
      <c r="K133" s="1">
        <v>19</v>
      </c>
      <c r="L133" s="1" t="s">
        <v>818</v>
      </c>
      <c r="M133" s="1">
        <v>0.5</v>
      </c>
      <c r="N133" s="1" t="s">
        <v>24</v>
      </c>
      <c r="O133" s="1">
        <v>40</v>
      </c>
      <c r="P133" s="1">
        <v>20</v>
      </c>
      <c r="Q133" s="1">
        <v>0</v>
      </c>
      <c r="R133" s="1">
        <v>0</v>
      </c>
      <c r="S133" s="1">
        <v>0</v>
      </c>
      <c r="T133" s="1">
        <v>0</v>
      </c>
      <c r="U133" s="1"/>
    </row>
    <row r="134" spans="1:21" ht="30" x14ac:dyDescent="0.25">
      <c r="A134" s="2">
        <v>43125</v>
      </c>
      <c r="B134" s="1" t="s">
        <v>68</v>
      </c>
      <c r="C134" s="1" t="s">
        <v>729</v>
      </c>
      <c r="D134" s="1"/>
      <c r="E134" s="1"/>
      <c r="F134" s="1"/>
      <c r="G134" s="1"/>
      <c r="H134" s="1"/>
      <c r="I134" s="1" t="s">
        <v>22</v>
      </c>
      <c r="J134" s="1" t="s">
        <v>23</v>
      </c>
      <c r="K134" s="1">
        <v>59</v>
      </c>
      <c r="L134" s="1" t="s">
        <v>819</v>
      </c>
      <c r="M134" s="1">
        <v>0.5</v>
      </c>
      <c r="N134" s="1" t="s">
        <v>24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/>
    </row>
    <row r="135" spans="1:21" x14ac:dyDescent="0.25">
      <c r="A135" s="2">
        <v>43125</v>
      </c>
      <c r="B135" s="1" t="s">
        <v>64</v>
      </c>
      <c r="C135" s="1" t="s">
        <v>731</v>
      </c>
      <c r="D135" s="1">
        <v>5114700</v>
      </c>
      <c r="E135" s="1" t="s">
        <v>805</v>
      </c>
      <c r="F135" s="1">
        <v>173851</v>
      </c>
      <c r="G135" s="1" t="s">
        <v>26</v>
      </c>
      <c r="H135" s="1">
        <v>2017</v>
      </c>
      <c r="I135" s="1" t="s">
        <v>22</v>
      </c>
      <c r="J135" s="1" t="s">
        <v>23</v>
      </c>
      <c r="K135" s="1">
        <v>13</v>
      </c>
      <c r="L135" s="1" t="s">
        <v>115</v>
      </c>
      <c r="M135" s="1">
        <v>7</v>
      </c>
      <c r="N135" s="1" t="s">
        <v>24</v>
      </c>
      <c r="O135" s="1">
        <v>40</v>
      </c>
      <c r="P135" s="1">
        <v>280</v>
      </c>
      <c r="Q135" s="1">
        <v>0</v>
      </c>
      <c r="R135" s="1">
        <v>0</v>
      </c>
      <c r="S135" s="1">
        <v>0</v>
      </c>
      <c r="T135" s="1">
        <v>0</v>
      </c>
      <c r="U135" s="1"/>
    </row>
    <row r="136" spans="1:21" x14ac:dyDescent="0.25">
      <c r="A136" s="2">
        <v>43125</v>
      </c>
      <c r="B136" s="1" t="s">
        <v>68</v>
      </c>
      <c r="C136" s="1" t="s">
        <v>729</v>
      </c>
      <c r="D136" s="1">
        <v>5145000</v>
      </c>
      <c r="E136" s="1" t="s">
        <v>733</v>
      </c>
      <c r="F136" s="1">
        <v>156786</v>
      </c>
      <c r="G136" s="1" t="s">
        <v>734</v>
      </c>
      <c r="H136" s="1" t="s">
        <v>40</v>
      </c>
      <c r="I136" s="1" t="s">
        <v>22</v>
      </c>
      <c r="J136" s="1" t="s">
        <v>23</v>
      </c>
      <c r="K136" s="1">
        <v>24</v>
      </c>
      <c r="L136" s="1" t="s">
        <v>820</v>
      </c>
      <c r="M136" s="1">
        <v>3.5</v>
      </c>
      <c r="N136" s="1" t="s">
        <v>24</v>
      </c>
      <c r="O136" s="1">
        <v>65</v>
      </c>
      <c r="P136" s="1">
        <v>227.5</v>
      </c>
      <c r="Q136" s="1">
        <v>0</v>
      </c>
      <c r="R136" s="1">
        <v>0</v>
      </c>
      <c r="S136" s="1">
        <v>0</v>
      </c>
      <c r="T136" s="1">
        <v>0</v>
      </c>
      <c r="U136" s="1"/>
    </row>
    <row r="137" spans="1:21" x14ac:dyDescent="0.25">
      <c r="A137" s="2">
        <v>43125</v>
      </c>
      <c r="B137" s="1" t="s">
        <v>68</v>
      </c>
      <c r="C137" s="1" t="s">
        <v>729</v>
      </c>
      <c r="D137" s="1">
        <v>5114260</v>
      </c>
      <c r="E137" s="1" t="s">
        <v>41</v>
      </c>
      <c r="F137" s="1">
        <v>166626</v>
      </c>
      <c r="G137" s="1" t="s">
        <v>34</v>
      </c>
      <c r="H137" s="1" t="s">
        <v>40</v>
      </c>
      <c r="I137" s="1" t="s">
        <v>22</v>
      </c>
      <c r="J137" s="1" t="s">
        <v>23</v>
      </c>
      <c r="K137" s="1">
        <v>19</v>
      </c>
      <c r="L137" s="1" t="s">
        <v>55</v>
      </c>
      <c r="M137" s="1">
        <v>1</v>
      </c>
      <c r="N137" s="1" t="s">
        <v>24</v>
      </c>
      <c r="O137" s="1">
        <v>40</v>
      </c>
      <c r="P137" s="1">
        <v>40</v>
      </c>
      <c r="Q137" s="1">
        <v>0</v>
      </c>
      <c r="R137" s="1">
        <v>0</v>
      </c>
      <c r="S137" s="1">
        <v>0</v>
      </c>
      <c r="T137" s="1">
        <v>0</v>
      </c>
      <c r="U137" s="1"/>
    </row>
    <row r="138" spans="1:21" x14ac:dyDescent="0.25">
      <c r="A138" s="2">
        <v>43125</v>
      </c>
      <c r="B138" s="1" t="s">
        <v>68</v>
      </c>
      <c r="C138" s="1" t="s">
        <v>729</v>
      </c>
      <c r="D138" s="1">
        <v>5172130</v>
      </c>
      <c r="E138" s="1" t="s">
        <v>58</v>
      </c>
      <c r="F138" s="1">
        <v>192149</v>
      </c>
      <c r="G138" s="1" t="s">
        <v>26</v>
      </c>
      <c r="H138" s="1">
        <v>2018</v>
      </c>
      <c r="I138" s="1" t="s">
        <v>22</v>
      </c>
      <c r="J138" s="1" t="s">
        <v>23</v>
      </c>
      <c r="K138" s="1">
        <v>19</v>
      </c>
      <c r="L138" s="1" t="s">
        <v>821</v>
      </c>
      <c r="M138" s="1">
        <v>0.5</v>
      </c>
      <c r="N138" s="1" t="s">
        <v>24</v>
      </c>
      <c r="O138" s="1">
        <v>40</v>
      </c>
      <c r="P138" s="1">
        <v>20</v>
      </c>
      <c r="Q138" s="1">
        <v>0</v>
      </c>
      <c r="R138" s="1">
        <v>0</v>
      </c>
      <c r="S138" s="1">
        <v>0</v>
      </c>
      <c r="T138" s="1">
        <v>0</v>
      </c>
      <c r="U138" s="1"/>
    </row>
    <row r="139" spans="1:21" x14ac:dyDescent="0.25">
      <c r="A139" s="2">
        <v>43125</v>
      </c>
      <c r="B139" s="1" t="s">
        <v>64</v>
      </c>
      <c r="C139" s="1" t="s">
        <v>731</v>
      </c>
      <c r="D139" s="1"/>
      <c r="E139" s="1"/>
      <c r="F139" s="1"/>
      <c r="G139" s="1"/>
      <c r="H139" s="1"/>
      <c r="I139" s="1" t="s">
        <v>22</v>
      </c>
      <c r="J139" s="1" t="s">
        <v>23</v>
      </c>
      <c r="K139" s="1">
        <v>56</v>
      </c>
      <c r="L139" s="1" t="s">
        <v>822</v>
      </c>
      <c r="M139" s="1">
        <v>1.5</v>
      </c>
      <c r="N139" s="1" t="s">
        <v>24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/>
    </row>
    <row r="140" spans="1:21" x14ac:dyDescent="0.25">
      <c r="A140" s="2">
        <v>43126</v>
      </c>
      <c r="B140" s="1" t="s">
        <v>64</v>
      </c>
      <c r="C140" s="1" t="s">
        <v>731</v>
      </c>
      <c r="D140" s="1">
        <v>5114700</v>
      </c>
      <c r="E140" s="1" t="s">
        <v>805</v>
      </c>
      <c r="F140" s="1">
        <v>173851</v>
      </c>
      <c r="G140" s="1" t="s">
        <v>26</v>
      </c>
      <c r="H140" s="1">
        <v>2017</v>
      </c>
      <c r="I140" s="1" t="s">
        <v>22</v>
      </c>
      <c r="J140" s="1" t="s">
        <v>23</v>
      </c>
      <c r="K140" s="1">
        <v>13</v>
      </c>
      <c r="L140" s="1" t="s">
        <v>115</v>
      </c>
      <c r="M140" s="1">
        <v>5</v>
      </c>
      <c r="N140" s="1" t="s">
        <v>24</v>
      </c>
      <c r="O140" s="1">
        <v>40</v>
      </c>
      <c r="P140" s="1">
        <v>200</v>
      </c>
      <c r="Q140" s="1">
        <v>0</v>
      </c>
      <c r="R140" s="1">
        <v>0</v>
      </c>
      <c r="S140" s="1">
        <v>0</v>
      </c>
      <c r="T140" s="1">
        <v>0</v>
      </c>
      <c r="U140" s="1"/>
    </row>
    <row r="141" spans="1:21" x14ac:dyDescent="0.25">
      <c r="A141" s="2">
        <v>43126</v>
      </c>
      <c r="B141" s="1" t="s">
        <v>64</v>
      </c>
      <c r="C141" s="1" t="s">
        <v>731</v>
      </c>
      <c r="D141" s="1">
        <v>5160390</v>
      </c>
      <c r="E141" s="1" t="s">
        <v>823</v>
      </c>
      <c r="F141" s="1">
        <v>173864</v>
      </c>
      <c r="G141" s="1" t="s">
        <v>26</v>
      </c>
      <c r="H141" s="1">
        <v>2017</v>
      </c>
      <c r="I141" s="1" t="s">
        <v>22</v>
      </c>
      <c r="J141" s="1" t="s">
        <v>23</v>
      </c>
      <c r="K141" s="1">
        <v>13</v>
      </c>
      <c r="L141" s="1" t="s">
        <v>115</v>
      </c>
      <c r="M141" s="1">
        <v>1.5</v>
      </c>
      <c r="N141" s="1" t="s">
        <v>24</v>
      </c>
      <c r="O141" s="1">
        <v>40</v>
      </c>
      <c r="P141" s="1">
        <v>60</v>
      </c>
      <c r="Q141" s="1">
        <v>0</v>
      </c>
      <c r="R141" s="1">
        <v>0</v>
      </c>
      <c r="S141" s="1">
        <v>0</v>
      </c>
      <c r="T141" s="1">
        <v>0</v>
      </c>
      <c r="U141" s="1"/>
    </row>
    <row r="142" spans="1:21" x14ac:dyDescent="0.25">
      <c r="A142" s="2">
        <v>43126</v>
      </c>
      <c r="B142" s="1" t="s">
        <v>64</v>
      </c>
      <c r="C142" s="1" t="s">
        <v>731</v>
      </c>
      <c r="D142" s="1"/>
      <c r="E142" s="1"/>
      <c r="F142" s="1"/>
      <c r="G142" s="1"/>
      <c r="H142" s="1"/>
      <c r="I142" s="1" t="s">
        <v>22</v>
      </c>
      <c r="J142" s="1" t="s">
        <v>23</v>
      </c>
      <c r="K142" s="1">
        <v>56</v>
      </c>
      <c r="L142" s="1" t="s">
        <v>824</v>
      </c>
      <c r="M142" s="1">
        <v>1</v>
      </c>
      <c r="N142" s="1" t="s">
        <v>24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/>
    </row>
    <row r="143" spans="1:21" ht="30" x14ac:dyDescent="0.25">
      <c r="A143" s="2">
        <v>43126</v>
      </c>
      <c r="B143" s="1" t="s">
        <v>64</v>
      </c>
      <c r="C143" s="1" t="s">
        <v>731</v>
      </c>
      <c r="D143" s="1"/>
      <c r="E143" s="1"/>
      <c r="F143" s="1"/>
      <c r="G143" s="1"/>
      <c r="H143" s="1"/>
      <c r="I143" s="1" t="s">
        <v>22</v>
      </c>
      <c r="J143" s="1" t="s">
        <v>23</v>
      </c>
      <c r="K143" s="1">
        <v>56</v>
      </c>
      <c r="L143" s="1" t="s">
        <v>825</v>
      </c>
      <c r="M143" s="1">
        <v>0.5</v>
      </c>
      <c r="N143" s="1" t="s">
        <v>24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/>
    </row>
    <row r="144" spans="1:21" ht="30" x14ac:dyDescent="0.25">
      <c r="A144" s="2">
        <v>43126</v>
      </c>
      <c r="B144" s="1" t="s">
        <v>68</v>
      </c>
      <c r="C144" s="1" t="s">
        <v>729</v>
      </c>
      <c r="D144" s="1"/>
      <c r="E144" s="1"/>
      <c r="F144" s="1"/>
      <c r="G144" s="1"/>
      <c r="H144" s="1"/>
      <c r="I144" s="1" t="s">
        <v>22</v>
      </c>
      <c r="J144" s="1" t="s">
        <v>23</v>
      </c>
      <c r="K144" s="1">
        <v>59</v>
      </c>
      <c r="L144" s="1" t="s">
        <v>826</v>
      </c>
      <c r="M144" s="1">
        <v>2</v>
      </c>
      <c r="N144" s="1" t="s">
        <v>24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/>
    </row>
    <row r="145" spans="1:21" ht="30" x14ac:dyDescent="0.25">
      <c r="A145" s="2">
        <v>43126</v>
      </c>
      <c r="B145" s="1" t="s">
        <v>68</v>
      </c>
      <c r="C145" s="1" t="s">
        <v>729</v>
      </c>
      <c r="D145" s="1"/>
      <c r="E145" s="1"/>
      <c r="F145" s="1"/>
      <c r="G145" s="1"/>
      <c r="H145" s="1"/>
      <c r="I145" s="1" t="s">
        <v>22</v>
      </c>
      <c r="J145" s="1" t="s">
        <v>23</v>
      </c>
      <c r="K145" s="1">
        <v>59</v>
      </c>
      <c r="L145" s="1" t="s">
        <v>827</v>
      </c>
      <c r="M145" s="1">
        <v>0.5</v>
      </c>
      <c r="N145" s="1" t="s">
        <v>24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/>
    </row>
    <row r="146" spans="1:21" x14ac:dyDescent="0.25">
      <c r="A146" s="2">
        <v>43126</v>
      </c>
      <c r="B146" s="1" t="s">
        <v>68</v>
      </c>
      <c r="C146" s="1" t="s">
        <v>729</v>
      </c>
      <c r="D146" s="1">
        <v>5185810</v>
      </c>
      <c r="E146" s="1" t="s">
        <v>767</v>
      </c>
      <c r="F146" s="1">
        <v>172190</v>
      </c>
      <c r="G146" s="1" t="s">
        <v>26</v>
      </c>
      <c r="H146" s="1">
        <v>2017</v>
      </c>
      <c r="I146" s="1" t="s">
        <v>22</v>
      </c>
      <c r="J146" s="1" t="s">
        <v>23</v>
      </c>
      <c r="K146" s="1">
        <v>13</v>
      </c>
      <c r="L146" s="1" t="s">
        <v>115</v>
      </c>
      <c r="M146" s="1">
        <v>4</v>
      </c>
      <c r="N146" s="1" t="s">
        <v>24</v>
      </c>
      <c r="O146" s="1">
        <v>40</v>
      </c>
      <c r="P146" s="1">
        <v>160</v>
      </c>
      <c r="Q146" s="1">
        <v>0</v>
      </c>
      <c r="R146" s="1">
        <v>0</v>
      </c>
      <c r="S146" s="1">
        <v>0</v>
      </c>
      <c r="T146" s="1">
        <v>0</v>
      </c>
      <c r="U146" s="1"/>
    </row>
    <row r="147" spans="1:21" x14ac:dyDescent="0.25">
      <c r="A147" s="2">
        <v>43126</v>
      </c>
      <c r="B147" s="1" t="s">
        <v>68</v>
      </c>
      <c r="C147" s="1" t="s">
        <v>729</v>
      </c>
      <c r="D147" s="1"/>
      <c r="E147" s="1"/>
      <c r="F147" s="1"/>
      <c r="G147" s="1"/>
      <c r="H147" s="1"/>
      <c r="I147" s="1" t="s">
        <v>22</v>
      </c>
      <c r="J147" s="1" t="s">
        <v>23</v>
      </c>
      <c r="K147" s="1">
        <v>53</v>
      </c>
      <c r="L147" s="1" t="s">
        <v>828</v>
      </c>
      <c r="M147" s="1">
        <v>1.5</v>
      </c>
      <c r="N147" s="1" t="s">
        <v>24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/>
    </row>
    <row r="148" spans="1:21" x14ac:dyDescent="0.25">
      <c r="A148" s="2">
        <v>43129</v>
      </c>
      <c r="B148" s="1" t="s">
        <v>64</v>
      </c>
      <c r="C148" s="1" t="s">
        <v>731</v>
      </c>
      <c r="D148" s="1">
        <v>5125440</v>
      </c>
      <c r="E148" s="1" t="s">
        <v>780</v>
      </c>
      <c r="F148" s="1">
        <v>172257</v>
      </c>
      <c r="G148" s="1" t="s">
        <v>34</v>
      </c>
      <c r="H148" s="1">
        <v>2017</v>
      </c>
      <c r="I148" s="1" t="s">
        <v>22</v>
      </c>
      <c r="J148" s="1" t="s">
        <v>23</v>
      </c>
      <c r="K148" s="1">
        <v>13</v>
      </c>
      <c r="L148" s="1" t="s">
        <v>115</v>
      </c>
      <c r="M148" s="1">
        <v>1.5</v>
      </c>
      <c r="N148" s="1" t="s">
        <v>24</v>
      </c>
      <c r="O148" s="1">
        <v>40</v>
      </c>
      <c r="P148" s="1">
        <v>60</v>
      </c>
      <c r="Q148" s="1">
        <v>0</v>
      </c>
      <c r="R148" s="1">
        <v>0</v>
      </c>
      <c r="S148" s="1">
        <v>0</v>
      </c>
      <c r="T148" s="1">
        <v>0</v>
      </c>
      <c r="U148" s="1"/>
    </row>
    <row r="149" spans="1:21" x14ac:dyDescent="0.25">
      <c r="A149" s="2">
        <v>43129</v>
      </c>
      <c r="B149" s="1" t="s">
        <v>64</v>
      </c>
      <c r="C149" s="1" t="s">
        <v>731</v>
      </c>
      <c r="D149" s="1">
        <v>5133600</v>
      </c>
      <c r="E149" s="1" t="s">
        <v>803</v>
      </c>
      <c r="F149" s="1">
        <v>173854</v>
      </c>
      <c r="G149" s="1" t="s">
        <v>26</v>
      </c>
      <c r="H149" s="1">
        <v>2017</v>
      </c>
      <c r="I149" s="1" t="s">
        <v>22</v>
      </c>
      <c r="J149" s="1" t="s">
        <v>23</v>
      </c>
      <c r="K149" s="1">
        <v>13</v>
      </c>
      <c r="L149" s="1" t="s">
        <v>115</v>
      </c>
      <c r="M149" s="1">
        <v>0.75</v>
      </c>
      <c r="N149" s="1" t="s">
        <v>24</v>
      </c>
      <c r="O149" s="1">
        <v>40</v>
      </c>
      <c r="P149" s="1">
        <v>30</v>
      </c>
      <c r="Q149" s="1">
        <v>0</v>
      </c>
      <c r="R149" s="1">
        <v>0</v>
      </c>
      <c r="S149" s="1">
        <v>0</v>
      </c>
      <c r="T149" s="1">
        <v>0</v>
      </c>
      <c r="U149" s="1"/>
    </row>
    <row r="150" spans="1:21" x14ac:dyDescent="0.25">
      <c r="A150" s="2">
        <v>43129</v>
      </c>
      <c r="B150" s="1" t="s">
        <v>68</v>
      </c>
      <c r="C150" s="1" t="s">
        <v>729</v>
      </c>
      <c r="D150" s="1">
        <v>5185810</v>
      </c>
      <c r="E150" s="1" t="s">
        <v>767</v>
      </c>
      <c r="F150" s="1">
        <v>172190</v>
      </c>
      <c r="G150" s="1" t="s">
        <v>26</v>
      </c>
      <c r="H150" s="1">
        <v>2017</v>
      </c>
      <c r="I150" s="1" t="s">
        <v>22</v>
      </c>
      <c r="J150" s="1" t="s">
        <v>23</v>
      </c>
      <c r="K150" s="1">
        <v>13</v>
      </c>
      <c r="L150" s="1" t="s">
        <v>115</v>
      </c>
      <c r="M150" s="1">
        <v>3.5</v>
      </c>
      <c r="N150" s="1" t="s">
        <v>24</v>
      </c>
      <c r="O150" s="1">
        <v>40</v>
      </c>
      <c r="P150" s="1">
        <v>140</v>
      </c>
      <c r="Q150" s="1">
        <v>0</v>
      </c>
      <c r="R150" s="1">
        <v>0</v>
      </c>
      <c r="S150" s="1">
        <v>0</v>
      </c>
      <c r="T150" s="1">
        <v>0</v>
      </c>
      <c r="U150" s="1"/>
    </row>
    <row r="151" spans="1:21" x14ac:dyDescent="0.25">
      <c r="A151" s="2">
        <v>43129</v>
      </c>
      <c r="B151" s="1" t="s">
        <v>64</v>
      </c>
      <c r="C151" s="1" t="s">
        <v>731</v>
      </c>
      <c r="D151" s="1">
        <v>5160390</v>
      </c>
      <c r="E151" s="1" t="s">
        <v>823</v>
      </c>
      <c r="F151" s="1">
        <v>173864</v>
      </c>
      <c r="G151" s="1" t="s">
        <v>26</v>
      </c>
      <c r="H151" s="1">
        <v>2017</v>
      </c>
      <c r="I151" s="1" t="s">
        <v>22</v>
      </c>
      <c r="J151" s="1" t="s">
        <v>23</v>
      </c>
      <c r="K151" s="1">
        <v>13</v>
      </c>
      <c r="L151" s="1" t="s">
        <v>115</v>
      </c>
      <c r="M151" s="1">
        <v>0.5</v>
      </c>
      <c r="N151" s="1" t="s">
        <v>24</v>
      </c>
      <c r="O151" s="1">
        <v>40</v>
      </c>
      <c r="P151" s="1">
        <v>20</v>
      </c>
      <c r="Q151" s="1">
        <v>0</v>
      </c>
      <c r="R151" s="1">
        <v>0</v>
      </c>
      <c r="S151" s="1">
        <v>0</v>
      </c>
      <c r="T151" s="1">
        <v>0</v>
      </c>
      <c r="U151" s="1"/>
    </row>
    <row r="152" spans="1:21" x14ac:dyDescent="0.25">
      <c r="A152" s="2">
        <v>43129</v>
      </c>
      <c r="B152" s="1" t="s">
        <v>64</v>
      </c>
      <c r="C152" s="1" t="s">
        <v>731</v>
      </c>
      <c r="D152" s="1">
        <v>5198160</v>
      </c>
      <c r="E152" s="1" t="s">
        <v>45</v>
      </c>
      <c r="F152" s="1">
        <v>173870</v>
      </c>
      <c r="G152" s="1" t="s">
        <v>26</v>
      </c>
      <c r="H152" s="1">
        <v>2017</v>
      </c>
      <c r="I152" s="1" t="s">
        <v>22</v>
      </c>
      <c r="J152" s="1" t="s">
        <v>23</v>
      </c>
      <c r="K152" s="1">
        <v>19</v>
      </c>
      <c r="L152" s="1" t="s">
        <v>829</v>
      </c>
      <c r="M152" s="1">
        <v>1</v>
      </c>
      <c r="N152" s="1" t="s">
        <v>24</v>
      </c>
      <c r="O152" s="1">
        <v>40</v>
      </c>
      <c r="P152" s="1">
        <v>40</v>
      </c>
      <c r="Q152" s="1">
        <v>0</v>
      </c>
      <c r="R152" s="1">
        <v>0</v>
      </c>
      <c r="S152" s="1">
        <v>0</v>
      </c>
      <c r="T152" s="1">
        <v>0</v>
      </c>
      <c r="U152" s="1"/>
    </row>
    <row r="153" spans="1:21" x14ac:dyDescent="0.25">
      <c r="A153" s="2">
        <v>43129</v>
      </c>
      <c r="B153" s="1" t="s">
        <v>68</v>
      </c>
      <c r="C153" s="1" t="s">
        <v>729</v>
      </c>
      <c r="D153" s="1">
        <v>5114250</v>
      </c>
      <c r="E153" s="1" t="s">
        <v>39</v>
      </c>
      <c r="F153" s="1">
        <v>166625</v>
      </c>
      <c r="G153" s="1" t="s">
        <v>34</v>
      </c>
      <c r="H153" s="1" t="s">
        <v>40</v>
      </c>
      <c r="I153" s="1" t="s">
        <v>22</v>
      </c>
      <c r="J153" s="1" t="s">
        <v>23</v>
      </c>
      <c r="K153" s="1">
        <v>19</v>
      </c>
      <c r="L153" s="1" t="s">
        <v>830</v>
      </c>
      <c r="M153" s="1">
        <v>0.5</v>
      </c>
      <c r="N153" s="1" t="s">
        <v>24</v>
      </c>
      <c r="O153" s="1">
        <v>40</v>
      </c>
      <c r="P153" s="1">
        <v>20</v>
      </c>
      <c r="Q153" s="1">
        <v>0</v>
      </c>
      <c r="R153" s="1">
        <v>0</v>
      </c>
      <c r="S153" s="1">
        <v>0</v>
      </c>
      <c r="T153" s="1">
        <v>0</v>
      </c>
      <c r="U153" s="1"/>
    </row>
    <row r="154" spans="1:21" x14ac:dyDescent="0.25">
      <c r="A154" s="2">
        <v>43129</v>
      </c>
      <c r="B154" s="1" t="s">
        <v>64</v>
      </c>
      <c r="C154" s="1" t="s">
        <v>731</v>
      </c>
      <c r="D154" s="1"/>
      <c r="E154" s="1"/>
      <c r="F154" s="1"/>
      <c r="G154" s="1"/>
      <c r="H154" s="1"/>
      <c r="I154" s="1" t="s">
        <v>22</v>
      </c>
      <c r="J154" s="1" t="s">
        <v>23</v>
      </c>
      <c r="K154" s="1">
        <v>54</v>
      </c>
      <c r="L154" s="1" t="s">
        <v>831</v>
      </c>
      <c r="M154" s="1">
        <v>1</v>
      </c>
      <c r="N154" s="1" t="s">
        <v>24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/>
    </row>
    <row r="155" spans="1:21" x14ac:dyDescent="0.25">
      <c r="A155" s="2">
        <v>43129</v>
      </c>
      <c r="B155" s="1" t="s">
        <v>68</v>
      </c>
      <c r="C155" s="1" t="s">
        <v>729</v>
      </c>
      <c r="D155" s="1">
        <v>5185810</v>
      </c>
      <c r="E155" s="1" t="s">
        <v>767</v>
      </c>
      <c r="F155" s="1">
        <v>172190</v>
      </c>
      <c r="G155" s="1" t="s">
        <v>26</v>
      </c>
      <c r="H155" s="1">
        <v>2017</v>
      </c>
      <c r="I155" s="1" t="s">
        <v>22</v>
      </c>
      <c r="J155" s="1" t="s">
        <v>23</v>
      </c>
      <c r="K155" s="1">
        <v>22</v>
      </c>
      <c r="L155" s="1" t="s">
        <v>49</v>
      </c>
      <c r="M155" s="1">
        <v>3.5</v>
      </c>
      <c r="N155" s="1" t="s">
        <v>24</v>
      </c>
      <c r="O155" s="1">
        <v>65</v>
      </c>
      <c r="P155" s="1">
        <v>227.5</v>
      </c>
      <c r="Q155" s="1">
        <v>0</v>
      </c>
      <c r="R155" s="1">
        <v>0</v>
      </c>
      <c r="S155" s="1">
        <v>0</v>
      </c>
      <c r="T155" s="1">
        <v>0</v>
      </c>
      <c r="U155" s="1"/>
    </row>
    <row r="156" spans="1:21" x14ac:dyDescent="0.25">
      <c r="A156" s="2">
        <v>43129</v>
      </c>
      <c r="B156" s="1" t="s">
        <v>64</v>
      </c>
      <c r="C156" s="1" t="s">
        <v>731</v>
      </c>
      <c r="D156" s="1">
        <v>5150140</v>
      </c>
      <c r="E156" s="1" t="s">
        <v>38</v>
      </c>
      <c r="F156" s="1">
        <v>184788</v>
      </c>
      <c r="G156" s="1" t="s">
        <v>26</v>
      </c>
      <c r="H156" s="1" t="s">
        <v>37</v>
      </c>
      <c r="I156" s="1" t="s">
        <v>22</v>
      </c>
      <c r="J156" s="1" t="s">
        <v>23</v>
      </c>
      <c r="K156" s="1">
        <v>13</v>
      </c>
      <c r="L156" s="1" t="s">
        <v>115</v>
      </c>
      <c r="M156" s="1">
        <v>2</v>
      </c>
      <c r="N156" s="1" t="s">
        <v>24</v>
      </c>
      <c r="O156" s="1">
        <v>40</v>
      </c>
      <c r="P156" s="1">
        <v>80</v>
      </c>
      <c r="Q156" s="1">
        <v>0</v>
      </c>
      <c r="R156" s="1">
        <v>0</v>
      </c>
      <c r="S156" s="1">
        <v>0</v>
      </c>
      <c r="T156" s="1">
        <v>0</v>
      </c>
      <c r="U156" s="1"/>
    </row>
    <row r="157" spans="1:21" x14ac:dyDescent="0.25">
      <c r="A157" s="2">
        <v>43129</v>
      </c>
      <c r="B157" s="1" t="s">
        <v>64</v>
      </c>
      <c r="C157" s="1" t="s">
        <v>731</v>
      </c>
      <c r="D157" s="1">
        <v>5159730</v>
      </c>
      <c r="E157" s="1" t="s">
        <v>760</v>
      </c>
      <c r="F157" s="1">
        <v>173862</v>
      </c>
      <c r="G157" s="1" t="s">
        <v>26</v>
      </c>
      <c r="H157" s="1">
        <v>2017</v>
      </c>
      <c r="I157" s="1" t="s">
        <v>22</v>
      </c>
      <c r="J157" s="1" t="s">
        <v>23</v>
      </c>
      <c r="K157" s="1">
        <v>13</v>
      </c>
      <c r="L157" s="1" t="s">
        <v>115</v>
      </c>
      <c r="M157" s="1">
        <v>1.25</v>
      </c>
      <c r="N157" s="1" t="s">
        <v>24</v>
      </c>
      <c r="O157" s="1">
        <v>40</v>
      </c>
      <c r="P157" s="1">
        <v>50</v>
      </c>
      <c r="Q157" s="1">
        <v>0</v>
      </c>
      <c r="R157" s="1">
        <v>0</v>
      </c>
      <c r="S157" s="1">
        <v>0</v>
      </c>
      <c r="T157" s="1">
        <v>0</v>
      </c>
      <c r="U157" s="1"/>
    </row>
    <row r="158" spans="1:21" x14ac:dyDescent="0.25">
      <c r="A158" s="2">
        <v>43129</v>
      </c>
      <c r="B158" s="1" t="s">
        <v>64</v>
      </c>
      <c r="C158" s="1" t="s">
        <v>731</v>
      </c>
      <c r="D158" s="1">
        <v>5159410</v>
      </c>
      <c r="E158" s="1" t="s">
        <v>832</v>
      </c>
      <c r="F158" s="1">
        <v>185734</v>
      </c>
      <c r="G158" s="1" t="s">
        <v>26</v>
      </c>
      <c r="H158" s="1" t="s">
        <v>37</v>
      </c>
      <c r="I158" s="1" t="s">
        <v>22</v>
      </c>
      <c r="J158" s="1" t="s">
        <v>23</v>
      </c>
      <c r="K158" s="1">
        <v>19</v>
      </c>
      <c r="L158" s="1" t="s">
        <v>833</v>
      </c>
      <c r="M158" s="1">
        <v>0.5</v>
      </c>
      <c r="N158" s="1" t="s">
        <v>24</v>
      </c>
      <c r="O158" s="1">
        <v>40</v>
      </c>
      <c r="P158" s="1">
        <v>20</v>
      </c>
      <c r="Q158" s="1">
        <v>0</v>
      </c>
      <c r="R158" s="1">
        <v>0</v>
      </c>
      <c r="S158" s="1">
        <v>0</v>
      </c>
      <c r="T158" s="1">
        <v>0</v>
      </c>
      <c r="U158" s="1"/>
    </row>
    <row r="159" spans="1:21" x14ac:dyDescent="0.25">
      <c r="A159" s="2">
        <v>43129</v>
      </c>
      <c r="B159" s="1" t="s">
        <v>68</v>
      </c>
      <c r="C159" s="1" t="s">
        <v>729</v>
      </c>
      <c r="D159" s="1">
        <v>5114260</v>
      </c>
      <c r="E159" s="1" t="s">
        <v>41</v>
      </c>
      <c r="F159" s="1">
        <v>166626</v>
      </c>
      <c r="G159" s="1" t="s">
        <v>34</v>
      </c>
      <c r="H159" s="1" t="s">
        <v>40</v>
      </c>
      <c r="I159" s="1" t="s">
        <v>22</v>
      </c>
      <c r="J159" s="1" t="s">
        <v>23</v>
      </c>
      <c r="K159" s="1">
        <v>19</v>
      </c>
      <c r="L159" s="1" t="s">
        <v>830</v>
      </c>
      <c r="M159" s="1">
        <v>0.5</v>
      </c>
      <c r="N159" s="1" t="s">
        <v>24</v>
      </c>
      <c r="O159" s="1">
        <v>40</v>
      </c>
      <c r="P159" s="1">
        <v>20</v>
      </c>
      <c r="Q159" s="1">
        <v>0</v>
      </c>
      <c r="R159" s="1">
        <v>0</v>
      </c>
      <c r="S159" s="1">
        <v>0</v>
      </c>
      <c r="T159" s="1">
        <v>0</v>
      </c>
      <c r="U159" s="1"/>
    </row>
    <row r="160" spans="1:21" x14ac:dyDescent="0.25">
      <c r="A160" s="2">
        <v>43129</v>
      </c>
      <c r="B160" s="1" t="s">
        <v>68</v>
      </c>
      <c r="C160" s="1" t="s">
        <v>729</v>
      </c>
      <c r="D160" s="1">
        <v>5109186</v>
      </c>
      <c r="E160" s="1" t="s">
        <v>28</v>
      </c>
      <c r="F160" s="1">
        <v>192019</v>
      </c>
      <c r="G160" s="1" t="s">
        <v>26</v>
      </c>
      <c r="H160" s="1">
        <v>2018</v>
      </c>
      <c r="I160" s="1" t="s">
        <v>22</v>
      </c>
      <c r="J160" s="1" t="s">
        <v>23</v>
      </c>
      <c r="K160" s="1">
        <v>19</v>
      </c>
      <c r="L160" s="1" t="s">
        <v>834</v>
      </c>
      <c r="M160" s="1">
        <v>0.5</v>
      </c>
      <c r="N160" s="1" t="s">
        <v>24</v>
      </c>
      <c r="O160" s="1">
        <v>40</v>
      </c>
      <c r="P160" s="1">
        <v>20</v>
      </c>
      <c r="Q160" s="1">
        <v>0</v>
      </c>
      <c r="R160" s="1">
        <v>0</v>
      </c>
      <c r="S160" s="1">
        <v>0</v>
      </c>
      <c r="T160" s="1">
        <v>0</v>
      </c>
      <c r="U160" s="1"/>
    </row>
    <row r="161" spans="1:21" x14ac:dyDescent="0.25">
      <c r="A161" s="2">
        <v>43129</v>
      </c>
      <c r="B161" s="1" t="s">
        <v>68</v>
      </c>
      <c r="C161" s="1" t="s">
        <v>729</v>
      </c>
      <c r="D161" s="1">
        <v>5105249</v>
      </c>
      <c r="E161" s="1" t="s">
        <v>775</v>
      </c>
      <c r="F161" s="1">
        <v>192017</v>
      </c>
      <c r="G161" s="1" t="s">
        <v>26</v>
      </c>
      <c r="H161" s="1">
        <v>2018</v>
      </c>
      <c r="I161" s="1" t="s">
        <v>22</v>
      </c>
      <c r="J161" s="1" t="s">
        <v>23</v>
      </c>
      <c r="K161" s="1">
        <v>19</v>
      </c>
      <c r="L161" s="1" t="s">
        <v>835</v>
      </c>
      <c r="M161" s="1">
        <v>0.5</v>
      </c>
      <c r="N161" s="1" t="s">
        <v>24</v>
      </c>
      <c r="O161" s="1">
        <v>40</v>
      </c>
      <c r="P161" s="1">
        <v>20</v>
      </c>
      <c r="Q161" s="1">
        <v>0</v>
      </c>
      <c r="R161" s="1">
        <v>0</v>
      </c>
      <c r="S161" s="1">
        <v>0</v>
      </c>
      <c r="T161" s="1">
        <v>0</v>
      </c>
      <c r="U161" s="1"/>
    </row>
    <row r="162" spans="1:21" x14ac:dyDescent="0.25">
      <c r="A162" s="2">
        <v>43130</v>
      </c>
      <c r="B162" s="1" t="s">
        <v>64</v>
      </c>
      <c r="C162" s="1" t="s">
        <v>731</v>
      </c>
      <c r="D162" s="1"/>
      <c r="E162" s="1"/>
      <c r="F162" s="1"/>
      <c r="G162" s="1"/>
      <c r="H162" s="1"/>
      <c r="I162" s="1" t="s">
        <v>22</v>
      </c>
      <c r="J162" s="1" t="s">
        <v>23</v>
      </c>
      <c r="K162" s="1">
        <v>56</v>
      </c>
      <c r="L162" s="1" t="s">
        <v>836</v>
      </c>
      <c r="M162" s="1">
        <v>1</v>
      </c>
      <c r="N162" s="1" t="s">
        <v>24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/>
    </row>
    <row r="163" spans="1:21" x14ac:dyDescent="0.25">
      <c r="A163" s="2">
        <v>43130</v>
      </c>
      <c r="B163" s="1" t="s">
        <v>68</v>
      </c>
      <c r="C163" s="1" t="s">
        <v>729</v>
      </c>
      <c r="D163" s="1">
        <v>5185810</v>
      </c>
      <c r="E163" s="1" t="s">
        <v>767</v>
      </c>
      <c r="F163" s="1">
        <v>172190</v>
      </c>
      <c r="G163" s="1" t="s">
        <v>26</v>
      </c>
      <c r="H163" s="1">
        <v>2017</v>
      </c>
      <c r="I163" s="1" t="s">
        <v>22</v>
      </c>
      <c r="J163" s="1" t="s">
        <v>23</v>
      </c>
      <c r="K163" s="1">
        <v>22</v>
      </c>
      <c r="L163" s="1" t="s">
        <v>49</v>
      </c>
      <c r="M163" s="1">
        <v>9</v>
      </c>
      <c r="N163" s="1" t="s">
        <v>24</v>
      </c>
      <c r="O163" s="1">
        <v>65</v>
      </c>
      <c r="P163" s="1">
        <v>585</v>
      </c>
      <c r="Q163" s="1">
        <v>0</v>
      </c>
      <c r="R163" s="1">
        <v>0</v>
      </c>
      <c r="S163" s="1">
        <v>0</v>
      </c>
      <c r="T163" s="1">
        <v>0</v>
      </c>
      <c r="U163" s="1"/>
    </row>
    <row r="164" spans="1:21" x14ac:dyDescent="0.25">
      <c r="A164" s="2">
        <v>43130</v>
      </c>
      <c r="B164" s="1" t="s">
        <v>64</v>
      </c>
      <c r="C164" s="1" t="s">
        <v>731</v>
      </c>
      <c r="D164" s="1">
        <v>5173200</v>
      </c>
      <c r="E164" s="1" t="s">
        <v>837</v>
      </c>
      <c r="F164" s="1">
        <v>172259</v>
      </c>
      <c r="G164" s="1" t="s">
        <v>34</v>
      </c>
      <c r="H164" s="1">
        <v>2017</v>
      </c>
      <c r="I164" s="1" t="s">
        <v>22</v>
      </c>
      <c r="J164" s="1" t="s">
        <v>23</v>
      </c>
      <c r="K164" s="1">
        <v>13</v>
      </c>
      <c r="L164" s="1" t="s">
        <v>115</v>
      </c>
      <c r="M164" s="1">
        <v>0.75</v>
      </c>
      <c r="N164" s="1" t="s">
        <v>24</v>
      </c>
      <c r="O164" s="1">
        <v>40</v>
      </c>
      <c r="P164" s="1">
        <v>30</v>
      </c>
      <c r="Q164" s="1">
        <v>0</v>
      </c>
      <c r="R164" s="1">
        <v>0</v>
      </c>
      <c r="S164" s="1">
        <v>0</v>
      </c>
      <c r="T164" s="1">
        <v>0</v>
      </c>
      <c r="U164" s="1"/>
    </row>
    <row r="165" spans="1:21" x14ac:dyDescent="0.25">
      <c r="A165" s="2">
        <v>43130</v>
      </c>
      <c r="B165" s="1" t="s">
        <v>64</v>
      </c>
      <c r="C165" s="1" t="s">
        <v>731</v>
      </c>
      <c r="D165" s="1">
        <v>5198160</v>
      </c>
      <c r="E165" s="1" t="s">
        <v>45</v>
      </c>
      <c r="F165" s="1">
        <v>173870</v>
      </c>
      <c r="G165" s="1" t="s">
        <v>26</v>
      </c>
      <c r="H165" s="1">
        <v>2017</v>
      </c>
      <c r="I165" s="1" t="s">
        <v>22</v>
      </c>
      <c r="J165" s="1" t="s">
        <v>23</v>
      </c>
      <c r="K165" s="1">
        <v>13</v>
      </c>
      <c r="L165" s="1" t="s">
        <v>115</v>
      </c>
      <c r="M165" s="1">
        <v>0.75</v>
      </c>
      <c r="N165" s="1" t="s">
        <v>24</v>
      </c>
      <c r="O165" s="1">
        <v>40</v>
      </c>
      <c r="P165" s="1">
        <v>30</v>
      </c>
      <c r="Q165" s="1">
        <v>0</v>
      </c>
      <c r="R165" s="1">
        <v>0</v>
      </c>
      <c r="S165" s="1">
        <v>0</v>
      </c>
      <c r="T165" s="1">
        <v>0</v>
      </c>
      <c r="U165" s="1"/>
    </row>
    <row r="166" spans="1:21" x14ac:dyDescent="0.25">
      <c r="A166" s="2">
        <v>43130</v>
      </c>
      <c r="B166" s="1" t="s">
        <v>64</v>
      </c>
      <c r="C166" s="1" t="s">
        <v>731</v>
      </c>
      <c r="D166" s="1">
        <v>5173190</v>
      </c>
      <c r="E166" s="1" t="s">
        <v>838</v>
      </c>
      <c r="F166" s="1">
        <v>172258</v>
      </c>
      <c r="G166" s="1" t="s">
        <v>34</v>
      </c>
      <c r="H166" s="1">
        <v>2017</v>
      </c>
      <c r="I166" s="1" t="s">
        <v>22</v>
      </c>
      <c r="J166" s="1" t="s">
        <v>23</v>
      </c>
      <c r="K166" s="1">
        <v>13</v>
      </c>
      <c r="L166" s="1" t="s">
        <v>115</v>
      </c>
      <c r="M166" s="1">
        <v>0.75</v>
      </c>
      <c r="N166" s="1" t="s">
        <v>24</v>
      </c>
      <c r="O166" s="1">
        <v>40</v>
      </c>
      <c r="P166" s="1">
        <v>30</v>
      </c>
      <c r="Q166" s="1">
        <v>0</v>
      </c>
      <c r="R166" s="1">
        <v>0</v>
      </c>
      <c r="S166" s="1">
        <v>0</v>
      </c>
      <c r="T166" s="1">
        <v>0</v>
      </c>
      <c r="U166" s="1"/>
    </row>
    <row r="167" spans="1:21" x14ac:dyDescent="0.25">
      <c r="A167" s="2">
        <v>43130</v>
      </c>
      <c r="B167" s="1" t="s">
        <v>64</v>
      </c>
      <c r="C167" s="1" t="s">
        <v>731</v>
      </c>
      <c r="D167" s="1">
        <v>5205360</v>
      </c>
      <c r="E167" s="1" t="s">
        <v>56</v>
      </c>
      <c r="F167" s="1">
        <v>173850</v>
      </c>
      <c r="G167" s="1" t="s">
        <v>26</v>
      </c>
      <c r="H167" s="1">
        <v>2017</v>
      </c>
      <c r="I167" s="1" t="s">
        <v>22</v>
      </c>
      <c r="J167" s="1" t="s">
        <v>23</v>
      </c>
      <c r="K167" s="1">
        <v>13</v>
      </c>
      <c r="L167" s="1" t="s">
        <v>115</v>
      </c>
      <c r="M167" s="1">
        <v>1.75</v>
      </c>
      <c r="N167" s="1" t="s">
        <v>24</v>
      </c>
      <c r="O167" s="1">
        <v>40</v>
      </c>
      <c r="P167" s="1">
        <v>70</v>
      </c>
      <c r="Q167" s="1">
        <v>0</v>
      </c>
      <c r="R167" s="1">
        <v>0</v>
      </c>
      <c r="S167" s="1">
        <v>0</v>
      </c>
      <c r="T167" s="1">
        <v>0</v>
      </c>
      <c r="U167" s="1"/>
    </row>
    <row r="168" spans="1:21" x14ac:dyDescent="0.25">
      <c r="A168" s="2">
        <v>43130</v>
      </c>
      <c r="B168" s="1" t="s">
        <v>64</v>
      </c>
      <c r="C168" s="1" t="s">
        <v>731</v>
      </c>
      <c r="D168" s="1">
        <v>5125440</v>
      </c>
      <c r="E168" s="1" t="s">
        <v>780</v>
      </c>
      <c r="F168" s="1">
        <v>172257</v>
      </c>
      <c r="G168" s="1" t="s">
        <v>34</v>
      </c>
      <c r="H168" s="1">
        <v>2017</v>
      </c>
      <c r="I168" s="1" t="s">
        <v>22</v>
      </c>
      <c r="J168" s="1" t="s">
        <v>23</v>
      </c>
      <c r="K168" s="1">
        <v>13</v>
      </c>
      <c r="L168" s="1" t="s">
        <v>115</v>
      </c>
      <c r="M168" s="1">
        <v>4</v>
      </c>
      <c r="N168" s="1" t="s">
        <v>24</v>
      </c>
      <c r="O168" s="1">
        <v>40</v>
      </c>
      <c r="P168" s="1">
        <v>160</v>
      </c>
      <c r="Q168" s="1">
        <v>0</v>
      </c>
      <c r="R168" s="1">
        <v>0</v>
      </c>
      <c r="S168" s="1">
        <v>0</v>
      </c>
      <c r="T168" s="1">
        <v>0</v>
      </c>
      <c r="U168" s="1"/>
    </row>
    <row r="169" spans="1:21" x14ac:dyDescent="0.25">
      <c r="A169" s="2">
        <v>43131</v>
      </c>
      <c r="B169" s="1" t="s">
        <v>64</v>
      </c>
      <c r="C169" s="1" t="s">
        <v>731</v>
      </c>
      <c r="D169" s="1">
        <v>5159730</v>
      </c>
      <c r="E169" s="1" t="s">
        <v>760</v>
      </c>
      <c r="F169" s="1">
        <v>173862</v>
      </c>
      <c r="G169" s="1" t="s">
        <v>26</v>
      </c>
      <c r="H169" s="1">
        <v>2017</v>
      </c>
      <c r="I169" s="1" t="s">
        <v>22</v>
      </c>
      <c r="J169" s="1" t="s">
        <v>23</v>
      </c>
      <c r="K169" s="1">
        <v>13</v>
      </c>
      <c r="L169" s="1" t="s">
        <v>115</v>
      </c>
      <c r="M169" s="1">
        <v>3</v>
      </c>
      <c r="N169" s="1" t="s">
        <v>24</v>
      </c>
      <c r="O169" s="1">
        <v>40</v>
      </c>
      <c r="P169" s="1">
        <v>120</v>
      </c>
      <c r="Q169" s="1">
        <v>0</v>
      </c>
      <c r="R169" s="1">
        <v>0</v>
      </c>
      <c r="S169" s="1">
        <v>0</v>
      </c>
      <c r="T169" s="1">
        <v>0</v>
      </c>
      <c r="U169" s="1"/>
    </row>
    <row r="170" spans="1:21" x14ac:dyDescent="0.25">
      <c r="A170" s="2">
        <v>43131</v>
      </c>
      <c r="B170" s="1" t="s">
        <v>64</v>
      </c>
      <c r="C170" s="1" t="s">
        <v>731</v>
      </c>
      <c r="D170" s="1">
        <v>5205360</v>
      </c>
      <c r="E170" s="1" t="s">
        <v>56</v>
      </c>
      <c r="F170" s="1">
        <v>173850</v>
      </c>
      <c r="G170" s="1" t="s">
        <v>26</v>
      </c>
      <c r="H170" s="1">
        <v>2017</v>
      </c>
      <c r="I170" s="1" t="s">
        <v>22</v>
      </c>
      <c r="J170" s="1" t="s">
        <v>23</v>
      </c>
      <c r="K170" s="1">
        <v>13</v>
      </c>
      <c r="L170" s="1" t="s">
        <v>115</v>
      </c>
      <c r="M170" s="1">
        <v>4.75</v>
      </c>
      <c r="N170" s="1" t="s">
        <v>24</v>
      </c>
      <c r="O170" s="1">
        <v>40</v>
      </c>
      <c r="P170" s="1">
        <v>190</v>
      </c>
      <c r="Q170" s="1">
        <v>0</v>
      </c>
      <c r="R170" s="1">
        <v>0</v>
      </c>
      <c r="S170" s="1">
        <v>0</v>
      </c>
      <c r="T170" s="1">
        <v>0</v>
      </c>
      <c r="U170" s="1"/>
    </row>
    <row r="171" spans="1:21" x14ac:dyDescent="0.25">
      <c r="A171" s="2">
        <v>43131</v>
      </c>
      <c r="B171" s="1" t="s">
        <v>64</v>
      </c>
      <c r="C171" s="1" t="s">
        <v>731</v>
      </c>
      <c r="D171" s="1">
        <v>5150900</v>
      </c>
      <c r="E171" s="1" t="s">
        <v>839</v>
      </c>
      <c r="F171" s="1">
        <v>173861</v>
      </c>
      <c r="G171" s="1" t="s">
        <v>34</v>
      </c>
      <c r="H171" s="1">
        <v>2017</v>
      </c>
      <c r="I171" s="1" t="s">
        <v>22</v>
      </c>
      <c r="J171" s="1" t="s">
        <v>23</v>
      </c>
      <c r="K171" s="1">
        <v>13</v>
      </c>
      <c r="L171" s="1" t="s">
        <v>115</v>
      </c>
      <c r="M171" s="1">
        <v>0.75</v>
      </c>
      <c r="N171" s="1" t="s">
        <v>24</v>
      </c>
      <c r="O171" s="1">
        <v>40</v>
      </c>
      <c r="P171" s="1">
        <v>30</v>
      </c>
      <c r="Q171" s="1">
        <v>0</v>
      </c>
      <c r="R171" s="1">
        <v>0</v>
      </c>
      <c r="S171" s="1">
        <v>0</v>
      </c>
      <c r="T171" s="1">
        <v>0</v>
      </c>
      <c r="U171" s="1"/>
    </row>
    <row r="172" spans="1:21" x14ac:dyDescent="0.25">
      <c r="A172" s="2">
        <v>43131</v>
      </c>
      <c r="B172" s="1" t="s">
        <v>68</v>
      </c>
      <c r="C172" s="1" t="s">
        <v>729</v>
      </c>
      <c r="D172" s="1">
        <v>5185810</v>
      </c>
      <c r="E172" s="1" t="s">
        <v>767</v>
      </c>
      <c r="F172" s="1">
        <v>172190</v>
      </c>
      <c r="G172" s="1" t="s">
        <v>26</v>
      </c>
      <c r="H172" s="1">
        <v>2017</v>
      </c>
      <c r="I172" s="1" t="s">
        <v>22</v>
      </c>
      <c r="J172" s="1" t="s">
        <v>23</v>
      </c>
      <c r="K172" s="1">
        <v>22</v>
      </c>
      <c r="L172" s="1" t="s">
        <v>49</v>
      </c>
      <c r="M172" s="1">
        <v>5</v>
      </c>
      <c r="N172" s="1" t="s">
        <v>24</v>
      </c>
      <c r="O172" s="1">
        <v>65</v>
      </c>
      <c r="P172" s="1">
        <v>325</v>
      </c>
      <c r="Q172" s="1">
        <v>0</v>
      </c>
      <c r="R172" s="1">
        <v>0</v>
      </c>
      <c r="S172" s="1">
        <v>0</v>
      </c>
      <c r="T172" s="1">
        <v>0</v>
      </c>
      <c r="U172" s="1"/>
    </row>
    <row r="173" spans="1:21" x14ac:dyDescent="0.25">
      <c r="A173" s="2">
        <v>43132</v>
      </c>
      <c r="B173" s="1" t="s">
        <v>68</v>
      </c>
      <c r="C173" s="1" t="s">
        <v>729</v>
      </c>
      <c r="D173" s="1">
        <v>5114260</v>
      </c>
      <c r="E173" s="1" t="s">
        <v>41</v>
      </c>
      <c r="F173" s="1">
        <v>166626</v>
      </c>
      <c r="G173" s="1" t="s">
        <v>34</v>
      </c>
      <c r="H173" s="1" t="s">
        <v>40</v>
      </c>
      <c r="I173" s="1" t="s">
        <v>22</v>
      </c>
      <c r="J173" s="1" t="s">
        <v>23</v>
      </c>
      <c r="K173" s="1">
        <v>22</v>
      </c>
      <c r="L173" s="1" t="s">
        <v>840</v>
      </c>
      <c r="M173" s="1">
        <v>1.75</v>
      </c>
      <c r="N173" s="1" t="s">
        <v>24</v>
      </c>
      <c r="O173" s="1">
        <v>65</v>
      </c>
      <c r="P173" s="1">
        <v>113.75</v>
      </c>
      <c r="Q173" s="1">
        <v>0</v>
      </c>
      <c r="R173" s="1">
        <v>0</v>
      </c>
      <c r="S173" s="1">
        <v>0</v>
      </c>
      <c r="T173" s="1">
        <v>0</v>
      </c>
      <c r="U173" s="1"/>
    </row>
    <row r="174" spans="1:21" x14ac:dyDescent="0.25">
      <c r="A174" s="2">
        <v>43132</v>
      </c>
      <c r="B174" s="1" t="s">
        <v>68</v>
      </c>
      <c r="C174" s="1" t="s">
        <v>729</v>
      </c>
      <c r="D174" s="1">
        <v>5185810</v>
      </c>
      <c r="E174" s="1" t="s">
        <v>767</v>
      </c>
      <c r="F174" s="1">
        <v>172190</v>
      </c>
      <c r="G174" s="1" t="s">
        <v>26</v>
      </c>
      <c r="H174" s="1">
        <v>2017</v>
      </c>
      <c r="I174" s="1" t="s">
        <v>22</v>
      </c>
      <c r="J174" s="1" t="s">
        <v>23</v>
      </c>
      <c r="K174" s="1">
        <v>22</v>
      </c>
      <c r="L174" s="1" t="s">
        <v>49</v>
      </c>
      <c r="M174" s="1">
        <v>4</v>
      </c>
      <c r="N174" s="1" t="s">
        <v>24</v>
      </c>
      <c r="O174" s="1">
        <v>65</v>
      </c>
      <c r="P174" s="1">
        <v>260</v>
      </c>
      <c r="Q174" s="1">
        <v>0</v>
      </c>
      <c r="R174" s="1">
        <v>0</v>
      </c>
      <c r="S174" s="1">
        <v>0</v>
      </c>
      <c r="T174" s="1">
        <v>0</v>
      </c>
      <c r="U174" s="1"/>
    </row>
    <row r="175" spans="1:21" x14ac:dyDescent="0.25">
      <c r="A175" s="2">
        <v>43132</v>
      </c>
      <c r="B175" s="1" t="s">
        <v>68</v>
      </c>
      <c r="C175" s="1" t="s">
        <v>729</v>
      </c>
      <c r="D175" s="1">
        <v>5105600</v>
      </c>
      <c r="E175" s="1" t="s">
        <v>46</v>
      </c>
      <c r="F175" s="1">
        <v>184781</v>
      </c>
      <c r="G175" s="1" t="s">
        <v>26</v>
      </c>
      <c r="H175" s="1" t="s">
        <v>37</v>
      </c>
      <c r="I175" s="1" t="s">
        <v>22</v>
      </c>
      <c r="J175" s="1" t="s">
        <v>23</v>
      </c>
      <c r="K175" s="1">
        <v>19</v>
      </c>
      <c r="L175" s="1" t="s">
        <v>841</v>
      </c>
      <c r="M175" s="1">
        <v>0.5</v>
      </c>
      <c r="N175" s="1" t="s">
        <v>24</v>
      </c>
      <c r="O175" s="1">
        <v>40</v>
      </c>
      <c r="P175" s="1">
        <v>20</v>
      </c>
      <c r="Q175" s="1">
        <v>0</v>
      </c>
      <c r="R175" s="1">
        <v>0</v>
      </c>
      <c r="S175" s="1">
        <v>0</v>
      </c>
      <c r="T175" s="1">
        <v>0</v>
      </c>
      <c r="U175" s="1"/>
    </row>
    <row r="176" spans="1:21" x14ac:dyDescent="0.25">
      <c r="A176" s="2">
        <v>43132</v>
      </c>
      <c r="B176" s="1" t="s">
        <v>68</v>
      </c>
      <c r="C176" s="1" t="s">
        <v>729</v>
      </c>
      <c r="D176" s="1">
        <v>5114250</v>
      </c>
      <c r="E176" s="1" t="s">
        <v>39</v>
      </c>
      <c r="F176" s="1">
        <v>166625</v>
      </c>
      <c r="G176" s="1" t="s">
        <v>34</v>
      </c>
      <c r="H176" s="1" t="s">
        <v>40</v>
      </c>
      <c r="I176" s="1" t="s">
        <v>22</v>
      </c>
      <c r="J176" s="1" t="s">
        <v>23</v>
      </c>
      <c r="K176" s="1">
        <v>22</v>
      </c>
      <c r="L176" s="1" t="s">
        <v>840</v>
      </c>
      <c r="M176" s="1">
        <v>1.75</v>
      </c>
      <c r="N176" s="1" t="s">
        <v>24</v>
      </c>
      <c r="O176" s="1">
        <v>65</v>
      </c>
      <c r="P176" s="1">
        <v>113.75</v>
      </c>
      <c r="Q176" s="1">
        <v>0</v>
      </c>
      <c r="R176" s="1">
        <v>0</v>
      </c>
      <c r="S176" s="1">
        <v>0</v>
      </c>
      <c r="T176" s="1">
        <v>0</v>
      </c>
      <c r="U176" s="1"/>
    </row>
    <row r="177" spans="1:21" x14ac:dyDescent="0.25">
      <c r="A177" s="2">
        <v>43132</v>
      </c>
      <c r="B177" s="1" t="s">
        <v>68</v>
      </c>
      <c r="C177" s="1" t="s">
        <v>729</v>
      </c>
      <c r="D177" s="1">
        <v>5100530</v>
      </c>
      <c r="E177" s="1" t="s">
        <v>842</v>
      </c>
      <c r="F177" s="1">
        <v>183528</v>
      </c>
      <c r="G177" s="1" t="s">
        <v>765</v>
      </c>
      <c r="H177" s="1">
        <v>2016</v>
      </c>
      <c r="I177" s="1" t="s">
        <v>22</v>
      </c>
      <c r="J177" s="1" t="s">
        <v>23</v>
      </c>
      <c r="K177" s="1">
        <v>19</v>
      </c>
      <c r="L177" s="1" t="s">
        <v>843</v>
      </c>
      <c r="M177" s="1">
        <v>0.5</v>
      </c>
      <c r="N177" s="1" t="s">
        <v>24</v>
      </c>
      <c r="O177" s="1">
        <v>40</v>
      </c>
      <c r="P177" s="1">
        <v>20</v>
      </c>
      <c r="Q177" s="1">
        <v>0</v>
      </c>
      <c r="R177" s="1">
        <v>0</v>
      </c>
      <c r="S177" s="1">
        <v>0</v>
      </c>
      <c r="T177" s="1">
        <v>0</v>
      </c>
      <c r="U177" s="1"/>
    </row>
    <row r="178" spans="1:21" x14ac:dyDescent="0.25">
      <c r="A178" s="2">
        <v>43132</v>
      </c>
      <c r="B178" s="1" t="s">
        <v>64</v>
      </c>
      <c r="C178" s="1" t="s">
        <v>731</v>
      </c>
      <c r="D178" s="1"/>
      <c r="E178" s="1"/>
      <c r="F178" s="1"/>
      <c r="G178" s="1"/>
      <c r="H178" s="1"/>
      <c r="I178" s="1" t="s">
        <v>22</v>
      </c>
      <c r="J178" s="1" t="s">
        <v>23</v>
      </c>
      <c r="K178" s="1">
        <v>55</v>
      </c>
      <c r="L178" s="1" t="s">
        <v>844</v>
      </c>
      <c r="M178" s="1">
        <v>9</v>
      </c>
      <c r="N178" s="1" t="s">
        <v>24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/>
    </row>
    <row r="179" spans="1:21" x14ac:dyDescent="0.25">
      <c r="A179" s="2">
        <v>43132</v>
      </c>
      <c r="B179" s="1" t="s">
        <v>68</v>
      </c>
      <c r="C179" s="1" t="s">
        <v>729</v>
      </c>
      <c r="D179" s="1">
        <v>5185810</v>
      </c>
      <c r="E179" s="1" t="s">
        <v>767</v>
      </c>
      <c r="F179" s="1">
        <v>172190</v>
      </c>
      <c r="G179" s="1" t="s">
        <v>26</v>
      </c>
      <c r="H179" s="1">
        <v>2017</v>
      </c>
      <c r="I179" s="1" t="s">
        <v>22</v>
      </c>
      <c r="J179" s="1" t="s">
        <v>23</v>
      </c>
      <c r="K179" s="1">
        <v>22</v>
      </c>
      <c r="L179" s="1" t="s">
        <v>845</v>
      </c>
      <c r="M179" s="1">
        <v>0.5</v>
      </c>
      <c r="N179" s="1" t="s">
        <v>24</v>
      </c>
      <c r="O179" s="1">
        <v>65</v>
      </c>
      <c r="P179" s="1">
        <v>32.5</v>
      </c>
      <c r="Q179" s="1">
        <v>0</v>
      </c>
      <c r="R179" s="1">
        <v>0</v>
      </c>
      <c r="S179" s="1">
        <v>0</v>
      </c>
      <c r="T179" s="1">
        <v>0</v>
      </c>
      <c r="U179" s="1"/>
    </row>
    <row r="180" spans="1:21" x14ac:dyDescent="0.25">
      <c r="A180" s="2">
        <v>43133</v>
      </c>
      <c r="B180" s="1" t="s">
        <v>64</v>
      </c>
      <c r="C180" s="1" t="s">
        <v>731</v>
      </c>
      <c r="D180" s="1"/>
      <c r="E180" s="1"/>
      <c r="F180" s="1"/>
      <c r="G180" s="1"/>
      <c r="H180" s="1"/>
      <c r="I180" s="1" t="s">
        <v>22</v>
      </c>
      <c r="J180" s="1" t="s">
        <v>23</v>
      </c>
      <c r="K180" s="1">
        <v>56</v>
      </c>
      <c r="L180" s="1" t="s">
        <v>846</v>
      </c>
      <c r="M180" s="1">
        <v>1</v>
      </c>
      <c r="N180" s="1" t="s">
        <v>24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/>
    </row>
    <row r="181" spans="1:21" x14ac:dyDescent="0.25">
      <c r="A181" s="2">
        <v>43133</v>
      </c>
      <c r="B181" s="1" t="s">
        <v>68</v>
      </c>
      <c r="C181" s="1" t="s">
        <v>729</v>
      </c>
      <c r="D181" s="1">
        <v>5103060</v>
      </c>
      <c r="E181" s="1" t="s">
        <v>29</v>
      </c>
      <c r="F181" s="1">
        <v>173767</v>
      </c>
      <c r="G181" s="1" t="s">
        <v>26</v>
      </c>
      <c r="H181" s="1">
        <v>2017</v>
      </c>
      <c r="I181" s="1" t="s">
        <v>22</v>
      </c>
      <c r="J181" s="1" t="s">
        <v>23</v>
      </c>
      <c r="K181" s="1">
        <v>13</v>
      </c>
      <c r="L181" s="1" t="s">
        <v>115</v>
      </c>
      <c r="M181" s="1">
        <v>3</v>
      </c>
      <c r="N181" s="1" t="s">
        <v>24</v>
      </c>
      <c r="O181" s="1">
        <v>40</v>
      </c>
      <c r="P181" s="1">
        <v>120</v>
      </c>
      <c r="Q181" s="1">
        <v>0</v>
      </c>
      <c r="R181" s="1">
        <v>0</v>
      </c>
      <c r="S181" s="1">
        <v>0</v>
      </c>
      <c r="T181" s="1">
        <v>0</v>
      </c>
      <c r="U181" s="1"/>
    </row>
    <row r="182" spans="1:21" x14ac:dyDescent="0.25">
      <c r="A182" s="2">
        <v>43133</v>
      </c>
      <c r="B182" s="1" t="s">
        <v>64</v>
      </c>
      <c r="C182" s="1" t="s">
        <v>731</v>
      </c>
      <c r="D182" s="1">
        <v>5147220</v>
      </c>
      <c r="E182" s="1" t="s">
        <v>50</v>
      </c>
      <c r="F182" s="1">
        <v>174432</v>
      </c>
      <c r="G182" s="1" t="s">
        <v>26</v>
      </c>
      <c r="H182" s="1" t="s">
        <v>37</v>
      </c>
      <c r="I182" s="1" t="s">
        <v>22</v>
      </c>
      <c r="J182" s="1" t="s">
        <v>23</v>
      </c>
      <c r="K182" s="1">
        <v>13</v>
      </c>
      <c r="L182" s="1" t="s">
        <v>115</v>
      </c>
      <c r="M182" s="1">
        <v>5</v>
      </c>
      <c r="N182" s="1" t="s">
        <v>24</v>
      </c>
      <c r="O182" s="1">
        <v>40</v>
      </c>
      <c r="P182" s="1">
        <v>200</v>
      </c>
      <c r="Q182" s="1">
        <v>0</v>
      </c>
      <c r="R182" s="1">
        <v>0</v>
      </c>
      <c r="S182" s="1">
        <v>0</v>
      </c>
      <c r="T182" s="1">
        <v>0</v>
      </c>
      <c r="U182" s="1"/>
    </row>
    <row r="183" spans="1:21" x14ac:dyDescent="0.25">
      <c r="A183" s="2">
        <v>43133</v>
      </c>
      <c r="B183" s="1" t="s">
        <v>64</v>
      </c>
      <c r="C183" s="1" t="s">
        <v>731</v>
      </c>
      <c r="D183" s="1">
        <v>5205360</v>
      </c>
      <c r="E183" s="1" t="s">
        <v>56</v>
      </c>
      <c r="F183" s="1">
        <v>173850</v>
      </c>
      <c r="G183" s="1" t="s">
        <v>26</v>
      </c>
      <c r="H183" s="1">
        <v>2017</v>
      </c>
      <c r="I183" s="1" t="s">
        <v>22</v>
      </c>
      <c r="J183" s="1" t="s">
        <v>23</v>
      </c>
      <c r="K183" s="1">
        <v>13</v>
      </c>
      <c r="L183" s="1" t="s">
        <v>115</v>
      </c>
      <c r="M183" s="1">
        <v>1</v>
      </c>
      <c r="N183" s="1" t="s">
        <v>24</v>
      </c>
      <c r="O183" s="1">
        <v>40</v>
      </c>
      <c r="P183" s="1">
        <v>40</v>
      </c>
      <c r="Q183" s="1">
        <v>0</v>
      </c>
      <c r="R183" s="1">
        <v>0</v>
      </c>
      <c r="S183" s="1">
        <v>0</v>
      </c>
      <c r="T183" s="1">
        <v>0</v>
      </c>
      <c r="U183" s="1"/>
    </row>
    <row r="184" spans="1:21" ht="30" x14ac:dyDescent="0.25">
      <c r="A184" s="2">
        <v>43133</v>
      </c>
      <c r="B184" s="1" t="s">
        <v>64</v>
      </c>
      <c r="C184" s="1" t="s">
        <v>731</v>
      </c>
      <c r="D184" s="1"/>
      <c r="E184" s="1"/>
      <c r="F184" s="1"/>
      <c r="G184" s="1"/>
      <c r="H184" s="1"/>
      <c r="I184" s="1" t="s">
        <v>22</v>
      </c>
      <c r="J184" s="1" t="s">
        <v>23</v>
      </c>
      <c r="K184" s="1">
        <v>53</v>
      </c>
      <c r="L184" s="1" t="s">
        <v>847</v>
      </c>
      <c r="M184" s="1">
        <v>1</v>
      </c>
      <c r="N184" s="1" t="s">
        <v>24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/>
    </row>
    <row r="185" spans="1:21" x14ac:dyDescent="0.25">
      <c r="A185" s="2">
        <v>43136</v>
      </c>
      <c r="B185" s="1" t="s">
        <v>64</v>
      </c>
      <c r="C185" s="1" t="s">
        <v>731</v>
      </c>
      <c r="D185" s="1"/>
      <c r="E185" s="1"/>
      <c r="F185" s="1"/>
      <c r="G185" s="1"/>
      <c r="H185" s="1"/>
      <c r="I185" s="1" t="s">
        <v>22</v>
      </c>
      <c r="J185" s="1" t="s">
        <v>23</v>
      </c>
      <c r="K185" s="1">
        <v>56</v>
      </c>
      <c r="L185" s="1" t="s">
        <v>848</v>
      </c>
      <c r="M185" s="1">
        <v>1</v>
      </c>
      <c r="N185" s="1" t="s">
        <v>24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/>
    </row>
    <row r="186" spans="1:21" ht="30" x14ac:dyDescent="0.25">
      <c r="A186" s="2">
        <v>43136</v>
      </c>
      <c r="B186" s="1" t="s">
        <v>64</v>
      </c>
      <c r="C186" s="1" t="s">
        <v>731</v>
      </c>
      <c r="D186" s="1"/>
      <c r="E186" s="1"/>
      <c r="F186" s="1"/>
      <c r="G186" s="1"/>
      <c r="H186" s="1"/>
      <c r="I186" s="1" t="s">
        <v>22</v>
      </c>
      <c r="J186" s="1" t="s">
        <v>23</v>
      </c>
      <c r="K186" s="1">
        <v>53</v>
      </c>
      <c r="L186" s="1" t="s">
        <v>849</v>
      </c>
      <c r="M186" s="1">
        <v>0.5</v>
      </c>
      <c r="N186" s="1" t="s">
        <v>24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/>
    </row>
    <row r="187" spans="1:21" x14ac:dyDescent="0.25">
      <c r="A187" s="2">
        <v>43136</v>
      </c>
      <c r="B187" s="1" t="s">
        <v>64</v>
      </c>
      <c r="C187" s="1" t="s">
        <v>731</v>
      </c>
      <c r="D187" s="1">
        <v>5147220</v>
      </c>
      <c r="E187" s="1" t="s">
        <v>50</v>
      </c>
      <c r="F187" s="1">
        <v>174432</v>
      </c>
      <c r="G187" s="1" t="s">
        <v>26</v>
      </c>
      <c r="H187" s="1" t="s">
        <v>37</v>
      </c>
      <c r="I187" s="1" t="s">
        <v>22</v>
      </c>
      <c r="J187" s="1" t="s">
        <v>23</v>
      </c>
      <c r="K187" s="1">
        <v>13</v>
      </c>
      <c r="L187" s="1" t="s">
        <v>115</v>
      </c>
      <c r="M187" s="1">
        <v>2</v>
      </c>
      <c r="N187" s="1" t="s">
        <v>24</v>
      </c>
      <c r="O187" s="1">
        <v>40</v>
      </c>
      <c r="P187" s="1">
        <v>80</v>
      </c>
      <c r="Q187" s="1">
        <v>0</v>
      </c>
      <c r="R187" s="1">
        <v>0</v>
      </c>
      <c r="S187" s="1">
        <v>0</v>
      </c>
      <c r="T187" s="1">
        <v>0</v>
      </c>
      <c r="U187" s="1"/>
    </row>
    <row r="188" spans="1:21" x14ac:dyDescent="0.25">
      <c r="A188" s="2">
        <v>43136</v>
      </c>
      <c r="B188" s="1" t="s">
        <v>64</v>
      </c>
      <c r="C188" s="1" t="s">
        <v>731</v>
      </c>
      <c r="D188" s="1">
        <v>5205360</v>
      </c>
      <c r="E188" s="1" t="s">
        <v>56</v>
      </c>
      <c r="F188" s="1">
        <v>173850</v>
      </c>
      <c r="G188" s="1" t="s">
        <v>26</v>
      </c>
      <c r="H188" s="1">
        <v>2017</v>
      </c>
      <c r="I188" s="1" t="s">
        <v>22</v>
      </c>
      <c r="J188" s="1" t="s">
        <v>23</v>
      </c>
      <c r="K188" s="1">
        <v>13</v>
      </c>
      <c r="L188" s="1" t="s">
        <v>115</v>
      </c>
      <c r="M188" s="1">
        <v>2.5</v>
      </c>
      <c r="N188" s="1" t="s">
        <v>24</v>
      </c>
      <c r="O188" s="1">
        <v>40</v>
      </c>
      <c r="P188" s="1">
        <v>100</v>
      </c>
      <c r="Q188" s="1">
        <v>0</v>
      </c>
      <c r="R188" s="1">
        <v>0</v>
      </c>
      <c r="S188" s="1">
        <v>0</v>
      </c>
      <c r="T188" s="1">
        <v>0</v>
      </c>
      <c r="U188" s="1"/>
    </row>
    <row r="189" spans="1:21" x14ac:dyDescent="0.25">
      <c r="A189" s="2">
        <v>43136</v>
      </c>
      <c r="B189" s="1" t="s">
        <v>64</v>
      </c>
      <c r="C189" s="1" t="s">
        <v>731</v>
      </c>
      <c r="D189" s="1">
        <v>5150900</v>
      </c>
      <c r="E189" s="1" t="s">
        <v>839</v>
      </c>
      <c r="F189" s="1">
        <v>173861</v>
      </c>
      <c r="G189" s="1" t="s">
        <v>34</v>
      </c>
      <c r="H189" s="1">
        <v>2017</v>
      </c>
      <c r="I189" s="1" t="s">
        <v>22</v>
      </c>
      <c r="J189" s="1" t="s">
        <v>23</v>
      </c>
      <c r="K189" s="1">
        <v>13</v>
      </c>
      <c r="L189" s="1" t="s">
        <v>115</v>
      </c>
      <c r="M189" s="1">
        <v>2.5</v>
      </c>
      <c r="N189" s="1" t="s">
        <v>24</v>
      </c>
      <c r="O189" s="1">
        <v>40</v>
      </c>
      <c r="P189" s="1">
        <v>100</v>
      </c>
      <c r="Q189" s="1">
        <v>0</v>
      </c>
      <c r="R189" s="1">
        <v>0</v>
      </c>
      <c r="S189" s="1">
        <v>0</v>
      </c>
      <c r="T189" s="1">
        <v>0</v>
      </c>
      <c r="U189" s="1"/>
    </row>
    <row r="190" spans="1:21" x14ac:dyDescent="0.25">
      <c r="A190" s="2">
        <v>43136</v>
      </c>
      <c r="B190" s="1" t="s">
        <v>68</v>
      </c>
      <c r="C190" s="1" t="s">
        <v>729</v>
      </c>
      <c r="D190" s="1">
        <v>5150530</v>
      </c>
      <c r="E190" s="1" t="s">
        <v>755</v>
      </c>
      <c r="F190" s="1">
        <v>192122</v>
      </c>
      <c r="G190" s="1" t="s">
        <v>26</v>
      </c>
      <c r="H190" s="1">
        <v>2018</v>
      </c>
      <c r="I190" s="1" t="s">
        <v>22</v>
      </c>
      <c r="J190" s="1" t="s">
        <v>23</v>
      </c>
      <c r="K190" s="1">
        <v>19</v>
      </c>
      <c r="L190" s="1" t="s">
        <v>850</v>
      </c>
      <c r="M190" s="1">
        <v>0.25</v>
      </c>
      <c r="N190" s="1" t="s">
        <v>24</v>
      </c>
      <c r="O190" s="1">
        <v>40</v>
      </c>
      <c r="P190" s="1">
        <v>10</v>
      </c>
      <c r="Q190" s="1">
        <v>0</v>
      </c>
      <c r="R190" s="1">
        <v>0</v>
      </c>
      <c r="S190" s="1">
        <v>0</v>
      </c>
      <c r="T190" s="1">
        <v>0</v>
      </c>
      <c r="U190" s="1"/>
    </row>
    <row r="191" spans="1:21" x14ac:dyDescent="0.25">
      <c r="A191" s="2">
        <v>43136</v>
      </c>
      <c r="B191" s="1" t="s">
        <v>68</v>
      </c>
      <c r="C191" s="1" t="s">
        <v>729</v>
      </c>
      <c r="D191" s="1">
        <v>5191100</v>
      </c>
      <c r="E191" s="1" t="s">
        <v>44</v>
      </c>
      <c r="F191" s="1">
        <v>184784</v>
      </c>
      <c r="G191" s="1" t="s">
        <v>26</v>
      </c>
      <c r="H191" s="1" t="s">
        <v>37</v>
      </c>
      <c r="I191" s="1" t="s">
        <v>22</v>
      </c>
      <c r="J191" s="1" t="s">
        <v>23</v>
      </c>
      <c r="K191" s="1">
        <v>19</v>
      </c>
      <c r="L191" s="1" t="s">
        <v>818</v>
      </c>
      <c r="M191" s="1">
        <v>0.5</v>
      </c>
      <c r="N191" s="1" t="s">
        <v>24</v>
      </c>
      <c r="O191" s="1">
        <v>40</v>
      </c>
      <c r="P191" s="1">
        <v>20</v>
      </c>
      <c r="Q191" s="1">
        <v>0</v>
      </c>
      <c r="R191" s="1">
        <v>0</v>
      </c>
      <c r="S191" s="1">
        <v>0</v>
      </c>
      <c r="T191" s="1">
        <v>0</v>
      </c>
      <c r="U191" s="1"/>
    </row>
    <row r="192" spans="1:21" x14ac:dyDescent="0.25">
      <c r="A192" s="2">
        <v>43136</v>
      </c>
      <c r="B192" s="1" t="s">
        <v>68</v>
      </c>
      <c r="C192" s="1" t="s">
        <v>729</v>
      </c>
      <c r="D192" s="1">
        <v>5150290</v>
      </c>
      <c r="E192" s="1" t="s">
        <v>851</v>
      </c>
      <c r="F192" s="1">
        <v>184824</v>
      </c>
      <c r="G192" s="1" t="s">
        <v>26</v>
      </c>
      <c r="H192" s="1">
        <v>2017</v>
      </c>
      <c r="I192" s="1" t="s">
        <v>22</v>
      </c>
      <c r="J192" s="1" t="s">
        <v>23</v>
      </c>
      <c r="K192" s="1">
        <v>19</v>
      </c>
      <c r="L192" s="1" t="s">
        <v>852</v>
      </c>
      <c r="M192" s="1">
        <v>0.5</v>
      </c>
      <c r="N192" s="1" t="s">
        <v>24</v>
      </c>
      <c r="O192" s="1">
        <v>40</v>
      </c>
      <c r="P192" s="1">
        <v>20</v>
      </c>
      <c r="Q192" s="1">
        <v>0</v>
      </c>
      <c r="R192" s="1">
        <v>0</v>
      </c>
      <c r="S192" s="1">
        <v>0</v>
      </c>
      <c r="T192" s="1">
        <v>0</v>
      </c>
      <c r="U192" s="1"/>
    </row>
    <row r="193" spans="1:21" ht="30" x14ac:dyDescent="0.25">
      <c r="A193" s="2">
        <v>43136</v>
      </c>
      <c r="B193" s="1" t="s">
        <v>68</v>
      </c>
      <c r="C193" s="1" t="s">
        <v>729</v>
      </c>
      <c r="D193" s="1"/>
      <c r="E193" s="1"/>
      <c r="F193" s="1"/>
      <c r="G193" s="1"/>
      <c r="H193" s="1"/>
      <c r="I193" s="1" t="s">
        <v>22</v>
      </c>
      <c r="J193" s="1" t="s">
        <v>23</v>
      </c>
      <c r="K193" s="1">
        <v>59</v>
      </c>
      <c r="L193" s="1" t="s">
        <v>853</v>
      </c>
      <c r="M193" s="1">
        <v>0.75</v>
      </c>
      <c r="N193" s="1" t="s">
        <v>24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/>
    </row>
    <row r="194" spans="1:21" x14ac:dyDescent="0.25">
      <c r="A194" s="2">
        <v>43136</v>
      </c>
      <c r="B194" s="1" t="s">
        <v>68</v>
      </c>
      <c r="C194" s="1" t="s">
        <v>729</v>
      </c>
      <c r="D194" s="1">
        <v>5103060</v>
      </c>
      <c r="E194" s="1" t="s">
        <v>29</v>
      </c>
      <c r="F194" s="1">
        <v>173767</v>
      </c>
      <c r="G194" s="1" t="s">
        <v>26</v>
      </c>
      <c r="H194" s="1">
        <v>2017</v>
      </c>
      <c r="I194" s="1" t="s">
        <v>22</v>
      </c>
      <c r="J194" s="1" t="s">
        <v>23</v>
      </c>
      <c r="K194" s="1">
        <v>13</v>
      </c>
      <c r="L194" s="1" t="s">
        <v>115</v>
      </c>
      <c r="M194" s="1">
        <v>6.5</v>
      </c>
      <c r="N194" s="1" t="s">
        <v>24</v>
      </c>
      <c r="O194" s="1">
        <v>40</v>
      </c>
      <c r="P194" s="1">
        <v>260</v>
      </c>
      <c r="Q194" s="1">
        <v>0</v>
      </c>
      <c r="R194" s="1">
        <v>0</v>
      </c>
      <c r="S194" s="1">
        <v>0</v>
      </c>
      <c r="T194" s="1">
        <v>0</v>
      </c>
      <c r="U194" s="1"/>
    </row>
    <row r="195" spans="1:21" x14ac:dyDescent="0.25">
      <c r="A195" s="2">
        <v>43136</v>
      </c>
      <c r="B195" s="1" t="s">
        <v>68</v>
      </c>
      <c r="C195" s="1" t="s">
        <v>729</v>
      </c>
      <c r="D195" s="1">
        <v>5185810</v>
      </c>
      <c r="E195" s="1" t="s">
        <v>767</v>
      </c>
      <c r="F195" s="1">
        <v>172190</v>
      </c>
      <c r="G195" s="1" t="s">
        <v>26</v>
      </c>
      <c r="H195" s="1">
        <v>2017</v>
      </c>
      <c r="I195" s="1" t="s">
        <v>22</v>
      </c>
      <c r="J195" s="1" t="s">
        <v>23</v>
      </c>
      <c r="K195" s="1">
        <v>19</v>
      </c>
      <c r="L195" s="1" t="s">
        <v>854</v>
      </c>
      <c r="M195" s="1">
        <v>0.5</v>
      </c>
      <c r="N195" s="1" t="s">
        <v>24</v>
      </c>
      <c r="O195" s="1">
        <v>40</v>
      </c>
      <c r="P195" s="1">
        <v>20</v>
      </c>
      <c r="Q195" s="1">
        <v>0</v>
      </c>
      <c r="R195" s="1">
        <v>0</v>
      </c>
      <c r="S195" s="1">
        <v>0</v>
      </c>
      <c r="T195" s="1">
        <v>0</v>
      </c>
      <c r="U195" s="1"/>
    </row>
    <row r="196" spans="1:21" x14ac:dyDescent="0.25">
      <c r="A196" s="2">
        <v>43137</v>
      </c>
      <c r="B196" s="1" t="s">
        <v>64</v>
      </c>
      <c r="C196" s="1" t="s">
        <v>731</v>
      </c>
      <c r="D196" s="1">
        <v>5150330</v>
      </c>
      <c r="E196" s="1" t="s">
        <v>855</v>
      </c>
      <c r="F196" s="1">
        <v>173860</v>
      </c>
      <c r="G196" s="1" t="s">
        <v>26</v>
      </c>
      <c r="H196" s="1">
        <v>2017</v>
      </c>
      <c r="I196" s="1" t="s">
        <v>22</v>
      </c>
      <c r="J196" s="1" t="s">
        <v>23</v>
      </c>
      <c r="K196" s="1">
        <v>13</v>
      </c>
      <c r="L196" s="1" t="s">
        <v>115</v>
      </c>
      <c r="M196" s="1">
        <v>3</v>
      </c>
      <c r="N196" s="1" t="s">
        <v>24</v>
      </c>
      <c r="O196" s="1">
        <v>40</v>
      </c>
      <c r="P196" s="1">
        <v>120</v>
      </c>
      <c r="Q196" s="1">
        <v>0</v>
      </c>
      <c r="R196" s="1">
        <v>0</v>
      </c>
      <c r="S196" s="1">
        <v>0</v>
      </c>
      <c r="T196" s="1">
        <v>0</v>
      </c>
      <c r="U196" s="1"/>
    </row>
    <row r="197" spans="1:21" x14ac:dyDescent="0.25">
      <c r="A197" s="2">
        <v>43137</v>
      </c>
      <c r="B197" s="1" t="s">
        <v>68</v>
      </c>
      <c r="C197" s="1" t="s">
        <v>729</v>
      </c>
      <c r="D197" s="1">
        <v>5103060</v>
      </c>
      <c r="E197" s="1" t="s">
        <v>29</v>
      </c>
      <c r="F197" s="1">
        <v>173767</v>
      </c>
      <c r="G197" s="1" t="s">
        <v>26</v>
      </c>
      <c r="H197" s="1">
        <v>2017</v>
      </c>
      <c r="I197" s="1" t="s">
        <v>22</v>
      </c>
      <c r="J197" s="1" t="s">
        <v>23</v>
      </c>
      <c r="K197" s="1">
        <v>13</v>
      </c>
      <c r="L197" s="1" t="s">
        <v>115</v>
      </c>
      <c r="M197" s="1">
        <v>9</v>
      </c>
      <c r="N197" s="1" t="s">
        <v>24</v>
      </c>
      <c r="O197" s="1">
        <v>40</v>
      </c>
      <c r="P197" s="1">
        <v>360</v>
      </c>
      <c r="Q197" s="1">
        <v>0</v>
      </c>
      <c r="R197" s="1">
        <v>0</v>
      </c>
      <c r="S197" s="1">
        <v>0</v>
      </c>
      <c r="T197" s="1">
        <v>0</v>
      </c>
      <c r="U197" s="1"/>
    </row>
    <row r="198" spans="1:21" x14ac:dyDescent="0.25">
      <c r="A198" s="2">
        <v>43137</v>
      </c>
      <c r="B198" s="1" t="s">
        <v>64</v>
      </c>
      <c r="C198" s="1" t="s">
        <v>731</v>
      </c>
      <c r="D198" s="1">
        <v>5198160</v>
      </c>
      <c r="E198" s="1" t="s">
        <v>45</v>
      </c>
      <c r="F198" s="1">
        <v>173870</v>
      </c>
      <c r="G198" s="1" t="s">
        <v>26</v>
      </c>
      <c r="H198" s="1">
        <v>2017</v>
      </c>
      <c r="I198" s="1" t="s">
        <v>22</v>
      </c>
      <c r="J198" s="1" t="s">
        <v>23</v>
      </c>
      <c r="K198" s="1">
        <v>13</v>
      </c>
      <c r="L198" s="1" t="s">
        <v>115</v>
      </c>
      <c r="M198" s="1">
        <v>3.5</v>
      </c>
      <c r="N198" s="1" t="s">
        <v>24</v>
      </c>
      <c r="O198" s="1">
        <v>40</v>
      </c>
      <c r="P198" s="1">
        <v>140</v>
      </c>
      <c r="Q198" s="1">
        <v>0</v>
      </c>
      <c r="R198" s="1">
        <v>0</v>
      </c>
      <c r="S198" s="1">
        <v>0</v>
      </c>
      <c r="T198" s="1">
        <v>0</v>
      </c>
      <c r="U198" s="1"/>
    </row>
    <row r="199" spans="1:21" x14ac:dyDescent="0.25">
      <c r="A199" s="2">
        <v>43137</v>
      </c>
      <c r="B199" s="1" t="s">
        <v>64</v>
      </c>
      <c r="C199" s="1" t="s">
        <v>731</v>
      </c>
      <c r="D199" s="1">
        <v>5150900</v>
      </c>
      <c r="E199" s="1" t="s">
        <v>839</v>
      </c>
      <c r="F199" s="1">
        <v>173861</v>
      </c>
      <c r="G199" s="1" t="s">
        <v>34</v>
      </c>
      <c r="H199" s="1">
        <v>2017</v>
      </c>
      <c r="I199" s="1" t="s">
        <v>22</v>
      </c>
      <c r="J199" s="1" t="s">
        <v>23</v>
      </c>
      <c r="K199" s="1">
        <v>13</v>
      </c>
      <c r="L199" s="1" t="s">
        <v>115</v>
      </c>
      <c r="M199" s="1">
        <v>2.5</v>
      </c>
      <c r="N199" s="1" t="s">
        <v>24</v>
      </c>
      <c r="O199" s="1">
        <v>40</v>
      </c>
      <c r="P199" s="1">
        <v>100</v>
      </c>
      <c r="Q199" s="1">
        <v>0</v>
      </c>
      <c r="R199" s="1">
        <v>0</v>
      </c>
      <c r="S199" s="1">
        <v>0</v>
      </c>
      <c r="T199" s="1">
        <v>0</v>
      </c>
      <c r="U199" s="1"/>
    </row>
    <row r="200" spans="1:21" x14ac:dyDescent="0.25">
      <c r="A200" s="2">
        <v>43138</v>
      </c>
      <c r="B200" s="1" t="s">
        <v>64</v>
      </c>
      <c r="C200" s="1" t="s">
        <v>731</v>
      </c>
      <c r="D200" s="1">
        <v>5101600</v>
      </c>
      <c r="E200" s="1" t="s">
        <v>856</v>
      </c>
      <c r="F200" s="1">
        <v>166633</v>
      </c>
      <c r="G200" s="1" t="s">
        <v>26</v>
      </c>
      <c r="H200" s="1" t="s">
        <v>40</v>
      </c>
      <c r="I200" s="1" t="s">
        <v>22</v>
      </c>
      <c r="J200" s="1" t="s">
        <v>23</v>
      </c>
      <c r="K200" s="1">
        <v>19</v>
      </c>
      <c r="L200" s="1" t="s">
        <v>55</v>
      </c>
      <c r="M200" s="1">
        <v>1.25</v>
      </c>
      <c r="N200" s="1" t="s">
        <v>24</v>
      </c>
      <c r="O200" s="1">
        <v>40</v>
      </c>
      <c r="P200" s="1">
        <v>50</v>
      </c>
      <c r="Q200" s="1">
        <v>0</v>
      </c>
      <c r="R200" s="1">
        <v>0</v>
      </c>
      <c r="S200" s="1">
        <v>0</v>
      </c>
      <c r="T200" s="1">
        <v>0</v>
      </c>
      <c r="U200" s="1"/>
    </row>
    <row r="201" spans="1:21" x14ac:dyDescent="0.25">
      <c r="A201" s="2">
        <v>43138</v>
      </c>
      <c r="B201" s="1" t="s">
        <v>64</v>
      </c>
      <c r="C201" s="1" t="s">
        <v>731</v>
      </c>
      <c r="D201" s="1">
        <v>5150330</v>
      </c>
      <c r="E201" s="1" t="s">
        <v>855</v>
      </c>
      <c r="F201" s="1">
        <v>173860</v>
      </c>
      <c r="G201" s="1" t="s">
        <v>26</v>
      </c>
      <c r="H201" s="1">
        <v>2017</v>
      </c>
      <c r="I201" s="1" t="s">
        <v>22</v>
      </c>
      <c r="J201" s="1" t="s">
        <v>23</v>
      </c>
      <c r="K201" s="1">
        <v>13</v>
      </c>
      <c r="L201" s="1" t="s">
        <v>115</v>
      </c>
      <c r="M201" s="1">
        <v>6.25</v>
      </c>
      <c r="N201" s="1" t="s">
        <v>24</v>
      </c>
      <c r="O201" s="1">
        <v>40</v>
      </c>
      <c r="P201" s="1">
        <v>250</v>
      </c>
      <c r="Q201" s="1">
        <v>0</v>
      </c>
      <c r="R201" s="1">
        <v>0</v>
      </c>
      <c r="S201" s="1">
        <v>0</v>
      </c>
      <c r="T201" s="1">
        <v>0</v>
      </c>
      <c r="U201" s="1"/>
    </row>
    <row r="202" spans="1:21" x14ac:dyDescent="0.25">
      <c r="A202" s="2">
        <v>43138</v>
      </c>
      <c r="B202" s="1" t="s">
        <v>68</v>
      </c>
      <c r="C202" s="1" t="s">
        <v>729</v>
      </c>
      <c r="D202" s="1">
        <v>5103060</v>
      </c>
      <c r="E202" s="1" t="s">
        <v>29</v>
      </c>
      <c r="F202" s="1">
        <v>173767</v>
      </c>
      <c r="G202" s="1" t="s">
        <v>26</v>
      </c>
      <c r="H202" s="1">
        <v>2017</v>
      </c>
      <c r="I202" s="1" t="s">
        <v>22</v>
      </c>
      <c r="J202" s="1" t="s">
        <v>23</v>
      </c>
      <c r="K202" s="1">
        <v>22</v>
      </c>
      <c r="L202" s="1" t="s">
        <v>49</v>
      </c>
      <c r="M202" s="1">
        <v>9</v>
      </c>
      <c r="N202" s="1" t="s">
        <v>24</v>
      </c>
      <c r="O202" s="1">
        <v>65</v>
      </c>
      <c r="P202" s="1">
        <v>585</v>
      </c>
      <c r="Q202" s="1">
        <v>0</v>
      </c>
      <c r="R202" s="1">
        <v>0</v>
      </c>
      <c r="S202" s="1">
        <v>0</v>
      </c>
      <c r="T202" s="1">
        <v>0</v>
      </c>
      <c r="U202" s="1"/>
    </row>
    <row r="203" spans="1:21" x14ac:dyDescent="0.25">
      <c r="A203" s="2">
        <v>43138</v>
      </c>
      <c r="B203" s="1" t="s">
        <v>64</v>
      </c>
      <c r="C203" s="1" t="s">
        <v>731</v>
      </c>
      <c r="D203" s="1"/>
      <c r="E203" s="1"/>
      <c r="F203" s="1"/>
      <c r="G203" s="1"/>
      <c r="H203" s="1"/>
      <c r="I203" s="1" t="s">
        <v>22</v>
      </c>
      <c r="J203" s="1" t="s">
        <v>23</v>
      </c>
      <c r="K203" s="1">
        <v>56</v>
      </c>
      <c r="L203" s="1" t="s">
        <v>857</v>
      </c>
      <c r="M203" s="1">
        <v>1</v>
      </c>
      <c r="N203" s="1" t="s">
        <v>24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/>
    </row>
    <row r="204" spans="1:21" x14ac:dyDescent="0.25">
      <c r="A204" s="2">
        <v>43139</v>
      </c>
      <c r="B204" s="1" t="s">
        <v>68</v>
      </c>
      <c r="C204" s="1" t="s">
        <v>729</v>
      </c>
      <c r="D204" s="1">
        <v>5103060</v>
      </c>
      <c r="E204" s="1" t="s">
        <v>29</v>
      </c>
      <c r="F204" s="1">
        <v>173767</v>
      </c>
      <c r="G204" s="1" t="s">
        <v>26</v>
      </c>
      <c r="H204" s="1">
        <v>2017</v>
      </c>
      <c r="I204" s="1" t="s">
        <v>22</v>
      </c>
      <c r="J204" s="1" t="s">
        <v>23</v>
      </c>
      <c r="K204" s="1">
        <v>19</v>
      </c>
      <c r="L204" s="1" t="s">
        <v>830</v>
      </c>
      <c r="M204" s="1">
        <v>0.5</v>
      </c>
      <c r="N204" s="1" t="s">
        <v>24</v>
      </c>
      <c r="O204" s="1">
        <v>40</v>
      </c>
      <c r="P204" s="1">
        <v>20</v>
      </c>
      <c r="Q204" s="1">
        <v>0</v>
      </c>
      <c r="R204" s="1">
        <v>0</v>
      </c>
      <c r="S204" s="1">
        <v>0</v>
      </c>
      <c r="T204" s="1">
        <v>0</v>
      </c>
      <c r="U204" s="1"/>
    </row>
    <row r="205" spans="1:21" x14ac:dyDescent="0.25">
      <c r="A205" s="2">
        <v>43139</v>
      </c>
      <c r="B205" s="1" t="s">
        <v>68</v>
      </c>
      <c r="C205" s="1" t="s">
        <v>729</v>
      </c>
      <c r="D205" s="1">
        <v>5172710</v>
      </c>
      <c r="E205" s="1" t="s">
        <v>858</v>
      </c>
      <c r="F205" s="1">
        <v>192152</v>
      </c>
      <c r="G205" s="1" t="s">
        <v>26</v>
      </c>
      <c r="H205" s="1">
        <v>2018</v>
      </c>
      <c r="I205" s="1" t="s">
        <v>22</v>
      </c>
      <c r="J205" s="1" t="s">
        <v>23</v>
      </c>
      <c r="K205" s="1">
        <v>19</v>
      </c>
      <c r="L205" s="1" t="s">
        <v>859</v>
      </c>
      <c r="M205" s="1">
        <v>0.5</v>
      </c>
      <c r="N205" s="1" t="s">
        <v>24</v>
      </c>
      <c r="O205" s="1">
        <v>40</v>
      </c>
      <c r="P205" s="1">
        <v>20</v>
      </c>
      <c r="Q205" s="1">
        <v>0</v>
      </c>
      <c r="R205" s="1">
        <v>0</v>
      </c>
      <c r="S205" s="1">
        <v>0</v>
      </c>
      <c r="T205" s="1">
        <v>0</v>
      </c>
      <c r="U205" s="1"/>
    </row>
    <row r="206" spans="1:21" x14ac:dyDescent="0.25">
      <c r="A206" s="2">
        <v>43139</v>
      </c>
      <c r="B206" s="1" t="s">
        <v>64</v>
      </c>
      <c r="C206" s="1" t="s">
        <v>731</v>
      </c>
      <c r="D206" s="1">
        <v>5198160</v>
      </c>
      <c r="E206" s="1" t="s">
        <v>45</v>
      </c>
      <c r="F206" s="1">
        <v>173870</v>
      </c>
      <c r="G206" s="1" t="s">
        <v>26</v>
      </c>
      <c r="H206" s="1">
        <v>2017</v>
      </c>
      <c r="I206" s="1" t="s">
        <v>22</v>
      </c>
      <c r="J206" s="1" t="s">
        <v>23</v>
      </c>
      <c r="K206" s="1">
        <v>22</v>
      </c>
      <c r="L206" s="1" t="s">
        <v>49</v>
      </c>
      <c r="M206" s="1">
        <v>3</v>
      </c>
      <c r="N206" s="1" t="s">
        <v>24</v>
      </c>
      <c r="O206" s="1">
        <v>65</v>
      </c>
      <c r="P206" s="1">
        <v>195</v>
      </c>
      <c r="Q206" s="1">
        <v>0</v>
      </c>
      <c r="R206" s="1">
        <v>0</v>
      </c>
      <c r="S206" s="1">
        <v>0</v>
      </c>
      <c r="T206" s="1">
        <v>0</v>
      </c>
      <c r="U206" s="1"/>
    </row>
    <row r="207" spans="1:21" x14ac:dyDescent="0.25">
      <c r="A207" s="2">
        <v>43139</v>
      </c>
      <c r="B207" s="1" t="s">
        <v>68</v>
      </c>
      <c r="C207" s="1" t="s">
        <v>729</v>
      </c>
      <c r="D207" s="1">
        <v>5185810</v>
      </c>
      <c r="E207" s="1" t="s">
        <v>767</v>
      </c>
      <c r="F207" s="1">
        <v>172190</v>
      </c>
      <c r="G207" s="1" t="s">
        <v>26</v>
      </c>
      <c r="H207" s="1">
        <v>2017</v>
      </c>
      <c r="I207" s="1" t="s">
        <v>22</v>
      </c>
      <c r="J207" s="1" t="s">
        <v>23</v>
      </c>
      <c r="K207" s="1">
        <v>19</v>
      </c>
      <c r="L207" s="1" t="s">
        <v>860</v>
      </c>
      <c r="M207" s="1">
        <v>0.5</v>
      </c>
      <c r="N207" s="1" t="s">
        <v>24</v>
      </c>
      <c r="O207" s="1">
        <v>40</v>
      </c>
      <c r="P207" s="1">
        <v>20</v>
      </c>
      <c r="Q207" s="1">
        <v>0</v>
      </c>
      <c r="R207" s="1">
        <v>0</v>
      </c>
      <c r="S207" s="1">
        <v>0</v>
      </c>
      <c r="T207" s="1">
        <v>0</v>
      </c>
      <c r="U207" s="1"/>
    </row>
    <row r="208" spans="1:21" ht="30" x14ac:dyDescent="0.25">
      <c r="A208" s="2">
        <v>43139</v>
      </c>
      <c r="B208" s="1" t="s">
        <v>68</v>
      </c>
      <c r="C208" s="1" t="s">
        <v>729</v>
      </c>
      <c r="D208" s="1"/>
      <c r="E208" s="1"/>
      <c r="F208" s="1"/>
      <c r="G208" s="1"/>
      <c r="H208" s="1"/>
      <c r="I208" s="1" t="s">
        <v>22</v>
      </c>
      <c r="J208" s="1" t="s">
        <v>23</v>
      </c>
      <c r="K208" s="1">
        <v>59</v>
      </c>
      <c r="L208" s="1" t="s">
        <v>861</v>
      </c>
      <c r="M208" s="1">
        <v>0.5</v>
      </c>
      <c r="N208" s="1" t="s">
        <v>24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/>
    </row>
    <row r="209" spans="1:21" x14ac:dyDescent="0.25">
      <c r="A209" s="2">
        <v>43139</v>
      </c>
      <c r="B209" s="1" t="s">
        <v>68</v>
      </c>
      <c r="C209" s="1" t="s">
        <v>729</v>
      </c>
      <c r="D209" s="1">
        <v>5185810</v>
      </c>
      <c r="E209" s="1" t="s">
        <v>767</v>
      </c>
      <c r="F209" s="1">
        <v>172190</v>
      </c>
      <c r="G209" s="1" t="s">
        <v>26</v>
      </c>
      <c r="H209" s="1">
        <v>2017</v>
      </c>
      <c r="I209" s="1" t="s">
        <v>22</v>
      </c>
      <c r="J209" s="1" t="s">
        <v>23</v>
      </c>
      <c r="K209" s="1">
        <v>19</v>
      </c>
      <c r="L209" s="1" t="s">
        <v>862</v>
      </c>
      <c r="M209" s="1">
        <v>2.5</v>
      </c>
      <c r="N209" s="1" t="s">
        <v>24</v>
      </c>
      <c r="O209" s="1">
        <v>40</v>
      </c>
      <c r="P209" s="1">
        <v>100</v>
      </c>
      <c r="Q209" s="1">
        <v>0</v>
      </c>
      <c r="R209" s="1">
        <v>0</v>
      </c>
      <c r="S209" s="1">
        <v>0</v>
      </c>
      <c r="T209" s="1">
        <v>0</v>
      </c>
      <c r="U209" s="1"/>
    </row>
    <row r="210" spans="1:21" ht="30" x14ac:dyDescent="0.25">
      <c r="A210" s="2">
        <v>43139</v>
      </c>
      <c r="B210" s="1" t="s">
        <v>68</v>
      </c>
      <c r="C210" s="1" t="s">
        <v>729</v>
      </c>
      <c r="D210" s="1"/>
      <c r="E210" s="1"/>
      <c r="F210" s="1"/>
      <c r="G210" s="1"/>
      <c r="H210" s="1"/>
      <c r="I210" s="1" t="s">
        <v>22</v>
      </c>
      <c r="J210" s="1" t="s">
        <v>23</v>
      </c>
      <c r="K210" s="1">
        <v>53</v>
      </c>
      <c r="L210" s="1" t="s">
        <v>863</v>
      </c>
      <c r="M210" s="1">
        <v>0.5</v>
      </c>
      <c r="N210" s="1" t="s">
        <v>24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/>
    </row>
    <row r="211" spans="1:21" x14ac:dyDescent="0.25">
      <c r="A211" s="2">
        <v>43139</v>
      </c>
      <c r="B211" s="1" t="s">
        <v>64</v>
      </c>
      <c r="C211" s="1" t="s">
        <v>731</v>
      </c>
      <c r="D211" s="1">
        <v>5147220</v>
      </c>
      <c r="E211" s="1" t="s">
        <v>50</v>
      </c>
      <c r="F211" s="1">
        <v>174432</v>
      </c>
      <c r="G211" s="1" t="s">
        <v>26</v>
      </c>
      <c r="H211" s="1" t="s">
        <v>37</v>
      </c>
      <c r="I211" s="1" t="s">
        <v>22</v>
      </c>
      <c r="J211" s="1" t="s">
        <v>23</v>
      </c>
      <c r="K211" s="1">
        <v>12</v>
      </c>
      <c r="L211" s="1" t="s">
        <v>27</v>
      </c>
      <c r="M211" s="1">
        <v>1.5</v>
      </c>
      <c r="N211" s="1" t="s">
        <v>24</v>
      </c>
      <c r="O211" s="1">
        <v>40</v>
      </c>
      <c r="P211" s="1">
        <v>60</v>
      </c>
      <c r="Q211" s="1">
        <v>0</v>
      </c>
      <c r="R211" s="1">
        <v>0</v>
      </c>
      <c r="S211" s="1">
        <v>0</v>
      </c>
      <c r="T211" s="1">
        <v>0</v>
      </c>
      <c r="U211" s="1"/>
    </row>
    <row r="212" spans="1:21" x14ac:dyDescent="0.25">
      <c r="A212" s="2">
        <v>43139</v>
      </c>
      <c r="B212" s="1" t="s">
        <v>68</v>
      </c>
      <c r="C212" s="1" t="s">
        <v>729</v>
      </c>
      <c r="D212" s="1">
        <v>5105600</v>
      </c>
      <c r="E212" s="1" t="s">
        <v>46</v>
      </c>
      <c r="F212" s="1">
        <v>184781</v>
      </c>
      <c r="G212" s="1" t="s">
        <v>26</v>
      </c>
      <c r="H212" s="1" t="s">
        <v>37</v>
      </c>
      <c r="I212" s="1" t="s">
        <v>22</v>
      </c>
      <c r="J212" s="1" t="s">
        <v>23</v>
      </c>
      <c r="K212" s="1">
        <v>19</v>
      </c>
      <c r="L212" s="1" t="s">
        <v>864</v>
      </c>
      <c r="M212" s="1">
        <v>1.5</v>
      </c>
      <c r="N212" s="1" t="s">
        <v>24</v>
      </c>
      <c r="O212" s="1">
        <v>40</v>
      </c>
      <c r="P212" s="1">
        <v>60</v>
      </c>
      <c r="Q212" s="1">
        <v>0</v>
      </c>
      <c r="R212" s="1">
        <v>0</v>
      </c>
      <c r="S212" s="1">
        <v>0</v>
      </c>
      <c r="T212" s="1">
        <v>0</v>
      </c>
      <c r="U212" s="1"/>
    </row>
    <row r="213" spans="1:21" x14ac:dyDescent="0.25">
      <c r="A213" s="2">
        <v>43139</v>
      </c>
      <c r="B213" s="1" t="s">
        <v>64</v>
      </c>
      <c r="C213" s="1" t="s">
        <v>731</v>
      </c>
      <c r="D213" s="1">
        <v>5205360</v>
      </c>
      <c r="E213" s="1" t="s">
        <v>56</v>
      </c>
      <c r="F213" s="1">
        <v>173850</v>
      </c>
      <c r="G213" s="1" t="s">
        <v>26</v>
      </c>
      <c r="H213" s="1">
        <v>2017</v>
      </c>
      <c r="I213" s="1" t="s">
        <v>22</v>
      </c>
      <c r="J213" s="1" t="s">
        <v>23</v>
      </c>
      <c r="K213" s="1">
        <v>13</v>
      </c>
      <c r="L213" s="1" t="s">
        <v>115</v>
      </c>
      <c r="M213" s="1">
        <v>4</v>
      </c>
      <c r="N213" s="1" t="s">
        <v>24</v>
      </c>
      <c r="O213" s="1">
        <v>40</v>
      </c>
      <c r="P213" s="1">
        <v>160</v>
      </c>
      <c r="Q213" s="1">
        <v>0</v>
      </c>
      <c r="R213" s="1">
        <v>0</v>
      </c>
      <c r="S213" s="1">
        <v>0</v>
      </c>
      <c r="T213" s="1">
        <v>0</v>
      </c>
      <c r="U213" s="1"/>
    </row>
    <row r="214" spans="1:21" x14ac:dyDescent="0.25">
      <c r="A214" s="2">
        <v>43139</v>
      </c>
      <c r="B214" s="1" t="s">
        <v>68</v>
      </c>
      <c r="C214" s="1" t="s">
        <v>729</v>
      </c>
      <c r="D214" s="1">
        <v>5103060</v>
      </c>
      <c r="E214" s="1" t="s">
        <v>29</v>
      </c>
      <c r="F214" s="1">
        <v>173767</v>
      </c>
      <c r="G214" s="1" t="s">
        <v>26</v>
      </c>
      <c r="H214" s="1">
        <v>2017</v>
      </c>
      <c r="I214" s="1" t="s">
        <v>22</v>
      </c>
      <c r="J214" s="1" t="s">
        <v>23</v>
      </c>
      <c r="K214" s="1">
        <v>22</v>
      </c>
      <c r="L214" s="1" t="s">
        <v>49</v>
      </c>
      <c r="M214" s="1">
        <v>2.5</v>
      </c>
      <c r="N214" s="1" t="s">
        <v>24</v>
      </c>
      <c r="O214" s="1">
        <v>65</v>
      </c>
      <c r="P214" s="1">
        <v>162.5</v>
      </c>
      <c r="Q214" s="1">
        <v>0</v>
      </c>
      <c r="R214" s="1">
        <v>0</v>
      </c>
      <c r="S214" s="1">
        <v>0</v>
      </c>
      <c r="T214" s="1">
        <v>0</v>
      </c>
      <c r="U214" s="1"/>
    </row>
    <row r="215" spans="1:21" x14ac:dyDescent="0.25">
      <c r="A215" s="2">
        <v>43140</v>
      </c>
      <c r="B215" s="1" t="s">
        <v>68</v>
      </c>
      <c r="C215" s="1" t="s">
        <v>729</v>
      </c>
      <c r="D215" s="1">
        <v>5150530</v>
      </c>
      <c r="E215" s="1" t="s">
        <v>755</v>
      </c>
      <c r="F215" s="1">
        <v>172196</v>
      </c>
      <c r="G215" s="1" t="s">
        <v>26</v>
      </c>
      <c r="H215" s="1">
        <v>2017</v>
      </c>
      <c r="I215" s="1" t="s">
        <v>22</v>
      </c>
      <c r="J215" s="1" t="s">
        <v>23</v>
      </c>
      <c r="K215" s="1">
        <v>13</v>
      </c>
      <c r="L215" s="1" t="s">
        <v>115</v>
      </c>
      <c r="M215" s="1">
        <v>8</v>
      </c>
      <c r="N215" s="1" t="s">
        <v>24</v>
      </c>
      <c r="O215" s="1">
        <v>40</v>
      </c>
      <c r="P215" s="1">
        <v>320</v>
      </c>
      <c r="Q215" s="1">
        <v>0</v>
      </c>
      <c r="R215" s="1">
        <v>0</v>
      </c>
      <c r="S215" s="1">
        <v>0</v>
      </c>
      <c r="T215" s="1">
        <v>0</v>
      </c>
      <c r="U215" s="1"/>
    </row>
    <row r="216" spans="1:21" ht="30" x14ac:dyDescent="0.25">
      <c r="A216" s="2">
        <v>43140</v>
      </c>
      <c r="B216" s="1" t="s">
        <v>64</v>
      </c>
      <c r="C216" s="1" t="s">
        <v>731</v>
      </c>
      <c r="D216" s="1"/>
      <c r="E216" s="1"/>
      <c r="F216" s="1"/>
      <c r="G216" s="1"/>
      <c r="H216" s="1"/>
      <c r="I216" s="1" t="s">
        <v>22</v>
      </c>
      <c r="J216" s="1" t="s">
        <v>23</v>
      </c>
      <c r="K216" s="1">
        <v>53</v>
      </c>
      <c r="L216" s="1" t="s">
        <v>865</v>
      </c>
      <c r="M216" s="1">
        <v>1.5</v>
      </c>
      <c r="N216" s="1" t="s">
        <v>24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/>
    </row>
    <row r="217" spans="1:21" x14ac:dyDescent="0.25">
      <c r="A217" s="2">
        <v>43140</v>
      </c>
      <c r="B217" s="1" t="s">
        <v>64</v>
      </c>
      <c r="C217" s="1" t="s">
        <v>731</v>
      </c>
      <c r="D217" s="1">
        <v>5205360</v>
      </c>
      <c r="E217" s="1" t="s">
        <v>56</v>
      </c>
      <c r="F217" s="1">
        <v>173850</v>
      </c>
      <c r="G217" s="1" t="s">
        <v>26</v>
      </c>
      <c r="H217" s="1">
        <v>2017</v>
      </c>
      <c r="I217" s="1" t="s">
        <v>22</v>
      </c>
      <c r="J217" s="1" t="s">
        <v>23</v>
      </c>
      <c r="K217" s="1">
        <v>13</v>
      </c>
      <c r="L217" s="1" t="s">
        <v>115</v>
      </c>
      <c r="M217" s="1">
        <v>2.5</v>
      </c>
      <c r="N217" s="1" t="s">
        <v>24</v>
      </c>
      <c r="O217" s="1">
        <v>40</v>
      </c>
      <c r="P217" s="1">
        <v>100</v>
      </c>
      <c r="Q217" s="1">
        <v>0</v>
      </c>
      <c r="R217" s="1">
        <v>0</v>
      </c>
      <c r="S217" s="1">
        <v>0</v>
      </c>
      <c r="T217" s="1">
        <v>0</v>
      </c>
      <c r="U217" s="1"/>
    </row>
    <row r="218" spans="1:21" x14ac:dyDescent="0.25">
      <c r="A218" s="2">
        <v>43140</v>
      </c>
      <c r="B218" s="1" t="s">
        <v>64</v>
      </c>
      <c r="C218" s="1" t="s">
        <v>731</v>
      </c>
      <c r="D218" s="1">
        <v>5198160</v>
      </c>
      <c r="E218" s="1" t="s">
        <v>45</v>
      </c>
      <c r="F218" s="1">
        <v>173870</v>
      </c>
      <c r="G218" s="1" t="s">
        <v>26</v>
      </c>
      <c r="H218" s="1">
        <v>2017</v>
      </c>
      <c r="I218" s="1" t="s">
        <v>22</v>
      </c>
      <c r="J218" s="1" t="s">
        <v>23</v>
      </c>
      <c r="K218" s="1">
        <v>19</v>
      </c>
      <c r="L218" s="1" t="s">
        <v>830</v>
      </c>
      <c r="M218" s="1">
        <v>1.5</v>
      </c>
      <c r="N218" s="1" t="s">
        <v>24</v>
      </c>
      <c r="O218" s="1">
        <v>40</v>
      </c>
      <c r="P218" s="1">
        <v>60</v>
      </c>
      <c r="Q218" s="1">
        <v>0</v>
      </c>
      <c r="R218" s="1">
        <v>0</v>
      </c>
      <c r="S218" s="1">
        <v>0</v>
      </c>
      <c r="T218" s="1">
        <v>0</v>
      </c>
      <c r="U218" s="1"/>
    </row>
    <row r="219" spans="1:21" x14ac:dyDescent="0.25">
      <c r="A219" s="2">
        <v>43140</v>
      </c>
      <c r="B219" s="1" t="s">
        <v>64</v>
      </c>
      <c r="C219" s="1" t="s">
        <v>731</v>
      </c>
      <c r="D219" s="1">
        <v>5115430</v>
      </c>
      <c r="E219" s="1" t="s">
        <v>762</v>
      </c>
      <c r="F219" s="1">
        <v>173852</v>
      </c>
      <c r="G219" s="1" t="s">
        <v>26</v>
      </c>
      <c r="H219" s="1">
        <v>2017</v>
      </c>
      <c r="I219" s="1" t="s">
        <v>22</v>
      </c>
      <c r="J219" s="1" t="s">
        <v>23</v>
      </c>
      <c r="K219" s="1">
        <v>13</v>
      </c>
      <c r="L219" s="1" t="s">
        <v>115</v>
      </c>
      <c r="M219" s="1">
        <v>1</v>
      </c>
      <c r="N219" s="1" t="s">
        <v>24</v>
      </c>
      <c r="O219" s="1">
        <v>40</v>
      </c>
      <c r="P219" s="1">
        <v>40</v>
      </c>
      <c r="Q219" s="1">
        <v>0</v>
      </c>
      <c r="R219" s="1">
        <v>0</v>
      </c>
      <c r="S219" s="1">
        <v>0</v>
      </c>
      <c r="T219" s="1">
        <v>0</v>
      </c>
      <c r="U219" s="1"/>
    </row>
    <row r="220" spans="1:21" ht="30" x14ac:dyDescent="0.25">
      <c r="A220" s="2">
        <v>43140</v>
      </c>
      <c r="B220" s="1" t="s">
        <v>64</v>
      </c>
      <c r="C220" s="1" t="s">
        <v>731</v>
      </c>
      <c r="D220" s="1"/>
      <c r="E220" s="1"/>
      <c r="F220" s="1"/>
      <c r="G220" s="1"/>
      <c r="H220" s="1"/>
      <c r="I220" s="1" t="s">
        <v>22</v>
      </c>
      <c r="J220" s="1" t="s">
        <v>23</v>
      </c>
      <c r="K220" s="1">
        <v>56</v>
      </c>
      <c r="L220" s="1" t="s">
        <v>866</v>
      </c>
      <c r="M220" s="1">
        <v>1.5</v>
      </c>
      <c r="N220" s="1" t="s">
        <v>24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/>
    </row>
    <row r="221" spans="1:21" x14ac:dyDescent="0.25">
      <c r="A221" s="2">
        <v>43143</v>
      </c>
      <c r="B221" s="1" t="s">
        <v>68</v>
      </c>
      <c r="C221" s="1" t="s">
        <v>729</v>
      </c>
      <c r="D221" s="1">
        <v>5150530</v>
      </c>
      <c r="E221" s="1" t="s">
        <v>755</v>
      </c>
      <c r="F221" s="1">
        <v>172196</v>
      </c>
      <c r="G221" s="1" t="s">
        <v>26</v>
      </c>
      <c r="H221" s="1">
        <v>2017</v>
      </c>
      <c r="I221" s="1" t="s">
        <v>22</v>
      </c>
      <c r="J221" s="1" t="s">
        <v>23</v>
      </c>
      <c r="K221" s="1">
        <v>13</v>
      </c>
      <c r="L221" s="1" t="s">
        <v>115</v>
      </c>
      <c r="M221" s="1">
        <v>6</v>
      </c>
      <c r="N221" s="1" t="s">
        <v>24</v>
      </c>
      <c r="O221" s="1">
        <v>40</v>
      </c>
      <c r="P221" s="1">
        <v>240</v>
      </c>
      <c r="Q221" s="1">
        <v>0</v>
      </c>
      <c r="R221" s="1">
        <v>0</v>
      </c>
      <c r="S221" s="1">
        <v>0</v>
      </c>
      <c r="T221" s="1">
        <v>0</v>
      </c>
      <c r="U221" s="1"/>
    </row>
    <row r="222" spans="1:21" x14ac:dyDescent="0.25">
      <c r="A222" s="2">
        <v>43143</v>
      </c>
      <c r="B222" s="1" t="s">
        <v>64</v>
      </c>
      <c r="C222" s="1" t="s">
        <v>731</v>
      </c>
      <c r="D222" s="1">
        <v>5147220</v>
      </c>
      <c r="E222" s="1" t="s">
        <v>50</v>
      </c>
      <c r="F222" s="1">
        <v>174432</v>
      </c>
      <c r="G222" s="1" t="s">
        <v>26</v>
      </c>
      <c r="H222" s="1" t="s">
        <v>37</v>
      </c>
      <c r="I222" s="1" t="s">
        <v>22</v>
      </c>
      <c r="J222" s="1" t="s">
        <v>23</v>
      </c>
      <c r="K222" s="1">
        <v>13</v>
      </c>
      <c r="L222" s="1" t="s">
        <v>115</v>
      </c>
      <c r="M222" s="1">
        <v>1.5</v>
      </c>
      <c r="N222" s="1" t="s">
        <v>24</v>
      </c>
      <c r="O222" s="1">
        <v>40</v>
      </c>
      <c r="P222" s="1">
        <v>60</v>
      </c>
      <c r="Q222" s="1">
        <v>0</v>
      </c>
      <c r="R222" s="1">
        <v>0</v>
      </c>
      <c r="S222" s="1">
        <v>0</v>
      </c>
      <c r="T222" s="1">
        <v>0</v>
      </c>
      <c r="U222" s="1"/>
    </row>
    <row r="223" spans="1:21" x14ac:dyDescent="0.25">
      <c r="A223" s="2">
        <v>43143</v>
      </c>
      <c r="B223" s="1" t="s">
        <v>64</v>
      </c>
      <c r="C223" s="1" t="s">
        <v>731</v>
      </c>
      <c r="D223" s="1"/>
      <c r="E223" s="1"/>
      <c r="F223" s="1"/>
      <c r="G223" s="1"/>
      <c r="H223" s="1"/>
      <c r="I223" s="1" t="s">
        <v>22</v>
      </c>
      <c r="J223" s="1" t="s">
        <v>23</v>
      </c>
      <c r="K223" s="1">
        <v>56</v>
      </c>
      <c r="L223" s="1" t="s">
        <v>848</v>
      </c>
      <c r="M223" s="1">
        <v>0.5</v>
      </c>
      <c r="N223" s="1" t="s">
        <v>24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/>
    </row>
    <row r="224" spans="1:21" x14ac:dyDescent="0.25">
      <c r="A224" s="2">
        <v>43143</v>
      </c>
      <c r="B224" s="1" t="s">
        <v>64</v>
      </c>
      <c r="C224" s="1" t="s">
        <v>731</v>
      </c>
      <c r="D224" s="1">
        <v>5147220</v>
      </c>
      <c r="E224" s="1" t="s">
        <v>50</v>
      </c>
      <c r="F224" s="1">
        <v>174432</v>
      </c>
      <c r="G224" s="1" t="s">
        <v>26</v>
      </c>
      <c r="H224" s="1" t="s">
        <v>37</v>
      </c>
      <c r="I224" s="1" t="s">
        <v>22</v>
      </c>
      <c r="J224" s="1" t="s">
        <v>23</v>
      </c>
      <c r="K224" s="1">
        <v>12</v>
      </c>
      <c r="L224" s="1" t="s">
        <v>27</v>
      </c>
      <c r="M224" s="1">
        <v>3.5</v>
      </c>
      <c r="N224" s="1" t="s">
        <v>24</v>
      </c>
      <c r="O224" s="1">
        <v>40</v>
      </c>
      <c r="P224" s="1">
        <v>140</v>
      </c>
      <c r="Q224" s="1">
        <v>0</v>
      </c>
      <c r="R224" s="1">
        <v>0</v>
      </c>
      <c r="S224" s="1">
        <v>0</v>
      </c>
      <c r="T224" s="1">
        <v>0</v>
      </c>
      <c r="U224" s="1"/>
    </row>
    <row r="225" spans="1:21" x14ac:dyDescent="0.25">
      <c r="A225" s="2">
        <v>43143</v>
      </c>
      <c r="B225" s="1" t="s">
        <v>68</v>
      </c>
      <c r="C225" s="1" t="s">
        <v>729</v>
      </c>
      <c r="D225" s="1">
        <v>5103060</v>
      </c>
      <c r="E225" s="1" t="s">
        <v>29</v>
      </c>
      <c r="F225" s="1">
        <v>173767</v>
      </c>
      <c r="G225" s="1" t="s">
        <v>26</v>
      </c>
      <c r="H225" s="1">
        <v>2017</v>
      </c>
      <c r="I225" s="1" t="s">
        <v>22</v>
      </c>
      <c r="J225" s="1" t="s">
        <v>23</v>
      </c>
      <c r="K225" s="1">
        <v>22</v>
      </c>
      <c r="L225" s="1" t="s">
        <v>867</v>
      </c>
      <c r="M225" s="1">
        <v>2.5</v>
      </c>
      <c r="N225" s="1" t="s">
        <v>24</v>
      </c>
      <c r="O225" s="1">
        <v>65</v>
      </c>
      <c r="P225" s="1">
        <v>162.5</v>
      </c>
      <c r="Q225" s="1">
        <v>0</v>
      </c>
      <c r="R225" s="1">
        <v>0</v>
      </c>
      <c r="S225" s="1">
        <v>0</v>
      </c>
      <c r="T225" s="1">
        <v>0</v>
      </c>
      <c r="U225" s="1"/>
    </row>
    <row r="226" spans="1:21" x14ac:dyDescent="0.25">
      <c r="A226" s="2">
        <v>43143</v>
      </c>
      <c r="B226" s="1" t="s">
        <v>64</v>
      </c>
      <c r="C226" s="1" t="s">
        <v>731</v>
      </c>
      <c r="D226" s="1">
        <v>5133600</v>
      </c>
      <c r="E226" s="1" t="s">
        <v>803</v>
      </c>
      <c r="F226" s="1">
        <v>173854</v>
      </c>
      <c r="G226" s="1" t="s">
        <v>26</v>
      </c>
      <c r="H226" s="1">
        <v>2017</v>
      </c>
      <c r="I226" s="1" t="s">
        <v>22</v>
      </c>
      <c r="J226" s="1" t="s">
        <v>23</v>
      </c>
      <c r="K226" s="1">
        <v>13</v>
      </c>
      <c r="L226" s="1" t="s">
        <v>115</v>
      </c>
      <c r="M226" s="1">
        <v>3</v>
      </c>
      <c r="N226" s="1" t="s">
        <v>24</v>
      </c>
      <c r="O226" s="1">
        <v>40</v>
      </c>
      <c r="P226" s="1">
        <v>120</v>
      </c>
      <c r="Q226" s="1">
        <v>0</v>
      </c>
      <c r="R226" s="1">
        <v>0</v>
      </c>
      <c r="S226" s="1">
        <v>0</v>
      </c>
      <c r="T226" s="1">
        <v>0</v>
      </c>
      <c r="U226" s="1"/>
    </row>
    <row r="227" spans="1:21" x14ac:dyDescent="0.25">
      <c r="A227" s="2">
        <v>43143</v>
      </c>
      <c r="B227" s="1" t="s">
        <v>68</v>
      </c>
      <c r="C227" s="1" t="s">
        <v>729</v>
      </c>
      <c r="D227" s="1">
        <v>5150290</v>
      </c>
      <c r="E227" s="1" t="s">
        <v>851</v>
      </c>
      <c r="F227" s="1">
        <v>184824</v>
      </c>
      <c r="G227" s="1" t="s">
        <v>26</v>
      </c>
      <c r="H227" s="1">
        <v>2017</v>
      </c>
      <c r="I227" s="1" t="s">
        <v>22</v>
      </c>
      <c r="J227" s="1" t="s">
        <v>23</v>
      </c>
      <c r="K227" s="1">
        <v>19</v>
      </c>
      <c r="L227" s="1" t="s">
        <v>868</v>
      </c>
      <c r="M227" s="1">
        <v>0.5</v>
      </c>
      <c r="N227" s="1" t="s">
        <v>24</v>
      </c>
      <c r="O227" s="1">
        <v>40</v>
      </c>
      <c r="P227" s="1">
        <v>20</v>
      </c>
      <c r="Q227" s="1">
        <v>0</v>
      </c>
      <c r="R227" s="1">
        <v>0</v>
      </c>
      <c r="S227" s="1">
        <v>0</v>
      </c>
      <c r="T227" s="1">
        <v>0</v>
      </c>
      <c r="U227" s="1"/>
    </row>
    <row r="228" spans="1:21" ht="30" x14ac:dyDescent="0.25">
      <c r="A228" s="2">
        <v>43144</v>
      </c>
      <c r="B228" s="1" t="s">
        <v>68</v>
      </c>
      <c r="C228" s="1" t="s">
        <v>729</v>
      </c>
      <c r="D228" s="1"/>
      <c r="E228" s="1"/>
      <c r="F228" s="1"/>
      <c r="G228" s="1"/>
      <c r="H228" s="1"/>
      <c r="I228" s="1" t="s">
        <v>22</v>
      </c>
      <c r="J228" s="1" t="s">
        <v>23</v>
      </c>
      <c r="K228" s="1">
        <v>59</v>
      </c>
      <c r="L228" s="1" t="s">
        <v>869</v>
      </c>
      <c r="M228" s="1">
        <v>1.5</v>
      </c>
      <c r="N228" s="1" t="s">
        <v>24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/>
    </row>
    <row r="229" spans="1:21" x14ac:dyDescent="0.25">
      <c r="A229" s="2">
        <v>43144</v>
      </c>
      <c r="B229" s="1" t="s">
        <v>64</v>
      </c>
      <c r="C229" s="1" t="s">
        <v>731</v>
      </c>
      <c r="D229" s="1"/>
      <c r="E229" s="1"/>
      <c r="F229" s="1"/>
      <c r="G229" s="1"/>
      <c r="H229" s="1"/>
      <c r="I229" s="1" t="s">
        <v>22</v>
      </c>
      <c r="J229" s="1" t="s">
        <v>23</v>
      </c>
      <c r="K229" s="1">
        <v>56</v>
      </c>
      <c r="L229" s="1" t="s">
        <v>870</v>
      </c>
      <c r="M229" s="1">
        <v>1.5</v>
      </c>
      <c r="N229" s="1" t="s">
        <v>24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/>
    </row>
    <row r="230" spans="1:21" x14ac:dyDescent="0.25">
      <c r="A230" s="2">
        <v>43144</v>
      </c>
      <c r="B230" s="1" t="s">
        <v>68</v>
      </c>
      <c r="C230" s="1" t="s">
        <v>729</v>
      </c>
      <c r="D230" s="1">
        <v>5150530</v>
      </c>
      <c r="E230" s="1" t="s">
        <v>755</v>
      </c>
      <c r="F230" s="1">
        <v>172196</v>
      </c>
      <c r="G230" s="1" t="s">
        <v>26</v>
      </c>
      <c r="H230" s="1">
        <v>2017</v>
      </c>
      <c r="I230" s="1" t="s">
        <v>22</v>
      </c>
      <c r="J230" s="1" t="s">
        <v>23</v>
      </c>
      <c r="K230" s="1">
        <v>13</v>
      </c>
      <c r="L230" s="1" t="s">
        <v>115</v>
      </c>
      <c r="M230" s="1">
        <v>3</v>
      </c>
      <c r="N230" s="1" t="s">
        <v>24</v>
      </c>
      <c r="O230" s="1">
        <v>40</v>
      </c>
      <c r="P230" s="1">
        <v>120</v>
      </c>
      <c r="Q230" s="1">
        <v>0</v>
      </c>
      <c r="R230" s="1">
        <v>0</v>
      </c>
      <c r="S230" s="1">
        <v>0</v>
      </c>
      <c r="T230" s="1">
        <v>0</v>
      </c>
      <c r="U230" s="1"/>
    </row>
    <row r="231" spans="1:21" x14ac:dyDescent="0.25">
      <c r="A231" s="2">
        <v>43144</v>
      </c>
      <c r="B231" s="1" t="s">
        <v>64</v>
      </c>
      <c r="C231" s="1" t="s">
        <v>731</v>
      </c>
      <c r="D231" s="1">
        <v>5205360</v>
      </c>
      <c r="E231" s="1" t="s">
        <v>56</v>
      </c>
      <c r="F231" s="1">
        <v>173850</v>
      </c>
      <c r="G231" s="1" t="s">
        <v>26</v>
      </c>
      <c r="H231" s="1">
        <v>2017</v>
      </c>
      <c r="I231" s="1" t="s">
        <v>22</v>
      </c>
      <c r="J231" s="1" t="s">
        <v>23</v>
      </c>
      <c r="K231" s="1">
        <v>22</v>
      </c>
      <c r="L231" s="1" t="s">
        <v>49</v>
      </c>
      <c r="M231" s="1">
        <v>4</v>
      </c>
      <c r="N231" s="1" t="s">
        <v>24</v>
      </c>
      <c r="O231" s="1">
        <v>65</v>
      </c>
      <c r="P231" s="1">
        <v>260</v>
      </c>
      <c r="Q231" s="1">
        <v>0</v>
      </c>
      <c r="R231" s="1">
        <v>0</v>
      </c>
      <c r="S231" s="1">
        <v>0</v>
      </c>
      <c r="T231" s="1">
        <v>0</v>
      </c>
      <c r="U231" s="1"/>
    </row>
    <row r="232" spans="1:21" x14ac:dyDescent="0.25">
      <c r="A232" s="2">
        <v>43144</v>
      </c>
      <c r="B232" s="1" t="s">
        <v>64</v>
      </c>
      <c r="C232" s="1" t="s">
        <v>731</v>
      </c>
      <c r="D232" s="1">
        <v>5133600</v>
      </c>
      <c r="E232" s="1" t="s">
        <v>803</v>
      </c>
      <c r="F232" s="1">
        <v>173854</v>
      </c>
      <c r="G232" s="1" t="s">
        <v>26</v>
      </c>
      <c r="H232" s="1">
        <v>2017</v>
      </c>
      <c r="I232" s="1" t="s">
        <v>22</v>
      </c>
      <c r="J232" s="1" t="s">
        <v>23</v>
      </c>
      <c r="K232" s="1">
        <v>13</v>
      </c>
      <c r="L232" s="1" t="s">
        <v>115</v>
      </c>
      <c r="M232" s="1">
        <v>3</v>
      </c>
      <c r="N232" s="1" t="s">
        <v>24</v>
      </c>
      <c r="O232" s="1">
        <v>40</v>
      </c>
      <c r="P232" s="1">
        <v>120</v>
      </c>
      <c r="Q232" s="1">
        <v>0</v>
      </c>
      <c r="R232" s="1">
        <v>0</v>
      </c>
      <c r="S232" s="1">
        <v>0</v>
      </c>
      <c r="T232" s="1">
        <v>0</v>
      </c>
      <c r="U232" s="1"/>
    </row>
    <row r="233" spans="1:21" ht="30" x14ac:dyDescent="0.25">
      <c r="A233" s="2">
        <v>43144</v>
      </c>
      <c r="B233" s="1" t="s">
        <v>64</v>
      </c>
      <c r="C233" s="1" t="s">
        <v>731</v>
      </c>
      <c r="D233" s="1"/>
      <c r="E233" s="1"/>
      <c r="F233" s="1"/>
      <c r="G233" s="1"/>
      <c r="H233" s="1"/>
      <c r="I233" s="1" t="s">
        <v>22</v>
      </c>
      <c r="J233" s="1" t="s">
        <v>23</v>
      </c>
      <c r="K233" s="1">
        <v>56</v>
      </c>
      <c r="L233" s="1" t="s">
        <v>871</v>
      </c>
      <c r="M233" s="1">
        <v>0.5</v>
      </c>
      <c r="N233" s="1" t="s">
        <v>24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/>
    </row>
    <row r="234" spans="1:21" x14ac:dyDescent="0.25">
      <c r="A234" s="2">
        <v>43144</v>
      </c>
      <c r="B234" s="1" t="s">
        <v>68</v>
      </c>
      <c r="C234" s="1" t="s">
        <v>729</v>
      </c>
      <c r="D234" s="1">
        <v>5150530</v>
      </c>
      <c r="E234" s="1" t="s">
        <v>755</v>
      </c>
      <c r="F234" s="1">
        <v>172196</v>
      </c>
      <c r="G234" s="1" t="s">
        <v>26</v>
      </c>
      <c r="H234" s="1">
        <v>2017</v>
      </c>
      <c r="I234" s="1" t="s">
        <v>22</v>
      </c>
      <c r="J234" s="1" t="s">
        <v>23</v>
      </c>
      <c r="K234" s="1">
        <v>22</v>
      </c>
      <c r="L234" s="1" t="s">
        <v>49</v>
      </c>
      <c r="M234" s="1">
        <v>4.5</v>
      </c>
      <c r="N234" s="1" t="s">
        <v>24</v>
      </c>
      <c r="O234" s="1">
        <v>65</v>
      </c>
      <c r="P234" s="1">
        <v>292.5</v>
      </c>
      <c r="Q234" s="1">
        <v>0</v>
      </c>
      <c r="R234" s="1">
        <v>0</v>
      </c>
      <c r="S234" s="1">
        <v>0</v>
      </c>
      <c r="T234" s="1">
        <v>0</v>
      </c>
      <c r="U234" s="1"/>
    </row>
    <row r="235" spans="1:21" x14ac:dyDescent="0.25">
      <c r="A235" s="2">
        <v>43145</v>
      </c>
      <c r="B235" s="1" t="s">
        <v>68</v>
      </c>
      <c r="C235" s="1" t="s">
        <v>729</v>
      </c>
      <c r="D235" s="1">
        <v>5103060</v>
      </c>
      <c r="E235" s="1" t="s">
        <v>29</v>
      </c>
      <c r="F235" s="1">
        <v>192020</v>
      </c>
      <c r="G235" s="1" t="s">
        <v>26</v>
      </c>
      <c r="H235" s="1">
        <v>2018</v>
      </c>
      <c r="I235" s="1" t="s">
        <v>22</v>
      </c>
      <c r="J235" s="1" t="s">
        <v>23</v>
      </c>
      <c r="K235" s="1">
        <v>19</v>
      </c>
      <c r="L235" s="1" t="s">
        <v>872</v>
      </c>
      <c r="M235" s="1">
        <v>0.5</v>
      </c>
      <c r="N235" s="1" t="s">
        <v>24</v>
      </c>
      <c r="O235" s="1">
        <v>40</v>
      </c>
      <c r="P235" s="1">
        <v>20</v>
      </c>
      <c r="Q235" s="1">
        <v>0</v>
      </c>
      <c r="R235" s="1">
        <v>0</v>
      </c>
      <c r="S235" s="1">
        <v>0</v>
      </c>
      <c r="T235" s="1">
        <v>0</v>
      </c>
      <c r="U235" s="1"/>
    </row>
    <row r="236" spans="1:21" x14ac:dyDescent="0.25">
      <c r="A236" s="2">
        <v>43145</v>
      </c>
      <c r="B236" s="1" t="s">
        <v>68</v>
      </c>
      <c r="C236" s="1" t="s">
        <v>729</v>
      </c>
      <c r="D236" s="1">
        <v>5114250</v>
      </c>
      <c r="E236" s="1" t="s">
        <v>39</v>
      </c>
      <c r="F236" s="1">
        <v>166625</v>
      </c>
      <c r="G236" s="1" t="s">
        <v>34</v>
      </c>
      <c r="H236" s="1" t="s">
        <v>40</v>
      </c>
      <c r="I236" s="1" t="s">
        <v>22</v>
      </c>
      <c r="J236" s="1" t="s">
        <v>23</v>
      </c>
      <c r="K236" s="1">
        <v>22</v>
      </c>
      <c r="L236" s="1" t="s">
        <v>873</v>
      </c>
      <c r="M236" s="1">
        <v>2.5</v>
      </c>
      <c r="N236" s="1" t="s">
        <v>24</v>
      </c>
      <c r="O236" s="1">
        <v>65</v>
      </c>
      <c r="P236" s="1">
        <v>162.5</v>
      </c>
      <c r="Q236" s="1">
        <v>0</v>
      </c>
      <c r="R236" s="1">
        <v>0</v>
      </c>
      <c r="S236" s="1">
        <v>0</v>
      </c>
      <c r="T236" s="1">
        <v>0</v>
      </c>
      <c r="U236" s="1"/>
    </row>
    <row r="237" spans="1:21" x14ac:dyDescent="0.25">
      <c r="A237" s="2">
        <v>43145</v>
      </c>
      <c r="B237" s="1" t="s">
        <v>68</v>
      </c>
      <c r="C237" s="1" t="s">
        <v>729</v>
      </c>
      <c r="D237" s="1">
        <v>5103060</v>
      </c>
      <c r="E237" s="1" t="s">
        <v>29</v>
      </c>
      <c r="F237" s="1">
        <v>192020</v>
      </c>
      <c r="G237" s="1" t="s">
        <v>26</v>
      </c>
      <c r="H237" s="1">
        <v>2018</v>
      </c>
      <c r="I237" s="1" t="s">
        <v>22</v>
      </c>
      <c r="J237" s="1" t="s">
        <v>23</v>
      </c>
      <c r="K237" s="1">
        <v>61</v>
      </c>
      <c r="L237" s="1" t="s">
        <v>754</v>
      </c>
      <c r="M237" s="1">
        <v>40</v>
      </c>
      <c r="N237" s="1" t="s">
        <v>36</v>
      </c>
      <c r="O237" s="1">
        <v>0.49</v>
      </c>
      <c r="P237" s="1">
        <v>19.600000000000001</v>
      </c>
      <c r="Q237" s="1">
        <v>0.49</v>
      </c>
      <c r="R237" s="1">
        <v>19.600000000000001</v>
      </c>
      <c r="S237" s="1">
        <v>19.600000000000001</v>
      </c>
      <c r="T237" s="1">
        <v>0</v>
      </c>
      <c r="U237" s="1"/>
    </row>
    <row r="238" spans="1:21" x14ac:dyDescent="0.25">
      <c r="A238" s="2">
        <v>43145</v>
      </c>
      <c r="B238" s="1" t="s">
        <v>64</v>
      </c>
      <c r="C238" s="1" t="s">
        <v>731</v>
      </c>
      <c r="D238" s="1">
        <v>5205360</v>
      </c>
      <c r="E238" s="1" t="s">
        <v>56</v>
      </c>
      <c r="F238" s="1">
        <v>173850</v>
      </c>
      <c r="G238" s="1" t="s">
        <v>26</v>
      </c>
      <c r="H238" s="1">
        <v>2017</v>
      </c>
      <c r="I238" s="1" t="s">
        <v>22</v>
      </c>
      <c r="J238" s="1" t="s">
        <v>23</v>
      </c>
      <c r="K238" s="1">
        <v>22</v>
      </c>
      <c r="L238" s="1" t="s">
        <v>49</v>
      </c>
      <c r="M238" s="1">
        <v>1.5</v>
      </c>
      <c r="N238" s="1" t="s">
        <v>24</v>
      </c>
      <c r="O238" s="1">
        <v>65</v>
      </c>
      <c r="P238" s="1">
        <v>97.5</v>
      </c>
      <c r="Q238" s="1">
        <v>0</v>
      </c>
      <c r="R238" s="1">
        <v>0</v>
      </c>
      <c r="S238" s="1">
        <v>0</v>
      </c>
      <c r="T238" s="1">
        <v>0</v>
      </c>
      <c r="U238" s="1"/>
    </row>
    <row r="239" spans="1:21" x14ac:dyDescent="0.25">
      <c r="A239" s="2">
        <v>43145</v>
      </c>
      <c r="B239" s="1" t="s">
        <v>68</v>
      </c>
      <c r="C239" s="1" t="s">
        <v>729</v>
      </c>
      <c r="D239" s="1">
        <v>5114260</v>
      </c>
      <c r="E239" s="1" t="s">
        <v>41</v>
      </c>
      <c r="F239" s="1">
        <v>166626</v>
      </c>
      <c r="G239" s="1" t="s">
        <v>34</v>
      </c>
      <c r="H239" s="1" t="s">
        <v>40</v>
      </c>
      <c r="I239" s="1" t="s">
        <v>22</v>
      </c>
      <c r="J239" s="1" t="s">
        <v>23</v>
      </c>
      <c r="K239" s="1">
        <v>22</v>
      </c>
      <c r="L239" s="1" t="s">
        <v>873</v>
      </c>
      <c r="M239" s="1">
        <v>2.5</v>
      </c>
      <c r="N239" s="1" t="s">
        <v>24</v>
      </c>
      <c r="O239" s="1">
        <v>65</v>
      </c>
      <c r="P239" s="1">
        <v>162.5</v>
      </c>
      <c r="Q239" s="1">
        <v>0</v>
      </c>
      <c r="R239" s="1">
        <v>0</v>
      </c>
      <c r="S239" s="1">
        <v>0</v>
      </c>
      <c r="T239" s="1">
        <v>0</v>
      </c>
      <c r="U239" s="1"/>
    </row>
    <row r="240" spans="1:21" x14ac:dyDescent="0.25">
      <c r="A240" s="2">
        <v>43145</v>
      </c>
      <c r="B240" s="1" t="s">
        <v>68</v>
      </c>
      <c r="C240" s="1" t="s">
        <v>729</v>
      </c>
      <c r="D240" s="1">
        <v>5114250</v>
      </c>
      <c r="E240" s="1" t="s">
        <v>39</v>
      </c>
      <c r="F240" s="1">
        <v>166625</v>
      </c>
      <c r="G240" s="1" t="s">
        <v>34</v>
      </c>
      <c r="H240" s="1" t="s">
        <v>40</v>
      </c>
      <c r="I240" s="1" t="s">
        <v>22</v>
      </c>
      <c r="J240" s="1" t="s">
        <v>23</v>
      </c>
      <c r="K240" s="1">
        <v>24</v>
      </c>
      <c r="L240" s="1" t="s">
        <v>820</v>
      </c>
      <c r="M240" s="1">
        <v>3</v>
      </c>
      <c r="N240" s="1" t="s">
        <v>24</v>
      </c>
      <c r="O240" s="1">
        <v>65</v>
      </c>
      <c r="P240" s="1">
        <v>195</v>
      </c>
      <c r="Q240" s="1">
        <v>0</v>
      </c>
      <c r="R240" s="1">
        <v>0</v>
      </c>
      <c r="S240" s="1">
        <v>0</v>
      </c>
      <c r="T240" s="1">
        <v>0</v>
      </c>
      <c r="U240" s="1"/>
    </row>
    <row r="241" spans="1:21" x14ac:dyDescent="0.25">
      <c r="A241" s="2">
        <v>43145</v>
      </c>
      <c r="B241" s="1" t="s">
        <v>64</v>
      </c>
      <c r="C241" s="1" t="s">
        <v>731</v>
      </c>
      <c r="D241" s="1">
        <v>5160390</v>
      </c>
      <c r="E241" s="1" t="s">
        <v>823</v>
      </c>
      <c r="F241" s="1">
        <v>173864</v>
      </c>
      <c r="G241" s="1" t="s">
        <v>26</v>
      </c>
      <c r="H241" s="1">
        <v>2017</v>
      </c>
      <c r="I241" s="1" t="s">
        <v>22</v>
      </c>
      <c r="J241" s="1" t="s">
        <v>23</v>
      </c>
      <c r="K241" s="1">
        <v>13</v>
      </c>
      <c r="L241" s="1" t="s">
        <v>115</v>
      </c>
      <c r="M241" s="1">
        <v>2.5</v>
      </c>
      <c r="N241" s="1" t="s">
        <v>24</v>
      </c>
      <c r="O241" s="1">
        <v>40</v>
      </c>
      <c r="P241" s="1">
        <v>100</v>
      </c>
      <c r="Q241" s="1">
        <v>0</v>
      </c>
      <c r="R241" s="1">
        <v>0</v>
      </c>
      <c r="S241" s="1">
        <v>0</v>
      </c>
      <c r="T241" s="1">
        <v>0</v>
      </c>
      <c r="U241" s="1"/>
    </row>
    <row r="242" spans="1:21" x14ac:dyDescent="0.25">
      <c r="A242" s="2">
        <v>43145</v>
      </c>
      <c r="B242" s="1" t="s">
        <v>64</v>
      </c>
      <c r="C242" s="1" t="s">
        <v>731</v>
      </c>
      <c r="D242" s="1">
        <v>5198160</v>
      </c>
      <c r="E242" s="1" t="s">
        <v>45</v>
      </c>
      <c r="F242" s="1">
        <v>173870</v>
      </c>
      <c r="G242" s="1" t="s">
        <v>26</v>
      </c>
      <c r="H242" s="1">
        <v>2017</v>
      </c>
      <c r="I242" s="1" t="s">
        <v>22</v>
      </c>
      <c r="J242" s="1" t="s">
        <v>23</v>
      </c>
      <c r="K242" s="1">
        <v>13</v>
      </c>
      <c r="L242" s="1" t="s">
        <v>115</v>
      </c>
      <c r="M242" s="1">
        <v>1.75</v>
      </c>
      <c r="N242" s="1" t="s">
        <v>24</v>
      </c>
      <c r="O242" s="1">
        <v>40</v>
      </c>
      <c r="P242" s="1">
        <v>70</v>
      </c>
      <c r="Q242" s="1">
        <v>0</v>
      </c>
      <c r="R242" s="1">
        <v>0</v>
      </c>
      <c r="S242" s="1">
        <v>0</v>
      </c>
      <c r="T242" s="1">
        <v>0</v>
      </c>
      <c r="U242" s="1"/>
    </row>
    <row r="243" spans="1:21" x14ac:dyDescent="0.25">
      <c r="A243" s="2">
        <v>43145</v>
      </c>
      <c r="B243" s="1" t="s">
        <v>64</v>
      </c>
      <c r="C243" s="1" t="s">
        <v>731</v>
      </c>
      <c r="D243" s="1">
        <v>5103380</v>
      </c>
      <c r="E243" s="1" t="s">
        <v>874</v>
      </c>
      <c r="F243" s="1">
        <v>172255</v>
      </c>
      <c r="G243" s="1" t="s">
        <v>26</v>
      </c>
      <c r="H243" s="1">
        <v>2017</v>
      </c>
      <c r="I243" s="1" t="s">
        <v>22</v>
      </c>
      <c r="J243" s="1" t="s">
        <v>23</v>
      </c>
      <c r="K243" s="1">
        <v>19</v>
      </c>
      <c r="L243" s="1" t="s">
        <v>875</v>
      </c>
      <c r="M243" s="1">
        <v>1.75</v>
      </c>
      <c r="N243" s="1" t="s">
        <v>24</v>
      </c>
      <c r="O243" s="1">
        <v>40</v>
      </c>
      <c r="P243" s="1">
        <v>70</v>
      </c>
      <c r="Q243" s="1">
        <v>0</v>
      </c>
      <c r="R243" s="1">
        <v>0</v>
      </c>
      <c r="S243" s="1">
        <v>0</v>
      </c>
      <c r="T243" s="1">
        <v>0</v>
      </c>
      <c r="U243" s="1"/>
    </row>
    <row r="244" spans="1:21" x14ac:dyDescent="0.25">
      <c r="A244" s="2">
        <v>43145</v>
      </c>
      <c r="B244" s="1" t="s">
        <v>68</v>
      </c>
      <c r="C244" s="1" t="s">
        <v>729</v>
      </c>
      <c r="D244" s="1">
        <v>5103060</v>
      </c>
      <c r="E244" s="1" t="s">
        <v>29</v>
      </c>
      <c r="F244" s="1">
        <v>192020</v>
      </c>
      <c r="G244" s="1" t="s">
        <v>26</v>
      </c>
      <c r="H244" s="1">
        <v>2018</v>
      </c>
      <c r="I244" s="1" t="s">
        <v>22</v>
      </c>
      <c r="J244" s="1" t="s">
        <v>23</v>
      </c>
      <c r="K244" s="1">
        <v>19</v>
      </c>
      <c r="L244" s="1" t="s">
        <v>876</v>
      </c>
      <c r="M244" s="1">
        <v>0.5</v>
      </c>
      <c r="N244" s="1" t="s">
        <v>24</v>
      </c>
      <c r="O244" s="1">
        <v>40</v>
      </c>
      <c r="P244" s="1">
        <v>20</v>
      </c>
      <c r="Q244" s="1">
        <v>0</v>
      </c>
      <c r="R244" s="1">
        <v>0</v>
      </c>
      <c r="S244" s="1">
        <v>0</v>
      </c>
      <c r="T244" s="1">
        <v>0</v>
      </c>
      <c r="U244" s="1"/>
    </row>
    <row r="245" spans="1:21" x14ac:dyDescent="0.25">
      <c r="A245" s="2">
        <v>43145</v>
      </c>
      <c r="B245" s="1" t="s">
        <v>64</v>
      </c>
      <c r="C245" s="1" t="s">
        <v>731</v>
      </c>
      <c r="D245" s="1"/>
      <c r="E245" s="1"/>
      <c r="F245" s="1"/>
      <c r="G245" s="1"/>
      <c r="H245" s="1"/>
      <c r="I245" s="1" t="s">
        <v>22</v>
      </c>
      <c r="J245" s="1" t="s">
        <v>23</v>
      </c>
      <c r="K245" s="1">
        <v>53</v>
      </c>
      <c r="L245" s="1" t="s">
        <v>144</v>
      </c>
      <c r="M245" s="1">
        <v>1</v>
      </c>
      <c r="N245" s="1" t="s">
        <v>24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/>
    </row>
    <row r="246" spans="1:21" x14ac:dyDescent="0.25">
      <c r="A246" s="2">
        <v>43146</v>
      </c>
      <c r="B246" s="1" t="s">
        <v>68</v>
      </c>
      <c r="C246" s="1" t="s">
        <v>729</v>
      </c>
      <c r="D246" s="1">
        <v>5105730</v>
      </c>
      <c r="E246" s="1" t="s">
        <v>43</v>
      </c>
      <c r="F246" s="1">
        <v>192018</v>
      </c>
      <c r="G246" s="1" t="s">
        <v>26</v>
      </c>
      <c r="H246" s="1">
        <v>2018</v>
      </c>
      <c r="I246" s="1" t="s">
        <v>22</v>
      </c>
      <c r="J246" s="1" t="s">
        <v>23</v>
      </c>
      <c r="K246" s="1">
        <v>21</v>
      </c>
      <c r="L246" s="1" t="s">
        <v>119</v>
      </c>
      <c r="M246" s="1">
        <v>0.5</v>
      </c>
      <c r="N246" s="1" t="s">
        <v>24</v>
      </c>
      <c r="O246" s="1">
        <v>65</v>
      </c>
      <c r="P246" s="1">
        <v>32.5</v>
      </c>
      <c r="Q246" s="1">
        <v>0</v>
      </c>
      <c r="R246" s="1">
        <v>0</v>
      </c>
      <c r="S246" s="1">
        <v>0</v>
      </c>
      <c r="T246" s="1">
        <v>0</v>
      </c>
      <c r="U246" s="1"/>
    </row>
    <row r="247" spans="1:21" x14ac:dyDescent="0.25">
      <c r="A247" s="2">
        <v>43146</v>
      </c>
      <c r="B247" s="1" t="s">
        <v>68</v>
      </c>
      <c r="C247" s="1" t="s">
        <v>729</v>
      </c>
      <c r="D247" s="1">
        <v>5150530</v>
      </c>
      <c r="E247" s="1" t="s">
        <v>755</v>
      </c>
      <c r="F247" s="1">
        <v>172196</v>
      </c>
      <c r="G247" s="1" t="s">
        <v>26</v>
      </c>
      <c r="H247" s="1">
        <v>2017</v>
      </c>
      <c r="I247" s="1" t="s">
        <v>22</v>
      </c>
      <c r="J247" s="1" t="s">
        <v>23</v>
      </c>
      <c r="K247" s="1">
        <v>22</v>
      </c>
      <c r="L247" s="1" t="s">
        <v>49</v>
      </c>
      <c r="M247" s="1">
        <v>0.5</v>
      </c>
      <c r="N247" s="1" t="s">
        <v>24</v>
      </c>
      <c r="O247" s="1">
        <v>65</v>
      </c>
      <c r="P247" s="1">
        <v>32.5</v>
      </c>
      <c r="Q247" s="1">
        <v>0</v>
      </c>
      <c r="R247" s="1">
        <v>0</v>
      </c>
      <c r="S247" s="1">
        <v>0</v>
      </c>
      <c r="T247" s="1">
        <v>0</v>
      </c>
      <c r="U247" s="1"/>
    </row>
    <row r="248" spans="1:21" x14ac:dyDescent="0.25">
      <c r="A248" s="2">
        <v>43146</v>
      </c>
      <c r="B248" s="1" t="s">
        <v>64</v>
      </c>
      <c r="C248" s="1" t="s">
        <v>731</v>
      </c>
      <c r="D248" s="1">
        <v>5205360</v>
      </c>
      <c r="E248" s="1" t="s">
        <v>56</v>
      </c>
      <c r="F248" s="1">
        <v>173850</v>
      </c>
      <c r="G248" s="1" t="s">
        <v>26</v>
      </c>
      <c r="H248" s="1">
        <v>2017</v>
      </c>
      <c r="I248" s="1" t="s">
        <v>22</v>
      </c>
      <c r="J248" s="1" t="s">
        <v>23</v>
      </c>
      <c r="K248" s="1">
        <v>13</v>
      </c>
      <c r="L248" s="1" t="s">
        <v>115</v>
      </c>
      <c r="M248" s="1">
        <v>2</v>
      </c>
      <c r="N248" s="1" t="s">
        <v>24</v>
      </c>
      <c r="O248" s="1">
        <v>40</v>
      </c>
      <c r="P248" s="1">
        <v>80</v>
      </c>
      <c r="Q248" s="1">
        <v>0</v>
      </c>
      <c r="R248" s="1">
        <v>0</v>
      </c>
      <c r="S248" s="1">
        <v>0</v>
      </c>
      <c r="T248" s="1">
        <v>0</v>
      </c>
      <c r="U248" s="1"/>
    </row>
    <row r="249" spans="1:21" x14ac:dyDescent="0.25">
      <c r="A249" s="2">
        <v>43146</v>
      </c>
      <c r="B249" s="1" t="s">
        <v>68</v>
      </c>
      <c r="C249" s="1" t="s">
        <v>729</v>
      </c>
      <c r="D249" s="1">
        <v>5114260</v>
      </c>
      <c r="E249" s="1" t="s">
        <v>41</v>
      </c>
      <c r="F249" s="1">
        <v>166626</v>
      </c>
      <c r="G249" s="1" t="s">
        <v>34</v>
      </c>
      <c r="H249" s="1" t="s">
        <v>40</v>
      </c>
      <c r="I249" s="1" t="s">
        <v>22</v>
      </c>
      <c r="J249" s="1" t="s">
        <v>23</v>
      </c>
      <c r="K249" s="1">
        <v>24</v>
      </c>
      <c r="L249" s="1" t="s">
        <v>820</v>
      </c>
      <c r="M249" s="1">
        <v>3</v>
      </c>
      <c r="N249" s="1" t="s">
        <v>24</v>
      </c>
      <c r="O249" s="1">
        <v>65</v>
      </c>
      <c r="P249" s="1">
        <v>195</v>
      </c>
      <c r="Q249" s="1">
        <v>0</v>
      </c>
      <c r="R249" s="1">
        <v>0</v>
      </c>
      <c r="S249" s="1">
        <v>0</v>
      </c>
      <c r="T249" s="1">
        <v>0</v>
      </c>
      <c r="U249" s="1"/>
    </row>
    <row r="250" spans="1:21" x14ac:dyDescent="0.25">
      <c r="A250" s="2">
        <v>43146</v>
      </c>
      <c r="B250" s="1" t="s">
        <v>68</v>
      </c>
      <c r="C250" s="1" t="s">
        <v>729</v>
      </c>
      <c r="D250" s="1">
        <v>5185810</v>
      </c>
      <c r="E250" s="1" t="s">
        <v>767</v>
      </c>
      <c r="F250" s="1">
        <v>192153</v>
      </c>
      <c r="G250" s="1" t="s">
        <v>26</v>
      </c>
      <c r="H250" s="1">
        <v>2018</v>
      </c>
      <c r="I250" s="1" t="s">
        <v>22</v>
      </c>
      <c r="J250" s="1" t="s">
        <v>23</v>
      </c>
      <c r="K250" s="1">
        <v>21</v>
      </c>
      <c r="L250" s="1" t="s">
        <v>119</v>
      </c>
      <c r="M250" s="1">
        <v>0.5</v>
      </c>
      <c r="N250" s="1" t="s">
        <v>24</v>
      </c>
      <c r="O250" s="1">
        <v>65</v>
      </c>
      <c r="P250" s="1">
        <v>32.5</v>
      </c>
      <c r="Q250" s="1">
        <v>0</v>
      </c>
      <c r="R250" s="1">
        <v>0</v>
      </c>
      <c r="S250" s="1">
        <v>0</v>
      </c>
      <c r="T250" s="1">
        <v>0</v>
      </c>
      <c r="U250" s="1"/>
    </row>
    <row r="251" spans="1:21" x14ac:dyDescent="0.25">
      <c r="A251" s="2">
        <v>43146</v>
      </c>
      <c r="B251" s="1" t="s">
        <v>68</v>
      </c>
      <c r="C251" s="1" t="s">
        <v>729</v>
      </c>
      <c r="D251" s="1">
        <v>5109186</v>
      </c>
      <c r="E251" s="1" t="s">
        <v>28</v>
      </c>
      <c r="F251" s="1">
        <v>192019</v>
      </c>
      <c r="G251" s="1" t="s">
        <v>26</v>
      </c>
      <c r="H251" s="1">
        <v>2018</v>
      </c>
      <c r="I251" s="1" t="s">
        <v>22</v>
      </c>
      <c r="J251" s="1" t="s">
        <v>23</v>
      </c>
      <c r="K251" s="1">
        <v>21</v>
      </c>
      <c r="L251" s="1" t="s">
        <v>119</v>
      </c>
      <c r="M251" s="1">
        <v>0.5</v>
      </c>
      <c r="N251" s="1" t="s">
        <v>24</v>
      </c>
      <c r="O251" s="1">
        <v>65</v>
      </c>
      <c r="P251" s="1">
        <v>32.5</v>
      </c>
      <c r="Q251" s="1">
        <v>0</v>
      </c>
      <c r="R251" s="1">
        <v>0</v>
      </c>
      <c r="S251" s="1">
        <v>0</v>
      </c>
      <c r="T251" s="1">
        <v>0</v>
      </c>
      <c r="U251" s="1"/>
    </row>
    <row r="252" spans="1:21" x14ac:dyDescent="0.25">
      <c r="A252" s="2">
        <v>43146</v>
      </c>
      <c r="B252" s="1" t="s">
        <v>68</v>
      </c>
      <c r="C252" s="1" t="s">
        <v>729</v>
      </c>
      <c r="D252" s="1">
        <v>5191100</v>
      </c>
      <c r="E252" s="1" t="s">
        <v>44</v>
      </c>
      <c r="F252" s="1">
        <v>184784</v>
      </c>
      <c r="G252" s="1" t="s">
        <v>26</v>
      </c>
      <c r="H252" s="1" t="s">
        <v>37</v>
      </c>
      <c r="I252" s="1" t="s">
        <v>22</v>
      </c>
      <c r="J252" s="1" t="s">
        <v>23</v>
      </c>
      <c r="K252" s="1">
        <v>21</v>
      </c>
      <c r="L252" s="1" t="s">
        <v>119</v>
      </c>
      <c r="M252" s="1">
        <v>0.5</v>
      </c>
      <c r="N252" s="1" t="s">
        <v>24</v>
      </c>
      <c r="O252" s="1">
        <v>65</v>
      </c>
      <c r="P252" s="1">
        <v>32.5</v>
      </c>
      <c r="Q252" s="1">
        <v>0</v>
      </c>
      <c r="R252" s="1">
        <v>0</v>
      </c>
      <c r="S252" s="1">
        <v>0</v>
      </c>
      <c r="T252" s="1">
        <v>0</v>
      </c>
      <c r="U252" s="1"/>
    </row>
    <row r="253" spans="1:21" ht="30" x14ac:dyDescent="0.25">
      <c r="A253" s="2">
        <v>43146</v>
      </c>
      <c r="B253" s="1" t="s">
        <v>68</v>
      </c>
      <c r="C253" s="1" t="s">
        <v>729</v>
      </c>
      <c r="D253" s="1"/>
      <c r="E253" s="1"/>
      <c r="F253" s="1"/>
      <c r="G253" s="1"/>
      <c r="H253" s="1"/>
      <c r="I253" s="1" t="s">
        <v>22</v>
      </c>
      <c r="J253" s="1" t="s">
        <v>23</v>
      </c>
      <c r="K253" s="1">
        <v>59</v>
      </c>
      <c r="L253" s="1" t="s">
        <v>826</v>
      </c>
      <c r="M253" s="1">
        <v>3</v>
      </c>
      <c r="N253" s="1" t="s">
        <v>24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/>
    </row>
    <row r="254" spans="1:21" x14ac:dyDescent="0.25">
      <c r="A254" s="2">
        <v>43146</v>
      </c>
      <c r="B254" s="1" t="s">
        <v>64</v>
      </c>
      <c r="C254" s="1" t="s">
        <v>731</v>
      </c>
      <c r="D254" s="1"/>
      <c r="E254" s="1"/>
      <c r="F254" s="1"/>
      <c r="G254" s="1"/>
      <c r="H254" s="1"/>
      <c r="I254" s="1" t="s">
        <v>22</v>
      </c>
      <c r="J254" s="1" t="s">
        <v>23</v>
      </c>
      <c r="K254" s="1">
        <v>55</v>
      </c>
      <c r="L254" s="1" t="s">
        <v>877</v>
      </c>
      <c r="M254" s="1">
        <v>3.25</v>
      </c>
      <c r="N254" s="1" t="s">
        <v>24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/>
    </row>
    <row r="255" spans="1:21" x14ac:dyDescent="0.25">
      <c r="A255" s="2">
        <v>43146</v>
      </c>
      <c r="B255" s="1" t="s">
        <v>68</v>
      </c>
      <c r="C255" s="1" t="s">
        <v>729</v>
      </c>
      <c r="D255" s="1">
        <v>5185810</v>
      </c>
      <c r="E255" s="1" t="s">
        <v>767</v>
      </c>
      <c r="F255" s="1">
        <v>192153</v>
      </c>
      <c r="G255" s="1" t="s">
        <v>26</v>
      </c>
      <c r="H255" s="1">
        <v>2018</v>
      </c>
      <c r="I255" s="1" t="s">
        <v>22</v>
      </c>
      <c r="J255" s="1" t="s">
        <v>23</v>
      </c>
      <c r="K255" s="1">
        <v>19</v>
      </c>
      <c r="L255" s="1" t="s">
        <v>119</v>
      </c>
      <c r="M255" s="1">
        <v>0.5</v>
      </c>
      <c r="N255" s="1" t="s">
        <v>24</v>
      </c>
      <c r="O255" s="1">
        <v>40</v>
      </c>
      <c r="P255" s="1">
        <v>20</v>
      </c>
      <c r="Q255" s="1">
        <v>0</v>
      </c>
      <c r="R255" s="1">
        <v>0</v>
      </c>
      <c r="S255" s="1">
        <v>0</v>
      </c>
      <c r="T255" s="1">
        <v>0</v>
      </c>
      <c r="U255" s="1"/>
    </row>
    <row r="256" spans="1:21" x14ac:dyDescent="0.25">
      <c r="A256" s="2">
        <v>43146</v>
      </c>
      <c r="B256" s="1" t="s">
        <v>64</v>
      </c>
      <c r="C256" s="1" t="s">
        <v>731</v>
      </c>
      <c r="D256" s="1"/>
      <c r="E256" s="1"/>
      <c r="F256" s="1"/>
      <c r="G256" s="1"/>
      <c r="H256" s="1"/>
      <c r="I256" s="1" t="s">
        <v>22</v>
      </c>
      <c r="J256" s="1" t="s">
        <v>23</v>
      </c>
      <c r="K256" s="1">
        <v>56</v>
      </c>
      <c r="L256" s="1" t="s">
        <v>31</v>
      </c>
      <c r="M256" s="1">
        <v>0.25</v>
      </c>
      <c r="N256" s="1" t="s">
        <v>24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/>
    </row>
    <row r="257" spans="1:21" x14ac:dyDescent="0.25">
      <c r="A257" s="2">
        <v>43146</v>
      </c>
      <c r="B257" s="1" t="s">
        <v>64</v>
      </c>
      <c r="C257" s="1" t="s">
        <v>731</v>
      </c>
      <c r="D257" s="1">
        <v>5160390</v>
      </c>
      <c r="E257" s="1" t="s">
        <v>823</v>
      </c>
      <c r="F257" s="1">
        <v>173864</v>
      </c>
      <c r="G257" s="1" t="s">
        <v>26</v>
      </c>
      <c r="H257" s="1">
        <v>2017</v>
      </c>
      <c r="I257" s="1" t="s">
        <v>22</v>
      </c>
      <c r="J257" s="1" t="s">
        <v>23</v>
      </c>
      <c r="K257" s="1">
        <v>22</v>
      </c>
      <c r="L257" s="1" t="s">
        <v>49</v>
      </c>
      <c r="M257" s="1">
        <v>3</v>
      </c>
      <c r="N257" s="1" t="s">
        <v>24</v>
      </c>
      <c r="O257" s="1">
        <v>65</v>
      </c>
      <c r="P257" s="1">
        <v>195</v>
      </c>
      <c r="Q257" s="1">
        <v>0</v>
      </c>
      <c r="R257" s="1">
        <v>0</v>
      </c>
      <c r="S257" s="1">
        <v>0</v>
      </c>
      <c r="T257" s="1">
        <v>0</v>
      </c>
      <c r="U257" s="1"/>
    </row>
    <row r="258" spans="1:21" x14ac:dyDescent="0.25">
      <c r="A258" s="2">
        <v>43147</v>
      </c>
      <c r="B258" s="1" t="s">
        <v>68</v>
      </c>
      <c r="C258" s="1" t="s">
        <v>729</v>
      </c>
      <c r="D258" s="1">
        <v>5105104</v>
      </c>
      <c r="E258" s="1" t="s">
        <v>786</v>
      </c>
      <c r="F258" s="1">
        <v>191988</v>
      </c>
      <c r="G258" s="1" t="s">
        <v>26</v>
      </c>
      <c r="H258" s="1">
        <v>2018</v>
      </c>
      <c r="I258" s="1" t="s">
        <v>22</v>
      </c>
      <c r="J258" s="1" t="s">
        <v>23</v>
      </c>
      <c r="K258" s="1">
        <v>19</v>
      </c>
      <c r="L258" s="1" t="s">
        <v>841</v>
      </c>
      <c r="M258" s="1">
        <v>0.25</v>
      </c>
      <c r="N258" s="1" t="s">
        <v>24</v>
      </c>
      <c r="O258" s="1">
        <v>40</v>
      </c>
      <c r="P258" s="1">
        <v>10</v>
      </c>
      <c r="Q258" s="1">
        <v>0</v>
      </c>
      <c r="R258" s="1">
        <v>0</v>
      </c>
      <c r="S258" s="1">
        <v>0</v>
      </c>
      <c r="T258" s="1">
        <v>0</v>
      </c>
      <c r="U258" s="1"/>
    </row>
    <row r="259" spans="1:21" x14ac:dyDescent="0.25">
      <c r="A259" s="2">
        <v>43147</v>
      </c>
      <c r="B259" s="1" t="s">
        <v>64</v>
      </c>
      <c r="C259" s="1" t="s">
        <v>731</v>
      </c>
      <c r="D259" s="1">
        <v>5160390</v>
      </c>
      <c r="E259" s="1" t="s">
        <v>823</v>
      </c>
      <c r="F259" s="1">
        <v>173864</v>
      </c>
      <c r="G259" s="1" t="s">
        <v>26</v>
      </c>
      <c r="H259" s="1">
        <v>2017</v>
      </c>
      <c r="I259" s="1" t="s">
        <v>22</v>
      </c>
      <c r="J259" s="1" t="s">
        <v>23</v>
      </c>
      <c r="K259" s="1">
        <v>13</v>
      </c>
      <c r="L259" s="1" t="s">
        <v>115</v>
      </c>
      <c r="M259" s="1">
        <v>2.5</v>
      </c>
      <c r="N259" s="1" t="s">
        <v>24</v>
      </c>
      <c r="O259" s="1">
        <v>40</v>
      </c>
      <c r="P259" s="1">
        <v>100</v>
      </c>
      <c r="Q259" s="1">
        <v>0</v>
      </c>
      <c r="R259" s="1">
        <v>0</v>
      </c>
      <c r="S259" s="1">
        <v>0</v>
      </c>
      <c r="T259" s="1">
        <v>0</v>
      </c>
      <c r="U259" s="1"/>
    </row>
    <row r="260" spans="1:21" x14ac:dyDescent="0.25">
      <c r="A260" s="2">
        <v>43147</v>
      </c>
      <c r="B260" s="1" t="s">
        <v>68</v>
      </c>
      <c r="C260" s="1" t="s">
        <v>729</v>
      </c>
      <c r="D260" s="1">
        <v>5114260</v>
      </c>
      <c r="E260" s="1" t="s">
        <v>41</v>
      </c>
      <c r="F260" s="1">
        <v>166626</v>
      </c>
      <c r="G260" s="1" t="s">
        <v>34</v>
      </c>
      <c r="H260" s="1" t="s">
        <v>40</v>
      </c>
      <c r="I260" s="1" t="s">
        <v>22</v>
      </c>
      <c r="J260" s="1" t="s">
        <v>23</v>
      </c>
      <c r="K260" s="1">
        <v>19</v>
      </c>
      <c r="L260" s="1" t="s">
        <v>878</v>
      </c>
      <c r="M260" s="1">
        <v>0.25</v>
      </c>
      <c r="N260" s="1" t="s">
        <v>24</v>
      </c>
      <c r="O260" s="1">
        <v>40</v>
      </c>
      <c r="P260" s="1">
        <v>10</v>
      </c>
      <c r="Q260" s="1">
        <v>0</v>
      </c>
      <c r="R260" s="1">
        <v>0</v>
      </c>
      <c r="S260" s="1">
        <v>0</v>
      </c>
      <c r="T260" s="1">
        <v>0</v>
      </c>
      <c r="U260" s="1"/>
    </row>
    <row r="261" spans="1:21" x14ac:dyDescent="0.25">
      <c r="A261" s="2">
        <v>43147</v>
      </c>
      <c r="B261" s="1" t="s">
        <v>68</v>
      </c>
      <c r="C261" s="1" t="s">
        <v>729</v>
      </c>
      <c r="D261" s="1">
        <v>5150530</v>
      </c>
      <c r="E261" s="1" t="s">
        <v>755</v>
      </c>
      <c r="F261" s="1">
        <v>172196</v>
      </c>
      <c r="G261" s="1" t="s">
        <v>26</v>
      </c>
      <c r="H261" s="1">
        <v>2017</v>
      </c>
      <c r="I261" s="1" t="s">
        <v>22</v>
      </c>
      <c r="J261" s="1" t="s">
        <v>23</v>
      </c>
      <c r="K261" s="1">
        <v>22</v>
      </c>
      <c r="L261" s="1" t="s">
        <v>49</v>
      </c>
      <c r="M261" s="1">
        <v>6</v>
      </c>
      <c r="N261" s="1" t="s">
        <v>24</v>
      </c>
      <c r="O261" s="1">
        <v>65</v>
      </c>
      <c r="P261" s="1">
        <v>390</v>
      </c>
      <c r="Q261" s="1">
        <v>0</v>
      </c>
      <c r="R261" s="1">
        <v>0</v>
      </c>
      <c r="S261" s="1">
        <v>0</v>
      </c>
      <c r="T261" s="1">
        <v>0</v>
      </c>
      <c r="U261" s="1"/>
    </row>
    <row r="262" spans="1:21" ht="30" x14ac:dyDescent="0.25">
      <c r="A262" s="2">
        <v>43147</v>
      </c>
      <c r="B262" s="1" t="s">
        <v>64</v>
      </c>
      <c r="C262" s="1" t="s">
        <v>731</v>
      </c>
      <c r="D262" s="1"/>
      <c r="E262" s="1"/>
      <c r="F262" s="1"/>
      <c r="G262" s="1"/>
      <c r="H262" s="1"/>
      <c r="I262" s="1" t="s">
        <v>22</v>
      </c>
      <c r="J262" s="1" t="s">
        <v>23</v>
      </c>
      <c r="K262" s="1">
        <v>56</v>
      </c>
      <c r="L262" s="1" t="s">
        <v>879</v>
      </c>
      <c r="M262" s="1">
        <v>2</v>
      </c>
      <c r="N262" s="1" t="s">
        <v>24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/>
    </row>
    <row r="263" spans="1:21" ht="30" x14ac:dyDescent="0.25">
      <c r="A263" s="2">
        <v>43147</v>
      </c>
      <c r="B263" s="1" t="s">
        <v>68</v>
      </c>
      <c r="C263" s="1" t="s">
        <v>729</v>
      </c>
      <c r="D263" s="1"/>
      <c r="E263" s="1"/>
      <c r="F263" s="1"/>
      <c r="G263" s="1"/>
      <c r="H263" s="1"/>
      <c r="I263" s="1" t="s">
        <v>22</v>
      </c>
      <c r="J263" s="1" t="s">
        <v>23</v>
      </c>
      <c r="K263" s="1">
        <v>59</v>
      </c>
      <c r="L263" s="1" t="s">
        <v>826</v>
      </c>
      <c r="M263" s="1">
        <v>0.75</v>
      </c>
      <c r="N263" s="1" t="s">
        <v>24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/>
    </row>
    <row r="264" spans="1:21" x14ac:dyDescent="0.25">
      <c r="A264" s="2">
        <v>43147</v>
      </c>
      <c r="B264" s="1" t="s">
        <v>68</v>
      </c>
      <c r="C264" s="1" t="s">
        <v>729</v>
      </c>
      <c r="D264" s="1">
        <v>5114250</v>
      </c>
      <c r="E264" s="1" t="s">
        <v>39</v>
      </c>
      <c r="F264" s="1">
        <v>166625</v>
      </c>
      <c r="G264" s="1" t="s">
        <v>34</v>
      </c>
      <c r="H264" s="1" t="s">
        <v>40</v>
      </c>
      <c r="I264" s="1" t="s">
        <v>22</v>
      </c>
      <c r="J264" s="1" t="s">
        <v>23</v>
      </c>
      <c r="K264" s="1">
        <v>19</v>
      </c>
      <c r="L264" s="1" t="s">
        <v>878</v>
      </c>
      <c r="M264" s="1">
        <v>0.25</v>
      </c>
      <c r="N264" s="1" t="s">
        <v>24</v>
      </c>
      <c r="O264" s="1">
        <v>40</v>
      </c>
      <c r="P264" s="1">
        <v>10</v>
      </c>
      <c r="Q264" s="1">
        <v>0</v>
      </c>
      <c r="R264" s="1">
        <v>0</v>
      </c>
      <c r="S264" s="1">
        <v>0</v>
      </c>
      <c r="T264" s="1">
        <v>0</v>
      </c>
      <c r="U264" s="1"/>
    </row>
    <row r="265" spans="1:21" x14ac:dyDescent="0.25">
      <c r="A265" s="2">
        <v>43147</v>
      </c>
      <c r="B265" s="1" t="s">
        <v>68</v>
      </c>
      <c r="C265" s="1" t="s">
        <v>729</v>
      </c>
      <c r="D265" s="1">
        <v>5105104</v>
      </c>
      <c r="E265" s="1" t="s">
        <v>786</v>
      </c>
      <c r="F265" s="1">
        <v>191988</v>
      </c>
      <c r="G265" s="1" t="s">
        <v>26</v>
      </c>
      <c r="H265" s="1">
        <v>2018</v>
      </c>
      <c r="I265" s="1" t="s">
        <v>22</v>
      </c>
      <c r="J265" s="1" t="s">
        <v>23</v>
      </c>
      <c r="K265" s="1">
        <v>21</v>
      </c>
      <c r="L265" s="1" t="s">
        <v>119</v>
      </c>
      <c r="M265" s="1">
        <v>0.5</v>
      </c>
      <c r="N265" s="1" t="s">
        <v>24</v>
      </c>
      <c r="O265" s="1">
        <v>65</v>
      </c>
      <c r="P265" s="1">
        <v>32.5</v>
      </c>
      <c r="Q265" s="1">
        <v>0</v>
      </c>
      <c r="R265" s="1">
        <v>0</v>
      </c>
      <c r="S265" s="1">
        <v>0</v>
      </c>
      <c r="T265" s="1">
        <v>0</v>
      </c>
      <c r="U265" s="1"/>
    </row>
    <row r="266" spans="1:21" x14ac:dyDescent="0.25">
      <c r="A266" s="2">
        <v>43147</v>
      </c>
      <c r="B266" s="1" t="s">
        <v>64</v>
      </c>
      <c r="C266" s="1" t="s">
        <v>731</v>
      </c>
      <c r="D266" s="1"/>
      <c r="E266" s="1"/>
      <c r="F266" s="1"/>
      <c r="G266" s="1"/>
      <c r="H266" s="1"/>
      <c r="I266" s="1" t="s">
        <v>22</v>
      </c>
      <c r="J266" s="1" t="s">
        <v>23</v>
      </c>
      <c r="K266" s="1">
        <v>53</v>
      </c>
      <c r="L266" s="1" t="s">
        <v>880</v>
      </c>
      <c r="M266" s="1">
        <v>1</v>
      </c>
      <c r="N266" s="1" t="s">
        <v>24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/>
    </row>
    <row r="267" spans="1:21" x14ac:dyDescent="0.25">
      <c r="A267" s="2">
        <v>43147</v>
      </c>
      <c r="B267" s="1" t="s">
        <v>64</v>
      </c>
      <c r="C267" s="1" t="s">
        <v>731</v>
      </c>
      <c r="D267" s="1">
        <v>5114700</v>
      </c>
      <c r="E267" s="1" t="s">
        <v>805</v>
      </c>
      <c r="F267" s="1">
        <v>173851</v>
      </c>
      <c r="G267" s="1" t="s">
        <v>26</v>
      </c>
      <c r="H267" s="1">
        <v>2017</v>
      </c>
      <c r="I267" s="1" t="s">
        <v>22</v>
      </c>
      <c r="J267" s="1" t="s">
        <v>23</v>
      </c>
      <c r="K267" s="1">
        <v>13</v>
      </c>
      <c r="L267" s="1" t="s">
        <v>115</v>
      </c>
      <c r="M267" s="1">
        <v>2.5</v>
      </c>
      <c r="N267" s="1" t="s">
        <v>24</v>
      </c>
      <c r="O267" s="1">
        <v>40</v>
      </c>
      <c r="P267" s="1">
        <v>100</v>
      </c>
      <c r="Q267" s="1">
        <v>0</v>
      </c>
      <c r="R267" s="1">
        <v>0</v>
      </c>
      <c r="S267" s="1">
        <v>0</v>
      </c>
      <c r="T267" s="1">
        <v>0</v>
      </c>
      <c r="U267" s="1"/>
    </row>
    <row r="268" spans="1:21" x14ac:dyDescent="0.25">
      <c r="A268" s="2">
        <v>43150</v>
      </c>
      <c r="B268" s="1" t="s">
        <v>64</v>
      </c>
      <c r="C268" s="1" t="s">
        <v>731</v>
      </c>
      <c r="D268" s="1"/>
      <c r="E268" s="1"/>
      <c r="F268" s="1"/>
      <c r="G268" s="1"/>
      <c r="H268" s="1"/>
      <c r="I268" s="1" t="s">
        <v>22</v>
      </c>
      <c r="J268" s="1" t="s">
        <v>23</v>
      </c>
      <c r="K268" s="1">
        <v>56</v>
      </c>
      <c r="L268" s="1" t="s">
        <v>816</v>
      </c>
      <c r="M268" s="1">
        <v>1</v>
      </c>
      <c r="N268" s="1" t="s">
        <v>24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/>
    </row>
    <row r="269" spans="1:21" x14ac:dyDescent="0.25">
      <c r="A269" s="2">
        <v>43150</v>
      </c>
      <c r="B269" s="1" t="s">
        <v>64</v>
      </c>
      <c r="C269" s="1" t="s">
        <v>731</v>
      </c>
      <c r="D269" s="1">
        <v>5114700</v>
      </c>
      <c r="E269" s="1" t="s">
        <v>805</v>
      </c>
      <c r="F269" s="1">
        <v>192216</v>
      </c>
      <c r="G269" s="1" t="s">
        <v>26</v>
      </c>
      <c r="H269" s="1">
        <v>2018</v>
      </c>
      <c r="I269" s="1" t="s">
        <v>22</v>
      </c>
      <c r="J269" s="1" t="s">
        <v>23</v>
      </c>
      <c r="K269" s="1">
        <v>13</v>
      </c>
      <c r="L269" s="1" t="s">
        <v>115</v>
      </c>
      <c r="M269" s="1">
        <v>3</v>
      </c>
      <c r="N269" s="1" t="s">
        <v>24</v>
      </c>
      <c r="O269" s="1">
        <v>40</v>
      </c>
      <c r="P269" s="1">
        <v>120</v>
      </c>
      <c r="Q269" s="1">
        <v>0</v>
      </c>
      <c r="R269" s="1">
        <v>0</v>
      </c>
      <c r="S269" s="1">
        <v>0</v>
      </c>
      <c r="T269" s="1">
        <v>0</v>
      </c>
      <c r="U269" s="1"/>
    </row>
    <row r="270" spans="1:21" x14ac:dyDescent="0.25">
      <c r="A270" s="2">
        <v>43150</v>
      </c>
      <c r="B270" s="1" t="s">
        <v>68</v>
      </c>
      <c r="C270" s="1" t="s">
        <v>729</v>
      </c>
      <c r="D270" s="1">
        <v>5133681</v>
      </c>
      <c r="E270" s="1" t="s">
        <v>57</v>
      </c>
      <c r="F270" s="1">
        <v>192023</v>
      </c>
      <c r="G270" s="1" t="s">
        <v>34</v>
      </c>
      <c r="H270" s="1">
        <v>2018</v>
      </c>
      <c r="I270" s="1" t="s">
        <v>22</v>
      </c>
      <c r="J270" s="1" t="s">
        <v>23</v>
      </c>
      <c r="K270" s="1">
        <v>21</v>
      </c>
      <c r="L270" s="1" t="s">
        <v>119</v>
      </c>
      <c r="M270" s="1">
        <v>0.5</v>
      </c>
      <c r="N270" s="1" t="s">
        <v>24</v>
      </c>
      <c r="O270" s="1">
        <v>65</v>
      </c>
      <c r="P270" s="1">
        <v>32.5</v>
      </c>
      <c r="Q270" s="1">
        <v>0</v>
      </c>
      <c r="R270" s="1">
        <v>0</v>
      </c>
      <c r="S270" s="1">
        <v>0</v>
      </c>
      <c r="T270" s="1">
        <v>0</v>
      </c>
      <c r="U270" s="1"/>
    </row>
    <row r="271" spans="1:21" x14ac:dyDescent="0.25">
      <c r="A271" s="2">
        <v>43150</v>
      </c>
      <c r="B271" s="1" t="s">
        <v>68</v>
      </c>
      <c r="C271" s="1" t="s">
        <v>729</v>
      </c>
      <c r="D271" s="1">
        <v>5114250</v>
      </c>
      <c r="E271" s="1" t="s">
        <v>39</v>
      </c>
      <c r="F271" s="1">
        <v>184782</v>
      </c>
      <c r="G271" s="1" t="s">
        <v>34</v>
      </c>
      <c r="H271" s="1" t="s">
        <v>37</v>
      </c>
      <c r="I271" s="1" t="s">
        <v>22</v>
      </c>
      <c r="J271" s="1" t="s">
        <v>23</v>
      </c>
      <c r="K271" s="1">
        <v>21</v>
      </c>
      <c r="L271" s="1" t="s">
        <v>119</v>
      </c>
      <c r="M271" s="1">
        <v>0.5</v>
      </c>
      <c r="N271" s="1" t="s">
        <v>24</v>
      </c>
      <c r="O271" s="1">
        <v>65</v>
      </c>
      <c r="P271" s="1">
        <v>32.5</v>
      </c>
      <c r="Q271" s="1">
        <v>0</v>
      </c>
      <c r="R271" s="1">
        <v>0</v>
      </c>
      <c r="S271" s="1">
        <v>0</v>
      </c>
      <c r="T271" s="1">
        <v>0</v>
      </c>
      <c r="U271" s="1"/>
    </row>
    <row r="272" spans="1:21" x14ac:dyDescent="0.25">
      <c r="A272" s="2">
        <v>43150</v>
      </c>
      <c r="B272" s="1" t="s">
        <v>68</v>
      </c>
      <c r="C272" s="1" t="s">
        <v>729</v>
      </c>
      <c r="D272" s="1">
        <v>5114260</v>
      </c>
      <c r="E272" s="1" t="s">
        <v>41</v>
      </c>
      <c r="F272" s="1">
        <v>184783</v>
      </c>
      <c r="G272" s="1" t="s">
        <v>34</v>
      </c>
      <c r="H272" s="1" t="s">
        <v>37</v>
      </c>
      <c r="I272" s="1" t="s">
        <v>22</v>
      </c>
      <c r="J272" s="1" t="s">
        <v>23</v>
      </c>
      <c r="K272" s="1">
        <v>21</v>
      </c>
      <c r="L272" s="1" t="s">
        <v>119</v>
      </c>
      <c r="M272" s="1">
        <v>0.5</v>
      </c>
      <c r="N272" s="1" t="s">
        <v>24</v>
      </c>
      <c r="O272" s="1">
        <v>65</v>
      </c>
      <c r="P272" s="1">
        <v>32.5</v>
      </c>
      <c r="Q272" s="1">
        <v>0</v>
      </c>
      <c r="R272" s="1">
        <v>0</v>
      </c>
      <c r="S272" s="1">
        <v>0</v>
      </c>
      <c r="T272" s="1">
        <v>0</v>
      </c>
      <c r="U272" s="1"/>
    </row>
    <row r="273" spans="1:21" x14ac:dyDescent="0.25">
      <c r="A273" s="2">
        <v>43150</v>
      </c>
      <c r="B273" s="1" t="s">
        <v>68</v>
      </c>
      <c r="C273" s="1" t="s">
        <v>729</v>
      </c>
      <c r="D273" s="1">
        <v>5150530</v>
      </c>
      <c r="E273" s="1" t="s">
        <v>755</v>
      </c>
      <c r="F273" s="1">
        <v>172196</v>
      </c>
      <c r="G273" s="1" t="s">
        <v>26</v>
      </c>
      <c r="H273" s="1">
        <v>2017</v>
      </c>
      <c r="I273" s="1" t="s">
        <v>22</v>
      </c>
      <c r="J273" s="1" t="s">
        <v>23</v>
      </c>
      <c r="K273" s="1">
        <v>22</v>
      </c>
      <c r="L273" s="1" t="s">
        <v>49</v>
      </c>
      <c r="M273" s="1">
        <v>4.5</v>
      </c>
      <c r="N273" s="1" t="s">
        <v>24</v>
      </c>
      <c r="O273" s="1">
        <v>65</v>
      </c>
      <c r="P273" s="1">
        <v>292.5</v>
      </c>
      <c r="Q273" s="1">
        <v>0</v>
      </c>
      <c r="R273" s="1">
        <v>0</v>
      </c>
      <c r="S273" s="1">
        <v>0</v>
      </c>
      <c r="T273" s="1">
        <v>0</v>
      </c>
      <c r="U273" s="1"/>
    </row>
    <row r="274" spans="1:21" x14ac:dyDescent="0.25">
      <c r="A274" s="2">
        <v>43150</v>
      </c>
      <c r="B274" s="1" t="s">
        <v>64</v>
      </c>
      <c r="C274" s="1" t="s">
        <v>731</v>
      </c>
      <c r="D274" s="1">
        <v>5114700</v>
      </c>
      <c r="E274" s="1" t="s">
        <v>805</v>
      </c>
      <c r="F274" s="1">
        <v>192216</v>
      </c>
      <c r="G274" s="1" t="s">
        <v>26</v>
      </c>
      <c r="H274" s="1">
        <v>2018</v>
      </c>
      <c r="I274" s="1" t="s">
        <v>22</v>
      </c>
      <c r="J274" s="1" t="s">
        <v>23</v>
      </c>
      <c r="K274" s="1">
        <v>12</v>
      </c>
      <c r="L274" s="1" t="s">
        <v>27</v>
      </c>
      <c r="M274" s="1">
        <v>2</v>
      </c>
      <c r="N274" s="1" t="s">
        <v>24</v>
      </c>
      <c r="O274" s="1">
        <v>40</v>
      </c>
      <c r="P274" s="1">
        <v>80</v>
      </c>
      <c r="Q274" s="1">
        <v>0</v>
      </c>
      <c r="R274" s="1">
        <v>0</v>
      </c>
      <c r="S274" s="1">
        <v>0</v>
      </c>
      <c r="T274" s="1">
        <v>0</v>
      </c>
      <c r="U274" s="1"/>
    </row>
    <row r="275" spans="1:21" x14ac:dyDescent="0.25">
      <c r="A275" s="2">
        <v>43150</v>
      </c>
      <c r="B275" s="1" t="s">
        <v>64</v>
      </c>
      <c r="C275" s="1" t="s">
        <v>731</v>
      </c>
      <c r="D275" s="1">
        <v>5160390</v>
      </c>
      <c r="E275" s="1" t="s">
        <v>823</v>
      </c>
      <c r="F275" s="1">
        <v>173864</v>
      </c>
      <c r="G275" s="1" t="s">
        <v>26</v>
      </c>
      <c r="H275" s="1">
        <v>2017</v>
      </c>
      <c r="I275" s="1" t="s">
        <v>22</v>
      </c>
      <c r="J275" s="1" t="s">
        <v>23</v>
      </c>
      <c r="K275" s="1">
        <v>13</v>
      </c>
      <c r="L275" s="1" t="s">
        <v>115</v>
      </c>
      <c r="M275" s="1">
        <v>2</v>
      </c>
      <c r="N275" s="1" t="s">
        <v>24</v>
      </c>
      <c r="O275" s="1">
        <v>40</v>
      </c>
      <c r="P275" s="1">
        <v>80</v>
      </c>
      <c r="Q275" s="1">
        <v>0</v>
      </c>
      <c r="R275" s="1">
        <v>0</v>
      </c>
      <c r="S275" s="1">
        <v>0</v>
      </c>
      <c r="T275" s="1">
        <v>0</v>
      </c>
      <c r="U275" s="1"/>
    </row>
    <row r="276" spans="1:21" x14ac:dyDescent="0.25">
      <c r="A276" s="2">
        <v>43150</v>
      </c>
      <c r="B276" s="1" t="s">
        <v>68</v>
      </c>
      <c r="C276" s="1" t="s">
        <v>729</v>
      </c>
      <c r="D276" s="1">
        <v>5114250</v>
      </c>
      <c r="E276" s="1" t="s">
        <v>39</v>
      </c>
      <c r="F276" s="1">
        <v>184782</v>
      </c>
      <c r="G276" s="1" t="s">
        <v>34</v>
      </c>
      <c r="H276" s="1" t="s">
        <v>37</v>
      </c>
      <c r="I276" s="1" t="s">
        <v>22</v>
      </c>
      <c r="J276" s="1" t="s">
        <v>23</v>
      </c>
      <c r="K276" s="1">
        <v>19</v>
      </c>
      <c r="L276" s="1" t="s">
        <v>119</v>
      </c>
      <c r="M276" s="1">
        <v>0.5</v>
      </c>
      <c r="N276" s="1" t="s">
        <v>24</v>
      </c>
      <c r="O276" s="1">
        <v>40</v>
      </c>
      <c r="P276" s="1">
        <v>20</v>
      </c>
      <c r="Q276" s="1">
        <v>0</v>
      </c>
      <c r="R276" s="1">
        <v>0</v>
      </c>
      <c r="S276" s="1">
        <v>0</v>
      </c>
      <c r="T276" s="1">
        <v>0</v>
      </c>
      <c r="U276" s="1"/>
    </row>
    <row r="277" spans="1:21" x14ac:dyDescent="0.25">
      <c r="A277" s="2">
        <v>43150</v>
      </c>
      <c r="B277" s="1" t="s">
        <v>68</v>
      </c>
      <c r="C277" s="1" t="s">
        <v>729</v>
      </c>
      <c r="D277" s="1">
        <v>5250840</v>
      </c>
      <c r="E277" s="1" t="s">
        <v>30</v>
      </c>
      <c r="F277" s="1">
        <v>192125</v>
      </c>
      <c r="G277" s="1" t="s">
        <v>26</v>
      </c>
      <c r="H277" s="1">
        <v>2018</v>
      </c>
      <c r="I277" s="1" t="s">
        <v>22</v>
      </c>
      <c r="J277" s="1" t="s">
        <v>23</v>
      </c>
      <c r="K277" s="1">
        <v>21</v>
      </c>
      <c r="L277" s="1" t="s">
        <v>119</v>
      </c>
      <c r="M277" s="1">
        <v>0.5</v>
      </c>
      <c r="N277" s="1" t="s">
        <v>24</v>
      </c>
      <c r="O277" s="1">
        <v>65</v>
      </c>
      <c r="P277" s="1">
        <v>32.5</v>
      </c>
      <c r="Q277" s="1">
        <v>0</v>
      </c>
      <c r="R277" s="1">
        <v>0</v>
      </c>
      <c r="S277" s="1">
        <v>0</v>
      </c>
      <c r="T277" s="1">
        <v>0</v>
      </c>
      <c r="U277" s="1"/>
    </row>
    <row r="278" spans="1:21" x14ac:dyDescent="0.25">
      <c r="A278" s="2">
        <v>43150</v>
      </c>
      <c r="B278" s="1" t="s">
        <v>68</v>
      </c>
      <c r="C278" s="1" t="s">
        <v>729</v>
      </c>
      <c r="D278" s="1">
        <v>5103060</v>
      </c>
      <c r="E278" s="1" t="s">
        <v>29</v>
      </c>
      <c r="F278" s="1">
        <v>192020</v>
      </c>
      <c r="G278" s="1" t="s">
        <v>26</v>
      </c>
      <c r="H278" s="1">
        <v>2018</v>
      </c>
      <c r="I278" s="1" t="s">
        <v>22</v>
      </c>
      <c r="J278" s="1" t="s">
        <v>23</v>
      </c>
      <c r="K278" s="1">
        <v>19</v>
      </c>
      <c r="L278" s="1" t="s">
        <v>119</v>
      </c>
      <c r="M278" s="1">
        <v>0.25</v>
      </c>
      <c r="N278" s="1" t="s">
        <v>24</v>
      </c>
      <c r="O278" s="1">
        <v>40</v>
      </c>
      <c r="P278" s="1">
        <v>10</v>
      </c>
      <c r="Q278" s="1">
        <v>0</v>
      </c>
      <c r="R278" s="1">
        <v>0</v>
      </c>
      <c r="S278" s="1">
        <v>0</v>
      </c>
      <c r="T278" s="1">
        <v>0</v>
      </c>
      <c r="U278" s="1"/>
    </row>
    <row r="279" spans="1:21" x14ac:dyDescent="0.25">
      <c r="A279" s="2">
        <v>43150</v>
      </c>
      <c r="B279" s="1" t="s">
        <v>68</v>
      </c>
      <c r="C279" s="1" t="s">
        <v>729</v>
      </c>
      <c r="D279" s="1">
        <v>5114260</v>
      </c>
      <c r="E279" s="1" t="s">
        <v>41</v>
      </c>
      <c r="F279" s="1">
        <v>184783</v>
      </c>
      <c r="G279" s="1" t="s">
        <v>34</v>
      </c>
      <c r="H279" s="1" t="s">
        <v>37</v>
      </c>
      <c r="I279" s="1" t="s">
        <v>22</v>
      </c>
      <c r="J279" s="1" t="s">
        <v>23</v>
      </c>
      <c r="K279" s="1">
        <v>19</v>
      </c>
      <c r="L279" s="1" t="s">
        <v>119</v>
      </c>
      <c r="M279" s="1">
        <v>0.5</v>
      </c>
      <c r="N279" s="1" t="s">
        <v>24</v>
      </c>
      <c r="O279" s="1">
        <v>40</v>
      </c>
      <c r="P279" s="1">
        <v>20</v>
      </c>
      <c r="Q279" s="1">
        <v>0</v>
      </c>
      <c r="R279" s="1">
        <v>0</v>
      </c>
      <c r="S279" s="1">
        <v>0</v>
      </c>
      <c r="T279" s="1">
        <v>0</v>
      </c>
      <c r="U279" s="1"/>
    </row>
    <row r="280" spans="1:21" x14ac:dyDescent="0.25">
      <c r="A280" s="2">
        <v>43150</v>
      </c>
      <c r="B280" s="1" t="s">
        <v>68</v>
      </c>
      <c r="C280" s="1" t="s">
        <v>729</v>
      </c>
      <c r="D280" s="1">
        <v>5103060</v>
      </c>
      <c r="E280" s="1" t="s">
        <v>29</v>
      </c>
      <c r="F280" s="1">
        <v>192020</v>
      </c>
      <c r="G280" s="1" t="s">
        <v>26</v>
      </c>
      <c r="H280" s="1">
        <v>2018</v>
      </c>
      <c r="I280" s="1" t="s">
        <v>22</v>
      </c>
      <c r="J280" s="1" t="s">
        <v>23</v>
      </c>
      <c r="K280" s="1">
        <v>21</v>
      </c>
      <c r="L280" s="1" t="s">
        <v>119</v>
      </c>
      <c r="M280" s="1">
        <v>0.5</v>
      </c>
      <c r="N280" s="1" t="s">
        <v>24</v>
      </c>
      <c r="O280" s="1">
        <v>65</v>
      </c>
      <c r="P280" s="1">
        <v>32.5</v>
      </c>
      <c r="Q280" s="1">
        <v>0</v>
      </c>
      <c r="R280" s="1">
        <v>0</v>
      </c>
      <c r="S280" s="1">
        <v>0</v>
      </c>
      <c r="T280" s="1">
        <v>0</v>
      </c>
      <c r="U280" s="1"/>
    </row>
    <row r="281" spans="1:21" x14ac:dyDescent="0.25">
      <c r="A281" s="2">
        <v>43150</v>
      </c>
      <c r="B281" s="1" t="s">
        <v>64</v>
      </c>
      <c r="C281" s="1" t="s">
        <v>731</v>
      </c>
      <c r="D281" s="1">
        <v>5114700</v>
      </c>
      <c r="E281" s="1" t="s">
        <v>805</v>
      </c>
      <c r="F281" s="1">
        <v>192216</v>
      </c>
      <c r="G281" s="1" t="s">
        <v>26</v>
      </c>
      <c r="H281" s="1">
        <v>2018</v>
      </c>
      <c r="I281" s="1" t="s">
        <v>22</v>
      </c>
      <c r="J281" s="1" t="s">
        <v>23</v>
      </c>
      <c r="K281" s="1">
        <v>21</v>
      </c>
      <c r="L281" s="1" t="s">
        <v>119</v>
      </c>
      <c r="M281" s="1">
        <v>0.5</v>
      </c>
      <c r="N281" s="1" t="s">
        <v>24</v>
      </c>
      <c r="O281" s="1">
        <v>65</v>
      </c>
      <c r="P281" s="1">
        <v>32.5</v>
      </c>
      <c r="Q281" s="1">
        <v>0</v>
      </c>
      <c r="R281" s="1">
        <v>0</v>
      </c>
      <c r="S281" s="1">
        <v>0</v>
      </c>
      <c r="T281" s="1">
        <v>0</v>
      </c>
      <c r="U281" s="1"/>
    </row>
    <row r="282" spans="1:21" x14ac:dyDescent="0.25">
      <c r="A282" s="2">
        <v>43150</v>
      </c>
      <c r="B282" s="1" t="s">
        <v>68</v>
      </c>
      <c r="C282" s="1" t="s">
        <v>729</v>
      </c>
      <c r="D282" s="1">
        <v>5115730</v>
      </c>
      <c r="E282" s="1" t="s">
        <v>792</v>
      </c>
      <c r="F282" s="1">
        <v>185574</v>
      </c>
      <c r="G282" s="1" t="s">
        <v>26</v>
      </c>
      <c r="H282" s="1" t="s">
        <v>37</v>
      </c>
      <c r="I282" s="1" t="s">
        <v>22</v>
      </c>
      <c r="J282" s="1" t="s">
        <v>23</v>
      </c>
      <c r="K282" s="1">
        <v>21</v>
      </c>
      <c r="L282" s="1" t="s">
        <v>881</v>
      </c>
      <c r="M282" s="1">
        <v>0.25</v>
      </c>
      <c r="N282" s="1" t="s">
        <v>24</v>
      </c>
      <c r="O282" s="1">
        <v>65</v>
      </c>
      <c r="P282" s="1">
        <v>16.25</v>
      </c>
      <c r="Q282" s="1">
        <v>0</v>
      </c>
      <c r="R282" s="1">
        <v>0</v>
      </c>
      <c r="S282" s="1">
        <v>0</v>
      </c>
      <c r="T282" s="1">
        <v>0</v>
      </c>
      <c r="U282" s="1"/>
    </row>
    <row r="283" spans="1:21" x14ac:dyDescent="0.25">
      <c r="A283" s="2">
        <v>43150</v>
      </c>
      <c r="B283" s="1" t="s">
        <v>68</v>
      </c>
      <c r="C283" s="1" t="s">
        <v>729</v>
      </c>
      <c r="D283" s="1">
        <v>5145000</v>
      </c>
      <c r="E283" s="1" t="s">
        <v>733</v>
      </c>
      <c r="F283" s="1">
        <v>174417</v>
      </c>
      <c r="G283" s="1" t="s">
        <v>800</v>
      </c>
      <c r="H283" s="1" t="s">
        <v>37</v>
      </c>
      <c r="I283" s="1" t="s">
        <v>22</v>
      </c>
      <c r="J283" s="1" t="s">
        <v>23</v>
      </c>
      <c r="K283" s="1">
        <v>21</v>
      </c>
      <c r="L283" s="1" t="s">
        <v>119</v>
      </c>
      <c r="M283" s="1">
        <v>0.5</v>
      </c>
      <c r="N283" s="1" t="s">
        <v>24</v>
      </c>
      <c r="O283" s="1">
        <v>65</v>
      </c>
      <c r="P283" s="1">
        <v>32.5</v>
      </c>
      <c r="Q283" s="1">
        <v>0</v>
      </c>
      <c r="R283" s="1">
        <v>0</v>
      </c>
      <c r="S283" s="1">
        <v>0</v>
      </c>
      <c r="T283" s="1">
        <v>0</v>
      </c>
      <c r="U283" s="1"/>
    </row>
    <row r="284" spans="1:21" ht="30" x14ac:dyDescent="0.25">
      <c r="A284" s="2">
        <v>43151</v>
      </c>
      <c r="B284" s="1" t="s">
        <v>64</v>
      </c>
      <c r="C284" s="1" t="s">
        <v>731</v>
      </c>
      <c r="D284" s="1"/>
      <c r="E284" s="1"/>
      <c r="F284" s="1"/>
      <c r="G284" s="1"/>
      <c r="H284" s="1"/>
      <c r="I284" s="1" t="s">
        <v>22</v>
      </c>
      <c r="J284" s="1" t="s">
        <v>23</v>
      </c>
      <c r="K284" s="1">
        <v>53</v>
      </c>
      <c r="L284" s="1" t="s">
        <v>882</v>
      </c>
      <c r="M284" s="1">
        <v>1.5</v>
      </c>
      <c r="N284" s="1" t="s">
        <v>24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/>
    </row>
    <row r="285" spans="1:21" x14ac:dyDescent="0.25">
      <c r="A285" s="2">
        <v>43151</v>
      </c>
      <c r="B285" s="1" t="s">
        <v>64</v>
      </c>
      <c r="C285" s="1" t="s">
        <v>731</v>
      </c>
      <c r="D285" s="1">
        <v>5115430</v>
      </c>
      <c r="E285" s="1" t="s">
        <v>762</v>
      </c>
      <c r="F285" s="1">
        <v>173852</v>
      </c>
      <c r="G285" s="1" t="s">
        <v>26</v>
      </c>
      <c r="H285" s="1">
        <v>2017</v>
      </c>
      <c r="I285" s="1" t="s">
        <v>22</v>
      </c>
      <c r="J285" s="1" t="s">
        <v>23</v>
      </c>
      <c r="K285" s="1">
        <v>13</v>
      </c>
      <c r="L285" s="1" t="s">
        <v>115</v>
      </c>
      <c r="M285" s="1">
        <v>1</v>
      </c>
      <c r="N285" s="1" t="s">
        <v>24</v>
      </c>
      <c r="O285" s="1">
        <v>40</v>
      </c>
      <c r="P285" s="1">
        <v>40</v>
      </c>
      <c r="Q285" s="1">
        <v>0</v>
      </c>
      <c r="R285" s="1">
        <v>0</v>
      </c>
      <c r="S285" s="1">
        <v>0</v>
      </c>
      <c r="T285" s="1">
        <v>0</v>
      </c>
      <c r="U285" s="1"/>
    </row>
    <row r="286" spans="1:21" x14ac:dyDescent="0.25">
      <c r="A286" s="2">
        <v>43151</v>
      </c>
      <c r="B286" s="1" t="s">
        <v>64</v>
      </c>
      <c r="C286" s="1" t="s">
        <v>731</v>
      </c>
      <c r="D286" s="1">
        <v>5114700</v>
      </c>
      <c r="E286" s="1" t="s">
        <v>805</v>
      </c>
      <c r="F286" s="1">
        <v>173851</v>
      </c>
      <c r="G286" s="1" t="s">
        <v>26</v>
      </c>
      <c r="H286" s="1">
        <v>2017</v>
      </c>
      <c r="I286" s="1" t="s">
        <v>22</v>
      </c>
      <c r="J286" s="1" t="s">
        <v>23</v>
      </c>
      <c r="K286" s="1">
        <v>13</v>
      </c>
      <c r="L286" s="1" t="s">
        <v>115</v>
      </c>
      <c r="M286" s="1">
        <v>3.5</v>
      </c>
      <c r="N286" s="1" t="s">
        <v>24</v>
      </c>
      <c r="O286" s="1">
        <v>40</v>
      </c>
      <c r="P286" s="1">
        <v>140</v>
      </c>
      <c r="Q286" s="1">
        <v>0</v>
      </c>
      <c r="R286" s="1">
        <v>0</v>
      </c>
      <c r="S286" s="1">
        <v>0</v>
      </c>
      <c r="T286" s="1">
        <v>0</v>
      </c>
      <c r="U286" s="1"/>
    </row>
    <row r="287" spans="1:21" x14ac:dyDescent="0.25">
      <c r="A287" s="2">
        <v>43151</v>
      </c>
      <c r="B287" s="1" t="s">
        <v>68</v>
      </c>
      <c r="C287" s="1" t="s">
        <v>729</v>
      </c>
      <c r="D287" s="1">
        <v>5197010</v>
      </c>
      <c r="E287" s="1" t="s">
        <v>53</v>
      </c>
      <c r="F287" s="1">
        <v>192155</v>
      </c>
      <c r="G287" s="1" t="s">
        <v>26</v>
      </c>
      <c r="H287" s="1">
        <v>2018</v>
      </c>
      <c r="I287" s="1" t="s">
        <v>22</v>
      </c>
      <c r="J287" s="1" t="s">
        <v>23</v>
      </c>
      <c r="K287" s="1">
        <v>21</v>
      </c>
      <c r="L287" s="1" t="s">
        <v>119</v>
      </c>
      <c r="M287" s="1">
        <v>0.5</v>
      </c>
      <c r="N287" s="1" t="s">
        <v>24</v>
      </c>
      <c r="O287" s="1">
        <v>65</v>
      </c>
      <c r="P287" s="1">
        <v>32.5</v>
      </c>
      <c r="Q287" s="1">
        <v>0</v>
      </c>
      <c r="R287" s="1">
        <v>0</v>
      </c>
      <c r="S287" s="1">
        <v>0</v>
      </c>
      <c r="T287" s="1">
        <v>0</v>
      </c>
      <c r="U287" s="1"/>
    </row>
    <row r="288" spans="1:21" x14ac:dyDescent="0.25">
      <c r="A288" s="2">
        <v>43151</v>
      </c>
      <c r="B288" s="1" t="s">
        <v>68</v>
      </c>
      <c r="C288" s="1" t="s">
        <v>729</v>
      </c>
      <c r="D288" s="1">
        <v>5150530</v>
      </c>
      <c r="E288" s="1" t="s">
        <v>755</v>
      </c>
      <c r="F288" s="1">
        <v>172196</v>
      </c>
      <c r="G288" s="1" t="s">
        <v>26</v>
      </c>
      <c r="H288" s="1">
        <v>2017</v>
      </c>
      <c r="I288" s="1" t="s">
        <v>22</v>
      </c>
      <c r="J288" s="1" t="s">
        <v>23</v>
      </c>
      <c r="K288" s="1">
        <v>22</v>
      </c>
      <c r="L288" s="1" t="s">
        <v>49</v>
      </c>
      <c r="M288" s="1">
        <v>0.5</v>
      </c>
      <c r="N288" s="1" t="s">
        <v>24</v>
      </c>
      <c r="O288" s="1">
        <v>65</v>
      </c>
      <c r="P288" s="1">
        <v>32.5</v>
      </c>
      <c r="Q288" s="1">
        <v>0</v>
      </c>
      <c r="R288" s="1">
        <v>0</v>
      </c>
      <c r="S288" s="1">
        <v>0</v>
      </c>
      <c r="T288" s="1">
        <v>0</v>
      </c>
      <c r="U288" s="1"/>
    </row>
    <row r="289" spans="1:21" x14ac:dyDescent="0.25">
      <c r="A289" s="2">
        <v>43151</v>
      </c>
      <c r="B289" s="1" t="s">
        <v>68</v>
      </c>
      <c r="C289" s="1" t="s">
        <v>729</v>
      </c>
      <c r="D289" s="1">
        <v>5250840</v>
      </c>
      <c r="E289" s="1" t="s">
        <v>30</v>
      </c>
      <c r="F289" s="1">
        <v>173815</v>
      </c>
      <c r="G289" s="1" t="s">
        <v>26</v>
      </c>
      <c r="H289" s="1">
        <v>2017</v>
      </c>
      <c r="I289" s="1" t="s">
        <v>22</v>
      </c>
      <c r="J289" s="1" t="s">
        <v>23</v>
      </c>
      <c r="K289" s="1">
        <v>22</v>
      </c>
      <c r="L289" s="1" t="s">
        <v>49</v>
      </c>
      <c r="M289" s="1">
        <v>5</v>
      </c>
      <c r="N289" s="1" t="s">
        <v>24</v>
      </c>
      <c r="O289" s="1">
        <v>65</v>
      </c>
      <c r="P289" s="1">
        <v>325</v>
      </c>
      <c r="Q289" s="1">
        <v>0</v>
      </c>
      <c r="R289" s="1">
        <v>0</v>
      </c>
      <c r="S289" s="1">
        <v>0</v>
      </c>
      <c r="T289" s="1">
        <v>0</v>
      </c>
      <c r="U289" s="1"/>
    </row>
    <row r="290" spans="1:21" x14ac:dyDescent="0.25">
      <c r="A290" s="2">
        <v>43151</v>
      </c>
      <c r="B290" s="1" t="s">
        <v>68</v>
      </c>
      <c r="C290" s="1" t="s">
        <v>729</v>
      </c>
      <c r="D290" s="1">
        <v>5150530</v>
      </c>
      <c r="E290" s="1" t="s">
        <v>755</v>
      </c>
      <c r="F290" s="1">
        <v>172196</v>
      </c>
      <c r="G290" s="1" t="s">
        <v>26</v>
      </c>
      <c r="H290" s="1">
        <v>2017</v>
      </c>
      <c r="I290" s="1" t="s">
        <v>22</v>
      </c>
      <c r="J290" s="1" t="s">
        <v>23</v>
      </c>
      <c r="K290" s="1">
        <v>22</v>
      </c>
      <c r="L290" s="1" t="s">
        <v>883</v>
      </c>
      <c r="M290" s="1">
        <v>2.5</v>
      </c>
      <c r="N290" s="1" t="s">
        <v>24</v>
      </c>
      <c r="O290" s="1">
        <v>65</v>
      </c>
      <c r="P290" s="1">
        <v>162.5</v>
      </c>
      <c r="Q290" s="1">
        <v>0</v>
      </c>
      <c r="R290" s="1">
        <v>0</v>
      </c>
      <c r="S290" s="1">
        <v>0</v>
      </c>
      <c r="T290" s="1">
        <v>0</v>
      </c>
      <c r="U290" s="1"/>
    </row>
    <row r="291" spans="1:21" x14ac:dyDescent="0.25">
      <c r="A291" s="2">
        <v>43151</v>
      </c>
      <c r="B291" s="1" t="s">
        <v>64</v>
      </c>
      <c r="C291" s="1" t="s">
        <v>731</v>
      </c>
      <c r="D291" s="1">
        <v>5205360</v>
      </c>
      <c r="E291" s="1" t="s">
        <v>56</v>
      </c>
      <c r="F291" s="1">
        <v>173850</v>
      </c>
      <c r="G291" s="1" t="s">
        <v>26</v>
      </c>
      <c r="H291" s="1">
        <v>2017</v>
      </c>
      <c r="I291" s="1" t="s">
        <v>22</v>
      </c>
      <c r="J291" s="1" t="s">
        <v>23</v>
      </c>
      <c r="K291" s="1">
        <v>13</v>
      </c>
      <c r="L291" s="1" t="s">
        <v>115</v>
      </c>
      <c r="M291" s="1">
        <v>2</v>
      </c>
      <c r="N291" s="1" t="s">
        <v>24</v>
      </c>
      <c r="O291" s="1">
        <v>40</v>
      </c>
      <c r="P291" s="1">
        <v>80</v>
      </c>
      <c r="Q291" s="1">
        <v>0</v>
      </c>
      <c r="R291" s="1">
        <v>0</v>
      </c>
      <c r="S291" s="1">
        <v>0</v>
      </c>
      <c r="T291" s="1">
        <v>0</v>
      </c>
      <c r="U291" s="1"/>
    </row>
    <row r="292" spans="1:21" x14ac:dyDescent="0.25">
      <c r="A292" s="2">
        <v>43151</v>
      </c>
      <c r="B292" s="1" t="s">
        <v>68</v>
      </c>
      <c r="C292" s="1" t="s">
        <v>729</v>
      </c>
      <c r="D292" s="1">
        <v>5150530</v>
      </c>
      <c r="E292" s="1" t="s">
        <v>755</v>
      </c>
      <c r="F292" s="1">
        <v>172196</v>
      </c>
      <c r="G292" s="1" t="s">
        <v>26</v>
      </c>
      <c r="H292" s="1">
        <v>2017</v>
      </c>
      <c r="I292" s="1" t="s">
        <v>22</v>
      </c>
      <c r="J292" s="1" t="s">
        <v>23</v>
      </c>
      <c r="K292" s="1">
        <v>19</v>
      </c>
      <c r="L292" s="1" t="s">
        <v>830</v>
      </c>
      <c r="M292" s="1">
        <v>0.5</v>
      </c>
      <c r="N292" s="1" t="s">
        <v>24</v>
      </c>
      <c r="O292" s="1">
        <v>40</v>
      </c>
      <c r="P292" s="1">
        <v>20</v>
      </c>
      <c r="Q292" s="1">
        <v>0</v>
      </c>
      <c r="R292" s="1">
        <v>0</v>
      </c>
      <c r="S292" s="1">
        <v>0</v>
      </c>
      <c r="T292" s="1">
        <v>0</v>
      </c>
      <c r="U292" s="1"/>
    </row>
    <row r="293" spans="1:21" x14ac:dyDescent="0.25">
      <c r="A293" s="2">
        <v>43151</v>
      </c>
      <c r="B293" s="1" t="s">
        <v>64</v>
      </c>
      <c r="C293" s="1" t="s">
        <v>731</v>
      </c>
      <c r="D293" s="1">
        <v>5133600</v>
      </c>
      <c r="E293" s="1" t="s">
        <v>803</v>
      </c>
      <c r="F293" s="1">
        <v>173854</v>
      </c>
      <c r="G293" s="1" t="s">
        <v>26</v>
      </c>
      <c r="H293" s="1">
        <v>2017</v>
      </c>
      <c r="I293" s="1" t="s">
        <v>22</v>
      </c>
      <c r="J293" s="1" t="s">
        <v>23</v>
      </c>
      <c r="K293" s="1">
        <v>13</v>
      </c>
      <c r="L293" s="1" t="s">
        <v>115</v>
      </c>
      <c r="M293" s="1">
        <v>1</v>
      </c>
      <c r="N293" s="1" t="s">
        <v>24</v>
      </c>
      <c r="O293" s="1">
        <v>40</v>
      </c>
      <c r="P293" s="1">
        <v>40</v>
      </c>
      <c r="Q293" s="1">
        <v>0</v>
      </c>
      <c r="R293" s="1">
        <v>0</v>
      </c>
      <c r="S293" s="1">
        <v>0</v>
      </c>
      <c r="T293" s="1">
        <v>0</v>
      </c>
      <c r="U293" s="1"/>
    </row>
    <row r="294" spans="1:21" x14ac:dyDescent="0.25">
      <c r="A294" s="2">
        <v>43152</v>
      </c>
      <c r="B294" s="1" t="s">
        <v>64</v>
      </c>
      <c r="C294" s="1" t="s">
        <v>731</v>
      </c>
      <c r="D294" s="1">
        <v>5114370</v>
      </c>
      <c r="E294" s="1" t="s">
        <v>812</v>
      </c>
      <c r="F294" s="1">
        <v>177863</v>
      </c>
      <c r="G294" s="1" t="s">
        <v>26</v>
      </c>
      <c r="H294" s="1" t="s">
        <v>37</v>
      </c>
      <c r="I294" s="1" t="s">
        <v>22</v>
      </c>
      <c r="J294" s="1" t="s">
        <v>23</v>
      </c>
      <c r="K294" s="1">
        <v>13</v>
      </c>
      <c r="L294" s="1" t="s">
        <v>115</v>
      </c>
      <c r="M294" s="1">
        <v>1.5</v>
      </c>
      <c r="N294" s="1" t="s">
        <v>24</v>
      </c>
      <c r="O294" s="1">
        <v>40</v>
      </c>
      <c r="P294" s="1">
        <v>60</v>
      </c>
      <c r="Q294" s="1">
        <v>0</v>
      </c>
      <c r="R294" s="1">
        <v>0</v>
      </c>
      <c r="S294" s="1">
        <v>0</v>
      </c>
      <c r="T294" s="1">
        <v>0</v>
      </c>
      <c r="U294" s="1"/>
    </row>
    <row r="295" spans="1:21" x14ac:dyDescent="0.25">
      <c r="A295" s="2">
        <v>43152</v>
      </c>
      <c r="B295" s="1" t="s">
        <v>64</v>
      </c>
      <c r="C295" s="1" t="s">
        <v>731</v>
      </c>
      <c r="D295" s="1">
        <v>5114370</v>
      </c>
      <c r="E295" s="1" t="s">
        <v>812</v>
      </c>
      <c r="F295" s="1">
        <v>177863</v>
      </c>
      <c r="G295" s="1" t="s">
        <v>26</v>
      </c>
      <c r="H295" s="1" t="s">
        <v>37</v>
      </c>
      <c r="I295" s="1" t="s">
        <v>22</v>
      </c>
      <c r="J295" s="1" t="s">
        <v>23</v>
      </c>
      <c r="K295" s="1">
        <v>12</v>
      </c>
      <c r="L295" s="1" t="s">
        <v>27</v>
      </c>
      <c r="M295" s="1">
        <v>2</v>
      </c>
      <c r="N295" s="1" t="s">
        <v>24</v>
      </c>
      <c r="O295" s="1">
        <v>40</v>
      </c>
      <c r="P295" s="1">
        <v>80</v>
      </c>
      <c r="Q295" s="1">
        <v>0</v>
      </c>
      <c r="R295" s="1">
        <v>0</v>
      </c>
      <c r="S295" s="1">
        <v>0</v>
      </c>
      <c r="T295" s="1">
        <v>0</v>
      </c>
      <c r="U295" s="1"/>
    </row>
    <row r="296" spans="1:21" x14ac:dyDescent="0.25">
      <c r="A296" s="2">
        <v>43152</v>
      </c>
      <c r="B296" s="1" t="s">
        <v>68</v>
      </c>
      <c r="C296" s="1" t="s">
        <v>729</v>
      </c>
      <c r="D296" s="1">
        <v>5250840</v>
      </c>
      <c r="E296" s="1" t="s">
        <v>30</v>
      </c>
      <c r="F296" s="1">
        <v>173815</v>
      </c>
      <c r="G296" s="1" t="s">
        <v>26</v>
      </c>
      <c r="H296" s="1">
        <v>2017</v>
      </c>
      <c r="I296" s="1" t="s">
        <v>22</v>
      </c>
      <c r="J296" s="1" t="s">
        <v>23</v>
      </c>
      <c r="K296" s="1">
        <v>22</v>
      </c>
      <c r="L296" s="1" t="s">
        <v>49</v>
      </c>
      <c r="M296" s="1">
        <v>8.5</v>
      </c>
      <c r="N296" s="1" t="s">
        <v>24</v>
      </c>
      <c r="O296" s="1">
        <v>65</v>
      </c>
      <c r="P296" s="1">
        <v>552.5</v>
      </c>
      <c r="Q296" s="1">
        <v>0</v>
      </c>
      <c r="R296" s="1">
        <v>0</v>
      </c>
      <c r="S296" s="1">
        <v>0</v>
      </c>
      <c r="T296" s="1">
        <v>0</v>
      </c>
      <c r="U296" s="1"/>
    </row>
    <row r="297" spans="1:21" x14ac:dyDescent="0.25">
      <c r="A297" s="2">
        <v>43152</v>
      </c>
      <c r="B297" s="1" t="s">
        <v>64</v>
      </c>
      <c r="C297" s="1" t="s">
        <v>731</v>
      </c>
      <c r="D297" s="1">
        <v>5150140</v>
      </c>
      <c r="E297" s="1" t="s">
        <v>38</v>
      </c>
      <c r="F297" s="1">
        <v>184788</v>
      </c>
      <c r="G297" s="1" t="s">
        <v>26</v>
      </c>
      <c r="H297" s="1" t="s">
        <v>37</v>
      </c>
      <c r="I297" s="1" t="s">
        <v>22</v>
      </c>
      <c r="J297" s="1" t="s">
        <v>23</v>
      </c>
      <c r="K297" s="1">
        <v>19</v>
      </c>
      <c r="L297" s="1" t="s">
        <v>884</v>
      </c>
      <c r="M297" s="1">
        <v>0.5</v>
      </c>
      <c r="N297" s="1" t="s">
        <v>24</v>
      </c>
      <c r="O297" s="1">
        <v>40</v>
      </c>
      <c r="P297" s="1">
        <v>20</v>
      </c>
      <c r="Q297" s="1">
        <v>0</v>
      </c>
      <c r="R297" s="1">
        <v>0</v>
      </c>
      <c r="S297" s="1">
        <v>0</v>
      </c>
      <c r="T297" s="1">
        <v>0</v>
      </c>
      <c r="U297" s="1"/>
    </row>
    <row r="298" spans="1:21" x14ac:dyDescent="0.25">
      <c r="A298" s="2">
        <v>43152</v>
      </c>
      <c r="B298" s="1" t="s">
        <v>68</v>
      </c>
      <c r="C298" s="1" t="s">
        <v>729</v>
      </c>
      <c r="D298" s="1">
        <v>5159500</v>
      </c>
      <c r="E298" s="1" t="s">
        <v>52</v>
      </c>
      <c r="F298" s="1">
        <v>192150</v>
      </c>
      <c r="G298" s="1" t="s">
        <v>26</v>
      </c>
      <c r="H298" s="1">
        <v>2018</v>
      </c>
      <c r="I298" s="1" t="s">
        <v>22</v>
      </c>
      <c r="J298" s="1" t="s">
        <v>23</v>
      </c>
      <c r="K298" s="1">
        <v>19</v>
      </c>
      <c r="L298" s="1" t="s">
        <v>885</v>
      </c>
      <c r="M298" s="1">
        <v>0.5</v>
      </c>
      <c r="N298" s="1" t="s">
        <v>24</v>
      </c>
      <c r="O298" s="1">
        <v>40</v>
      </c>
      <c r="P298" s="1">
        <v>20</v>
      </c>
      <c r="Q298" s="1">
        <v>0</v>
      </c>
      <c r="R298" s="1">
        <v>0</v>
      </c>
      <c r="S298" s="1">
        <v>0</v>
      </c>
      <c r="T298" s="1">
        <v>0</v>
      </c>
      <c r="U298" s="1"/>
    </row>
    <row r="299" spans="1:21" ht="30" x14ac:dyDescent="0.25">
      <c r="A299" s="2">
        <v>43152</v>
      </c>
      <c r="B299" s="1" t="s">
        <v>64</v>
      </c>
      <c r="C299" s="1" t="s">
        <v>731</v>
      </c>
      <c r="D299" s="1"/>
      <c r="E299" s="1"/>
      <c r="F299" s="1"/>
      <c r="G299" s="1"/>
      <c r="H299" s="1"/>
      <c r="I299" s="1" t="s">
        <v>22</v>
      </c>
      <c r="J299" s="1" t="s">
        <v>23</v>
      </c>
      <c r="K299" s="1">
        <v>53</v>
      </c>
      <c r="L299" s="1" t="s">
        <v>886</v>
      </c>
      <c r="M299" s="1">
        <v>0.75</v>
      </c>
      <c r="N299" s="1" t="s">
        <v>24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/>
    </row>
    <row r="300" spans="1:21" x14ac:dyDescent="0.25">
      <c r="A300" s="2">
        <v>43152</v>
      </c>
      <c r="B300" s="1" t="s">
        <v>64</v>
      </c>
      <c r="C300" s="1" t="s">
        <v>731</v>
      </c>
      <c r="D300" s="1">
        <v>5144380</v>
      </c>
      <c r="E300" s="1" t="s">
        <v>744</v>
      </c>
      <c r="F300" s="1">
        <v>173856</v>
      </c>
      <c r="G300" s="1" t="s">
        <v>26</v>
      </c>
      <c r="H300" s="1">
        <v>2017</v>
      </c>
      <c r="I300" s="1" t="s">
        <v>22</v>
      </c>
      <c r="J300" s="1" t="s">
        <v>23</v>
      </c>
      <c r="K300" s="1">
        <v>22</v>
      </c>
      <c r="L300" s="1" t="s">
        <v>49</v>
      </c>
      <c r="M300" s="1">
        <v>2</v>
      </c>
      <c r="N300" s="1" t="s">
        <v>24</v>
      </c>
      <c r="O300" s="1">
        <v>65</v>
      </c>
      <c r="P300" s="1">
        <v>130</v>
      </c>
      <c r="Q300" s="1">
        <v>0</v>
      </c>
      <c r="R300" s="1">
        <v>0</v>
      </c>
      <c r="S300" s="1">
        <v>0</v>
      </c>
      <c r="T300" s="1">
        <v>0</v>
      </c>
      <c r="U300" s="1"/>
    </row>
    <row r="301" spans="1:21" x14ac:dyDescent="0.25">
      <c r="A301" s="2">
        <v>43152</v>
      </c>
      <c r="B301" s="1" t="s">
        <v>64</v>
      </c>
      <c r="C301" s="1" t="s">
        <v>731</v>
      </c>
      <c r="D301" s="1">
        <v>5144380</v>
      </c>
      <c r="E301" s="1" t="s">
        <v>744</v>
      </c>
      <c r="F301" s="1">
        <v>173856</v>
      </c>
      <c r="G301" s="1" t="s">
        <v>26</v>
      </c>
      <c r="H301" s="1">
        <v>2017</v>
      </c>
      <c r="I301" s="1" t="s">
        <v>22</v>
      </c>
      <c r="J301" s="1" t="s">
        <v>23</v>
      </c>
      <c r="K301" s="1">
        <v>13</v>
      </c>
      <c r="L301" s="1" t="s">
        <v>115</v>
      </c>
      <c r="M301" s="1">
        <v>1.75</v>
      </c>
      <c r="N301" s="1" t="s">
        <v>24</v>
      </c>
      <c r="O301" s="1">
        <v>40</v>
      </c>
      <c r="P301" s="1">
        <v>70</v>
      </c>
      <c r="Q301" s="1">
        <v>0</v>
      </c>
      <c r="R301" s="1">
        <v>0</v>
      </c>
      <c r="S301" s="1">
        <v>0</v>
      </c>
      <c r="T301" s="1">
        <v>0</v>
      </c>
      <c r="U301" s="1"/>
    </row>
    <row r="302" spans="1:21" x14ac:dyDescent="0.25">
      <c r="A302" s="2">
        <v>43153</v>
      </c>
      <c r="B302" s="1" t="s">
        <v>64</v>
      </c>
      <c r="C302" s="1" t="s">
        <v>731</v>
      </c>
      <c r="D302" s="1">
        <v>5114370</v>
      </c>
      <c r="E302" s="1" t="s">
        <v>812</v>
      </c>
      <c r="F302" s="1">
        <v>177863</v>
      </c>
      <c r="G302" s="1" t="s">
        <v>26</v>
      </c>
      <c r="H302" s="1" t="s">
        <v>37</v>
      </c>
      <c r="I302" s="1" t="s">
        <v>22</v>
      </c>
      <c r="J302" s="1" t="s">
        <v>23</v>
      </c>
      <c r="K302" s="1">
        <v>12</v>
      </c>
      <c r="L302" s="1" t="s">
        <v>27</v>
      </c>
      <c r="M302" s="1">
        <v>2.5</v>
      </c>
      <c r="N302" s="1" t="s">
        <v>24</v>
      </c>
      <c r="O302" s="1">
        <v>40</v>
      </c>
      <c r="P302" s="1">
        <v>100</v>
      </c>
      <c r="Q302" s="1">
        <v>0</v>
      </c>
      <c r="R302" s="1">
        <v>0</v>
      </c>
      <c r="S302" s="1">
        <v>0</v>
      </c>
      <c r="T302" s="1">
        <v>0</v>
      </c>
      <c r="U302" s="1"/>
    </row>
    <row r="303" spans="1:21" x14ac:dyDescent="0.25">
      <c r="A303" s="2">
        <v>43153</v>
      </c>
      <c r="B303" s="1" t="s">
        <v>64</v>
      </c>
      <c r="C303" s="1" t="s">
        <v>731</v>
      </c>
      <c r="D303" s="1">
        <v>5133600</v>
      </c>
      <c r="E303" s="1" t="s">
        <v>803</v>
      </c>
      <c r="F303" s="1">
        <v>173854</v>
      </c>
      <c r="G303" s="1" t="s">
        <v>26</v>
      </c>
      <c r="H303" s="1">
        <v>2017</v>
      </c>
      <c r="I303" s="1" t="s">
        <v>22</v>
      </c>
      <c r="J303" s="1" t="s">
        <v>23</v>
      </c>
      <c r="K303" s="1">
        <v>22</v>
      </c>
      <c r="L303" s="1" t="s">
        <v>49</v>
      </c>
      <c r="M303" s="1">
        <v>1.5</v>
      </c>
      <c r="N303" s="1" t="s">
        <v>24</v>
      </c>
      <c r="O303" s="1">
        <v>65</v>
      </c>
      <c r="P303" s="1">
        <v>97.5</v>
      </c>
      <c r="Q303" s="1">
        <v>0</v>
      </c>
      <c r="R303" s="1">
        <v>0</v>
      </c>
      <c r="S303" s="1">
        <v>0</v>
      </c>
      <c r="T303" s="1">
        <v>0</v>
      </c>
      <c r="U303" s="1"/>
    </row>
    <row r="304" spans="1:21" x14ac:dyDescent="0.25">
      <c r="A304" s="2">
        <v>43153</v>
      </c>
      <c r="B304" s="1" t="s">
        <v>68</v>
      </c>
      <c r="C304" s="1" t="s">
        <v>729</v>
      </c>
      <c r="D304" s="1">
        <v>5250840</v>
      </c>
      <c r="E304" s="1" t="s">
        <v>30</v>
      </c>
      <c r="F304" s="1">
        <v>173815</v>
      </c>
      <c r="G304" s="1" t="s">
        <v>26</v>
      </c>
      <c r="H304" s="1">
        <v>2017</v>
      </c>
      <c r="I304" s="1" t="s">
        <v>22</v>
      </c>
      <c r="J304" s="1" t="s">
        <v>23</v>
      </c>
      <c r="K304" s="1">
        <v>22</v>
      </c>
      <c r="L304" s="1" t="s">
        <v>49</v>
      </c>
      <c r="M304" s="1">
        <v>9</v>
      </c>
      <c r="N304" s="1" t="s">
        <v>24</v>
      </c>
      <c r="O304" s="1">
        <v>65</v>
      </c>
      <c r="P304" s="1">
        <v>585</v>
      </c>
      <c r="Q304" s="1">
        <v>0</v>
      </c>
      <c r="R304" s="1">
        <v>0</v>
      </c>
      <c r="S304" s="1">
        <v>0</v>
      </c>
      <c r="T304" s="1">
        <v>0</v>
      </c>
      <c r="U304" s="1"/>
    </row>
    <row r="305" spans="1:21" x14ac:dyDescent="0.25">
      <c r="A305" s="2">
        <v>43153</v>
      </c>
      <c r="B305" s="1" t="s">
        <v>64</v>
      </c>
      <c r="C305" s="1" t="s">
        <v>731</v>
      </c>
      <c r="D305" s="1"/>
      <c r="E305" s="1"/>
      <c r="F305" s="1"/>
      <c r="G305" s="1"/>
      <c r="H305" s="1"/>
      <c r="I305" s="1" t="s">
        <v>22</v>
      </c>
      <c r="J305" s="1" t="s">
        <v>23</v>
      </c>
      <c r="K305" s="1">
        <v>56</v>
      </c>
      <c r="L305" s="1" t="s">
        <v>887</v>
      </c>
      <c r="M305" s="1">
        <v>0.75</v>
      </c>
      <c r="N305" s="1" t="s">
        <v>24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/>
    </row>
    <row r="306" spans="1:21" x14ac:dyDescent="0.25">
      <c r="A306" s="2">
        <v>43153</v>
      </c>
      <c r="B306" s="1" t="s">
        <v>64</v>
      </c>
      <c r="C306" s="1" t="s">
        <v>731</v>
      </c>
      <c r="D306" s="1">
        <v>5114370</v>
      </c>
      <c r="E306" s="1" t="s">
        <v>812</v>
      </c>
      <c r="F306" s="1">
        <v>177863</v>
      </c>
      <c r="G306" s="1" t="s">
        <v>26</v>
      </c>
      <c r="H306" s="1" t="s">
        <v>37</v>
      </c>
      <c r="I306" s="1" t="s">
        <v>22</v>
      </c>
      <c r="J306" s="1" t="s">
        <v>23</v>
      </c>
      <c r="K306" s="1">
        <v>13</v>
      </c>
      <c r="L306" s="1" t="s">
        <v>115</v>
      </c>
      <c r="M306" s="1">
        <v>2</v>
      </c>
      <c r="N306" s="1" t="s">
        <v>24</v>
      </c>
      <c r="O306" s="1">
        <v>40</v>
      </c>
      <c r="P306" s="1">
        <v>80</v>
      </c>
      <c r="Q306" s="1">
        <v>0</v>
      </c>
      <c r="R306" s="1">
        <v>0</v>
      </c>
      <c r="S306" s="1">
        <v>0</v>
      </c>
      <c r="T306" s="1">
        <v>0</v>
      </c>
      <c r="U306" s="1"/>
    </row>
    <row r="307" spans="1:21" x14ac:dyDescent="0.25">
      <c r="A307" s="2">
        <v>43153</v>
      </c>
      <c r="B307" s="1" t="s">
        <v>64</v>
      </c>
      <c r="C307" s="1" t="s">
        <v>731</v>
      </c>
      <c r="D307" s="1">
        <v>5160390</v>
      </c>
      <c r="E307" s="1" t="s">
        <v>823</v>
      </c>
      <c r="F307" s="1">
        <v>173864</v>
      </c>
      <c r="G307" s="1" t="s">
        <v>26</v>
      </c>
      <c r="H307" s="1">
        <v>2017</v>
      </c>
      <c r="I307" s="1" t="s">
        <v>22</v>
      </c>
      <c r="J307" s="1" t="s">
        <v>23</v>
      </c>
      <c r="K307" s="1">
        <v>13</v>
      </c>
      <c r="L307" s="1" t="s">
        <v>115</v>
      </c>
      <c r="M307" s="1">
        <v>0.5</v>
      </c>
      <c r="N307" s="1" t="s">
        <v>24</v>
      </c>
      <c r="O307" s="1">
        <v>40</v>
      </c>
      <c r="P307" s="1">
        <v>20</v>
      </c>
      <c r="Q307" s="1">
        <v>0</v>
      </c>
      <c r="R307" s="1">
        <v>0</v>
      </c>
      <c r="S307" s="1">
        <v>0</v>
      </c>
      <c r="T307" s="1">
        <v>0</v>
      </c>
      <c r="U307" s="1"/>
    </row>
    <row r="308" spans="1:21" x14ac:dyDescent="0.25">
      <c r="A308" s="2">
        <v>43153</v>
      </c>
      <c r="B308" s="1" t="s">
        <v>64</v>
      </c>
      <c r="C308" s="1" t="s">
        <v>731</v>
      </c>
      <c r="D308" s="1">
        <v>5133600</v>
      </c>
      <c r="E308" s="1" t="s">
        <v>803</v>
      </c>
      <c r="F308" s="1">
        <v>173854</v>
      </c>
      <c r="G308" s="1" t="s">
        <v>26</v>
      </c>
      <c r="H308" s="1">
        <v>2017</v>
      </c>
      <c r="I308" s="1" t="s">
        <v>22</v>
      </c>
      <c r="J308" s="1" t="s">
        <v>23</v>
      </c>
      <c r="K308" s="1">
        <v>13</v>
      </c>
      <c r="L308" s="1" t="s">
        <v>115</v>
      </c>
      <c r="M308" s="1">
        <v>1.25</v>
      </c>
      <c r="N308" s="1" t="s">
        <v>24</v>
      </c>
      <c r="O308" s="1">
        <v>40</v>
      </c>
      <c r="P308" s="1">
        <v>50</v>
      </c>
      <c r="Q308" s="1">
        <v>0</v>
      </c>
      <c r="R308" s="1">
        <v>0</v>
      </c>
      <c r="S308" s="1">
        <v>0</v>
      </c>
      <c r="T308" s="1">
        <v>0</v>
      </c>
      <c r="U308" s="1"/>
    </row>
    <row r="309" spans="1:21" x14ac:dyDescent="0.25">
      <c r="A309" s="2">
        <v>43154</v>
      </c>
      <c r="B309" s="1" t="s">
        <v>68</v>
      </c>
      <c r="C309" s="1" t="s">
        <v>729</v>
      </c>
      <c r="D309" s="1">
        <v>5103060</v>
      </c>
      <c r="E309" s="1" t="s">
        <v>29</v>
      </c>
      <c r="F309" s="1">
        <v>173767</v>
      </c>
      <c r="G309" s="1" t="s">
        <v>26</v>
      </c>
      <c r="H309" s="1">
        <v>2017</v>
      </c>
      <c r="I309" s="1" t="s">
        <v>22</v>
      </c>
      <c r="J309" s="1" t="s">
        <v>23</v>
      </c>
      <c r="K309" s="1">
        <v>22</v>
      </c>
      <c r="L309" s="1" t="s">
        <v>840</v>
      </c>
      <c r="M309" s="1">
        <v>3</v>
      </c>
      <c r="N309" s="1" t="s">
        <v>24</v>
      </c>
      <c r="O309" s="1">
        <v>65</v>
      </c>
      <c r="P309" s="1">
        <v>195</v>
      </c>
      <c r="Q309" s="1">
        <v>0</v>
      </c>
      <c r="R309" s="1">
        <v>0</v>
      </c>
      <c r="S309" s="1">
        <v>0</v>
      </c>
      <c r="T309" s="1">
        <v>0</v>
      </c>
      <c r="U309" s="1"/>
    </row>
    <row r="310" spans="1:21" x14ac:dyDescent="0.25">
      <c r="A310" s="2">
        <v>43154</v>
      </c>
      <c r="B310" s="1" t="s">
        <v>64</v>
      </c>
      <c r="C310" s="1" t="s">
        <v>731</v>
      </c>
      <c r="D310" s="1">
        <v>5137920</v>
      </c>
      <c r="E310" s="1" t="s">
        <v>746</v>
      </c>
      <c r="F310" s="1">
        <v>192213</v>
      </c>
      <c r="G310" s="1" t="s">
        <v>26</v>
      </c>
      <c r="H310" s="1">
        <v>2018</v>
      </c>
      <c r="I310" s="1" t="s">
        <v>22</v>
      </c>
      <c r="J310" s="1" t="s">
        <v>23</v>
      </c>
      <c r="K310" s="1">
        <v>22</v>
      </c>
      <c r="L310" s="1" t="s">
        <v>49</v>
      </c>
      <c r="M310" s="1">
        <v>0.25</v>
      </c>
      <c r="N310" s="1" t="s">
        <v>24</v>
      </c>
      <c r="O310" s="1">
        <v>65</v>
      </c>
      <c r="P310" s="1">
        <v>16.25</v>
      </c>
      <c r="Q310" s="1">
        <v>0</v>
      </c>
      <c r="R310" s="1">
        <v>0</v>
      </c>
      <c r="S310" s="1">
        <v>0</v>
      </c>
      <c r="T310" s="1">
        <v>0</v>
      </c>
      <c r="U310" s="1"/>
    </row>
    <row r="311" spans="1:21" x14ac:dyDescent="0.25">
      <c r="A311" s="2">
        <v>43154</v>
      </c>
      <c r="B311" s="1" t="s">
        <v>64</v>
      </c>
      <c r="C311" s="1" t="s">
        <v>731</v>
      </c>
      <c r="D311" s="1">
        <v>5137920</v>
      </c>
      <c r="E311" s="1" t="s">
        <v>746</v>
      </c>
      <c r="F311" s="1">
        <v>173848</v>
      </c>
      <c r="G311" s="1" t="s">
        <v>26</v>
      </c>
      <c r="H311" s="1">
        <v>2017</v>
      </c>
      <c r="I311" s="1" t="s">
        <v>22</v>
      </c>
      <c r="J311" s="1" t="s">
        <v>23</v>
      </c>
      <c r="K311" s="1">
        <v>13</v>
      </c>
      <c r="L311" s="1" t="s">
        <v>115</v>
      </c>
      <c r="M311" s="1">
        <v>1.5</v>
      </c>
      <c r="N311" s="1" t="s">
        <v>24</v>
      </c>
      <c r="O311" s="1">
        <v>40</v>
      </c>
      <c r="P311" s="1">
        <v>60</v>
      </c>
      <c r="Q311" s="1">
        <v>0</v>
      </c>
      <c r="R311" s="1">
        <v>0</v>
      </c>
      <c r="S311" s="1">
        <v>0</v>
      </c>
      <c r="T311" s="1">
        <v>0</v>
      </c>
      <c r="U311" s="1"/>
    </row>
    <row r="312" spans="1:21" x14ac:dyDescent="0.25">
      <c r="A312" s="2">
        <v>43154</v>
      </c>
      <c r="B312" s="1" t="s">
        <v>64</v>
      </c>
      <c r="C312" s="1" t="s">
        <v>731</v>
      </c>
      <c r="D312" s="1">
        <v>5137920</v>
      </c>
      <c r="E312" s="1" t="s">
        <v>746</v>
      </c>
      <c r="F312" s="1">
        <v>192213</v>
      </c>
      <c r="G312" s="1" t="s">
        <v>26</v>
      </c>
      <c r="H312" s="1">
        <v>2018</v>
      </c>
      <c r="I312" s="1" t="s">
        <v>22</v>
      </c>
      <c r="J312" s="1" t="s">
        <v>23</v>
      </c>
      <c r="K312" s="1">
        <v>13</v>
      </c>
      <c r="L312" s="1" t="s">
        <v>115</v>
      </c>
      <c r="M312" s="1">
        <v>0.5</v>
      </c>
      <c r="N312" s="1" t="s">
        <v>24</v>
      </c>
      <c r="O312" s="1">
        <v>40</v>
      </c>
      <c r="P312" s="1">
        <v>20</v>
      </c>
      <c r="Q312" s="1">
        <v>0</v>
      </c>
      <c r="R312" s="1">
        <v>0</v>
      </c>
      <c r="S312" s="1">
        <v>0</v>
      </c>
      <c r="T312" s="1">
        <v>0</v>
      </c>
      <c r="U312" s="1"/>
    </row>
    <row r="313" spans="1:21" ht="30" x14ac:dyDescent="0.25">
      <c r="A313" s="2">
        <v>43154</v>
      </c>
      <c r="B313" s="1" t="s">
        <v>68</v>
      </c>
      <c r="C313" s="1" t="s">
        <v>729</v>
      </c>
      <c r="D313" s="1"/>
      <c r="E313" s="1"/>
      <c r="F313" s="1"/>
      <c r="G313" s="1"/>
      <c r="H313" s="1"/>
      <c r="I313" s="1" t="s">
        <v>22</v>
      </c>
      <c r="J313" s="1" t="s">
        <v>23</v>
      </c>
      <c r="K313" s="1">
        <v>59</v>
      </c>
      <c r="L313" s="1" t="s">
        <v>888</v>
      </c>
      <c r="M313" s="1">
        <v>0.5</v>
      </c>
      <c r="N313" s="1" t="s">
        <v>24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/>
    </row>
    <row r="314" spans="1:21" x14ac:dyDescent="0.25">
      <c r="A314" s="2">
        <v>43154</v>
      </c>
      <c r="B314" s="1" t="s">
        <v>64</v>
      </c>
      <c r="C314" s="1" t="s">
        <v>731</v>
      </c>
      <c r="D314" s="1">
        <v>5144380</v>
      </c>
      <c r="E314" s="1" t="s">
        <v>744</v>
      </c>
      <c r="F314" s="1">
        <v>173856</v>
      </c>
      <c r="G314" s="1" t="s">
        <v>26</v>
      </c>
      <c r="H314" s="1">
        <v>2017</v>
      </c>
      <c r="I314" s="1" t="s">
        <v>22</v>
      </c>
      <c r="J314" s="1" t="s">
        <v>23</v>
      </c>
      <c r="K314" s="1">
        <v>22</v>
      </c>
      <c r="L314" s="1" t="s">
        <v>49</v>
      </c>
      <c r="M314" s="1">
        <v>2.5</v>
      </c>
      <c r="N314" s="1" t="s">
        <v>24</v>
      </c>
      <c r="O314" s="1">
        <v>65</v>
      </c>
      <c r="P314" s="1">
        <v>162.5</v>
      </c>
      <c r="Q314" s="1">
        <v>0</v>
      </c>
      <c r="R314" s="1">
        <v>0</v>
      </c>
      <c r="S314" s="1">
        <v>0</v>
      </c>
      <c r="T314" s="1">
        <v>0</v>
      </c>
      <c r="U314" s="1"/>
    </row>
    <row r="315" spans="1:21" x14ac:dyDescent="0.25">
      <c r="A315" s="2">
        <v>43154</v>
      </c>
      <c r="B315" s="1" t="s">
        <v>64</v>
      </c>
      <c r="C315" s="1" t="s">
        <v>731</v>
      </c>
      <c r="D315" s="1">
        <v>5133600</v>
      </c>
      <c r="E315" s="1" t="s">
        <v>803</v>
      </c>
      <c r="F315" s="1">
        <v>173854</v>
      </c>
      <c r="G315" s="1" t="s">
        <v>26</v>
      </c>
      <c r="H315" s="1">
        <v>2017</v>
      </c>
      <c r="I315" s="1" t="s">
        <v>22</v>
      </c>
      <c r="J315" s="1" t="s">
        <v>23</v>
      </c>
      <c r="K315" s="1">
        <v>19</v>
      </c>
      <c r="L315" s="1" t="s">
        <v>830</v>
      </c>
      <c r="M315" s="1">
        <v>0.75</v>
      </c>
      <c r="N315" s="1" t="s">
        <v>24</v>
      </c>
      <c r="O315" s="1">
        <v>40</v>
      </c>
      <c r="P315" s="1">
        <v>30</v>
      </c>
      <c r="Q315" s="1">
        <v>0</v>
      </c>
      <c r="R315" s="1">
        <v>0</v>
      </c>
      <c r="S315" s="1">
        <v>0</v>
      </c>
      <c r="T315" s="1">
        <v>0</v>
      </c>
      <c r="U315" s="1"/>
    </row>
    <row r="316" spans="1:21" x14ac:dyDescent="0.25">
      <c r="A316" s="2">
        <v>43154</v>
      </c>
      <c r="B316" s="1" t="s">
        <v>64</v>
      </c>
      <c r="C316" s="1" t="s">
        <v>731</v>
      </c>
      <c r="D316" s="1">
        <v>5114370</v>
      </c>
      <c r="E316" s="1" t="s">
        <v>812</v>
      </c>
      <c r="F316" s="1">
        <v>177863</v>
      </c>
      <c r="G316" s="1" t="s">
        <v>26</v>
      </c>
      <c r="H316" s="1" t="s">
        <v>37</v>
      </c>
      <c r="I316" s="1" t="s">
        <v>22</v>
      </c>
      <c r="J316" s="1" t="s">
        <v>23</v>
      </c>
      <c r="K316" s="1">
        <v>21</v>
      </c>
      <c r="L316" s="1" t="s">
        <v>119</v>
      </c>
      <c r="M316" s="1">
        <v>0.25</v>
      </c>
      <c r="N316" s="1" t="s">
        <v>24</v>
      </c>
      <c r="O316" s="1">
        <v>65</v>
      </c>
      <c r="P316" s="1">
        <v>16.25</v>
      </c>
      <c r="Q316" s="1">
        <v>0</v>
      </c>
      <c r="R316" s="1">
        <v>0</v>
      </c>
      <c r="S316" s="1">
        <v>0</v>
      </c>
      <c r="T316" s="1">
        <v>0</v>
      </c>
      <c r="U316" s="1"/>
    </row>
    <row r="317" spans="1:21" x14ac:dyDescent="0.25">
      <c r="A317" s="2">
        <v>43154</v>
      </c>
      <c r="B317" s="1" t="s">
        <v>64</v>
      </c>
      <c r="C317" s="1" t="s">
        <v>731</v>
      </c>
      <c r="D317" s="1">
        <v>5114700</v>
      </c>
      <c r="E317" s="1" t="s">
        <v>805</v>
      </c>
      <c r="F317" s="1">
        <v>192216</v>
      </c>
      <c r="G317" s="1" t="s">
        <v>26</v>
      </c>
      <c r="H317" s="1">
        <v>2018</v>
      </c>
      <c r="I317" s="1" t="s">
        <v>22</v>
      </c>
      <c r="J317" s="1" t="s">
        <v>23</v>
      </c>
      <c r="K317" s="1">
        <v>21</v>
      </c>
      <c r="L317" s="1" t="s">
        <v>119</v>
      </c>
      <c r="M317" s="1">
        <v>0.25</v>
      </c>
      <c r="N317" s="1" t="s">
        <v>24</v>
      </c>
      <c r="O317" s="1">
        <v>65</v>
      </c>
      <c r="P317" s="1">
        <v>16.25</v>
      </c>
      <c r="Q317" s="1">
        <v>0</v>
      </c>
      <c r="R317" s="1">
        <v>0</v>
      </c>
      <c r="S317" s="1">
        <v>0</v>
      </c>
      <c r="T317" s="1">
        <v>0</v>
      </c>
      <c r="U317" s="1"/>
    </row>
    <row r="318" spans="1:21" x14ac:dyDescent="0.25">
      <c r="A318" s="2">
        <v>43154</v>
      </c>
      <c r="B318" s="1" t="s">
        <v>64</v>
      </c>
      <c r="C318" s="1" t="s">
        <v>731</v>
      </c>
      <c r="D318" s="1">
        <v>5137920</v>
      </c>
      <c r="E318" s="1" t="s">
        <v>746</v>
      </c>
      <c r="F318" s="1">
        <v>192213</v>
      </c>
      <c r="G318" s="1" t="s">
        <v>26</v>
      </c>
      <c r="H318" s="1">
        <v>2018</v>
      </c>
      <c r="I318" s="1" t="s">
        <v>22</v>
      </c>
      <c r="J318" s="1" t="s">
        <v>23</v>
      </c>
      <c r="K318" s="1">
        <v>12</v>
      </c>
      <c r="L318" s="1" t="s">
        <v>27</v>
      </c>
      <c r="M318" s="1">
        <v>1</v>
      </c>
      <c r="N318" s="1" t="s">
        <v>24</v>
      </c>
      <c r="O318" s="1">
        <v>40</v>
      </c>
      <c r="P318" s="1">
        <v>40</v>
      </c>
      <c r="Q318" s="1">
        <v>0</v>
      </c>
      <c r="R318" s="1">
        <v>0</v>
      </c>
      <c r="S318" s="1">
        <v>0</v>
      </c>
      <c r="T318" s="1">
        <v>0</v>
      </c>
      <c r="U318" s="1"/>
    </row>
    <row r="319" spans="1:21" x14ac:dyDescent="0.25">
      <c r="A319" s="2">
        <v>43154</v>
      </c>
      <c r="B319" s="1" t="s">
        <v>68</v>
      </c>
      <c r="C319" s="1" t="s">
        <v>729</v>
      </c>
      <c r="D319" s="1">
        <v>5250840</v>
      </c>
      <c r="E319" s="1" t="s">
        <v>30</v>
      </c>
      <c r="F319" s="1">
        <v>173815</v>
      </c>
      <c r="G319" s="1" t="s">
        <v>26</v>
      </c>
      <c r="H319" s="1">
        <v>2017</v>
      </c>
      <c r="I319" s="1" t="s">
        <v>22</v>
      </c>
      <c r="J319" s="1" t="s">
        <v>23</v>
      </c>
      <c r="K319" s="1">
        <v>22</v>
      </c>
      <c r="L319" s="1" t="s">
        <v>49</v>
      </c>
      <c r="M319" s="1">
        <v>4.5</v>
      </c>
      <c r="N319" s="1" t="s">
        <v>24</v>
      </c>
      <c r="O319" s="1">
        <v>65</v>
      </c>
      <c r="P319" s="1">
        <v>292.5</v>
      </c>
      <c r="Q319" s="1">
        <v>0</v>
      </c>
      <c r="R319" s="1">
        <v>0</v>
      </c>
      <c r="S319" s="1">
        <v>0</v>
      </c>
      <c r="T319" s="1">
        <v>0</v>
      </c>
      <c r="U319" s="1"/>
    </row>
    <row r="320" spans="1:21" x14ac:dyDescent="0.25">
      <c r="A320" s="2">
        <v>43154</v>
      </c>
      <c r="B320" s="1" t="s">
        <v>64</v>
      </c>
      <c r="C320" s="1" t="s">
        <v>731</v>
      </c>
      <c r="D320" s="1">
        <v>5133260</v>
      </c>
      <c r="E320" s="1" t="s">
        <v>889</v>
      </c>
      <c r="F320" s="1">
        <v>173853</v>
      </c>
      <c r="G320" s="1" t="s">
        <v>26</v>
      </c>
      <c r="H320" s="1">
        <v>2017</v>
      </c>
      <c r="I320" s="1" t="s">
        <v>22</v>
      </c>
      <c r="J320" s="1" t="s">
        <v>23</v>
      </c>
      <c r="K320" s="1">
        <v>13</v>
      </c>
      <c r="L320" s="1" t="s">
        <v>115</v>
      </c>
      <c r="M320" s="1">
        <v>1</v>
      </c>
      <c r="N320" s="1" t="s">
        <v>24</v>
      </c>
      <c r="O320" s="1">
        <v>40</v>
      </c>
      <c r="P320" s="1">
        <v>40</v>
      </c>
      <c r="Q320" s="1">
        <v>0</v>
      </c>
      <c r="R320" s="1">
        <v>0</v>
      </c>
      <c r="S320" s="1">
        <v>0</v>
      </c>
      <c r="T320" s="1">
        <v>0</v>
      </c>
      <c r="U320" s="1"/>
    </row>
    <row r="321" spans="1:21" x14ac:dyDescent="0.25">
      <c r="A321" s="2">
        <v>43157</v>
      </c>
      <c r="B321" s="1" t="s">
        <v>64</v>
      </c>
      <c r="C321" s="1" t="s">
        <v>731</v>
      </c>
      <c r="D321" s="1"/>
      <c r="E321" s="1"/>
      <c r="F321" s="1"/>
      <c r="G321" s="1"/>
      <c r="H321" s="1"/>
      <c r="I321" s="1" t="s">
        <v>22</v>
      </c>
      <c r="J321" s="1" t="s">
        <v>23</v>
      </c>
      <c r="K321" s="1">
        <v>56</v>
      </c>
      <c r="L321" s="1" t="s">
        <v>771</v>
      </c>
      <c r="M321" s="1">
        <v>0.5</v>
      </c>
      <c r="N321" s="1" t="s">
        <v>24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/>
    </row>
    <row r="322" spans="1:21" x14ac:dyDescent="0.25">
      <c r="A322" s="2">
        <v>43157</v>
      </c>
      <c r="B322" s="1" t="s">
        <v>68</v>
      </c>
      <c r="C322" s="1" t="s">
        <v>729</v>
      </c>
      <c r="D322" s="1">
        <v>5250840</v>
      </c>
      <c r="E322" s="1" t="s">
        <v>30</v>
      </c>
      <c r="F322" s="1">
        <v>173815</v>
      </c>
      <c r="G322" s="1" t="s">
        <v>26</v>
      </c>
      <c r="H322" s="1">
        <v>2017</v>
      </c>
      <c r="I322" s="1" t="s">
        <v>22</v>
      </c>
      <c r="J322" s="1" t="s">
        <v>23</v>
      </c>
      <c r="K322" s="1">
        <v>22</v>
      </c>
      <c r="L322" s="1" t="s">
        <v>890</v>
      </c>
      <c r="M322" s="1">
        <v>1.5</v>
      </c>
      <c r="N322" s="1" t="s">
        <v>24</v>
      </c>
      <c r="O322" s="1">
        <v>65</v>
      </c>
      <c r="P322" s="1">
        <v>97.5</v>
      </c>
      <c r="Q322" s="1">
        <v>0</v>
      </c>
      <c r="R322" s="1">
        <v>0</v>
      </c>
      <c r="S322" s="1">
        <v>0</v>
      </c>
      <c r="T322" s="1">
        <v>0</v>
      </c>
      <c r="U322" s="1"/>
    </row>
    <row r="323" spans="1:21" x14ac:dyDescent="0.25">
      <c r="A323" s="2">
        <v>43157</v>
      </c>
      <c r="B323" s="1" t="s">
        <v>64</v>
      </c>
      <c r="C323" s="1" t="s">
        <v>731</v>
      </c>
      <c r="D323" s="1">
        <v>5103380</v>
      </c>
      <c r="E323" s="1" t="s">
        <v>874</v>
      </c>
      <c r="F323" s="1">
        <v>172255</v>
      </c>
      <c r="G323" s="1" t="s">
        <v>26</v>
      </c>
      <c r="H323" s="1">
        <v>2017</v>
      </c>
      <c r="I323" s="1" t="s">
        <v>22</v>
      </c>
      <c r="J323" s="1" t="s">
        <v>23</v>
      </c>
      <c r="K323" s="1">
        <v>13</v>
      </c>
      <c r="L323" s="1" t="s">
        <v>115</v>
      </c>
      <c r="M323" s="1">
        <v>3</v>
      </c>
      <c r="N323" s="1" t="s">
        <v>24</v>
      </c>
      <c r="O323" s="1">
        <v>40</v>
      </c>
      <c r="P323" s="1">
        <v>120</v>
      </c>
      <c r="Q323" s="1">
        <v>0</v>
      </c>
      <c r="R323" s="1">
        <v>0</v>
      </c>
      <c r="S323" s="1">
        <v>0</v>
      </c>
      <c r="T323" s="1">
        <v>0</v>
      </c>
      <c r="U323" s="1"/>
    </row>
    <row r="324" spans="1:21" x14ac:dyDescent="0.25">
      <c r="A324" s="2">
        <v>43157</v>
      </c>
      <c r="B324" s="1" t="s">
        <v>64</v>
      </c>
      <c r="C324" s="1" t="s">
        <v>731</v>
      </c>
      <c r="D324" s="1"/>
      <c r="E324" s="1"/>
      <c r="F324" s="1"/>
      <c r="G324" s="1"/>
      <c r="H324" s="1"/>
      <c r="I324" s="1" t="s">
        <v>22</v>
      </c>
      <c r="J324" s="1" t="s">
        <v>23</v>
      </c>
      <c r="K324" s="1">
        <v>56</v>
      </c>
      <c r="L324" s="1" t="s">
        <v>891</v>
      </c>
      <c r="M324" s="1">
        <v>0.5</v>
      </c>
      <c r="N324" s="1" t="s">
        <v>24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/>
    </row>
    <row r="325" spans="1:21" x14ac:dyDescent="0.25">
      <c r="A325" s="2">
        <v>43157</v>
      </c>
      <c r="B325" s="1" t="s">
        <v>68</v>
      </c>
      <c r="C325" s="1" t="s">
        <v>729</v>
      </c>
      <c r="D325" s="1">
        <v>5105730</v>
      </c>
      <c r="E325" s="1" t="s">
        <v>43</v>
      </c>
      <c r="F325" s="1">
        <v>172202</v>
      </c>
      <c r="G325" s="1" t="s">
        <v>26</v>
      </c>
      <c r="H325" s="1">
        <v>2017</v>
      </c>
      <c r="I325" s="1" t="s">
        <v>22</v>
      </c>
      <c r="J325" s="1" t="s">
        <v>23</v>
      </c>
      <c r="K325" s="1">
        <v>13</v>
      </c>
      <c r="L325" s="1" t="s">
        <v>115</v>
      </c>
      <c r="M325" s="1">
        <v>7</v>
      </c>
      <c r="N325" s="1" t="s">
        <v>24</v>
      </c>
      <c r="O325" s="1">
        <v>40</v>
      </c>
      <c r="P325" s="1">
        <v>280</v>
      </c>
      <c r="Q325" s="1">
        <v>0</v>
      </c>
      <c r="R325" s="1">
        <v>0</v>
      </c>
      <c r="S325" s="1">
        <v>0</v>
      </c>
      <c r="T325" s="1">
        <v>0</v>
      </c>
      <c r="U325" s="1"/>
    </row>
    <row r="326" spans="1:21" x14ac:dyDescent="0.25">
      <c r="A326" s="2">
        <v>43157</v>
      </c>
      <c r="B326" s="1" t="s">
        <v>64</v>
      </c>
      <c r="C326" s="1" t="s">
        <v>731</v>
      </c>
      <c r="D326" s="1">
        <v>5159330</v>
      </c>
      <c r="E326" s="1" t="s">
        <v>42</v>
      </c>
      <c r="F326" s="1">
        <v>190168</v>
      </c>
      <c r="G326" s="1" t="s">
        <v>26</v>
      </c>
      <c r="H326" s="1" t="s">
        <v>37</v>
      </c>
      <c r="I326" s="1" t="s">
        <v>22</v>
      </c>
      <c r="J326" s="1" t="s">
        <v>23</v>
      </c>
      <c r="K326" s="1">
        <v>13</v>
      </c>
      <c r="L326" s="1" t="s">
        <v>115</v>
      </c>
      <c r="M326" s="1">
        <v>2.75</v>
      </c>
      <c r="N326" s="1" t="s">
        <v>24</v>
      </c>
      <c r="O326" s="1">
        <v>40</v>
      </c>
      <c r="P326" s="1">
        <v>110</v>
      </c>
      <c r="Q326" s="1">
        <v>0</v>
      </c>
      <c r="R326" s="1">
        <v>0</v>
      </c>
      <c r="S326" s="1">
        <v>0</v>
      </c>
      <c r="T326" s="1">
        <v>0</v>
      </c>
      <c r="U326" s="1"/>
    </row>
    <row r="327" spans="1:21" x14ac:dyDescent="0.25">
      <c r="A327" s="2">
        <v>43157</v>
      </c>
      <c r="B327" s="1" t="s">
        <v>64</v>
      </c>
      <c r="C327" s="1" t="s">
        <v>731</v>
      </c>
      <c r="D327" s="1">
        <v>5150330</v>
      </c>
      <c r="E327" s="1" t="s">
        <v>855</v>
      </c>
      <c r="F327" s="1">
        <v>173860</v>
      </c>
      <c r="G327" s="1" t="s">
        <v>26</v>
      </c>
      <c r="H327" s="1">
        <v>2017</v>
      </c>
      <c r="I327" s="1" t="s">
        <v>22</v>
      </c>
      <c r="J327" s="1" t="s">
        <v>23</v>
      </c>
      <c r="K327" s="1">
        <v>13</v>
      </c>
      <c r="L327" s="1" t="s">
        <v>115</v>
      </c>
      <c r="M327" s="1">
        <v>1.5</v>
      </c>
      <c r="N327" s="1" t="s">
        <v>24</v>
      </c>
      <c r="O327" s="1">
        <v>40</v>
      </c>
      <c r="P327" s="1">
        <v>60</v>
      </c>
      <c r="Q327" s="1">
        <v>0</v>
      </c>
      <c r="R327" s="1">
        <v>0</v>
      </c>
      <c r="S327" s="1">
        <v>0</v>
      </c>
      <c r="T327" s="1">
        <v>0</v>
      </c>
      <c r="U327" s="1"/>
    </row>
    <row r="328" spans="1:21" x14ac:dyDescent="0.25">
      <c r="A328" s="2">
        <v>43157</v>
      </c>
      <c r="B328" s="1" t="s">
        <v>68</v>
      </c>
      <c r="C328" s="1" t="s">
        <v>729</v>
      </c>
      <c r="D328" s="1"/>
      <c r="E328" s="1"/>
      <c r="F328" s="1"/>
      <c r="G328" s="1"/>
      <c r="H328" s="1"/>
      <c r="I328" s="1" t="s">
        <v>22</v>
      </c>
      <c r="J328" s="1" t="s">
        <v>23</v>
      </c>
      <c r="K328" s="1">
        <v>53</v>
      </c>
      <c r="L328" s="1" t="s">
        <v>892</v>
      </c>
      <c r="M328" s="1">
        <v>0.5</v>
      </c>
      <c r="N328" s="1" t="s">
        <v>24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/>
    </row>
    <row r="329" spans="1:21" x14ac:dyDescent="0.25">
      <c r="A329" s="2">
        <v>43157</v>
      </c>
      <c r="B329" s="1" t="s">
        <v>64</v>
      </c>
      <c r="C329" s="1" t="s">
        <v>731</v>
      </c>
      <c r="D329" s="1">
        <v>5150140</v>
      </c>
      <c r="E329" s="1" t="s">
        <v>38</v>
      </c>
      <c r="F329" s="1">
        <v>184788</v>
      </c>
      <c r="G329" s="1" t="s">
        <v>26</v>
      </c>
      <c r="H329" s="1" t="s">
        <v>37</v>
      </c>
      <c r="I329" s="1" t="s">
        <v>22</v>
      </c>
      <c r="J329" s="1" t="s">
        <v>23</v>
      </c>
      <c r="K329" s="1">
        <v>19</v>
      </c>
      <c r="L329" s="1" t="s">
        <v>893</v>
      </c>
      <c r="M329" s="1">
        <v>0.25</v>
      </c>
      <c r="N329" s="1" t="s">
        <v>24</v>
      </c>
      <c r="O329" s="1">
        <v>40</v>
      </c>
      <c r="P329" s="1">
        <v>10</v>
      </c>
      <c r="Q329" s="1">
        <v>0</v>
      </c>
      <c r="R329" s="1">
        <v>0</v>
      </c>
      <c r="S329" s="1">
        <v>0</v>
      </c>
      <c r="T329" s="1">
        <v>0</v>
      </c>
      <c r="U329" s="1"/>
    </row>
    <row r="330" spans="1:21" x14ac:dyDescent="0.25">
      <c r="A330" s="2">
        <v>43158</v>
      </c>
      <c r="B330" s="1" t="s">
        <v>64</v>
      </c>
      <c r="C330" s="1" t="s">
        <v>731</v>
      </c>
      <c r="D330" s="1">
        <v>5114700</v>
      </c>
      <c r="E330" s="1" t="s">
        <v>805</v>
      </c>
      <c r="F330" s="1">
        <v>173851</v>
      </c>
      <c r="G330" s="1" t="s">
        <v>26</v>
      </c>
      <c r="H330" s="1">
        <v>2017</v>
      </c>
      <c r="I330" s="1" t="s">
        <v>22</v>
      </c>
      <c r="J330" s="1" t="s">
        <v>23</v>
      </c>
      <c r="K330" s="1">
        <v>13</v>
      </c>
      <c r="L330" s="1" t="s">
        <v>115</v>
      </c>
      <c r="M330" s="1">
        <v>1.5</v>
      </c>
      <c r="N330" s="1" t="s">
        <v>24</v>
      </c>
      <c r="O330" s="1">
        <v>40</v>
      </c>
      <c r="P330" s="1">
        <v>60</v>
      </c>
      <c r="Q330" s="1">
        <v>0</v>
      </c>
      <c r="R330" s="1">
        <v>0</v>
      </c>
      <c r="S330" s="1">
        <v>0</v>
      </c>
      <c r="T330" s="1">
        <v>0</v>
      </c>
      <c r="U330" s="1"/>
    </row>
    <row r="331" spans="1:21" x14ac:dyDescent="0.25">
      <c r="A331" s="2">
        <v>43158</v>
      </c>
      <c r="B331" s="1" t="s">
        <v>64</v>
      </c>
      <c r="C331" s="1" t="s">
        <v>731</v>
      </c>
      <c r="D331" s="1">
        <v>5160390</v>
      </c>
      <c r="E331" s="1" t="s">
        <v>823</v>
      </c>
      <c r="F331" s="1">
        <v>173864</v>
      </c>
      <c r="G331" s="1" t="s">
        <v>26</v>
      </c>
      <c r="H331" s="1">
        <v>2017</v>
      </c>
      <c r="I331" s="1" t="s">
        <v>22</v>
      </c>
      <c r="J331" s="1" t="s">
        <v>23</v>
      </c>
      <c r="K331" s="1">
        <v>13</v>
      </c>
      <c r="L331" s="1" t="s">
        <v>115</v>
      </c>
      <c r="M331" s="1">
        <v>1.25</v>
      </c>
      <c r="N331" s="1" t="s">
        <v>24</v>
      </c>
      <c r="O331" s="1">
        <v>40</v>
      </c>
      <c r="P331" s="1">
        <v>50</v>
      </c>
      <c r="Q331" s="1">
        <v>0</v>
      </c>
      <c r="R331" s="1">
        <v>0</v>
      </c>
      <c r="S331" s="1">
        <v>0</v>
      </c>
      <c r="T331" s="1">
        <v>0</v>
      </c>
      <c r="U331" s="1"/>
    </row>
    <row r="332" spans="1:21" x14ac:dyDescent="0.25">
      <c r="A332" s="2">
        <v>43158</v>
      </c>
      <c r="B332" s="1" t="s">
        <v>68</v>
      </c>
      <c r="C332" s="1" t="s">
        <v>729</v>
      </c>
      <c r="D332" s="1">
        <v>5105730</v>
      </c>
      <c r="E332" s="1" t="s">
        <v>43</v>
      </c>
      <c r="F332" s="1">
        <v>172202</v>
      </c>
      <c r="G332" s="1" t="s">
        <v>26</v>
      </c>
      <c r="H332" s="1">
        <v>2017</v>
      </c>
      <c r="I332" s="1" t="s">
        <v>22</v>
      </c>
      <c r="J332" s="1" t="s">
        <v>23</v>
      </c>
      <c r="K332" s="1">
        <v>13</v>
      </c>
      <c r="L332" s="1" t="s">
        <v>115</v>
      </c>
      <c r="M332" s="1">
        <v>9</v>
      </c>
      <c r="N332" s="1" t="s">
        <v>24</v>
      </c>
      <c r="O332" s="1">
        <v>40</v>
      </c>
      <c r="P332" s="1">
        <v>360</v>
      </c>
      <c r="Q332" s="1">
        <v>0</v>
      </c>
      <c r="R332" s="1">
        <v>0</v>
      </c>
      <c r="S332" s="1">
        <v>0</v>
      </c>
      <c r="T332" s="1">
        <v>0</v>
      </c>
      <c r="U332" s="1"/>
    </row>
    <row r="333" spans="1:21" x14ac:dyDescent="0.25">
      <c r="A333" s="2">
        <v>43158</v>
      </c>
      <c r="B333" s="1" t="s">
        <v>64</v>
      </c>
      <c r="C333" s="1" t="s">
        <v>731</v>
      </c>
      <c r="D333" s="1">
        <v>5147220</v>
      </c>
      <c r="E333" s="1" t="s">
        <v>50</v>
      </c>
      <c r="F333" s="1">
        <v>174432</v>
      </c>
      <c r="G333" s="1" t="s">
        <v>26</v>
      </c>
      <c r="H333" s="1" t="s">
        <v>37</v>
      </c>
      <c r="I333" s="1" t="s">
        <v>22</v>
      </c>
      <c r="J333" s="1" t="s">
        <v>23</v>
      </c>
      <c r="K333" s="1">
        <v>19</v>
      </c>
      <c r="L333" s="1" t="s">
        <v>894</v>
      </c>
      <c r="M333" s="1">
        <v>1</v>
      </c>
      <c r="N333" s="1" t="s">
        <v>24</v>
      </c>
      <c r="O333" s="1">
        <v>40</v>
      </c>
      <c r="P333" s="1">
        <v>40</v>
      </c>
      <c r="Q333" s="1">
        <v>0</v>
      </c>
      <c r="R333" s="1">
        <v>0</v>
      </c>
      <c r="S333" s="1">
        <v>0</v>
      </c>
      <c r="T333" s="1">
        <v>0</v>
      </c>
      <c r="U333" s="1"/>
    </row>
    <row r="334" spans="1:21" x14ac:dyDescent="0.25">
      <c r="A334" s="2">
        <v>43158</v>
      </c>
      <c r="B334" s="1" t="s">
        <v>64</v>
      </c>
      <c r="C334" s="1" t="s">
        <v>731</v>
      </c>
      <c r="D334" s="1">
        <v>5101600</v>
      </c>
      <c r="E334" s="1" t="s">
        <v>856</v>
      </c>
      <c r="F334" s="1">
        <v>184787</v>
      </c>
      <c r="G334" s="1" t="s">
        <v>26</v>
      </c>
      <c r="H334" s="1" t="s">
        <v>37</v>
      </c>
      <c r="I334" s="1" t="s">
        <v>22</v>
      </c>
      <c r="J334" s="1" t="s">
        <v>23</v>
      </c>
      <c r="K334" s="1">
        <v>19</v>
      </c>
      <c r="L334" s="1" t="s">
        <v>895</v>
      </c>
      <c r="M334" s="1">
        <v>1</v>
      </c>
      <c r="N334" s="1" t="s">
        <v>24</v>
      </c>
      <c r="O334" s="1">
        <v>40</v>
      </c>
      <c r="P334" s="1">
        <v>40</v>
      </c>
      <c r="Q334" s="1">
        <v>0</v>
      </c>
      <c r="R334" s="1">
        <v>0</v>
      </c>
      <c r="S334" s="1">
        <v>0</v>
      </c>
      <c r="T334" s="1">
        <v>0</v>
      </c>
      <c r="U334" s="1"/>
    </row>
    <row r="335" spans="1:21" x14ac:dyDescent="0.25">
      <c r="A335" s="2">
        <v>43158</v>
      </c>
      <c r="B335" s="1" t="s">
        <v>64</v>
      </c>
      <c r="C335" s="1" t="s">
        <v>731</v>
      </c>
      <c r="D335" s="1">
        <v>5191440</v>
      </c>
      <c r="E335" s="1" t="s">
        <v>896</v>
      </c>
      <c r="F335" s="1">
        <v>172262</v>
      </c>
      <c r="G335" s="1" t="s">
        <v>26</v>
      </c>
      <c r="H335" s="1">
        <v>2017</v>
      </c>
      <c r="I335" s="1" t="s">
        <v>22</v>
      </c>
      <c r="J335" s="1" t="s">
        <v>23</v>
      </c>
      <c r="K335" s="1">
        <v>19</v>
      </c>
      <c r="L335" s="1" t="s">
        <v>897</v>
      </c>
      <c r="M335" s="1">
        <v>0.5</v>
      </c>
      <c r="N335" s="1" t="s">
        <v>24</v>
      </c>
      <c r="O335" s="1">
        <v>40</v>
      </c>
      <c r="P335" s="1">
        <v>20</v>
      </c>
      <c r="Q335" s="1">
        <v>0</v>
      </c>
      <c r="R335" s="1">
        <v>0</v>
      </c>
      <c r="S335" s="1">
        <v>0</v>
      </c>
      <c r="T335" s="1">
        <v>0</v>
      </c>
      <c r="U335" s="1"/>
    </row>
    <row r="336" spans="1:21" x14ac:dyDescent="0.25">
      <c r="A336" s="2">
        <v>43158</v>
      </c>
      <c r="B336" s="1" t="s">
        <v>64</v>
      </c>
      <c r="C336" s="1" t="s">
        <v>731</v>
      </c>
      <c r="D336" s="1">
        <v>5180610</v>
      </c>
      <c r="E336" s="1" t="s">
        <v>35</v>
      </c>
      <c r="F336" s="1">
        <v>173831</v>
      </c>
      <c r="G336" s="1" t="s">
        <v>26</v>
      </c>
      <c r="H336" s="1">
        <v>2017</v>
      </c>
      <c r="I336" s="1" t="s">
        <v>22</v>
      </c>
      <c r="J336" s="1" t="s">
        <v>23</v>
      </c>
      <c r="K336" s="1">
        <v>13</v>
      </c>
      <c r="L336" s="1" t="s">
        <v>115</v>
      </c>
      <c r="M336" s="1">
        <v>1.5</v>
      </c>
      <c r="N336" s="1" t="s">
        <v>24</v>
      </c>
      <c r="O336" s="1">
        <v>40</v>
      </c>
      <c r="P336" s="1">
        <v>60</v>
      </c>
      <c r="Q336" s="1">
        <v>0</v>
      </c>
      <c r="R336" s="1">
        <v>0</v>
      </c>
      <c r="S336" s="1">
        <v>0</v>
      </c>
      <c r="T336" s="1">
        <v>0</v>
      </c>
      <c r="U336" s="1"/>
    </row>
    <row r="337" spans="1:21" x14ac:dyDescent="0.25">
      <c r="A337" s="2">
        <v>43158</v>
      </c>
      <c r="B337" s="1" t="s">
        <v>64</v>
      </c>
      <c r="C337" s="1" t="s">
        <v>731</v>
      </c>
      <c r="D337" s="1">
        <v>5137090</v>
      </c>
      <c r="E337" s="1" t="s">
        <v>32</v>
      </c>
      <c r="F337" s="1">
        <v>173824</v>
      </c>
      <c r="G337" s="1" t="s">
        <v>26</v>
      </c>
      <c r="H337" s="1">
        <v>2017</v>
      </c>
      <c r="I337" s="1" t="s">
        <v>22</v>
      </c>
      <c r="J337" s="1" t="s">
        <v>23</v>
      </c>
      <c r="K337" s="1">
        <v>13</v>
      </c>
      <c r="L337" s="1" t="s">
        <v>115</v>
      </c>
      <c r="M337" s="1">
        <v>1</v>
      </c>
      <c r="N337" s="1" t="s">
        <v>24</v>
      </c>
      <c r="O337" s="1">
        <v>40</v>
      </c>
      <c r="P337" s="1">
        <v>40</v>
      </c>
      <c r="Q337" s="1">
        <v>0</v>
      </c>
      <c r="R337" s="1">
        <v>0</v>
      </c>
      <c r="S337" s="1">
        <v>0</v>
      </c>
      <c r="T337" s="1">
        <v>0</v>
      </c>
      <c r="U337" s="1"/>
    </row>
    <row r="338" spans="1:21" x14ac:dyDescent="0.25">
      <c r="A338" s="2">
        <v>43158</v>
      </c>
      <c r="B338" s="1" t="s">
        <v>64</v>
      </c>
      <c r="C338" s="1" t="s">
        <v>731</v>
      </c>
      <c r="D338" s="1">
        <v>5133600</v>
      </c>
      <c r="E338" s="1" t="s">
        <v>803</v>
      </c>
      <c r="F338" s="1">
        <v>173854</v>
      </c>
      <c r="G338" s="1" t="s">
        <v>26</v>
      </c>
      <c r="H338" s="1">
        <v>2017</v>
      </c>
      <c r="I338" s="1" t="s">
        <v>22</v>
      </c>
      <c r="J338" s="1" t="s">
        <v>23</v>
      </c>
      <c r="K338" s="1">
        <v>13</v>
      </c>
      <c r="L338" s="1" t="s">
        <v>115</v>
      </c>
      <c r="M338" s="1">
        <v>1.25</v>
      </c>
      <c r="N338" s="1" t="s">
        <v>24</v>
      </c>
      <c r="O338" s="1">
        <v>40</v>
      </c>
      <c r="P338" s="1">
        <v>50</v>
      </c>
      <c r="Q338" s="1">
        <v>0</v>
      </c>
      <c r="R338" s="1">
        <v>0</v>
      </c>
      <c r="S338" s="1">
        <v>0</v>
      </c>
      <c r="T338" s="1">
        <v>0</v>
      </c>
      <c r="U338" s="1"/>
    </row>
    <row r="339" spans="1:21" x14ac:dyDescent="0.25">
      <c r="A339" s="2">
        <v>43159</v>
      </c>
      <c r="B339" s="1" t="s">
        <v>64</v>
      </c>
      <c r="C339" s="1" t="s">
        <v>731</v>
      </c>
      <c r="D339" s="1">
        <v>5130400</v>
      </c>
      <c r="E339" s="1" t="s">
        <v>741</v>
      </c>
      <c r="F339" s="1">
        <v>172267</v>
      </c>
      <c r="G339" s="1" t="s">
        <v>26</v>
      </c>
      <c r="H339" s="1" t="s">
        <v>37</v>
      </c>
      <c r="I339" s="1" t="s">
        <v>22</v>
      </c>
      <c r="J339" s="1" t="s">
        <v>23</v>
      </c>
      <c r="K339" s="1">
        <v>13</v>
      </c>
      <c r="L339" s="1" t="s">
        <v>115</v>
      </c>
      <c r="M339" s="1">
        <v>1.5</v>
      </c>
      <c r="N339" s="1" t="s">
        <v>24</v>
      </c>
      <c r="O339" s="1">
        <v>40</v>
      </c>
      <c r="P339" s="1">
        <v>60</v>
      </c>
      <c r="Q339" s="1">
        <v>0</v>
      </c>
      <c r="R339" s="1">
        <v>0</v>
      </c>
      <c r="S339" s="1">
        <v>0</v>
      </c>
      <c r="T339" s="1">
        <v>0</v>
      </c>
      <c r="U339" s="1"/>
    </row>
    <row r="340" spans="1:21" x14ac:dyDescent="0.25">
      <c r="A340" s="2">
        <v>43159</v>
      </c>
      <c r="B340" s="1" t="s">
        <v>64</v>
      </c>
      <c r="C340" s="1" t="s">
        <v>731</v>
      </c>
      <c r="D340" s="1"/>
      <c r="E340" s="1"/>
      <c r="F340" s="1"/>
      <c r="G340" s="1"/>
      <c r="H340" s="1"/>
      <c r="I340" s="1" t="s">
        <v>22</v>
      </c>
      <c r="J340" s="1" t="s">
        <v>23</v>
      </c>
      <c r="K340" s="1">
        <v>56</v>
      </c>
      <c r="L340" s="1" t="s">
        <v>898</v>
      </c>
      <c r="M340" s="1">
        <v>0.25</v>
      </c>
      <c r="N340" s="1" t="s">
        <v>24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/>
    </row>
    <row r="341" spans="1:21" x14ac:dyDescent="0.25">
      <c r="A341" s="2">
        <v>43159</v>
      </c>
      <c r="B341" s="1" t="s">
        <v>64</v>
      </c>
      <c r="C341" s="1" t="s">
        <v>731</v>
      </c>
      <c r="D341" s="1">
        <v>5173190</v>
      </c>
      <c r="E341" s="1" t="s">
        <v>838</v>
      </c>
      <c r="F341" s="1">
        <v>172258</v>
      </c>
      <c r="G341" s="1" t="s">
        <v>34</v>
      </c>
      <c r="H341" s="1">
        <v>2017</v>
      </c>
      <c r="I341" s="1" t="s">
        <v>22</v>
      </c>
      <c r="J341" s="1" t="s">
        <v>23</v>
      </c>
      <c r="K341" s="1">
        <v>13</v>
      </c>
      <c r="L341" s="1" t="s">
        <v>115</v>
      </c>
      <c r="M341" s="1">
        <v>5</v>
      </c>
      <c r="N341" s="1" t="s">
        <v>24</v>
      </c>
      <c r="O341" s="1">
        <v>40</v>
      </c>
      <c r="P341" s="1">
        <v>200</v>
      </c>
      <c r="Q341" s="1">
        <v>0</v>
      </c>
      <c r="R341" s="1">
        <v>0</v>
      </c>
      <c r="S341" s="1">
        <v>0</v>
      </c>
      <c r="T341" s="1">
        <v>0</v>
      </c>
      <c r="U341" s="1"/>
    </row>
    <row r="342" spans="1:21" x14ac:dyDescent="0.25">
      <c r="A342" s="2">
        <v>43159</v>
      </c>
      <c r="B342" s="1" t="s">
        <v>64</v>
      </c>
      <c r="C342" s="1" t="s">
        <v>731</v>
      </c>
      <c r="D342" s="1">
        <v>5114700</v>
      </c>
      <c r="E342" s="1" t="s">
        <v>805</v>
      </c>
      <c r="F342" s="1">
        <v>173851</v>
      </c>
      <c r="G342" s="1" t="s">
        <v>26</v>
      </c>
      <c r="H342" s="1">
        <v>2017</v>
      </c>
      <c r="I342" s="1" t="s">
        <v>22</v>
      </c>
      <c r="J342" s="1" t="s">
        <v>23</v>
      </c>
      <c r="K342" s="1">
        <v>13</v>
      </c>
      <c r="L342" s="1" t="s">
        <v>115</v>
      </c>
      <c r="M342" s="1">
        <v>0.25</v>
      </c>
      <c r="N342" s="1" t="s">
        <v>24</v>
      </c>
      <c r="O342" s="1">
        <v>40</v>
      </c>
      <c r="P342" s="1">
        <v>10</v>
      </c>
      <c r="Q342" s="1">
        <v>0</v>
      </c>
      <c r="R342" s="1">
        <v>0</v>
      </c>
      <c r="S342" s="1">
        <v>0</v>
      </c>
      <c r="T342" s="1">
        <v>0</v>
      </c>
      <c r="U342" s="1"/>
    </row>
    <row r="343" spans="1:21" x14ac:dyDescent="0.25">
      <c r="A343" s="2">
        <v>43159</v>
      </c>
      <c r="B343" s="1" t="s">
        <v>68</v>
      </c>
      <c r="C343" s="1" t="s">
        <v>729</v>
      </c>
      <c r="D343" s="1">
        <v>5105730</v>
      </c>
      <c r="E343" s="1" t="s">
        <v>43</v>
      </c>
      <c r="F343" s="1">
        <v>172202</v>
      </c>
      <c r="G343" s="1" t="s">
        <v>26</v>
      </c>
      <c r="H343" s="1">
        <v>2017</v>
      </c>
      <c r="I343" s="1" t="s">
        <v>22</v>
      </c>
      <c r="J343" s="1" t="s">
        <v>23</v>
      </c>
      <c r="K343" s="1">
        <v>13</v>
      </c>
      <c r="L343" s="1" t="s">
        <v>115</v>
      </c>
      <c r="M343" s="1">
        <v>7</v>
      </c>
      <c r="N343" s="1" t="s">
        <v>24</v>
      </c>
      <c r="O343" s="1">
        <v>40</v>
      </c>
      <c r="P343" s="1">
        <v>280</v>
      </c>
      <c r="Q343" s="1">
        <v>0</v>
      </c>
      <c r="R343" s="1">
        <v>0</v>
      </c>
      <c r="S343" s="1">
        <v>0</v>
      </c>
      <c r="T343" s="1">
        <v>0</v>
      </c>
      <c r="U343" s="1"/>
    </row>
    <row r="344" spans="1:21" ht="30" x14ac:dyDescent="0.25">
      <c r="A344" s="2">
        <v>43159</v>
      </c>
      <c r="B344" s="1" t="s">
        <v>64</v>
      </c>
      <c r="C344" s="1" t="s">
        <v>731</v>
      </c>
      <c r="D344" s="1"/>
      <c r="E344" s="1"/>
      <c r="F344" s="1"/>
      <c r="G344" s="1"/>
      <c r="H344" s="1"/>
      <c r="I344" s="1" t="s">
        <v>22</v>
      </c>
      <c r="J344" s="1" t="s">
        <v>23</v>
      </c>
      <c r="K344" s="1">
        <v>56</v>
      </c>
      <c r="L344" s="1" t="s">
        <v>899</v>
      </c>
      <c r="M344" s="1">
        <v>1</v>
      </c>
      <c r="N344" s="1" t="s">
        <v>24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/>
    </row>
    <row r="345" spans="1:21" ht="30" x14ac:dyDescent="0.25">
      <c r="A345" s="2">
        <v>43159</v>
      </c>
      <c r="B345" s="1" t="s">
        <v>68</v>
      </c>
      <c r="C345" s="1" t="s">
        <v>729</v>
      </c>
      <c r="D345" s="1">
        <v>5150290</v>
      </c>
      <c r="E345" s="1" t="s">
        <v>851</v>
      </c>
      <c r="F345" s="1">
        <v>184824</v>
      </c>
      <c r="G345" s="1" t="s">
        <v>26</v>
      </c>
      <c r="H345" s="1">
        <v>2017</v>
      </c>
      <c r="I345" s="1" t="s">
        <v>22</v>
      </c>
      <c r="J345" s="1" t="s">
        <v>23</v>
      </c>
      <c r="K345" s="1">
        <v>19</v>
      </c>
      <c r="L345" s="1" t="s">
        <v>900</v>
      </c>
      <c r="M345" s="1">
        <v>2</v>
      </c>
      <c r="N345" s="1" t="s">
        <v>24</v>
      </c>
      <c r="O345" s="1">
        <v>40</v>
      </c>
      <c r="P345" s="1">
        <v>80</v>
      </c>
      <c r="Q345" s="1">
        <v>0</v>
      </c>
      <c r="R345" s="1">
        <v>0</v>
      </c>
      <c r="S345" s="1">
        <v>0</v>
      </c>
      <c r="T345" s="1">
        <v>0</v>
      </c>
      <c r="U345" s="1"/>
    </row>
    <row r="346" spans="1:21" ht="30" x14ac:dyDescent="0.25">
      <c r="A346" s="2">
        <v>43159</v>
      </c>
      <c r="B346" s="1" t="s">
        <v>64</v>
      </c>
      <c r="C346" s="1" t="s">
        <v>731</v>
      </c>
      <c r="D346" s="1"/>
      <c r="E346" s="1"/>
      <c r="F346" s="1"/>
      <c r="G346" s="1"/>
      <c r="H346" s="1"/>
      <c r="I346" s="1" t="s">
        <v>22</v>
      </c>
      <c r="J346" s="1" t="s">
        <v>23</v>
      </c>
      <c r="K346" s="1">
        <v>53</v>
      </c>
      <c r="L346" s="1" t="s">
        <v>901</v>
      </c>
      <c r="M346" s="1">
        <v>0.5</v>
      </c>
      <c r="N346" s="1" t="s">
        <v>24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/>
    </row>
    <row r="347" spans="1:21" x14ac:dyDescent="0.25">
      <c r="A347" s="2">
        <v>43160</v>
      </c>
      <c r="B347" s="1" t="s">
        <v>64</v>
      </c>
      <c r="C347" s="1" t="s">
        <v>731</v>
      </c>
      <c r="D347" s="1">
        <v>5114700</v>
      </c>
      <c r="E347" s="1" t="s">
        <v>805</v>
      </c>
      <c r="F347" s="1">
        <v>173851</v>
      </c>
      <c r="G347" s="1" t="s">
        <v>26</v>
      </c>
      <c r="H347" s="1">
        <v>2017</v>
      </c>
      <c r="I347" s="1" t="s">
        <v>22</v>
      </c>
      <c r="J347" s="1" t="s">
        <v>23</v>
      </c>
      <c r="K347" s="1">
        <v>19</v>
      </c>
      <c r="L347" s="1" t="s">
        <v>902</v>
      </c>
      <c r="M347" s="1">
        <v>0.75</v>
      </c>
      <c r="N347" s="1" t="s">
        <v>24</v>
      </c>
      <c r="O347" s="1">
        <v>40</v>
      </c>
      <c r="P347" s="1">
        <v>30</v>
      </c>
      <c r="Q347" s="1">
        <v>0</v>
      </c>
      <c r="R347" s="1">
        <v>0</v>
      </c>
      <c r="S347" s="1">
        <v>0</v>
      </c>
      <c r="T347" s="1">
        <v>0</v>
      </c>
      <c r="U347" s="1"/>
    </row>
    <row r="348" spans="1:21" x14ac:dyDescent="0.25">
      <c r="A348" s="2">
        <v>43160</v>
      </c>
      <c r="B348" s="1" t="s">
        <v>64</v>
      </c>
      <c r="C348" s="1" t="s">
        <v>731</v>
      </c>
      <c r="D348" s="1"/>
      <c r="E348" s="1"/>
      <c r="F348" s="1"/>
      <c r="G348" s="1"/>
      <c r="H348" s="1"/>
      <c r="I348" s="1" t="s">
        <v>22</v>
      </c>
      <c r="J348" s="1" t="s">
        <v>23</v>
      </c>
      <c r="K348" s="1">
        <v>56</v>
      </c>
      <c r="L348" s="1" t="s">
        <v>903</v>
      </c>
      <c r="M348" s="1">
        <v>0.75</v>
      </c>
      <c r="N348" s="1" t="s">
        <v>24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/>
    </row>
    <row r="349" spans="1:21" x14ac:dyDescent="0.25">
      <c r="A349" s="2">
        <v>43160</v>
      </c>
      <c r="B349" s="1" t="s">
        <v>68</v>
      </c>
      <c r="C349" s="1" t="s">
        <v>729</v>
      </c>
      <c r="D349" s="1">
        <v>5105730</v>
      </c>
      <c r="E349" s="1" t="s">
        <v>43</v>
      </c>
      <c r="F349" s="1">
        <v>172202</v>
      </c>
      <c r="G349" s="1" t="s">
        <v>26</v>
      </c>
      <c r="H349" s="1">
        <v>2017</v>
      </c>
      <c r="I349" s="1" t="s">
        <v>22</v>
      </c>
      <c r="J349" s="1" t="s">
        <v>23</v>
      </c>
      <c r="K349" s="1">
        <v>13</v>
      </c>
      <c r="L349" s="1" t="s">
        <v>115</v>
      </c>
      <c r="M349" s="1">
        <v>1</v>
      </c>
      <c r="N349" s="1" t="s">
        <v>24</v>
      </c>
      <c r="O349" s="1">
        <v>40</v>
      </c>
      <c r="P349" s="1">
        <v>40</v>
      </c>
      <c r="Q349" s="1">
        <v>0</v>
      </c>
      <c r="R349" s="1">
        <v>0</v>
      </c>
      <c r="S349" s="1">
        <v>0</v>
      </c>
      <c r="T349" s="1">
        <v>0</v>
      </c>
      <c r="U349" s="1"/>
    </row>
    <row r="350" spans="1:21" x14ac:dyDescent="0.25">
      <c r="A350" s="2">
        <v>43160</v>
      </c>
      <c r="B350" s="1" t="s">
        <v>68</v>
      </c>
      <c r="C350" s="1" t="s">
        <v>729</v>
      </c>
      <c r="D350" s="1">
        <v>5105730</v>
      </c>
      <c r="E350" s="1" t="s">
        <v>43</v>
      </c>
      <c r="F350" s="1">
        <v>172202</v>
      </c>
      <c r="G350" s="1" t="s">
        <v>26</v>
      </c>
      <c r="H350" s="1">
        <v>2017</v>
      </c>
      <c r="I350" s="1" t="s">
        <v>22</v>
      </c>
      <c r="J350" s="1" t="s">
        <v>23</v>
      </c>
      <c r="K350" s="1">
        <v>22</v>
      </c>
      <c r="L350" s="1" t="s">
        <v>49</v>
      </c>
      <c r="M350" s="1">
        <v>8</v>
      </c>
      <c r="N350" s="1" t="s">
        <v>24</v>
      </c>
      <c r="O350" s="1">
        <v>65</v>
      </c>
      <c r="P350" s="1">
        <v>520</v>
      </c>
      <c r="Q350" s="1">
        <v>0</v>
      </c>
      <c r="R350" s="1">
        <v>0</v>
      </c>
      <c r="S350" s="1">
        <v>0</v>
      </c>
      <c r="T350" s="1">
        <v>0</v>
      </c>
      <c r="U350" s="1"/>
    </row>
    <row r="351" spans="1:21" x14ac:dyDescent="0.25">
      <c r="A351" s="2">
        <v>43160</v>
      </c>
      <c r="B351" s="1" t="s">
        <v>64</v>
      </c>
      <c r="C351" s="1" t="s">
        <v>731</v>
      </c>
      <c r="D351" s="1">
        <v>5173190</v>
      </c>
      <c r="E351" s="1" t="s">
        <v>838</v>
      </c>
      <c r="F351" s="1">
        <v>172258</v>
      </c>
      <c r="G351" s="1" t="s">
        <v>34</v>
      </c>
      <c r="H351" s="1">
        <v>2017</v>
      </c>
      <c r="I351" s="1" t="s">
        <v>22</v>
      </c>
      <c r="J351" s="1" t="s">
        <v>23</v>
      </c>
      <c r="K351" s="1">
        <v>13</v>
      </c>
      <c r="L351" s="1" t="s">
        <v>115</v>
      </c>
      <c r="M351" s="1">
        <v>7</v>
      </c>
      <c r="N351" s="1" t="s">
        <v>24</v>
      </c>
      <c r="O351" s="1">
        <v>40</v>
      </c>
      <c r="P351" s="1">
        <v>280</v>
      </c>
      <c r="Q351" s="1">
        <v>0</v>
      </c>
      <c r="R351" s="1">
        <v>0</v>
      </c>
      <c r="S351" s="1">
        <v>0</v>
      </c>
      <c r="T351" s="1">
        <v>0</v>
      </c>
      <c r="U351" s="1"/>
    </row>
    <row r="352" spans="1:21" ht="45" x14ac:dyDescent="0.25">
      <c r="A352" s="2">
        <v>43161</v>
      </c>
      <c r="B352" s="1" t="s">
        <v>64</v>
      </c>
      <c r="C352" s="1" t="s">
        <v>731</v>
      </c>
      <c r="D352" s="1"/>
      <c r="E352" s="1"/>
      <c r="F352" s="1"/>
      <c r="G352" s="1"/>
      <c r="H352" s="1"/>
      <c r="I352" s="1" t="s">
        <v>22</v>
      </c>
      <c r="J352" s="1" t="s">
        <v>23</v>
      </c>
      <c r="K352" s="1">
        <v>56</v>
      </c>
      <c r="L352" s="1" t="s">
        <v>904</v>
      </c>
      <c r="M352" s="1">
        <v>0.75</v>
      </c>
      <c r="N352" s="1" t="s">
        <v>24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/>
    </row>
    <row r="353" spans="1:21" x14ac:dyDescent="0.25">
      <c r="A353" s="2">
        <v>43161</v>
      </c>
      <c r="B353" s="1" t="s">
        <v>64</v>
      </c>
      <c r="C353" s="1" t="s">
        <v>731</v>
      </c>
      <c r="D353" s="1"/>
      <c r="E353" s="1"/>
      <c r="F353" s="1"/>
      <c r="G353" s="1"/>
      <c r="H353" s="1"/>
      <c r="I353" s="1" t="s">
        <v>22</v>
      </c>
      <c r="J353" s="1" t="s">
        <v>23</v>
      </c>
      <c r="K353" s="1">
        <v>56</v>
      </c>
      <c r="L353" s="1" t="s">
        <v>905</v>
      </c>
      <c r="M353" s="1">
        <v>0.5</v>
      </c>
      <c r="N353" s="1" t="s">
        <v>24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/>
    </row>
    <row r="354" spans="1:21" ht="30" x14ac:dyDescent="0.25">
      <c r="A354" s="2">
        <v>43161</v>
      </c>
      <c r="B354" s="1" t="s">
        <v>64</v>
      </c>
      <c r="C354" s="1" t="s">
        <v>731</v>
      </c>
      <c r="D354" s="1"/>
      <c r="E354" s="1"/>
      <c r="F354" s="1"/>
      <c r="G354" s="1"/>
      <c r="H354" s="1"/>
      <c r="I354" s="1" t="s">
        <v>22</v>
      </c>
      <c r="J354" s="1" t="s">
        <v>23</v>
      </c>
      <c r="K354" s="1">
        <v>53</v>
      </c>
      <c r="L354" s="1" t="s">
        <v>906</v>
      </c>
      <c r="M354" s="1">
        <v>1</v>
      </c>
      <c r="N354" s="1" t="s">
        <v>24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/>
    </row>
    <row r="355" spans="1:21" x14ac:dyDescent="0.25">
      <c r="A355" s="2">
        <v>43161</v>
      </c>
      <c r="B355" s="1" t="s">
        <v>64</v>
      </c>
      <c r="C355" s="1" t="s">
        <v>731</v>
      </c>
      <c r="D355" s="1">
        <v>5150900</v>
      </c>
      <c r="E355" s="1" t="s">
        <v>839</v>
      </c>
      <c r="F355" s="1">
        <v>173861</v>
      </c>
      <c r="G355" s="1" t="s">
        <v>34</v>
      </c>
      <c r="H355" s="1">
        <v>2017</v>
      </c>
      <c r="I355" s="1" t="s">
        <v>22</v>
      </c>
      <c r="J355" s="1" t="s">
        <v>23</v>
      </c>
      <c r="K355" s="1">
        <v>13</v>
      </c>
      <c r="L355" s="1" t="s">
        <v>115</v>
      </c>
      <c r="M355" s="1">
        <v>1.25</v>
      </c>
      <c r="N355" s="1" t="s">
        <v>24</v>
      </c>
      <c r="O355" s="1">
        <v>40</v>
      </c>
      <c r="P355" s="1">
        <v>50</v>
      </c>
      <c r="Q355" s="1">
        <v>0</v>
      </c>
      <c r="R355" s="1">
        <v>0</v>
      </c>
      <c r="S355" s="1">
        <v>0</v>
      </c>
      <c r="T355" s="1">
        <v>0</v>
      </c>
      <c r="U355" s="1"/>
    </row>
    <row r="356" spans="1:21" x14ac:dyDescent="0.25">
      <c r="A356" s="2">
        <v>43161</v>
      </c>
      <c r="B356" s="1" t="s">
        <v>64</v>
      </c>
      <c r="C356" s="1" t="s">
        <v>731</v>
      </c>
      <c r="D356" s="1">
        <v>5173190</v>
      </c>
      <c r="E356" s="1" t="s">
        <v>838</v>
      </c>
      <c r="F356" s="1">
        <v>172258</v>
      </c>
      <c r="G356" s="1" t="s">
        <v>34</v>
      </c>
      <c r="H356" s="1">
        <v>2017</v>
      </c>
      <c r="I356" s="1" t="s">
        <v>22</v>
      </c>
      <c r="J356" s="1" t="s">
        <v>23</v>
      </c>
      <c r="K356" s="1">
        <v>13</v>
      </c>
      <c r="L356" s="1" t="s">
        <v>115</v>
      </c>
      <c r="M356" s="1">
        <v>2</v>
      </c>
      <c r="N356" s="1" t="s">
        <v>24</v>
      </c>
      <c r="O356" s="1">
        <v>40</v>
      </c>
      <c r="P356" s="1">
        <v>80</v>
      </c>
      <c r="Q356" s="1">
        <v>0</v>
      </c>
      <c r="R356" s="1">
        <v>0</v>
      </c>
      <c r="S356" s="1">
        <v>0</v>
      </c>
      <c r="T356" s="1">
        <v>0</v>
      </c>
      <c r="U356" s="1"/>
    </row>
    <row r="357" spans="1:21" x14ac:dyDescent="0.25">
      <c r="A357" s="2">
        <v>43161</v>
      </c>
      <c r="B357" s="1" t="s">
        <v>68</v>
      </c>
      <c r="C357" s="1" t="s">
        <v>729</v>
      </c>
      <c r="D357" s="1">
        <v>5105730</v>
      </c>
      <c r="E357" s="1" t="s">
        <v>43</v>
      </c>
      <c r="F357" s="1">
        <v>172202</v>
      </c>
      <c r="G357" s="1" t="s">
        <v>26</v>
      </c>
      <c r="H357" s="1">
        <v>2017</v>
      </c>
      <c r="I357" s="1" t="s">
        <v>22</v>
      </c>
      <c r="J357" s="1" t="s">
        <v>23</v>
      </c>
      <c r="K357" s="1">
        <v>22</v>
      </c>
      <c r="L357" s="1" t="s">
        <v>907</v>
      </c>
      <c r="M357" s="1">
        <v>8</v>
      </c>
      <c r="N357" s="1" t="s">
        <v>24</v>
      </c>
      <c r="O357" s="1">
        <v>65</v>
      </c>
      <c r="P357" s="1">
        <v>520</v>
      </c>
      <c r="Q357" s="1">
        <v>0</v>
      </c>
      <c r="R357" s="1">
        <v>0</v>
      </c>
      <c r="S357" s="1">
        <v>0</v>
      </c>
      <c r="T357" s="1">
        <v>0</v>
      </c>
      <c r="U357" s="1"/>
    </row>
    <row r="358" spans="1:21" x14ac:dyDescent="0.25">
      <c r="A358" s="2">
        <v>43161</v>
      </c>
      <c r="B358" s="1" t="s">
        <v>64</v>
      </c>
      <c r="C358" s="1" t="s">
        <v>731</v>
      </c>
      <c r="D358" s="1">
        <v>5133260</v>
      </c>
      <c r="E358" s="1" t="s">
        <v>889</v>
      </c>
      <c r="F358" s="1">
        <v>173853</v>
      </c>
      <c r="G358" s="1" t="s">
        <v>26</v>
      </c>
      <c r="H358" s="1">
        <v>2017</v>
      </c>
      <c r="I358" s="1" t="s">
        <v>22</v>
      </c>
      <c r="J358" s="1" t="s">
        <v>23</v>
      </c>
      <c r="K358" s="1">
        <v>22</v>
      </c>
      <c r="L358" s="1" t="s">
        <v>49</v>
      </c>
      <c r="M358" s="1">
        <v>2</v>
      </c>
      <c r="N358" s="1" t="s">
        <v>24</v>
      </c>
      <c r="O358" s="1">
        <v>65</v>
      </c>
      <c r="P358" s="1">
        <v>130</v>
      </c>
      <c r="Q358" s="1">
        <v>0</v>
      </c>
      <c r="R358" s="1">
        <v>0</v>
      </c>
      <c r="S358" s="1">
        <v>0</v>
      </c>
      <c r="T358" s="1">
        <v>0</v>
      </c>
      <c r="U358" s="1"/>
    </row>
    <row r="359" spans="1:21" x14ac:dyDescent="0.25">
      <c r="A359" s="2">
        <v>43164</v>
      </c>
      <c r="B359" s="1" t="s">
        <v>64</v>
      </c>
      <c r="C359" s="1" t="s">
        <v>731</v>
      </c>
      <c r="D359" s="1">
        <v>5159730</v>
      </c>
      <c r="E359" s="1" t="s">
        <v>760</v>
      </c>
      <c r="F359" s="1">
        <v>173862</v>
      </c>
      <c r="G359" s="1" t="s">
        <v>26</v>
      </c>
      <c r="H359" s="1">
        <v>2017</v>
      </c>
      <c r="I359" s="1" t="s">
        <v>22</v>
      </c>
      <c r="J359" s="1" t="s">
        <v>23</v>
      </c>
      <c r="K359" s="1">
        <v>13</v>
      </c>
      <c r="L359" s="1" t="s">
        <v>115</v>
      </c>
      <c r="M359" s="1">
        <v>5.75</v>
      </c>
      <c r="N359" s="1" t="s">
        <v>24</v>
      </c>
      <c r="O359" s="1">
        <v>40</v>
      </c>
      <c r="P359" s="1">
        <v>230</v>
      </c>
      <c r="Q359" s="1">
        <v>0</v>
      </c>
      <c r="R359" s="1">
        <v>0</v>
      </c>
      <c r="S359" s="1">
        <v>0</v>
      </c>
      <c r="T359" s="1">
        <v>0</v>
      </c>
      <c r="U359" s="1"/>
    </row>
    <row r="360" spans="1:21" x14ac:dyDescent="0.25">
      <c r="A360" s="2">
        <v>43164</v>
      </c>
      <c r="B360" s="1" t="s">
        <v>68</v>
      </c>
      <c r="C360" s="1" t="s">
        <v>729</v>
      </c>
      <c r="D360" s="1">
        <v>5109186</v>
      </c>
      <c r="E360" s="1" t="s">
        <v>28</v>
      </c>
      <c r="F360" s="1">
        <v>173765</v>
      </c>
      <c r="G360" s="1" t="s">
        <v>26</v>
      </c>
      <c r="H360" s="1">
        <v>2017</v>
      </c>
      <c r="I360" s="1" t="s">
        <v>22</v>
      </c>
      <c r="J360" s="1" t="s">
        <v>23</v>
      </c>
      <c r="K360" s="1">
        <v>13</v>
      </c>
      <c r="L360" s="1" t="s">
        <v>115</v>
      </c>
      <c r="M360" s="1">
        <v>9</v>
      </c>
      <c r="N360" s="1" t="s">
        <v>24</v>
      </c>
      <c r="O360" s="1">
        <v>40</v>
      </c>
      <c r="P360" s="1">
        <v>360</v>
      </c>
      <c r="Q360" s="1">
        <v>0</v>
      </c>
      <c r="R360" s="1">
        <v>0</v>
      </c>
      <c r="S360" s="1">
        <v>0</v>
      </c>
      <c r="T360" s="1">
        <v>0</v>
      </c>
      <c r="U360" s="1"/>
    </row>
    <row r="361" spans="1:21" ht="30" x14ac:dyDescent="0.25">
      <c r="A361" s="2">
        <v>43164</v>
      </c>
      <c r="B361" s="1" t="s">
        <v>64</v>
      </c>
      <c r="C361" s="1" t="s">
        <v>731</v>
      </c>
      <c r="D361" s="1"/>
      <c r="E361" s="1"/>
      <c r="F361" s="1"/>
      <c r="G361" s="1"/>
      <c r="H361" s="1"/>
      <c r="I361" s="1" t="s">
        <v>22</v>
      </c>
      <c r="J361" s="1" t="s">
        <v>23</v>
      </c>
      <c r="K361" s="1">
        <v>56</v>
      </c>
      <c r="L361" s="1" t="s">
        <v>908</v>
      </c>
      <c r="M361" s="1">
        <v>1.25</v>
      </c>
      <c r="N361" s="1" t="s">
        <v>24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/>
    </row>
    <row r="362" spans="1:21" x14ac:dyDescent="0.25">
      <c r="A362" s="2">
        <v>43164</v>
      </c>
      <c r="B362" s="1" t="s">
        <v>64</v>
      </c>
      <c r="C362" s="1" t="s">
        <v>731</v>
      </c>
      <c r="D362" s="1">
        <v>5144380</v>
      </c>
      <c r="E362" s="1" t="s">
        <v>744</v>
      </c>
      <c r="F362" s="1">
        <v>173856</v>
      </c>
      <c r="G362" s="1" t="s">
        <v>26</v>
      </c>
      <c r="H362" s="1">
        <v>2017</v>
      </c>
      <c r="I362" s="1" t="s">
        <v>22</v>
      </c>
      <c r="J362" s="1" t="s">
        <v>23</v>
      </c>
      <c r="K362" s="1">
        <v>13</v>
      </c>
      <c r="L362" s="1" t="s">
        <v>115</v>
      </c>
      <c r="M362" s="1">
        <v>1</v>
      </c>
      <c r="N362" s="1" t="s">
        <v>24</v>
      </c>
      <c r="O362" s="1">
        <v>40</v>
      </c>
      <c r="P362" s="1">
        <v>40</v>
      </c>
      <c r="Q362" s="1">
        <v>0</v>
      </c>
      <c r="R362" s="1">
        <v>0</v>
      </c>
      <c r="S362" s="1">
        <v>0</v>
      </c>
      <c r="T362" s="1">
        <v>0</v>
      </c>
      <c r="U362" s="1"/>
    </row>
    <row r="363" spans="1:21" x14ac:dyDescent="0.25">
      <c r="A363" s="2">
        <v>43164</v>
      </c>
      <c r="B363" s="1" t="s">
        <v>64</v>
      </c>
      <c r="C363" s="1" t="s">
        <v>731</v>
      </c>
      <c r="D363" s="1">
        <v>5133260</v>
      </c>
      <c r="E363" s="1" t="s">
        <v>889</v>
      </c>
      <c r="F363" s="1">
        <v>173853</v>
      </c>
      <c r="G363" s="1" t="s">
        <v>26</v>
      </c>
      <c r="H363" s="1">
        <v>2017</v>
      </c>
      <c r="I363" s="1" t="s">
        <v>22</v>
      </c>
      <c r="J363" s="1" t="s">
        <v>23</v>
      </c>
      <c r="K363" s="1">
        <v>13</v>
      </c>
      <c r="L363" s="1" t="s">
        <v>115</v>
      </c>
      <c r="M363" s="1">
        <v>0.5</v>
      </c>
      <c r="N363" s="1" t="s">
        <v>24</v>
      </c>
      <c r="O363" s="1">
        <v>40</v>
      </c>
      <c r="P363" s="1">
        <v>20</v>
      </c>
      <c r="Q363" s="1">
        <v>0</v>
      </c>
      <c r="R363" s="1">
        <v>0</v>
      </c>
      <c r="S363" s="1">
        <v>0</v>
      </c>
      <c r="T363" s="1">
        <v>0</v>
      </c>
      <c r="U363" s="1"/>
    </row>
    <row r="364" spans="1:21" x14ac:dyDescent="0.25">
      <c r="A364" s="2">
        <v>43165</v>
      </c>
      <c r="B364" s="1" t="s">
        <v>64</v>
      </c>
      <c r="C364" s="1" t="s">
        <v>731</v>
      </c>
      <c r="D364" s="1">
        <v>5159730</v>
      </c>
      <c r="E364" s="1" t="s">
        <v>760</v>
      </c>
      <c r="F364" s="1">
        <v>173862</v>
      </c>
      <c r="G364" s="1" t="s">
        <v>26</v>
      </c>
      <c r="H364" s="1">
        <v>2017</v>
      </c>
      <c r="I364" s="1" t="s">
        <v>22</v>
      </c>
      <c r="J364" s="1" t="s">
        <v>23</v>
      </c>
      <c r="K364" s="1">
        <v>13</v>
      </c>
      <c r="L364" s="1" t="s">
        <v>115</v>
      </c>
      <c r="M364" s="1">
        <v>3.5</v>
      </c>
      <c r="N364" s="1" t="s">
        <v>24</v>
      </c>
      <c r="O364" s="1">
        <v>40</v>
      </c>
      <c r="P364" s="1">
        <v>140</v>
      </c>
      <c r="Q364" s="1">
        <v>0</v>
      </c>
      <c r="R364" s="1">
        <v>0</v>
      </c>
      <c r="S364" s="1">
        <v>0</v>
      </c>
      <c r="T364" s="1">
        <v>0</v>
      </c>
      <c r="U364" s="1"/>
    </row>
    <row r="365" spans="1:21" x14ac:dyDescent="0.25">
      <c r="A365" s="2">
        <v>43165</v>
      </c>
      <c r="B365" s="1" t="s">
        <v>64</v>
      </c>
      <c r="C365" s="1" t="s">
        <v>731</v>
      </c>
      <c r="D365" s="1">
        <v>5198160</v>
      </c>
      <c r="E365" s="1" t="s">
        <v>45</v>
      </c>
      <c r="F365" s="1">
        <v>173870</v>
      </c>
      <c r="G365" s="1" t="s">
        <v>26</v>
      </c>
      <c r="H365" s="1">
        <v>2017</v>
      </c>
      <c r="I365" s="1" t="s">
        <v>22</v>
      </c>
      <c r="J365" s="1" t="s">
        <v>23</v>
      </c>
      <c r="K365" s="1">
        <v>24</v>
      </c>
      <c r="L365" s="1" t="s">
        <v>747</v>
      </c>
      <c r="M365" s="1">
        <v>2.5</v>
      </c>
      <c r="N365" s="1" t="s">
        <v>24</v>
      </c>
      <c r="O365" s="1">
        <v>65</v>
      </c>
      <c r="P365" s="1">
        <v>162.5</v>
      </c>
      <c r="Q365" s="1">
        <v>0</v>
      </c>
      <c r="R365" s="1">
        <v>0</v>
      </c>
      <c r="S365" s="1">
        <v>0</v>
      </c>
      <c r="T365" s="1">
        <v>0</v>
      </c>
      <c r="U365" s="1"/>
    </row>
    <row r="366" spans="1:21" x14ac:dyDescent="0.25">
      <c r="A366" s="2">
        <v>43165</v>
      </c>
      <c r="B366" s="1" t="s">
        <v>64</v>
      </c>
      <c r="C366" s="1" t="s">
        <v>731</v>
      </c>
      <c r="D366" s="1"/>
      <c r="E366" s="1"/>
      <c r="F366" s="1"/>
      <c r="G366" s="1"/>
      <c r="H366" s="1"/>
      <c r="I366" s="1" t="s">
        <v>22</v>
      </c>
      <c r="J366" s="1" t="s">
        <v>23</v>
      </c>
      <c r="K366" s="1">
        <v>56</v>
      </c>
      <c r="L366" s="1" t="s">
        <v>848</v>
      </c>
      <c r="M366" s="1">
        <v>0.5</v>
      </c>
      <c r="N366" s="1" t="s">
        <v>24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/>
    </row>
    <row r="367" spans="1:21" x14ac:dyDescent="0.25">
      <c r="A367" s="2">
        <v>43165</v>
      </c>
      <c r="B367" s="1" t="s">
        <v>64</v>
      </c>
      <c r="C367" s="1" t="s">
        <v>731</v>
      </c>
      <c r="D367" s="1">
        <v>5114700</v>
      </c>
      <c r="E367" s="1" t="s">
        <v>805</v>
      </c>
      <c r="F367" s="1">
        <v>173851</v>
      </c>
      <c r="G367" s="1" t="s">
        <v>26</v>
      </c>
      <c r="H367" s="1">
        <v>2017</v>
      </c>
      <c r="I367" s="1" t="s">
        <v>22</v>
      </c>
      <c r="J367" s="1" t="s">
        <v>23</v>
      </c>
      <c r="K367" s="1">
        <v>13</v>
      </c>
      <c r="L367" s="1" t="s">
        <v>115</v>
      </c>
      <c r="M367" s="1">
        <v>1</v>
      </c>
      <c r="N367" s="1" t="s">
        <v>24</v>
      </c>
      <c r="O367" s="1">
        <v>40</v>
      </c>
      <c r="P367" s="1">
        <v>40</v>
      </c>
      <c r="Q367" s="1">
        <v>0</v>
      </c>
      <c r="R367" s="1">
        <v>0</v>
      </c>
      <c r="S367" s="1">
        <v>0</v>
      </c>
      <c r="T367" s="1">
        <v>0</v>
      </c>
      <c r="U367" s="1"/>
    </row>
    <row r="368" spans="1:21" x14ac:dyDescent="0.25">
      <c r="A368" s="2">
        <v>43165</v>
      </c>
      <c r="B368" s="1" t="s">
        <v>68</v>
      </c>
      <c r="C368" s="1" t="s">
        <v>729</v>
      </c>
      <c r="D368" s="1">
        <v>5109186</v>
      </c>
      <c r="E368" s="1" t="s">
        <v>28</v>
      </c>
      <c r="F368" s="1">
        <v>173765</v>
      </c>
      <c r="G368" s="1" t="s">
        <v>26</v>
      </c>
      <c r="H368" s="1">
        <v>2017</v>
      </c>
      <c r="I368" s="1" t="s">
        <v>22</v>
      </c>
      <c r="J368" s="1" t="s">
        <v>23</v>
      </c>
      <c r="K368" s="1">
        <v>22</v>
      </c>
      <c r="L368" s="1" t="s">
        <v>49</v>
      </c>
      <c r="M368" s="1">
        <v>9</v>
      </c>
      <c r="N368" s="1" t="s">
        <v>24</v>
      </c>
      <c r="O368" s="1">
        <v>65</v>
      </c>
      <c r="P368" s="1">
        <v>585</v>
      </c>
      <c r="Q368" s="1">
        <v>0</v>
      </c>
      <c r="R368" s="1">
        <v>0</v>
      </c>
      <c r="S368" s="1">
        <v>0</v>
      </c>
      <c r="T368" s="1">
        <v>0</v>
      </c>
      <c r="U368" s="1"/>
    </row>
    <row r="369" spans="1:21" x14ac:dyDescent="0.25">
      <c r="A369" s="2">
        <v>43165</v>
      </c>
      <c r="B369" s="1" t="s">
        <v>64</v>
      </c>
      <c r="C369" s="1" t="s">
        <v>731</v>
      </c>
      <c r="D369" s="1">
        <v>5173190</v>
      </c>
      <c r="E369" s="1" t="s">
        <v>838</v>
      </c>
      <c r="F369" s="1">
        <v>172258</v>
      </c>
      <c r="G369" s="1" t="s">
        <v>34</v>
      </c>
      <c r="H369" s="1">
        <v>2017</v>
      </c>
      <c r="I369" s="1" t="s">
        <v>22</v>
      </c>
      <c r="J369" s="1" t="s">
        <v>23</v>
      </c>
      <c r="K369" s="1">
        <v>13</v>
      </c>
      <c r="L369" s="1" t="s">
        <v>115</v>
      </c>
      <c r="M369" s="1">
        <v>1.5</v>
      </c>
      <c r="N369" s="1" t="s">
        <v>24</v>
      </c>
      <c r="O369" s="1">
        <v>40</v>
      </c>
      <c r="P369" s="1">
        <v>60</v>
      </c>
      <c r="Q369" s="1">
        <v>0</v>
      </c>
      <c r="R369" s="1">
        <v>0</v>
      </c>
      <c r="S369" s="1">
        <v>0</v>
      </c>
      <c r="T369" s="1">
        <v>0</v>
      </c>
      <c r="U369" s="1"/>
    </row>
    <row r="370" spans="1:21" x14ac:dyDescent="0.25">
      <c r="A370" s="2">
        <v>43166</v>
      </c>
      <c r="B370" s="1" t="s">
        <v>68</v>
      </c>
      <c r="C370" s="1" t="s">
        <v>729</v>
      </c>
      <c r="D370" s="1">
        <v>5105730</v>
      </c>
      <c r="E370" s="1" t="s">
        <v>43</v>
      </c>
      <c r="F370" s="1">
        <v>172202</v>
      </c>
      <c r="G370" s="1" t="s">
        <v>26</v>
      </c>
      <c r="H370" s="1">
        <v>2017</v>
      </c>
      <c r="I370" s="1" t="s">
        <v>22</v>
      </c>
      <c r="J370" s="1" t="s">
        <v>23</v>
      </c>
      <c r="K370" s="1">
        <v>22</v>
      </c>
      <c r="L370" s="1" t="s">
        <v>890</v>
      </c>
      <c r="M370" s="1">
        <v>2</v>
      </c>
      <c r="N370" s="1" t="s">
        <v>24</v>
      </c>
      <c r="O370" s="1">
        <v>65</v>
      </c>
      <c r="P370" s="1">
        <v>130</v>
      </c>
      <c r="Q370" s="1">
        <v>0</v>
      </c>
      <c r="R370" s="1">
        <v>0</v>
      </c>
      <c r="S370" s="1">
        <v>0</v>
      </c>
      <c r="T370" s="1">
        <v>0</v>
      </c>
      <c r="U370" s="1"/>
    </row>
    <row r="371" spans="1:21" x14ac:dyDescent="0.25">
      <c r="A371" s="2">
        <v>43166</v>
      </c>
      <c r="B371" s="1" t="s">
        <v>64</v>
      </c>
      <c r="C371" s="1" t="s">
        <v>731</v>
      </c>
      <c r="D371" s="1">
        <v>5191440</v>
      </c>
      <c r="E371" s="1" t="s">
        <v>896</v>
      </c>
      <c r="F371" s="1">
        <v>172262</v>
      </c>
      <c r="G371" s="1" t="s">
        <v>26</v>
      </c>
      <c r="H371" s="1">
        <v>2017</v>
      </c>
      <c r="I371" s="1" t="s">
        <v>22</v>
      </c>
      <c r="J371" s="1" t="s">
        <v>23</v>
      </c>
      <c r="K371" s="1">
        <v>13</v>
      </c>
      <c r="L371" s="1" t="s">
        <v>115</v>
      </c>
      <c r="M371" s="1">
        <v>4</v>
      </c>
      <c r="N371" s="1" t="s">
        <v>24</v>
      </c>
      <c r="O371" s="1">
        <v>40</v>
      </c>
      <c r="P371" s="1">
        <v>160</v>
      </c>
      <c r="Q371" s="1">
        <v>0</v>
      </c>
      <c r="R371" s="1">
        <v>0</v>
      </c>
      <c r="S371" s="1">
        <v>0</v>
      </c>
      <c r="T371" s="1">
        <v>0</v>
      </c>
      <c r="U371" s="1"/>
    </row>
    <row r="372" spans="1:21" ht="30" x14ac:dyDescent="0.25">
      <c r="A372" s="2">
        <v>43166</v>
      </c>
      <c r="B372" s="1" t="s">
        <v>64</v>
      </c>
      <c r="C372" s="1" t="s">
        <v>731</v>
      </c>
      <c r="D372" s="1"/>
      <c r="E372" s="1"/>
      <c r="F372" s="1"/>
      <c r="G372" s="1"/>
      <c r="H372" s="1"/>
      <c r="I372" s="1" t="s">
        <v>22</v>
      </c>
      <c r="J372" s="1" t="s">
        <v>23</v>
      </c>
      <c r="K372" s="1">
        <v>56</v>
      </c>
      <c r="L372" s="1" t="s">
        <v>909</v>
      </c>
      <c r="M372" s="1">
        <v>0.75</v>
      </c>
      <c r="N372" s="1" t="s">
        <v>24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/>
    </row>
    <row r="373" spans="1:21" x14ac:dyDescent="0.25">
      <c r="A373" s="2">
        <v>43166</v>
      </c>
      <c r="B373" s="1" t="s">
        <v>68</v>
      </c>
      <c r="C373" s="1" t="s">
        <v>729</v>
      </c>
      <c r="D373" s="1">
        <v>5109186</v>
      </c>
      <c r="E373" s="1" t="s">
        <v>28</v>
      </c>
      <c r="F373" s="1">
        <v>173765</v>
      </c>
      <c r="G373" s="1" t="s">
        <v>26</v>
      </c>
      <c r="H373" s="1">
        <v>2017</v>
      </c>
      <c r="I373" s="1" t="s">
        <v>22</v>
      </c>
      <c r="J373" s="1" t="s">
        <v>23</v>
      </c>
      <c r="K373" s="1">
        <v>19</v>
      </c>
      <c r="L373" s="1" t="s">
        <v>910</v>
      </c>
      <c r="M373" s="1">
        <v>0.5</v>
      </c>
      <c r="N373" s="1" t="s">
        <v>24</v>
      </c>
      <c r="O373" s="1">
        <v>40</v>
      </c>
      <c r="P373" s="1">
        <v>20</v>
      </c>
      <c r="Q373" s="1">
        <v>0</v>
      </c>
      <c r="R373" s="1">
        <v>0</v>
      </c>
      <c r="S373" s="1">
        <v>0</v>
      </c>
      <c r="T373" s="1">
        <v>0</v>
      </c>
      <c r="U373" s="1"/>
    </row>
    <row r="374" spans="1:21" x14ac:dyDescent="0.25">
      <c r="A374" s="2">
        <v>43166</v>
      </c>
      <c r="B374" s="1" t="s">
        <v>68</v>
      </c>
      <c r="C374" s="1" t="s">
        <v>729</v>
      </c>
      <c r="D374" s="1">
        <v>5133681</v>
      </c>
      <c r="E374" s="1" t="s">
        <v>57</v>
      </c>
      <c r="F374" s="1">
        <v>172173</v>
      </c>
      <c r="G374" s="1" t="s">
        <v>34</v>
      </c>
      <c r="H374" s="1">
        <v>2017</v>
      </c>
      <c r="I374" s="1" t="s">
        <v>22</v>
      </c>
      <c r="J374" s="1" t="s">
        <v>23</v>
      </c>
      <c r="K374" s="1">
        <v>21</v>
      </c>
      <c r="L374" s="1" t="s">
        <v>119</v>
      </c>
      <c r="M374" s="1">
        <v>0.25</v>
      </c>
      <c r="N374" s="1" t="s">
        <v>24</v>
      </c>
      <c r="O374" s="1">
        <v>65</v>
      </c>
      <c r="P374" s="1">
        <v>16.25</v>
      </c>
      <c r="Q374" s="1">
        <v>0</v>
      </c>
      <c r="R374" s="1">
        <v>0</v>
      </c>
      <c r="S374" s="1">
        <v>0</v>
      </c>
      <c r="T374" s="1">
        <v>0</v>
      </c>
      <c r="U374" s="1"/>
    </row>
    <row r="375" spans="1:21" x14ac:dyDescent="0.25">
      <c r="A375" s="2">
        <v>43166</v>
      </c>
      <c r="B375" s="1" t="s">
        <v>68</v>
      </c>
      <c r="C375" s="1" t="s">
        <v>729</v>
      </c>
      <c r="D375" s="1">
        <v>5105730</v>
      </c>
      <c r="E375" s="1" t="s">
        <v>43</v>
      </c>
      <c r="F375" s="1">
        <v>172202</v>
      </c>
      <c r="G375" s="1" t="s">
        <v>26</v>
      </c>
      <c r="H375" s="1">
        <v>2017</v>
      </c>
      <c r="I375" s="1" t="s">
        <v>22</v>
      </c>
      <c r="J375" s="1" t="s">
        <v>23</v>
      </c>
      <c r="K375" s="1">
        <v>22</v>
      </c>
      <c r="L375" s="1" t="s">
        <v>49</v>
      </c>
      <c r="M375" s="1">
        <v>0.25</v>
      </c>
      <c r="N375" s="1" t="s">
        <v>24</v>
      </c>
      <c r="O375" s="1">
        <v>65</v>
      </c>
      <c r="P375" s="1">
        <v>16.25</v>
      </c>
      <c r="Q375" s="1">
        <v>0</v>
      </c>
      <c r="R375" s="1">
        <v>0</v>
      </c>
      <c r="S375" s="1">
        <v>0</v>
      </c>
      <c r="T375" s="1">
        <v>0</v>
      </c>
      <c r="U375" s="1"/>
    </row>
    <row r="376" spans="1:21" x14ac:dyDescent="0.25">
      <c r="A376" s="2">
        <v>43166</v>
      </c>
      <c r="B376" s="1" t="s">
        <v>68</v>
      </c>
      <c r="C376" s="1" t="s">
        <v>729</v>
      </c>
      <c r="D376" s="1">
        <v>5159500</v>
      </c>
      <c r="E376" s="1" t="s">
        <v>52</v>
      </c>
      <c r="F376" s="1">
        <v>172203</v>
      </c>
      <c r="G376" s="1" t="s">
        <v>26</v>
      </c>
      <c r="H376" s="1">
        <v>2017</v>
      </c>
      <c r="I376" s="1" t="s">
        <v>22</v>
      </c>
      <c r="J376" s="1" t="s">
        <v>23</v>
      </c>
      <c r="K376" s="1">
        <v>13</v>
      </c>
      <c r="L376" s="1" t="s">
        <v>115</v>
      </c>
      <c r="M376" s="1">
        <v>6</v>
      </c>
      <c r="N376" s="1" t="s">
        <v>24</v>
      </c>
      <c r="O376" s="1">
        <v>40</v>
      </c>
      <c r="P376" s="1">
        <v>240</v>
      </c>
      <c r="Q376" s="1">
        <v>0</v>
      </c>
      <c r="R376" s="1">
        <v>0</v>
      </c>
      <c r="S376" s="1">
        <v>0</v>
      </c>
      <c r="T376" s="1">
        <v>0</v>
      </c>
      <c r="U376" s="1"/>
    </row>
    <row r="377" spans="1:21" x14ac:dyDescent="0.25">
      <c r="A377" s="2">
        <v>43166</v>
      </c>
      <c r="B377" s="1" t="s">
        <v>64</v>
      </c>
      <c r="C377" s="1" t="s">
        <v>731</v>
      </c>
      <c r="D377" s="1">
        <v>5114700</v>
      </c>
      <c r="E377" s="1" t="s">
        <v>805</v>
      </c>
      <c r="F377" s="1">
        <v>173851</v>
      </c>
      <c r="G377" s="1" t="s">
        <v>26</v>
      </c>
      <c r="H377" s="1">
        <v>2017</v>
      </c>
      <c r="I377" s="1" t="s">
        <v>22</v>
      </c>
      <c r="J377" s="1" t="s">
        <v>23</v>
      </c>
      <c r="K377" s="1">
        <v>22</v>
      </c>
      <c r="L377" s="1" t="s">
        <v>49</v>
      </c>
      <c r="M377" s="1">
        <v>3.75</v>
      </c>
      <c r="N377" s="1" t="s">
        <v>24</v>
      </c>
      <c r="O377" s="1">
        <v>65</v>
      </c>
      <c r="P377" s="1">
        <v>243.75</v>
      </c>
      <c r="Q377" s="1">
        <v>0</v>
      </c>
      <c r="R377" s="1">
        <v>0</v>
      </c>
      <c r="S377" s="1">
        <v>0</v>
      </c>
      <c r="T377" s="1">
        <v>0</v>
      </c>
      <c r="U377" s="1"/>
    </row>
    <row r="378" spans="1:21" x14ac:dyDescent="0.25">
      <c r="A378" s="2">
        <v>43167</v>
      </c>
      <c r="B378" s="1" t="s">
        <v>68</v>
      </c>
      <c r="C378" s="1" t="s">
        <v>729</v>
      </c>
      <c r="D378" s="1">
        <v>5105560</v>
      </c>
      <c r="E378" s="1" t="s">
        <v>54</v>
      </c>
      <c r="F378" s="1">
        <v>167965</v>
      </c>
      <c r="G378" s="1" t="s">
        <v>26</v>
      </c>
      <c r="H378" s="1" t="s">
        <v>40</v>
      </c>
      <c r="I378" s="1" t="s">
        <v>22</v>
      </c>
      <c r="J378" s="1" t="s">
        <v>23</v>
      </c>
      <c r="K378" s="1">
        <v>19</v>
      </c>
      <c r="L378" s="1" t="s">
        <v>911</v>
      </c>
      <c r="M378" s="1">
        <v>0.5</v>
      </c>
      <c r="N378" s="1" t="s">
        <v>24</v>
      </c>
      <c r="O378" s="1">
        <v>40</v>
      </c>
      <c r="P378" s="1">
        <v>20</v>
      </c>
      <c r="Q378" s="1">
        <v>0</v>
      </c>
      <c r="R378" s="1">
        <v>0</v>
      </c>
      <c r="S378" s="1">
        <v>0</v>
      </c>
      <c r="T378" s="1">
        <v>0</v>
      </c>
      <c r="U378" s="1"/>
    </row>
    <row r="379" spans="1:21" x14ac:dyDescent="0.25">
      <c r="A379" s="2">
        <v>43167</v>
      </c>
      <c r="B379" s="1" t="s">
        <v>64</v>
      </c>
      <c r="C379" s="1" t="s">
        <v>731</v>
      </c>
      <c r="D379" s="1">
        <v>5191440</v>
      </c>
      <c r="E379" s="1" t="s">
        <v>896</v>
      </c>
      <c r="F379" s="1">
        <v>172262</v>
      </c>
      <c r="G379" s="1" t="s">
        <v>26</v>
      </c>
      <c r="H379" s="1">
        <v>2017</v>
      </c>
      <c r="I379" s="1" t="s">
        <v>22</v>
      </c>
      <c r="J379" s="1" t="s">
        <v>23</v>
      </c>
      <c r="K379" s="1">
        <v>22</v>
      </c>
      <c r="L379" s="1" t="s">
        <v>49</v>
      </c>
      <c r="M379" s="1">
        <v>3.5</v>
      </c>
      <c r="N379" s="1" t="s">
        <v>24</v>
      </c>
      <c r="O379" s="1">
        <v>65</v>
      </c>
      <c r="P379" s="1">
        <v>227.5</v>
      </c>
      <c r="Q379" s="1">
        <v>0</v>
      </c>
      <c r="R379" s="1">
        <v>0</v>
      </c>
      <c r="S379" s="1">
        <v>0</v>
      </c>
      <c r="T379" s="1">
        <v>0</v>
      </c>
      <c r="U379" s="1"/>
    </row>
    <row r="380" spans="1:21" x14ac:dyDescent="0.25">
      <c r="A380" s="2">
        <v>43167</v>
      </c>
      <c r="B380" s="1" t="s">
        <v>68</v>
      </c>
      <c r="C380" s="1" t="s">
        <v>729</v>
      </c>
      <c r="D380" s="1">
        <v>5191100</v>
      </c>
      <c r="E380" s="1" t="s">
        <v>44</v>
      </c>
      <c r="F380" s="1">
        <v>166627</v>
      </c>
      <c r="G380" s="1" t="s">
        <v>26</v>
      </c>
      <c r="H380" s="1" t="s">
        <v>40</v>
      </c>
      <c r="I380" s="1" t="s">
        <v>22</v>
      </c>
      <c r="J380" s="1" t="s">
        <v>23</v>
      </c>
      <c r="K380" s="1">
        <v>19</v>
      </c>
      <c r="L380" s="1" t="s">
        <v>912</v>
      </c>
      <c r="M380" s="1">
        <v>0.5</v>
      </c>
      <c r="N380" s="1" t="s">
        <v>24</v>
      </c>
      <c r="O380" s="1">
        <v>40</v>
      </c>
      <c r="P380" s="1">
        <v>20</v>
      </c>
      <c r="Q380" s="1">
        <v>0</v>
      </c>
      <c r="R380" s="1">
        <v>0</v>
      </c>
      <c r="S380" s="1">
        <v>0</v>
      </c>
      <c r="T380" s="1">
        <v>0</v>
      </c>
      <c r="U380" s="1"/>
    </row>
    <row r="381" spans="1:21" x14ac:dyDescent="0.25">
      <c r="A381" s="2">
        <v>43167</v>
      </c>
      <c r="B381" s="1" t="s">
        <v>64</v>
      </c>
      <c r="C381" s="1" t="s">
        <v>731</v>
      </c>
      <c r="D381" s="1">
        <v>5150330</v>
      </c>
      <c r="E381" s="1" t="s">
        <v>855</v>
      </c>
      <c r="F381" s="1">
        <v>173860</v>
      </c>
      <c r="G381" s="1" t="s">
        <v>26</v>
      </c>
      <c r="H381" s="1">
        <v>2017</v>
      </c>
      <c r="I381" s="1" t="s">
        <v>22</v>
      </c>
      <c r="J381" s="1" t="s">
        <v>23</v>
      </c>
      <c r="K381" s="1">
        <v>13</v>
      </c>
      <c r="L381" s="1" t="s">
        <v>115</v>
      </c>
      <c r="M381" s="1">
        <v>2.5</v>
      </c>
      <c r="N381" s="1" t="s">
        <v>24</v>
      </c>
      <c r="O381" s="1">
        <v>40</v>
      </c>
      <c r="P381" s="1">
        <v>100</v>
      </c>
      <c r="Q381" s="1">
        <v>0</v>
      </c>
      <c r="R381" s="1">
        <v>0</v>
      </c>
      <c r="S381" s="1">
        <v>0</v>
      </c>
      <c r="T381" s="1">
        <v>0</v>
      </c>
      <c r="U381" s="1"/>
    </row>
    <row r="382" spans="1:21" x14ac:dyDescent="0.25">
      <c r="A382" s="2">
        <v>43167</v>
      </c>
      <c r="B382" s="1" t="s">
        <v>68</v>
      </c>
      <c r="C382" s="1" t="s">
        <v>729</v>
      </c>
      <c r="D382" s="1">
        <v>5109186</v>
      </c>
      <c r="E382" s="1" t="s">
        <v>28</v>
      </c>
      <c r="F382" s="1">
        <v>173765</v>
      </c>
      <c r="G382" s="1" t="s">
        <v>26</v>
      </c>
      <c r="H382" s="1">
        <v>2017</v>
      </c>
      <c r="I382" s="1" t="s">
        <v>22</v>
      </c>
      <c r="J382" s="1" t="s">
        <v>23</v>
      </c>
      <c r="K382" s="1">
        <v>22</v>
      </c>
      <c r="L382" s="1" t="s">
        <v>913</v>
      </c>
      <c r="M382" s="1">
        <v>3</v>
      </c>
      <c r="N382" s="1" t="s">
        <v>24</v>
      </c>
      <c r="O382" s="1">
        <v>65</v>
      </c>
      <c r="P382" s="1">
        <v>195</v>
      </c>
      <c r="Q382" s="1">
        <v>0</v>
      </c>
      <c r="R382" s="1">
        <v>0</v>
      </c>
      <c r="S382" s="1">
        <v>0</v>
      </c>
      <c r="T382" s="1">
        <v>0</v>
      </c>
      <c r="U382" s="1"/>
    </row>
    <row r="383" spans="1:21" ht="30" x14ac:dyDescent="0.25">
      <c r="A383" s="2">
        <v>43167</v>
      </c>
      <c r="B383" s="1" t="s">
        <v>64</v>
      </c>
      <c r="C383" s="1" t="s">
        <v>731</v>
      </c>
      <c r="D383" s="1"/>
      <c r="E383" s="1"/>
      <c r="F383" s="1"/>
      <c r="G383" s="1"/>
      <c r="H383" s="1"/>
      <c r="I383" s="1" t="s">
        <v>22</v>
      </c>
      <c r="J383" s="1" t="s">
        <v>23</v>
      </c>
      <c r="K383" s="1">
        <v>53</v>
      </c>
      <c r="L383" s="1" t="s">
        <v>914</v>
      </c>
      <c r="M383" s="1">
        <v>0.5</v>
      </c>
      <c r="N383" s="1" t="s">
        <v>24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/>
    </row>
    <row r="384" spans="1:21" x14ac:dyDescent="0.25">
      <c r="A384" s="2">
        <v>43167</v>
      </c>
      <c r="B384" s="1" t="s">
        <v>68</v>
      </c>
      <c r="C384" s="1" t="s">
        <v>729</v>
      </c>
      <c r="D384" s="1">
        <v>5159500</v>
      </c>
      <c r="E384" s="1" t="s">
        <v>52</v>
      </c>
      <c r="F384" s="1">
        <v>172203</v>
      </c>
      <c r="G384" s="1" t="s">
        <v>26</v>
      </c>
      <c r="H384" s="1">
        <v>2017</v>
      </c>
      <c r="I384" s="1" t="s">
        <v>22</v>
      </c>
      <c r="J384" s="1" t="s">
        <v>23</v>
      </c>
      <c r="K384" s="1">
        <v>13</v>
      </c>
      <c r="L384" s="1" t="s">
        <v>115</v>
      </c>
      <c r="M384" s="1">
        <v>3</v>
      </c>
      <c r="N384" s="1" t="s">
        <v>24</v>
      </c>
      <c r="O384" s="1">
        <v>40</v>
      </c>
      <c r="P384" s="1">
        <v>120</v>
      </c>
      <c r="Q384" s="1">
        <v>0</v>
      </c>
      <c r="R384" s="1">
        <v>0</v>
      </c>
      <c r="S384" s="1">
        <v>0</v>
      </c>
      <c r="T384" s="1">
        <v>0</v>
      </c>
      <c r="U384" s="1"/>
    </row>
    <row r="385" spans="1:21" x14ac:dyDescent="0.25">
      <c r="A385" s="2">
        <v>43167</v>
      </c>
      <c r="B385" s="1" t="s">
        <v>64</v>
      </c>
      <c r="C385" s="1" t="s">
        <v>731</v>
      </c>
      <c r="D385" s="1"/>
      <c r="E385" s="1"/>
      <c r="F385" s="1"/>
      <c r="G385" s="1"/>
      <c r="H385" s="1"/>
      <c r="I385" s="1" t="s">
        <v>22</v>
      </c>
      <c r="J385" s="1" t="s">
        <v>23</v>
      </c>
      <c r="K385" s="1">
        <v>56</v>
      </c>
      <c r="L385" s="1" t="s">
        <v>915</v>
      </c>
      <c r="M385" s="1">
        <v>1</v>
      </c>
      <c r="N385" s="1" t="s">
        <v>24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/>
    </row>
    <row r="386" spans="1:21" x14ac:dyDescent="0.25">
      <c r="A386" s="2">
        <v>43167</v>
      </c>
      <c r="B386" s="1" t="s">
        <v>64</v>
      </c>
      <c r="C386" s="1" t="s">
        <v>731</v>
      </c>
      <c r="D386" s="1">
        <v>5198160</v>
      </c>
      <c r="E386" s="1" t="s">
        <v>45</v>
      </c>
      <c r="F386" s="1">
        <v>173870</v>
      </c>
      <c r="G386" s="1" t="s">
        <v>26</v>
      </c>
      <c r="H386" s="1">
        <v>2017</v>
      </c>
      <c r="I386" s="1" t="s">
        <v>22</v>
      </c>
      <c r="J386" s="1" t="s">
        <v>23</v>
      </c>
      <c r="K386" s="1">
        <v>24</v>
      </c>
      <c r="L386" s="1" t="s">
        <v>747</v>
      </c>
      <c r="M386" s="1">
        <v>1</v>
      </c>
      <c r="N386" s="1" t="s">
        <v>24</v>
      </c>
      <c r="O386" s="1">
        <v>65</v>
      </c>
      <c r="P386" s="1">
        <v>65</v>
      </c>
      <c r="Q386" s="1">
        <v>0</v>
      </c>
      <c r="R386" s="1">
        <v>0</v>
      </c>
      <c r="S386" s="1">
        <v>0</v>
      </c>
      <c r="T386" s="1">
        <v>0</v>
      </c>
      <c r="U386" s="1"/>
    </row>
    <row r="387" spans="1:21" x14ac:dyDescent="0.25">
      <c r="A387" s="2">
        <v>43167</v>
      </c>
      <c r="B387" s="1" t="s">
        <v>68</v>
      </c>
      <c r="C387" s="1" t="s">
        <v>729</v>
      </c>
      <c r="D387" s="1">
        <v>5159500</v>
      </c>
      <c r="E387" s="1" t="s">
        <v>52</v>
      </c>
      <c r="F387" s="1">
        <v>172203</v>
      </c>
      <c r="G387" s="1" t="s">
        <v>26</v>
      </c>
      <c r="H387" s="1">
        <v>2017</v>
      </c>
      <c r="I387" s="1" t="s">
        <v>22</v>
      </c>
      <c r="J387" s="1" t="s">
        <v>23</v>
      </c>
      <c r="K387" s="1">
        <v>22</v>
      </c>
      <c r="L387" s="1" t="s">
        <v>49</v>
      </c>
      <c r="M387" s="1">
        <v>2</v>
      </c>
      <c r="N387" s="1" t="s">
        <v>24</v>
      </c>
      <c r="O387" s="1">
        <v>65</v>
      </c>
      <c r="P387" s="1">
        <v>130</v>
      </c>
      <c r="Q387" s="1">
        <v>0</v>
      </c>
      <c r="R387" s="1">
        <v>0</v>
      </c>
      <c r="S387" s="1">
        <v>0</v>
      </c>
      <c r="T387" s="1">
        <v>0</v>
      </c>
      <c r="U387" s="1"/>
    </row>
    <row r="388" spans="1:21" x14ac:dyDescent="0.25">
      <c r="A388" s="2">
        <v>43168</v>
      </c>
      <c r="B388" s="1" t="s">
        <v>68</v>
      </c>
      <c r="C388" s="1" t="s">
        <v>729</v>
      </c>
      <c r="D388" s="1">
        <v>5145000</v>
      </c>
      <c r="E388" s="1" t="s">
        <v>733</v>
      </c>
      <c r="F388" s="1">
        <v>174417</v>
      </c>
      <c r="G388" s="1" t="s">
        <v>800</v>
      </c>
      <c r="H388" s="1" t="s">
        <v>37</v>
      </c>
      <c r="I388" s="1" t="s">
        <v>22</v>
      </c>
      <c r="J388" s="1" t="s">
        <v>23</v>
      </c>
      <c r="K388" s="1">
        <v>19</v>
      </c>
      <c r="L388" s="1" t="s">
        <v>916</v>
      </c>
      <c r="M388" s="1">
        <v>0.5</v>
      </c>
      <c r="N388" s="1" t="s">
        <v>24</v>
      </c>
      <c r="O388" s="1">
        <v>40</v>
      </c>
      <c r="P388" s="1">
        <v>20</v>
      </c>
      <c r="Q388" s="1">
        <v>0</v>
      </c>
      <c r="R388" s="1">
        <v>0</v>
      </c>
      <c r="S388" s="1">
        <v>0</v>
      </c>
      <c r="T388" s="1">
        <v>0</v>
      </c>
      <c r="U388" s="1"/>
    </row>
    <row r="389" spans="1:21" x14ac:dyDescent="0.25">
      <c r="A389" s="2">
        <v>43168</v>
      </c>
      <c r="B389" s="1" t="s">
        <v>64</v>
      </c>
      <c r="C389" s="1" t="s">
        <v>731</v>
      </c>
      <c r="D389" s="1">
        <v>5191440</v>
      </c>
      <c r="E389" s="1" t="s">
        <v>896</v>
      </c>
      <c r="F389" s="1">
        <v>172262</v>
      </c>
      <c r="G389" s="1" t="s">
        <v>26</v>
      </c>
      <c r="H389" s="1">
        <v>2017</v>
      </c>
      <c r="I389" s="1" t="s">
        <v>22</v>
      </c>
      <c r="J389" s="1" t="s">
        <v>23</v>
      </c>
      <c r="K389" s="1">
        <v>22</v>
      </c>
      <c r="L389" s="1" t="s">
        <v>49</v>
      </c>
      <c r="M389" s="1">
        <v>2.5</v>
      </c>
      <c r="N389" s="1" t="s">
        <v>24</v>
      </c>
      <c r="O389" s="1">
        <v>65</v>
      </c>
      <c r="P389" s="1">
        <v>162.5</v>
      </c>
      <c r="Q389" s="1">
        <v>0</v>
      </c>
      <c r="R389" s="1">
        <v>0</v>
      </c>
      <c r="S389" s="1">
        <v>0</v>
      </c>
      <c r="T389" s="1">
        <v>0</v>
      </c>
      <c r="U389" s="1"/>
    </row>
    <row r="390" spans="1:21" x14ac:dyDescent="0.25">
      <c r="A390" s="2">
        <v>43168</v>
      </c>
      <c r="B390" s="1" t="s">
        <v>68</v>
      </c>
      <c r="C390" s="1" t="s">
        <v>729</v>
      </c>
      <c r="D390" s="1">
        <v>5109186</v>
      </c>
      <c r="E390" s="1" t="s">
        <v>28</v>
      </c>
      <c r="F390" s="1">
        <v>173765</v>
      </c>
      <c r="G390" s="1" t="s">
        <v>26</v>
      </c>
      <c r="H390" s="1">
        <v>2017</v>
      </c>
      <c r="I390" s="1" t="s">
        <v>22</v>
      </c>
      <c r="J390" s="1" t="s">
        <v>23</v>
      </c>
      <c r="K390" s="1">
        <v>22</v>
      </c>
      <c r="L390" s="1" t="s">
        <v>49</v>
      </c>
      <c r="M390" s="1">
        <v>6.5</v>
      </c>
      <c r="N390" s="1" t="s">
        <v>24</v>
      </c>
      <c r="O390" s="1">
        <v>65</v>
      </c>
      <c r="P390" s="1">
        <v>422.5</v>
      </c>
      <c r="Q390" s="1">
        <v>0</v>
      </c>
      <c r="R390" s="1">
        <v>0</v>
      </c>
      <c r="S390" s="1">
        <v>0</v>
      </c>
      <c r="T390" s="1">
        <v>0</v>
      </c>
      <c r="U390" s="1"/>
    </row>
    <row r="391" spans="1:21" x14ac:dyDescent="0.25">
      <c r="A391" s="2">
        <v>43168</v>
      </c>
      <c r="B391" s="1" t="s">
        <v>64</v>
      </c>
      <c r="C391" s="1" t="s">
        <v>731</v>
      </c>
      <c r="D391" s="1">
        <v>5106620</v>
      </c>
      <c r="E391" s="1" t="s">
        <v>917</v>
      </c>
      <c r="F391" s="1">
        <v>173849</v>
      </c>
      <c r="G391" s="1" t="s">
        <v>26</v>
      </c>
      <c r="H391" s="1">
        <v>2017</v>
      </c>
      <c r="I391" s="1" t="s">
        <v>22</v>
      </c>
      <c r="J391" s="1" t="s">
        <v>23</v>
      </c>
      <c r="K391" s="1">
        <v>13</v>
      </c>
      <c r="L391" s="1" t="s">
        <v>115</v>
      </c>
      <c r="M391" s="1">
        <v>1.75</v>
      </c>
      <c r="N391" s="1" t="s">
        <v>24</v>
      </c>
      <c r="O391" s="1">
        <v>40</v>
      </c>
      <c r="P391" s="1">
        <v>70</v>
      </c>
      <c r="Q391" s="1">
        <v>0</v>
      </c>
      <c r="R391" s="1">
        <v>0</v>
      </c>
      <c r="S391" s="1">
        <v>0</v>
      </c>
      <c r="T391" s="1">
        <v>0</v>
      </c>
      <c r="U391" s="1"/>
    </row>
    <row r="392" spans="1:21" x14ac:dyDescent="0.25">
      <c r="A392" s="2">
        <v>43168</v>
      </c>
      <c r="B392" s="1" t="s">
        <v>68</v>
      </c>
      <c r="C392" s="1" t="s">
        <v>729</v>
      </c>
      <c r="D392" s="1">
        <v>5109186</v>
      </c>
      <c r="E392" s="1" t="s">
        <v>28</v>
      </c>
      <c r="F392" s="1">
        <v>192019</v>
      </c>
      <c r="G392" s="1" t="s">
        <v>26</v>
      </c>
      <c r="H392" s="1">
        <v>2018</v>
      </c>
      <c r="I392" s="1" t="s">
        <v>22</v>
      </c>
      <c r="J392" s="1" t="s">
        <v>23</v>
      </c>
      <c r="K392" s="1">
        <v>19</v>
      </c>
      <c r="L392" s="1" t="s">
        <v>918</v>
      </c>
      <c r="M392" s="1">
        <v>0.25</v>
      </c>
      <c r="N392" s="1" t="s">
        <v>24</v>
      </c>
      <c r="O392" s="1">
        <v>40</v>
      </c>
      <c r="P392" s="1">
        <v>10</v>
      </c>
      <c r="Q392" s="1">
        <v>0</v>
      </c>
      <c r="R392" s="1">
        <v>0</v>
      </c>
      <c r="S392" s="1">
        <v>0</v>
      </c>
      <c r="T392" s="1">
        <v>0</v>
      </c>
      <c r="U392" s="1"/>
    </row>
    <row r="393" spans="1:21" ht="30" x14ac:dyDescent="0.25">
      <c r="A393" s="2">
        <v>43168</v>
      </c>
      <c r="B393" s="1" t="s">
        <v>64</v>
      </c>
      <c r="C393" s="1" t="s">
        <v>731</v>
      </c>
      <c r="D393" s="1"/>
      <c r="E393" s="1"/>
      <c r="F393" s="1"/>
      <c r="G393" s="1"/>
      <c r="H393" s="1"/>
      <c r="I393" s="1" t="s">
        <v>22</v>
      </c>
      <c r="J393" s="1" t="s">
        <v>23</v>
      </c>
      <c r="K393" s="1">
        <v>56</v>
      </c>
      <c r="L393" s="1" t="s">
        <v>919</v>
      </c>
      <c r="M393" s="1">
        <v>0.75</v>
      </c>
      <c r="N393" s="1" t="s">
        <v>24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/>
    </row>
    <row r="394" spans="1:21" x14ac:dyDescent="0.25">
      <c r="A394" s="2">
        <v>43168</v>
      </c>
      <c r="B394" s="1" t="s">
        <v>68</v>
      </c>
      <c r="C394" s="1" t="s">
        <v>729</v>
      </c>
      <c r="D394" s="1">
        <v>5150530</v>
      </c>
      <c r="E394" s="1" t="s">
        <v>755</v>
      </c>
      <c r="F394" s="1">
        <v>172196</v>
      </c>
      <c r="G394" s="1" t="s">
        <v>26</v>
      </c>
      <c r="H394" s="1">
        <v>2017</v>
      </c>
      <c r="I394" s="1" t="s">
        <v>22</v>
      </c>
      <c r="J394" s="1" t="s">
        <v>23</v>
      </c>
      <c r="K394" s="1">
        <v>19</v>
      </c>
      <c r="L394" s="1" t="s">
        <v>920</v>
      </c>
      <c r="M394" s="1">
        <v>0.75</v>
      </c>
      <c r="N394" s="1" t="s">
        <v>24</v>
      </c>
      <c r="O394" s="1">
        <v>40</v>
      </c>
      <c r="P394" s="1">
        <v>30</v>
      </c>
      <c r="Q394" s="1">
        <v>0</v>
      </c>
      <c r="R394" s="1">
        <v>0</v>
      </c>
      <c r="S394" s="1">
        <v>0</v>
      </c>
      <c r="T394" s="1">
        <v>0</v>
      </c>
      <c r="U394" s="1"/>
    </row>
    <row r="395" spans="1:21" x14ac:dyDescent="0.25">
      <c r="A395" s="2">
        <v>43168</v>
      </c>
      <c r="B395" s="1" t="s">
        <v>64</v>
      </c>
      <c r="C395" s="1" t="s">
        <v>731</v>
      </c>
      <c r="D395" s="1">
        <v>5205360</v>
      </c>
      <c r="E395" s="1" t="s">
        <v>56</v>
      </c>
      <c r="F395" s="1">
        <v>173850</v>
      </c>
      <c r="G395" s="1" t="s">
        <v>26</v>
      </c>
      <c r="H395" s="1">
        <v>2017</v>
      </c>
      <c r="I395" s="1" t="s">
        <v>22</v>
      </c>
      <c r="J395" s="1" t="s">
        <v>23</v>
      </c>
      <c r="K395" s="1">
        <v>24</v>
      </c>
      <c r="L395" s="1" t="s">
        <v>747</v>
      </c>
      <c r="M395" s="1">
        <v>3</v>
      </c>
      <c r="N395" s="1" t="s">
        <v>24</v>
      </c>
      <c r="O395" s="1">
        <v>65</v>
      </c>
      <c r="P395" s="1">
        <v>195</v>
      </c>
      <c r="Q395" s="1">
        <v>0</v>
      </c>
      <c r="R395" s="1">
        <v>0</v>
      </c>
      <c r="S395" s="1">
        <v>0</v>
      </c>
      <c r="T395" s="1">
        <v>0</v>
      </c>
      <c r="U395" s="1"/>
    </row>
    <row r="396" spans="1:21" x14ac:dyDescent="0.25">
      <c r="A396" s="2">
        <v>43171</v>
      </c>
      <c r="B396" s="1" t="s">
        <v>64</v>
      </c>
      <c r="C396" s="1" t="s">
        <v>731</v>
      </c>
      <c r="D396" s="1">
        <v>5150310</v>
      </c>
      <c r="E396" s="1" t="s">
        <v>790</v>
      </c>
      <c r="F396" s="1">
        <v>173859</v>
      </c>
      <c r="G396" s="1" t="s">
        <v>26</v>
      </c>
      <c r="H396" s="1">
        <v>2017</v>
      </c>
      <c r="I396" s="1" t="s">
        <v>22</v>
      </c>
      <c r="J396" s="1" t="s">
        <v>23</v>
      </c>
      <c r="K396" s="1">
        <v>13</v>
      </c>
      <c r="L396" s="1" t="s">
        <v>115</v>
      </c>
      <c r="M396" s="1">
        <v>2</v>
      </c>
      <c r="N396" s="1" t="s">
        <v>24</v>
      </c>
      <c r="O396" s="1">
        <v>40</v>
      </c>
      <c r="P396" s="1">
        <v>80</v>
      </c>
      <c r="Q396" s="1">
        <v>0</v>
      </c>
      <c r="R396" s="1">
        <v>0</v>
      </c>
      <c r="S396" s="1">
        <v>0</v>
      </c>
      <c r="T396" s="1">
        <v>0</v>
      </c>
      <c r="U396" s="1"/>
    </row>
    <row r="397" spans="1:21" x14ac:dyDescent="0.25">
      <c r="A397" s="2">
        <v>43171</v>
      </c>
      <c r="B397" s="1" t="s">
        <v>64</v>
      </c>
      <c r="C397" s="1" t="s">
        <v>731</v>
      </c>
      <c r="D397" s="1">
        <v>5106620</v>
      </c>
      <c r="E397" s="1" t="s">
        <v>917</v>
      </c>
      <c r="F397" s="1">
        <v>173849</v>
      </c>
      <c r="G397" s="1" t="s">
        <v>26</v>
      </c>
      <c r="H397" s="1">
        <v>2017</v>
      </c>
      <c r="I397" s="1" t="s">
        <v>22</v>
      </c>
      <c r="J397" s="1" t="s">
        <v>23</v>
      </c>
      <c r="K397" s="1">
        <v>22</v>
      </c>
      <c r="L397" s="1" t="s">
        <v>49</v>
      </c>
      <c r="M397" s="1">
        <v>2.5</v>
      </c>
      <c r="N397" s="1" t="s">
        <v>24</v>
      </c>
      <c r="O397" s="1">
        <v>65</v>
      </c>
      <c r="P397" s="1">
        <v>162.5</v>
      </c>
      <c r="Q397" s="1">
        <v>0</v>
      </c>
      <c r="R397" s="1">
        <v>0</v>
      </c>
      <c r="S397" s="1">
        <v>0</v>
      </c>
      <c r="T397" s="1">
        <v>0</v>
      </c>
      <c r="U397" s="1"/>
    </row>
    <row r="398" spans="1:21" x14ac:dyDescent="0.25">
      <c r="A398" s="2">
        <v>43171</v>
      </c>
      <c r="B398" s="1" t="s">
        <v>68</v>
      </c>
      <c r="C398" s="1" t="s">
        <v>729</v>
      </c>
      <c r="D398" s="1">
        <v>5159500</v>
      </c>
      <c r="E398" s="1" t="s">
        <v>52</v>
      </c>
      <c r="F398" s="1">
        <v>192150</v>
      </c>
      <c r="G398" s="1" t="s">
        <v>26</v>
      </c>
      <c r="H398" s="1">
        <v>2018</v>
      </c>
      <c r="I398" s="1" t="s">
        <v>22</v>
      </c>
      <c r="J398" s="1" t="s">
        <v>23</v>
      </c>
      <c r="K398" s="1">
        <v>24</v>
      </c>
      <c r="L398" s="1" t="s">
        <v>921</v>
      </c>
      <c r="M398" s="1">
        <v>0.5</v>
      </c>
      <c r="N398" s="1" t="s">
        <v>24</v>
      </c>
      <c r="O398" s="1">
        <v>65</v>
      </c>
      <c r="P398" s="1">
        <v>32.5</v>
      </c>
      <c r="Q398" s="1">
        <v>0</v>
      </c>
      <c r="R398" s="1">
        <v>0</v>
      </c>
      <c r="S398" s="1">
        <v>0</v>
      </c>
      <c r="T398" s="1">
        <v>0</v>
      </c>
      <c r="U398" s="1"/>
    </row>
    <row r="399" spans="1:21" x14ac:dyDescent="0.25">
      <c r="A399" s="2">
        <v>43171</v>
      </c>
      <c r="B399" s="1" t="s">
        <v>68</v>
      </c>
      <c r="C399" s="1" t="s">
        <v>729</v>
      </c>
      <c r="D399" s="1">
        <v>5103060</v>
      </c>
      <c r="E399" s="1" t="s">
        <v>29</v>
      </c>
      <c r="F399" s="1">
        <v>173767</v>
      </c>
      <c r="G399" s="1" t="s">
        <v>26</v>
      </c>
      <c r="H399" s="1">
        <v>2017</v>
      </c>
      <c r="I399" s="1" t="s">
        <v>22</v>
      </c>
      <c r="J399" s="1" t="s">
        <v>23</v>
      </c>
      <c r="K399" s="1">
        <v>19</v>
      </c>
      <c r="L399" s="1" t="s">
        <v>922</v>
      </c>
      <c r="M399" s="1">
        <v>0.5</v>
      </c>
      <c r="N399" s="1" t="s">
        <v>24</v>
      </c>
      <c r="O399" s="1">
        <v>40</v>
      </c>
      <c r="P399" s="1">
        <v>20</v>
      </c>
      <c r="Q399" s="1">
        <v>0</v>
      </c>
      <c r="R399" s="1">
        <v>0</v>
      </c>
      <c r="S399" s="1">
        <v>0</v>
      </c>
      <c r="T399" s="1">
        <v>0</v>
      </c>
      <c r="U399" s="1"/>
    </row>
    <row r="400" spans="1:21" x14ac:dyDescent="0.25">
      <c r="A400" s="2">
        <v>43171</v>
      </c>
      <c r="B400" s="1" t="s">
        <v>64</v>
      </c>
      <c r="C400" s="1" t="s">
        <v>731</v>
      </c>
      <c r="D400" s="1"/>
      <c r="E400" s="1"/>
      <c r="F400" s="1"/>
      <c r="G400" s="1"/>
      <c r="H400" s="1"/>
      <c r="I400" s="1" t="s">
        <v>22</v>
      </c>
      <c r="J400" s="1" t="s">
        <v>23</v>
      </c>
      <c r="K400" s="1">
        <v>56</v>
      </c>
      <c r="L400" s="1" t="s">
        <v>771</v>
      </c>
      <c r="M400" s="1">
        <v>0.5</v>
      </c>
      <c r="N400" s="1" t="s">
        <v>24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/>
    </row>
    <row r="401" spans="1:21" x14ac:dyDescent="0.25">
      <c r="A401" s="2">
        <v>43171</v>
      </c>
      <c r="B401" s="1" t="s">
        <v>68</v>
      </c>
      <c r="C401" s="1" t="s">
        <v>729</v>
      </c>
      <c r="D401" s="1">
        <v>5133681</v>
      </c>
      <c r="E401" s="1" t="s">
        <v>57</v>
      </c>
      <c r="F401" s="1">
        <v>172173</v>
      </c>
      <c r="G401" s="1" t="s">
        <v>34</v>
      </c>
      <c r="H401" s="1">
        <v>2017</v>
      </c>
      <c r="I401" s="1" t="s">
        <v>22</v>
      </c>
      <c r="J401" s="1" t="s">
        <v>23</v>
      </c>
      <c r="K401" s="1">
        <v>19</v>
      </c>
      <c r="L401" s="1" t="s">
        <v>923</v>
      </c>
      <c r="M401" s="1">
        <v>0.5</v>
      </c>
      <c r="N401" s="1" t="s">
        <v>24</v>
      </c>
      <c r="O401" s="1">
        <v>40</v>
      </c>
      <c r="P401" s="1">
        <v>20</v>
      </c>
      <c r="Q401" s="1">
        <v>0</v>
      </c>
      <c r="R401" s="1">
        <v>0</v>
      </c>
      <c r="S401" s="1">
        <v>0</v>
      </c>
      <c r="T401" s="1">
        <v>0</v>
      </c>
      <c r="U401" s="1"/>
    </row>
    <row r="402" spans="1:21" x14ac:dyDescent="0.25">
      <c r="A402" s="2">
        <v>43171</v>
      </c>
      <c r="B402" s="1" t="s">
        <v>68</v>
      </c>
      <c r="C402" s="1" t="s">
        <v>729</v>
      </c>
      <c r="D402" s="1"/>
      <c r="E402" s="1"/>
      <c r="F402" s="1"/>
      <c r="G402" s="1"/>
      <c r="H402" s="1"/>
      <c r="I402" s="1" t="s">
        <v>22</v>
      </c>
      <c r="J402" s="1" t="s">
        <v>23</v>
      </c>
      <c r="K402" s="1">
        <v>53</v>
      </c>
      <c r="L402" s="1" t="s">
        <v>892</v>
      </c>
      <c r="M402" s="1">
        <v>0.5</v>
      </c>
      <c r="N402" s="1" t="s">
        <v>24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/>
    </row>
    <row r="403" spans="1:21" x14ac:dyDescent="0.25">
      <c r="A403" s="2">
        <v>43171</v>
      </c>
      <c r="B403" s="1" t="s">
        <v>68</v>
      </c>
      <c r="C403" s="1" t="s">
        <v>729</v>
      </c>
      <c r="D403" s="1">
        <v>5105730</v>
      </c>
      <c r="E403" s="1" t="s">
        <v>43</v>
      </c>
      <c r="F403" s="1">
        <v>192018</v>
      </c>
      <c r="G403" s="1" t="s">
        <v>26</v>
      </c>
      <c r="H403" s="1">
        <v>2018</v>
      </c>
      <c r="I403" s="1" t="s">
        <v>22</v>
      </c>
      <c r="J403" s="1" t="s">
        <v>23</v>
      </c>
      <c r="K403" s="1">
        <v>24</v>
      </c>
      <c r="L403" s="1" t="s">
        <v>924</v>
      </c>
      <c r="M403" s="1">
        <v>0.5</v>
      </c>
      <c r="N403" s="1" t="s">
        <v>24</v>
      </c>
      <c r="O403" s="1">
        <v>65</v>
      </c>
      <c r="P403" s="1">
        <v>32.5</v>
      </c>
      <c r="Q403" s="1">
        <v>0</v>
      </c>
      <c r="R403" s="1">
        <v>0</v>
      </c>
      <c r="S403" s="1">
        <v>0</v>
      </c>
      <c r="T403" s="1">
        <v>0</v>
      </c>
      <c r="U403" s="1"/>
    </row>
    <row r="404" spans="1:21" x14ac:dyDescent="0.25">
      <c r="A404" s="2">
        <v>43171</v>
      </c>
      <c r="B404" s="1" t="s">
        <v>68</v>
      </c>
      <c r="C404" s="1" t="s">
        <v>729</v>
      </c>
      <c r="D404" s="1">
        <v>5133681</v>
      </c>
      <c r="E404" s="1" t="s">
        <v>57</v>
      </c>
      <c r="F404" s="1">
        <v>192023</v>
      </c>
      <c r="G404" s="1" t="s">
        <v>34</v>
      </c>
      <c r="H404" s="1">
        <v>2018</v>
      </c>
      <c r="I404" s="1" t="s">
        <v>22</v>
      </c>
      <c r="J404" s="1" t="s">
        <v>23</v>
      </c>
      <c r="K404" s="1">
        <v>24</v>
      </c>
      <c r="L404" s="1" t="s">
        <v>921</v>
      </c>
      <c r="M404" s="1">
        <v>0.5</v>
      </c>
      <c r="N404" s="1" t="s">
        <v>24</v>
      </c>
      <c r="O404" s="1">
        <v>65</v>
      </c>
      <c r="P404" s="1">
        <v>32.5</v>
      </c>
      <c r="Q404" s="1">
        <v>0</v>
      </c>
      <c r="R404" s="1">
        <v>0</v>
      </c>
      <c r="S404" s="1">
        <v>0</v>
      </c>
      <c r="T404" s="1">
        <v>0</v>
      </c>
      <c r="U404" s="1"/>
    </row>
    <row r="405" spans="1:21" x14ac:dyDescent="0.25">
      <c r="A405" s="2">
        <v>43171</v>
      </c>
      <c r="B405" s="1" t="s">
        <v>68</v>
      </c>
      <c r="C405" s="1" t="s">
        <v>729</v>
      </c>
      <c r="D405" s="1">
        <v>5250840</v>
      </c>
      <c r="E405" s="1" t="s">
        <v>30</v>
      </c>
      <c r="F405" s="1">
        <v>192125</v>
      </c>
      <c r="G405" s="1" t="s">
        <v>26</v>
      </c>
      <c r="H405" s="1">
        <v>2018</v>
      </c>
      <c r="I405" s="1" t="s">
        <v>22</v>
      </c>
      <c r="J405" s="1" t="s">
        <v>23</v>
      </c>
      <c r="K405" s="1">
        <v>19</v>
      </c>
      <c r="L405" s="1" t="s">
        <v>925</v>
      </c>
      <c r="M405" s="1">
        <v>0.5</v>
      </c>
      <c r="N405" s="1" t="s">
        <v>24</v>
      </c>
      <c r="O405" s="1">
        <v>40</v>
      </c>
      <c r="P405" s="1">
        <v>20</v>
      </c>
      <c r="Q405" s="1">
        <v>0</v>
      </c>
      <c r="R405" s="1">
        <v>0</v>
      </c>
      <c r="S405" s="1">
        <v>0</v>
      </c>
      <c r="T405" s="1">
        <v>0</v>
      </c>
      <c r="U405" s="1"/>
    </row>
    <row r="406" spans="1:21" x14ac:dyDescent="0.25">
      <c r="A406" s="2">
        <v>43171</v>
      </c>
      <c r="B406" s="1" t="s">
        <v>68</v>
      </c>
      <c r="C406" s="1" t="s">
        <v>729</v>
      </c>
      <c r="D406" s="1">
        <v>5133681</v>
      </c>
      <c r="E406" s="1" t="s">
        <v>57</v>
      </c>
      <c r="F406" s="1">
        <v>192023</v>
      </c>
      <c r="G406" s="1" t="s">
        <v>34</v>
      </c>
      <c r="H406" s="1">
        <v>2018</v>
      </c>
      <c r="I406" s="1" t="s">
        <v>22</v>
      </c>
      <c r="J406" s="1" t="s">
        <v>23</v>
      </c>
      <c r="K406" s="1">
        <v>21</v>
      </c>
      <c r="L406" s="1" t="s">
        <v>119</v>
      </c>
      <c r="M406" s="1">
        <v>0.75</v>
      </c>
      <c r="N406" s="1" t="s">
        <v>24</v>
      </c>
      <c r="O406" s="1">
        <v>65</v>
      </c>
      <c r="P406" s="1">
        <v>48.75</v>
      </c>
      <c r="Q406" s="1">
        <v>0</v>
      </c>
      <c r="R406" s="1">
        <v>0</v>
      </c>
      <c r="S406" s="1">
        <v>0</v>
      </c>
      <c r="T406" s="1">
        <v>0</v>
      </c>
      <c r="U406" s="1"/>
    </row>
    <row r="407" spans="1:21" x14ac:dyDescent="0.25">
      <c r="A407" s="2">
        <v>43171</v>
      </c>
      <c r="B407" s="1" t="s">
        <v>68</v>
      </c>
      <c r="C407" s="1" t="s">
        <v>729</v>
      </c>
      <c r="D407" s="1">
        <v>5125470</v>
      </c>
      <c r="E407" s="1" t="s">
        <v>926</v>
      </c>
      <c r="F407" s="1">
        <v>191983</v>
      </c>
      <c r="G407" s="1" t="s">
        <v>26</v>
      </c>
      <c r="H407" s="1">
        <v>2018</v>
      </c>
      <c r="I407" s="1" t="s">
        <v>22</v>
      </c>
      <c r="J407" s="1" t="s">
        <v>23</v>
      </c>
      <c r="K407" s="1">
        <v>21</v>
      </c>
      <c r="L407" s="1" t="s">
        <v>119</v>
      </c>
      <c r="M407" s="1">
        <v>0.25</v>
      </c>
      <c r="N407" s="1" t="s">
        <v>24</v>
      </c>
      <c r="O407" s="1">
        <v>65</v>
      </c>
      <c r="P407" s="1">
        <v>16.25</v>
      </c>
      <c r="Q407" s="1">
        <v>0</v>
      </c>
      <c r="R407" s="1">
        <v>0</v>
      </c>
      <c r="S407" s="1">
        <v>0</v>
      </c>
      <c r="T407" s="1">
        <v>0</v>
      </c>
      <c r="U407" s="1"/>
    </row>
    <row r="408" spans="1:21" x14ac:dyDescent="0.25">
      <c r="A408" s="2">
        <v>43171</v>
      </c>
      <c r="B408" s="1" t="s">
        <v>68</v>
      </c>
      <c r="C408" s="1" t="s">
        <v>729</v>
      </c>
      <c r="D408" s="1"/>
      <c r="E408" s="1"/>
      <c r="F408" s="1"/>
      <c r="G408" s="1"/>
      <c r="H408" s="1"/>
      <c r="I408" s="1" t="s">
        <v>22</v>
      </c>
      <c r="J408" s="1" t="s">
        <v>23</v>
      </c>
      <c r="K408" s="1">
        <v>53</v>
      </c>
      <c r="L408" s="1" t="s">
        <v>927</v>
      </c>
      <c r="M408" s="1">
        <v>0.5</v>
      </c>
      <c r="N408" s="1" t="s">
        <v>24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/>
    </row>
    <row r="409" spans="1:21" x14ac:dyDescent="0.25">
      <c r="A409" s="2">
        <v>43171</v>
      </c>
      <c r="B409" s="1" t="s">
        <v>68</v>
      </c>
      <c r="C409" s="1" t="s">
        <v>729</v>
      </c>
      <c r="D409" s="1">
        <v>5109186</v>
      </c>
      <c r="E409" s="1" t="s">
        <v>28</v>
      </c>
      <c r="F409" s="1">
        <v>173765</v>
      </c>
      <c r="G409" s="1" t="s">
        <v>26</v>
      </c>
      <c r="H409" s="1">
        <v>2017</v>
      </c>
      <c r="I409" s="1" t="s">
        <v>22</v>
      </c>
      <c r="J409" s="1" t="s">
        <v>23</v>
      </c>
      <c r="K409" s="1">
        <v>22</v>
      </c>
      <c r="L409" s="1" t="s">
        <v>49</v>
      </c>
      <c r="M409" s="1">
        <v>2.5</v>
      </c>
      <c r="N409" s="1" t="s">
        <v>24</v>
      </c>
      <c r="O409" s="1">
        <v>65</v>
      </c>
      <c r="P409" s="1">
        <v>162.5</v>
      </c>
      <c r="Q409" s="1">
        <v>0</v>
      </c>
      <c r="R409" s="1">
        <v>0</v>
      </c>
      <c r="S409" s="1">
        <v>0</v>
      </c>
      <c r="T409" s="1">
        <v>0</v>
      </c>
      <c r="U409" s="1"/>
    </row>
    <row r="410" spans="1:21" x14ac:dyDescent="0.25">
      <c r="A410" s="2">
        <v>43171</v>
      </c>
      <c r="B410" s="1" t="s">
        <v>68</v>
      </c>
      <c r="C410" s="1" t="s">
        <v>729</v>
      </c>
      <c r="D410" s="1">
        <v>5105730</v>
      </c>
      <c r="E410" s="1" t="s">
        <v>43</v>
      </c>
      <c r="F410" s="1">
        <v>192018</v>
      </c>
      <c r="G410" s="1" t="s">
        <v>26</v>
      </c>
      <c r="H410" s="1">
        <v>2018</v>
      </c>
      <c r="I410" s="1" t="s">
        <v>22</v>
      </c>
      <c r="J410" s="1" t="s">
        <v>23</v>
      </c>
      <c r="K410" s="1">
        <v>21</v>
      </c>
      <c r="L410" s="1" t="s">
        <v>119</v>
      </c>
      <c r="M410" s="1">
        <v>0.5</v>
      </c>
      <c r="N410" s="1" t="s">
        <v>24</v>
      </c>
      <c r="O410" s="1">
        <v>65</v>
      </c>
      <c r="P410" s="1">
        <v>32.5</v>
      </c>
      <c r="Q410" s="1">
        <v>0</v>
      </c>
      <c r="R410" s="1">
        <v>0</v>
      </c>
      <c r="S410" s="1">
        <v>0</v>
      </c>
      <c r="T410" s="1">
        <v>0</v>
      </c>
      <c r="U410" s="1"/>
    </row>
    <row r="411" spans="1:21" x14ac:dyDescent="0.25">
      <c r="A411" s="2">
        <v>43171</v>
      </c>
      <c r="B411" s="1" t="s">
        <v>68</v>
      </c>
      <c r="C411" s="1" t="s">
        <v>729</v>
      </c>
      <c r="D411" s="1">
        <v>5173180</v>
      </c>
      <c r="E411" s="1" t="s">
        <v>928</v>
      </c>
      <c r="F411" s="1">
        <v>172184</v>
      </c>
      <c r="G411" s="1" t="s">
        <v>26</v>
      </c>
      <c r="H411" s="1">
        <v>2017</v>
      </c>
      <c r="I411" s="1" t="s">
        <v>22</v>
      </c>
      <c r="J411" s="1" t="s">
        <v>23</v>
      </c>
      <c r="K411" s="1">
        <v>19</v>
      </c>
      <c r="L411" s="1" t="s">
        <v>929</v>
      </c>
      <c r="M411" s="1">
        <v>0.5</v>
      </c>
      <c r="N411" s="1" t="s">
        <v>24</v>
      </c>
      <c r="O411" s="1">
        <v>40</v>
      </c>
      <c r="P411" s="1">
        <v>20</v>
      </c>
      <c r="Q411" s="1">
        <v>0</v>
      </c>
      <c r="R411" s="1">
        <v>0</v>
      </c>
      <c r="S411" s="1">
        <v>0</v>
      </c>
      <c r="T411" s="1">
        <v>0</v>
      </c>
      <c r="U411" s="1"/>
    </row>
    <row r="412" spans="1:21" x14ac:dyDescent="0.25">
      <c r="A412" s="2">
        <v>43171</v>
      </c>
      <c r="B412" s="1" t="s">
        <v>68</v>
      </c>
      <c r="C412" s="1" t="s">
        <v>729</v>
      </c>
      <c r="D412" s="1">
        <v>5250840</v>
      </c>
      <c r="E412" s="1" t="s">
        <v>30</v>
      </c>
      <c r="F412" s="1">
        <v>192125</v>
      </c>
      <c r="G412" s="1" t="s">
        <v>26</v>
      </c>
      <c r="H412" s="1">
        <v>2018</v>
      </c>
      <c r="I412" s="1" t="s">
        <v>22</v>
      </c>
      <c r="J412" s="1" t="s">
        <v>23</v>
      </c>
      <c r="K412" s="1">
        <v>21</v>
      </c>
      <c r="L412" s="1" t="s">
        <v>119</v>
      </c>
      <c r="M412" s="1">
        <v>0.5</v>
      </c>
      <c r="N412" s="1" t="s">
        <v>24</v>
      </c>
      <c r="O412" s="1">
        <v>65</v>
      </c>
      <c r="P412" s="1">
        <v>32.5</v>
      </c>
      <c r="Q412" s="1">
        <v>0</v>
      </c>
      <c r="R412" s="1">
        <v>0</v>
      </c>
      <c r="S412" s="1">
        <v>0</v>
      </c>
      <c r="T412" s="1">
        <v>0</v>
      </c>
      <c r="U412" s="1"/>
    </row>
    <row r="413" spans="1:21" x14ac:dyDescent="0.25">
      <c r="A413" s="2">
        <v>43171</v>
      </c>
      <c r="B413" s="1" t="s">
        <v>64</v>
      </c>
      <c r="C413" s="1" t="s">
        <v>731</v>
      </c>
      <c r="D413" s="1">
        <v>5114700</v>
      </c>
      <c r="E413" s="1" t="s">
        <v>805</v>
      </c>
      <c r="F413" s="1">
        <v>173851</v>
      </c>
      <c r="G413" s="1" t="s">
        <v>26</v>
      </c>
      <c r="H413" s="1">
        <v>2017</v>
      </c>
      <c r="I413" s="1" t="s">
        <v>22</v>
      </c>
      <c r="J413" s="1" t="s">
        <v>23</v>
      </c>
      <c r="K413" s="1">
        <v>13</v>
      </c>
      <c r="L413" s="1" t="s">
        <v>115</v>
      </c>
      <c r="M413" s="1">
        <v>3.5</v>
      </c>
      <c r="N413" s="1" t="s">
        <v>24</v>
      </c>
      <c r="O413" s="1">
        <v>40</v>
      </c>
      <c r="P413" s="1">
        <v>140</v>
      </c>
      <c r="Q413" s="1">
        <v>0</v>
      </c>
      <c r="R413" s="1">
        <v>0</v>
      </c>
      <c r="S413" s="1">
        <v>0</v>
      </c>
      <c r="T413" s="1">
        <v>0</v>
      </c>
      <c r="U413" s="1"/>
    </row>
    <row r="414" spans="1:21" x14ac:dyDescent="0.25">
      <c r="A414" s="2">
        <v>43172</v>
      </c>
      <c r="B414" s="1" t="s">
        <v>64</v>
      </c>
      <c r="C414" s="1" t="s">
        <v>731</v>
      </c>
      <c r="D414" s="1">
        <v>5115430</v>
      </c>
      <c r="E414" s="1" t="s">
        <v>762</v>
      </c>
      <c r="F414" s="1">
        <v>173852</v>
      </c>
      <c r="G414" s="1" t="s">
        <v>26</v>
      </c>
      <c r="H414" s="1">
        <v>2017</v>
      </c>
      <c r="I414" s="1" t="s">
        <v>22</v>
      </c>
      <c r="J414" s="1" t="s">
        <v>23</v>
      </c>
      <c r="K414" s="1">
        <v>24</v>
      </c>
      <c r="L414" s="1" t="s">
        <v>747</v>
      </c>
      <c r="M414" s="1">
        <v>2.75</v>
      </c>
      <c r="N414" s="1" t="s">
        <v>24</v>
      </c>
      <c r="O414" s="1">
        <v>65</v>
      </c>
      <c r="P414" s="1">
        <v>178.75</v>
      </c>
      <c r="Q414" s="1">
        <v>0</v>
      </c>
      <c r="R414" s="1">
        <v>0</v>
      </c>
      <c r="S414" s="1">
        <v>0</v>
      </c>
      <c r="T414" s="1">
        <v>0</v>
      </c>
      <c r="U414" s="1"/>
    </row>
    <row r="415" spans="1:21" x14ac:dyDescent="0.25">
      <c r="A415" s="2">
        <v>43172</v>
      </c>
      <c r="B415" s="1" t="s">
        <v>68</v>
      </c>
      <c r="C415" s="1" t="s">
        <v>729</v>
      </c>
      <c r="D415" s="1">
        <v>5172710</v>
      </c>
      <c r="E415" s="1" t="s">
        <v>858</v>
      </c>
      <c r="F415" s="1">
        <v>192152</v>
      </c>
      <c r="G415" s="1" t="s">
        <v>26</v>
      </c>
      <c r="H415" s="1">
        <v>2018</v>
      </c>
      <c r="I415" s="1" t="s">
        <v>22</v>
      </c>
      <c r="J415" s="1" t="s">
        <v>23</v>
      </c>
      <c r="K415" s="1">
        <v>19</v>
      </c>
      <c r="L415" s="1" t="s">
        <v>930</v>
      </c>
      <c r="M415" s="1">
        <v>0.5</v>
      </c>
      <c r="N415" s="1" t="s">
        <v>24</v>
      </c>
      <c r="O415" s="1">
        <v>40</v>
      </c>
      <c r="P415" s="1">
        <v>20</v>
      </c>
      <c r="Q415" s="1">
        <v>0</v>
      </c>
      <c r="R415" s="1">
        <v>0</v>
      </c>
      <c r="S415" s="1">
        <v>0</v>
      </c>
      <c r="T415" s="1">
        <v>0</v>
      </c>
      <c r="U415" s="1"/>
    </row>
    <row r="416" spans="1:21" x14ac:dyDescent="0.25">
      <c r="A416" s="2">
        <v>43172</v>
      </c>
      <c r="B416" s="1" t="s">
        <v>64</v>
      </c>
      <c r="C416" s="1" t="s">
        <v>731</v>
      </c>
      <c r="D416" s="1">
        <v>5114700</v>
      </c>
      <c r="E416" s="1" t="s">
        <v>805</v>
      </c>
      <c r="F416" s="1">
        <v>173851</v>
      </c>
      <c r="G416" s="1" t="s">
        <v>26</v>
      </c>
      <c r="H416" s="1">
        <v>2017</v>
      </c>
      <c r="I416" s="1" t="s">
        <v>22</v>
      </c>
      <c r="J416" s="1" t="s">
        <v>23</v>
      </c>
      <c r="K416" s="1">
        <v>13</v>
      </c>
      <c r="L416" s="1" t="s">
        <v>931</v>
      </c>
      <c r="M416" s="1">
        <v>1</v>
      </c>
      <c r="N416" s="1" t="s">
        <v>24</v>
      </c>
      <c r="O416" s="1">
        <v>40</v>
      </c>
      <c r="P416" s="1">
        <v>40</v>
      </c>
      <c r="Q416" s="1">
        <v>0</v>
      </c>
      <c r="R416" s="1">
        <v>0</v>
      </c>
      <c r="S416" s="1">
        <v>0</v>
      </c>
      <c r="T416" s="1">
        <v>0</v>
      </c>
      <c r="U416" s="1"/>
    </row>
    <row r="417" spans="1:21" ht="30" x14ac:dyDescent="0.25">
      <c r="A417" s="2">
        <v>43172</v>
      </c>
      <c r="B417" s="1" t="s">
        <v>64</v>
      </c>
      <c r="C417" s="1" t="s">
        <v>731</v>
      </c>
      <c r="D417" s="1"/>
      <c r="E417" s="1"/>
      <c r="F417" s="1"/>
      <c r="G417" s="1"/>
      <c r="H417" s="1"/>
      <c r="I417" s="1" t="s">
        <v>22</v>
      </c>
      <c r="J417" s="1" t="s">
        <v>23</v>
      </c>
      <c r="K417" s="1">
        <v>56</v>
      </c>
      <c r="L417" s="1" t="s">
        <v>932</v>
      </c>
      <c r="M417" s="1">
        <v>0.25</v>
      </c>
      <c r="N417" s="1" t="s">
        <v>24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/>
    </row>
    <row r="418" spans="1:21" x14ac:dyDescent="0.25">
      <c r="A418" s="2">
        <v>43172</v>
      </c>
      <c r="B418" s="1" t="s">
        <v>68</v>
      </c>
      <c r="C418" s="1" t="s">
        <v>729</v>
      </c>
      <c r="D418" s="1">
        <v>5159500</v>
      </c>
      <c r="E418" s="1" t="s">
        <v>52</v>
      </c>
      <c r="F418" s="1">
        <v>172203</v>
      </c>
      <c r="G418" s="1" t="s">
        <v>26</v>
      </c>
      <c r="H418" s="1">
        <v>2017</v>
      </c>
      <c r="I418" s="1" t="s">
        <v>22</v>
      </c>
      <c r="J418" s="1" t="s">
        <v>23</v>
      </c>
      <c r="K418" s="1">
        <v>22</v>
      </c>
      <c r="L418" s="1" t="s">
        <v>49</v>
      </c>
      <c r="M418" s="1">
        <v>8.5</v>
      </c>
      <c r="N418" s="1" t="s">
        <v>24</v>
      </c>
      <c r="O418" s="1">
        <v>65</v>
      </c>
      <c r="P418" s="1">
        <v>552.5</v>
      </c>
      <c r="Q418" s="1">
        <v>0</v>
      </c>
      <c r="R418" s="1">
        <v>0</v>
      </c>
      <c r="S418" s="1">
        <v>0</v>
      </c>
      <c r="T418" s="1">
        <v>0</v>
      </c>
      <c r="U418" s="1"/>
    </row>
    <row r="419" spans="1:21" x14ac:dyDescent="0.25">
      <c r="A419" s="2">
        <v>43172</v>
      </c>
      <c r="B419" s="1" t="s">
        <v>64</v>
      </c>
      <c r="C419" s="1" t="s">
        <v>731</v>
      </c>
      <c r="D419" s="1">
        <v>5144380</v>
      </c>
      <c r="E419" s="1" t="s">
        <v>744</v>
      </c>
      <c r="F419" s="1">
        <v>173856</v>
      </c>
      <c r="G419" s="1" t="s">
        <v>26</v>
      </c>
      <c r="H419" s="1">
        <v>2017</v>
      </c>
      <c r="I419" s="1" t="s">
        <v>22</v>
      </c>
      <c r="J419" s="1" t="s">
        <v>23</v>
      </c>
      <c r="K419" s="1">
        <v>13</v>
      </c>
      <c r="L419" s="1" t="s">
        <v>115</v>
      </c>
      <c r="M419" s="1">
        <v>0.5</v>
      </c>
      <c r="N419" s="1" t="s">
        <v>24</v>
      </c>
      <c r="O419" s="1">
        <v>40</v>
      </c>
      <c r="P419" s="1">
        <v>20</v>
      </c>
      <c r="Q419" s="1">
        <v>0</v>
      </c>
      <c r="R419" s="1">
        <v>0</v>
      </c>
      <c r="S419" s="1">
        <v>0</v>
      </c>
      <c r="T419" s="1">
        <v>0</v>
      </c>
      <c r="U419" s="1"/>
    </row>
    <row r="420" spans="1:21" x14ac:dyDescent="0.25">
      <c r="A420" s="2">
        <v>43172</v>
      </c>
      <c r="B420" s="1" t="s">
        <v>64</v>
      </c>
      <c r="C420" s="1" t="s">
        <v>731</v>
      </c>
      <c r="D420" s="1">
        <v>5160390</v>
      </c>
      <c r="E420" s="1" t="s">
        <v>823</v>
      </c>
      <c r="F420" s="1">
        <v>173864</v>
      </c>
      <c r="G420" s="1" t="s">
        <v>26</v>
      </c>
      <c r="H420" s="1">
        <v>2017</v>
      </c>
      <c r="I420" s="1" t="s">
        <v>22</v>
      </c>
      <c r="J420" s="1" t="s">
        <v>23</v>
      </c>
      <c r="K420" s="1">
        <v>13</v>
      </c>
      <c r="L420" s="1" t="s">
        <v>115</v>
      </c>
      <c r="M420" s="1">
        <v>0.5</v>
      </c>
      <c r="N420" s="1" t="s">
        <v>24</v>
      </c>
      <c r="O420" s="1">
        <v>40</v>
      </c>
      <c r="P420" s="1">
        <v>20</v>
      </c>
      <c r="Q420" s="1">
        <v>0</v>
      </c>
      <c r="R420" s="1">
        <v>0</v>
      </c>
      <c r="S420" s="1">
        <v>0</v>
      </c>
      <c r="T420" s="1">
        <v>0</v>
      </c>
      <c r="U420" s="1"/>
    </row>
    <row r="421" spans="1:21" x14ac:dyDescent="0.25">
      <c r="A421" s="2">
        <v>43172</v>
      </c>
      <c r="B421" s="1" t="s">
        <v>64</v>
      </c>
      <c r="C421" s="1" t="s">
        <v>731</v>
      </c>
      <c r="D421" s="1">
        <v>5103380</v>
      </c>
      <c r="E421" s="1" t="s">
        <v>874</v>
      </c>
      <c r="F421" s="1">
        <v>172255</v>
      </c>
      <c r="G421" s="1" t="s">
        <v>26</v>
      </c>
      <c r="H421" s="1">
        <v>2017</v>
      </c>
      <c r="I421" s="1" t="s">
        <v>22</v>
      </c>
      <c r="J421" s="1" t="s">
        <v>23</v>
      </c>
      <c r="K421" s="1">
        <v>13</v>
      </c>
      <c r="L421" s="1" t="s">
        <v>115</v>
      </c>
      <c r="M421" s="1">
        <v>4</v>
      </c>
      <c r="N421" s="1" t="s">
        <v>24</v>
      </c>
      <c r="O421" s="1">
        <v>40</v>
      </c>
      <c r="P421" s="1">
        <v>160</v>
      </c>
      <c r="Q421" s="1">
        <v>0</v>
      </c>
      <c r="R421" s="1">
        <v>0</v>
      </c>
      <c r="S421" s="1">
        <v>0</v>
      </c>
      <c r="T421" s="1">
        <v>0</v>
      </c>
      <c r="U421" s="1"/>
    </row>
    <row r="422" spans="1:21" x14ac:dyDescent="0.25">
      <c r="A422" s="2">
        <v>43173</v>
      </c>
      <c r="B422" s="1" t="s">
        <v>64</v>
      </c>
      <c r="C422" s="1" t="s">
        <v>731</v>
      </c>
      <c r="D422" s="1">
        <v>5150330</v>
      </c>
      <c r="E422" s="1" t="s">
        <v>855</v>
      </c>
      <c r="F422" s="1">
        <v>173860</v>
      </c>
      <c r="G422" s="1" t="s">
        <v>26</v>
      </c>
      <c r="H422" s="1">
        <v>2017</v>
      </c>
      <c r="I422" s="1" t="s">
        <v>22</v>
      </c>
      <c r="J422" s="1" t="s">
        <v>23</v>
      </c>
      <c r="K422" s="1">
        <v>13</v>
      </c>
      <c r="L422" s="1" t="s">
        <v>115</v>
      </c>
      <c r="M422" s="1">
        <v>0.75</v>
      </c>
      <c r="N422" s="1" t="s">
        <v>24</v>
      </c>
      <c r="O422" s="1">
        <v>40</v>
      </c>
      <c r="P422" s="1">
        <v>30</v>
      </c>
      <c r="Q422" s="1">
        <v>0</v>
      </c>
      <c r="R422" s="1">
        <v>0</v>
      </c>
      <c r="S422" s="1">
        <v>0</v>
      </c>
      <c r="T422" s="1">
        <v>0</v>
      </c>
      <c r="U422" s="1"/>
    </row>
    <row r="423" spans="1:21" x14ac:dyDescent="0.25">
      <c r="A423" s="2">
        <v>43173</v>
      </c>
      <c r="B423" s="1" t="s">
        <v>64</v>
      </c>
      <c r="C423" s="1" t="s">
        <v>731</v>
      </c>
      <c r="D423" s="1">
        <v>5159730</v>
      </c>
      <c r="E423" s="1" t="s">
        <v>760</v>
      </c>
      <c r="F423" s="1">
        <v>173862</v>
      </c>
      <c r="G423" s="1" t="s">
        <v>26</v>
      </c>
      <c r="H423" s="1">
        <v>2017</v>
      </c>
      <c r="I423" s="1" t="s">
        <v>22</v>
      </c>
      <c r="J423" s="1" t="s">
        <v>23</v>
      </c>
      <c r="K423" s="1">
        <v>13</v>
      </c>
      <c r="L423" s="1" t="s">
        <v>115</v>
      </c>
      <c r="M423" s="1">
        <v>3.5</v>
      </c>
      <c r="N423" s="1" t="s">
        <v>24</v>
      </c>
      <c r="O423" s="1">
        <v>40</v>
      </c>
      <c r="P423" s="1">
        <v>140</v>
      </c>
      <c r="Q423" s="1">
        <v>0</v>
      </c>
      <c r="R423" s="1">
        <v>0</v>
      </c>
      <c r="S423" s="1">
        <v>0</v>
      </c>
      <c r="T423" s="1">
        <v>0</v>
      </c>
      <c r="U423" s="1"/>
    </row>
    <row r="424" spans="1:21" ht="30" x14ac:dyDescent="0.25">
      <c r="A424" s="2">
        <v>43173</v>
      </c>
      <c r="B424" s="1" t="s">
        <v>64</v>
      </c>
      <c r="C424" s="1" t="s">
        <v>731</v>
      </c>
      <c r="D424" s="1"/>
      <c r="E424" s="1"/>
      <c r="F424" s="1"/>
      <c r="G424" s="1"/>
      <c r="H424" s="1"/>
      <c r="I424" s="1" t="s">
        <v>22</v>
      </c>
      <c r="J424" s="1" t="s">
        <v>23</v>
      </c>
      <c r="K424" s="1">
        <v>56</v>
      </c>
      <c r="L424" s="1" t="s">
        <v>933</v>
      </c>
      <c r="M424" s="1">
        <v>0.5</v>
      </c>
      <c r="N424" s="1" t="s">
        <v>24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/>
    </row>
    <row r="425" spans="1:21" x14ac:dyDescent="0.25">
      <c r="A425" s="2">
        <v>43173</v>
      </c>
      <c r="B425" s="1" t="s">
        <v>68</v>
      </c>
      <c r="C425" s="1" t="s">
        <v>729</v>
      </c>
      <c r="D425" s="1">
        <v>5100420</v>
      </c>
      <c r="E425" s="1" t="s">
        <v>48</v>
      </c>
      <c r="F425" s="1">
        <v>173814</v>
      </c>
      <c r="G425" s="1" t="s">
        <v>26</v>
      </c>
      <c r="H425" s="1">
        <v>2017</v>
      </c>
      <c r="I425" s="1" t="s">
        <v>22</v>
      </c>
      <c r="J425" s="1" t="s">
        <v>23</v>
      </c>
      <c r="K425" s="1">
        <v>13</v>
      </c>
      <c r="L425" s="1" t="s">
        <v>115</v>
      </c>
      <c r="M425" s="1">
        <v>1.5</v>
      </c>
      <c r="N425" s="1" t="s">
        <v>24</v>
      </c>
      <c r="O425" s="1">
        <v>40</v>
      </c>
      <c r="P425" s="1">
        <v>60</v>
      </c>
      <c r="Q425" s="1">
        <v>0</v>
      </c>
      <c r="R425" s="1">
        <v>0</v>
      </c>
      <c r="S425" s="1">
        <v>0</v>
      </c>
      <c r="T425" s="1">
        <v>0</v>
      </c>
      <c r="U425" s="1"/>
    </row>
    <row r="426" spans="1:21" x14ac:dyDescent="0.25">
      <c r="A426" s="2">
        <v>43173</v>
      </c>
      <c r="B426" s="1" t="s">
        <v>68</v>
      </c>
      <c r="C426" s="1" t="s">
        <v>729</v>
      </c>
      <c r="D426" s="1">
        <v>5159500</v>
      </c>
      <c r="E426" s="1" t="s">
        <v>52</v>
      </c>
      <c r="F426" s="1">
        <v>172203</v>
      </c>
      <c r="G426" s="1" t="s">
        <v>26</v>
      </c>
      <c r="H426" s="1">
        <v>2017</v>
      </c>
      <c r="I426" s="1" t="s">
        <v>22</v>
      </c>
      <c r="J426" s="1" t="s">
        <v>23</v>
      </c>
      <c r="K426" s="1">
        <v>22</v>
      </c>
      <c r="L426" s="1" t="s">
        <v>49</v>
      </c>
      <c r="M426" s="1">
        <v>7.5</v>
      </c>
      <c r="N426" s="1" t="s">
        <v>24</v>
      </c>
      <c r="O426" s="1">
        <v>65</v>
      </c>
      <c r="P426" s="1">
        <v>487.5</v>
      </c>
      <c r="Q426" s="1">
        <v>0</v>
      </c>
      <c r="R426" s="1">
        <v>0</v>
      </c>
      <c r="S426" s="1">
        <v>0</v>
      </c>
      <c r="T426" s="1">
        <v>0</v>
      </c>
      <c r="U426" s="1"/>
    </row>
    <row r="427" spans="1:21" x14ac:dyDescent="0.25">
      <c r="A427" s="2">
        <v>43173</v>
      </c>
      <c r="B427" s="1" t="s">
        <v>64</v>
      </c>
      <c r="C427" s="1" t="s">
        <v>731</v>
      </c>
      <c r="D427" s="1">
        <v>5150310</v>
      </c>
      <c r="E427" s="1" t="s">
        <v>790</v>
      </c>
      <c r="F427" s="1">
        <v>173859</v>
      </c>
      <c r="G427" s="1" t="s">
        <v>26</v>
      </c>
      <c r="H427" s="1">
        <v>2017</v>
      </c>
      <c r="I427" s="1" t="s">
        <v>22</v>
      </c>
      <c r="J427" s="1" t="s">
        <v>23</v>
      </c>
      <c r="K427" s="1">
        <v>13</v>
      </c>
      <c r="L427" s="1" t="s">
        <v>115</v>
      </c>
      <c r="M427" s="1">
        <v>1</v>
      </c>
      <c r="N427" s="1" t="s">
        <v>24</v>
      </c>
      <c r="O427" s="1">
        <v>40</v>
      </c>
      <c r="P427" s="1">
        <v>40</v>
      </c>
      <c r="Q427" s="1">
        <v>0</v>
      </c>
      <c r="R427" s="1">
        <v>0</v>
      </c>
      <c r="S427" s="1">
        <v>0</v>
      </c>
      <c r="T427" s="1">
        <v>0</v>
      </c>
      <c r="U427" s="1"/>
    </row>
    <row r="428" spans="1:21" x14ac:dyDescent="0.25">
      <c r="A428" s="2">
        <v>43173</v>
      </c>
      <c r="B428" s="1" t="s">
        <v>64</v>
      </c>
      <c r="C428" s="1" t="s">
        <v>731</v>
      </c>
      <c r="D428" s="1">
        <v>5191440</v>
      </c>
      <c r="E428" s="1" t="s">
        <v>896</v>
      </c>
      <c r="F428" s="1">
        <v>172262</v>
      </c>
      <c r="G428" s="1" t="s">
        <v>26</v>
      </c>
      <c r="H428" s="1">
        <v>2017</v>
      </c>
      <c r="I428" s="1" t="s">
        <v>22</v>
      </c>
      <c r="J428" s="1" t="s">
        <v>23</v>
      </c>
      <c r="K428" s="1">
        <v>13</v>
      </c>
      <c r="L428" s="1" t="s">
        <v>115</v>
      </c>
      <c r="M428" s="1">
        <v>1.25</v>
      </c>
      <c r="N428" s="1" t="s">
        <v>24</v>
      </c>
      <c r="O428" s="1">
        <v>40</v>
      </c>
      <c r="P428" s="1">
        <v>50</v>
      </c>
      <c r="Q428" s="1">
        <v>0</v>
      </c>
      <c r="R428" s="1">
        <v>0</v>
      </c>
      <c r="S428" s="1">
        <v>0</v>
      </c>
      <c r="T428" s="1">
        <v>0</v>
      </c>
      <c r="U428" s="1"/>
    </row>
    <row r="429" spans="1:21" x14ac:dyDescent="0.25">
      <c r="A429" s="2">
        <v>43173</v>
      </c>
      <c r="B429" s="1" t="s">
        <v>64</v>
      </c>
      <c r="C429" s="1" t="s">
        <v>731</v>
      </c>
      <c r="D429" s="1">
        <v>5103380</v>
      </c>
      <c r="E429" s="1" t="s">
        <v>874</v>
      </c>
      <c r="F429" s="1">
        <v>172255</v>
      </c>
      <c r="G429" s="1" t="s">
        <v>26</v>
      </c>
      <c r="H429" s="1">
        <v>2017</v>
      </c>
      <c r="I429" s="1" t="s">
        <v>22</v>
      </c>
      <c r="J429" s="1" t="s">
        <v>23</v>
      </c>
      <c r="K429" s="1">
        <v>13</v>
      </c>
      <c r="L429" s="1" t="s">
        <v>115</v>
      </c>
      <c r="M429" s="1">
        <v>1.5</v>
      </c>
      <c r="N429" s="1" t="s">
        <v>24</v>
      </c>
      <c r="O429" s="1">
        <v>40</v>
      </c>
      <c r="P429" s="1">
        <v>60</v>
      </c>
      <c r="Q429" s="1">
        <v>0</v>
      </c>
      <c r="R429" s="1">
        <v>0</v>
      </c>
      <c r="S429" s="1">
        <v>0</v>
      </c>
      <c r="T429" s="1">
        <v>0</v>
      </c>
      <c r="U429" s="1"/>
    </row>
    <row r="430" spans="1:21" x14ac:dyDescent="0.25">
      <c r="A430" s="2">
        <v>43174</v>
      </c>
      <c r="B430" s="1" t="s">
        <v>64</v>
      </c>
      <c r="C430" s="1" t="s">
        <v>731</v>
      </c>
      <c r="D430" s="1">
        <v>5198160</v>
      </c>
      <c r="E430" s="1" t="s">
        <v>45</v>
      </c>
      <c r="F430" s="1">
        <v>173870</v>
      </c>
      <c r="G430" s="1" t="s">
        <v>26</v>
      </c>
      <c r="H430" s="1">
        <v>2017</v>
      </c>
      <c r="I430" s="1" t="s">
        <v>22</v>
      </c>
      <c r="J430" s="1" t="s">
        <v>23</v>
      </c>
      <c r="K430" s="1">
        <v>24</v>
      </c>
      <c r="L430" s="1" t="s">
        <v>934</v>
      </c>
      <c r="M430" s="1">
        <v>0.5</v>
      </c>
      <c r="N430" s="1" t="s">
        <v>24</v>
      </c>
      <c r="O430" s="1">
        <v>65</v>
      </c>
      <c r="P430" s="1">
        <v>32.5</v>
      </c>
      <c r="Q430" s="1">
        <v>0</v>
      </c>
      <c r="R430" s="1">
        <v>0</v>
      </c>
      <c r="S430" s="1">
        <v>0</v>
      </c>
      <c r="T430" s="1">
        <v>0</v>
      </c>
      <c r="U430" s="1"/>
    </row>
    <row r="431" spans="1:21" x14ac:dyDescent="0.25">
      <c r="A431" s="2">
        <v>43174</v>
      </c>
      <c r="B431" s="1" t="s">
        <v>68</v>
      </c>
      <c r="C431" s="1" t="s">
        <v>729</v>
      </c>
      <c r="D431" s="1">
        <v>5100420</v>
      </c>
      <c r="E431" s="1" t="s">
        <v>48</v>
      </c>
      <c r="F431" s="1">
        <v>173814</v>
      </c>
      <c r="G431" s="1" t="s">
        <v>26</v>
      </c>
      <c r="H431" s="1">
        <v>2017</v>
      </c>
      <c r="I431" s="1" t="s">
        <v>22</v>
      </c>
      <c r="J431" s="1" t="s">
        <v>23</v>
      </c>
      <c r="K431" s="1">
        <v>13</v>
      </c>
      <c r="L431" s="1" t="s">
        <v>115</v>
      </c>
      <c r="M431" s="1">
        <v>7</v>
      </c>
      <c r="N431" s="1" t="s">
        <v>24</v>
      </c>
      <c r="O431" s="1">
        <v>40</v>
      </c>
      <c r="P431" s="1">
        <v>280</v>
      </c>
      <c r="Q431" s="1">
        <v>0</v>
      </c>
      <c r="R431" s="1">
        <v>0</v>
      </c>
      <c r="S431" s="1">
        <v>0</v>
      </c>
      <c r="T431" s="1">
        <v>0</v>
      </c>
      <c r="U431" s="1"/>
    </row>
    <row r="432" spans="1:21" x14ac:dyDescent="0.25">
      <c r="A432" s="2">
        <v>43174</v>
      </c>
      <c r="B432" s="1" t="s">
        <v>64</v>
      </c>
      <c r="C432" s="1" t="s">
        <v>731</v>
      </c>
      <c r="D432" s="1">
        <v>5191440</v>
      </c>
      <c r="E432" s="1" t="s">
        <v>896</v>
      </c>
      <c r="F432" s="1">
        <v>172262</v>
      </c>
      <c r="G432" s="1" t="s">
        <v>26</v>
      </c>
      <c r="H432" s="1">
        <v>2017</v>
      </c>
      <c r="I432" s="1" t="s">
        <v>22</v>
      </c>
      <c r="J432" s="1" t="s">
        <v>23</v>
      </c>
      <c r="K432" s="1">
        <v>13</v>
      </c>
      <c r="L432" s="1" t="s">
        <v>115</v>
      </c>
      <c r="M432" s="1">
        <v>0.75</v>
      </c>
      <c r="N432" s="1" t="s">
        <v>24</v>
      </c>
      <c r="O432" s="1">
        <v>40</v>
      </c>
      <c r="P432" s="1">
        <v>30</v>
      </c>
      <c r="Q432" s="1">
        <v>0</v>
      </c>
      <c r="R432" s="1">
        <v>0</v>
      </c>
      <c r="S432" s="1">
        <v>0</v>
      </c>
      <c r="T432" s="1">
        <v>0</v>
      </c>
      <c r="U432" s="1"/>
    </row>
    <row r="433" spans="1:21" ht="30" x14ac:dyDescent="0.25">
      <c r="A433" s="2">
        <v>43174</v>
      </c>
      <c r="B433" s="1" t="s">
        <v>64</v>
      </c>
      <c r="C433" s="1" t="s">
        <v>731</v>
      </c>
      <c r="D433" s="1"/>
      <c r="E433" s="1"/>
      <c r="F433" s="1"/>
      <c r="G433" s="1"/>
      <c r="H433" s="1"/>
      <c r="I433" s="1" t="s">
        <v>22</v>
      </c>
      <c r="J433" s="1" t="s">
        <v>23</v>
      </c>
      <c r="K433" s="1">
        <v>56</v>
      </c>
      <c r="L433" s="1" t="s">
        <v>935</v>
      </c>
      <c r="M433" s="1">
        <v>0.75</v>
      </c>
      <c r="N433" s="1" t="s">
        <v>24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/>
    </row>
    <row r="434" spans="1:21" x14ac:dyDescent="0.25">
      <c r="A434" s="2">
        <v>43174</v>
      </c>
      <c r="B434" s="1" t="s">
        <v>68</v>
      </c>
      <c r="C434" s="1" t="s">
        <v>729</v>
      </c>
      <c r="D434" s="1">
        <v>5103060</v>
      </c>
      <c r="E434" s="1" t="s">
        <v>29</v>
      </c>
      <c r="F434" s="1">
        <v>192020</v>
      </c>
      <c r="G434" s="1" t="s">
        <v>26</v>
      </c>
      <c r="H434" s="1">
        <v>2018</v>
      </c>
      <c r="I434" s="1" t="s">
        <v>22</v>
      </c>
      <c r="J434" s="1" t="s">
        <v>23</v>
      </c>
      <c r="K434" s="1">
        <v>19</v>
      </c>
      <c r="L434" s="1" t="s">
        <v>872</v>
      </c>
      <c r="M434" s="1">
        <v>0.5</v>
      </c>
      <c r="N434" s="1" t="s">
        <v>24</v>
      </c>
      <c r="O434" s="1">
        <v>40</v>
      </c>
      <c r="P434" s="1">
        <v>20</v>
      </c>
      <c r="Q434" s="1">
        <v>0</v>
      </c>
      <c r="R434" s="1">
        <v>0</v>
      </c>
      <c r="S434" s="1">
        <v>0</v>
      </c>
      <c r="T434" s="1">
        <v>0</v>
      </c>
      <c r="U434" s="1"/>
    </row>
    <row r="435" spans="1:21" x14ac:dyDescent="0.25">
      <c r="A435" s="2">
        <v>43174</v>
      </c>
      <c r="B435" s="1" t="s">
        <v>64</v>
      </c>
      <c r="C435" s="1" t="s">
        <v>731</v>
      </c>
      <c r="D435" s="1">
        <v>5103380</v>
      </c>
      <c r="E435" s="1" t="s">
        <v>874</v>
      </c>
      <c r="F435" s="1">
        <v>172255</v>
      </c>
      <c r="G435" s="1" t="s">
        <v>26</v>
      </c>
      <c r="H435" s="1">
        <v>2017</v>
      </c>
      <c r="I435" s="1" t="s">
        <v>22</v>
      </c>
      <c r="J435" s="1" t="s">
        <v>23</v>
      </c>
      <c r="K435" s="1">
        <v>13</v>
      </c>
      <c r="L435" s="1" t="s">
        <v>115</v>
      </c>
      <c r="M435" s="1">
        <v>0.75</v>
      </c>
      <c r="N435" s="1" t="s">
        <v>24</v>
      </c>
      <c r="O435" s="1">
        <v>40</v>
      </c>
      <c r="P435" s="1">
        <v>30</v>
      </c>
      <c r="Q435" s="1">
        <v>0</v>
      </c>
      <c r="R435" s="1">
        <v>0</v>
      </c>
      <c r="S435" s="1">
        <v>0</v>
      </c>
      <c r="T435" s="1">
        <v>0</v>
      </c>
      <c r="U435" s="1"/>
    </row>
    <row r="436" spans="1:21" x14ac:dyDescent="0.25">
      <c r="A436" s="2">
        <v>43174</v>
      </c>
      <c r="B436" s="1" t="s">
        <v>64</v>
      </c>
      <c r="C436" s="1" t="s">
        <v>731</v>
      </c>
      <c r="D436" s="1">
        <v>5205360</v>
      </c>
      <c r="E436" s="1" t="s">
        <v>56</v>
      </c>
      <c r="F436" s="1">
        <v>173850</v>
      </c>
      <c r="G436" s="1" t="s">
        <v>26</v>
      </c>
      <c r="H436" s="1">
        <v>2017</v>
      </c>
      <c r="I436" s="1" t="s">
        <v>22</v>
      </c>
      <c r="J436" s="1" t="s">
        <v>23</v>
      </c>
      <c r="K436" s="1">
        <v>24</v>
      </c>
      <c r="L436" s="1" t="s">
        <v>747</v>
      </c>
      <c r="M436" s="1">
        <v>0.75</v>
      </c>
      <c r="N436" s="1" t="s">
        <v>24</v>
      </c>
      <c r="O436" s="1">
        <v>65</v>
      </c>
      <c r="P436" s="1">
        <v>48.75</v>
      </c>
      <c r="Q436" s="1">
        <v>0</v>
      </c>
      <c r="R436" s="1">
        <v>0</v>
      </c>
      <c r="S436" s="1">
        <v>0</v>
      </c>
      <c r="T436" s="1">
        <v>0</v>
      </c>
      <c r="U436" s="1"/>
    </row>
    <row r="437" spans="1:21" x14ac:dyDescent="0.25">
      <c r="A437" s="2">
        <v>43174</v>
      </c>
      <c r="B437" s="1" t="s">
        <v>64</v>
      </c>
      <c r="C437" s="1" t="s">
        <v>731</v>
      </c>
      <c r="D437" s="1">
        <v>5159730</v>
      </c>
      <c r="E437" s="1" t="s">
        <v>760</v>
      </c>
      <c r="F437" s="1">
        <v>173862</v>
      </c>
      <c r="G437" s="1" t="s">
        <v>26</v>
      </c>
      <c r="H437" s="1">
        <v>2017</v>
      </c>
      <c r="I437" s="1" t="s">
        <v>22</v>
      </c>
      <c r="J437" s="1" t="s">
        <v>23</v>
      </c>
      <c r="K437" s="1">
        <v>13</v>
      </c>
      <c r="L437" s="1" t="s">
        <v>115</v>
      </c>
      <c r="M437" s="1">
        <v>4</v>
      </c>
      <c r="N437" s="1" t="s">
        <v>24</v>
      </c>
      <c r="O437" s="1">
        <v>40</v>
      </c>
      <c r="P437" s="1">
        <v>160</v>
      </c>
      <c r="Q437" s="1">
        <v>0</v>
      </c>
      <c r="R437" s="1">
        <v>0</v>
      </c>
      <c r="S437" s="1">
        <v>0</v>
      </c>
      <c r="T437" s="1">
        <v>0</v>
      </c>
      <c r="U437" s="1"/>
    </row>
    <row r="438" spans="1:21" x14ac:dyDescent="0.25">
      <c r="A438" s="2">
        <v>43174</v>
      </c>
      <c r="B438" s="1" t="s">
        <v>68</v>
      </c>
      <c r="C438" s="1" t="s">
        <v>729</v>
      </c>
      <c r="D438" s="1">
        <v>5103060</v>
      </c>
      <c r="E438" s="1" t="s">
        <v>29</v>
      </c>
      <c r="F438" s="1">
        <v>192020</v>
      </c>
      <c r="G438" s="1" t="s">
        <v>26</v>
      </c>
      <c r="H438" s="1">
        <v>2018</v>
      </c>
      <c r="I438" s="1" t="s">
        <v>22</v>
      </c>
      <c r="J438" s="1" t="s">
        <v>23</v>
      </c>
      <c r="K438" s="1">
        <v>19</v>
      </c>
      <c r="L438" s="1" t="s">
        <v>936</v>
      </c>
      <c r="M438" s="1">
        <v>0.5</v>
      </c>
      <c r="N438" s="1" t="s">
        <v>24</v>
      </c>
      <c r="O438" s="1">
        <v>40</v>
      </c>
      <c r="P438" s="1">
        <v>20</v>
      </c>
      <c r="Q438" s="1">
        <v>0</v>
      </c>
      <c r="R438" s="1">
        <v>0</v>
      </c>
      <c r="S438" s="1">
        <v>0</v>
      </c>
      <c r="T438" s="1">
        <v>0</v>
      </c>
      <c r="U438" s="1"/>
    </row>
    <row r="439" spans="1:21" x14ac:dyDescent="0.25">
      <c r="A439" s="2">
        <v>43174</v>
      </c>
      <c r="B439" s="1" t="s">
        <v>68</v>
      </c>
      <c r="C439" s="1" t="s">
        <v>729</v>
      </c>
      <c r="D439" s="1">
        <v>5185810</v>
      </c>
      <c r="E439" s="1" t="s">
        <v>767</v>
      </c>
      <c r="F439" s="1">
        <v>192153</v>
      </c>
      <c r="G439" s="1" t="s">
        <v>26</v>
      </c>
      <c r="H439" s="1">
        <v>2018</v>
      </c>
      <c r="I439" s="1" t="s">
        <v>22</v>
      </c>
      <c r="J439" s="1" t="s">
        <v>23</v>
      </c>
      <c r="K439" s="1">
        <v>21</v>
      </c>
      <c r="L439" s="1" t="s">
        <v>119</v>
      </c>
      <c r="M439" s="1">
        <v>0.5</v>
      </c>
      <c r="N439" s="1" t="s">
        <v>24</v>
      </c>
      <c r="O439" s="1">
        <v>65</v>
      </c>
      <c r="P439" s="1">
        <v>32.5</v>
      </c>
      <c r="Q439" s="1">
        <v>0</v>
      </c>
      <c r="R439" s="1">
        <v>0</v>
      </c>
      <c r="S439" s="1">
        <v>0</v>
      </c>
      <c r="T439" s="1">
        <v>0</v>
      </c>
      <c r="U439" s="1"/>
    </row>
    <row r="440" spans="1:21" x14ac:dyDescent="0.25">
      <c r="A440" s="2">
        <v>43174</v>
      </c>
      <c r="B440" s="1" t="s">
        <v>64</v>
      </c>
      <c r="C440" s="1" t="s">
        <v>731</v>
      </c>
      <c r="D440" s="1">
        <v>5114700</v>
      </c>
      <c r="E440" s="1" t="s">
        <v>805</v>
      </c>
      <c r="F440" s="1">
        <v>173851</v>
      </c>
      <c r="G440" s="1" t="s">
        <v>26</v>
      </c>
      <c r="H440" s="1">
        <v>2017</v>
      </c>
      <c r="I440" s="1" t="s">
        <v>22</v>
      </c>
      <c r="J440" s="1" t="s">
        <v>23</v>
      </c>
      <c r="K440" s="1">
        <v>13</v>
      </c>
      <c r="L440" s="1" t="s">
        <v>115</v>
      </c>
      <c r="M440" s="1">
        <v>1</v>
      </c>
      <c r="N440" s="1" t="s">
        <v>24</v>
      </c>
      <c r="O440" s="1">
        <v>40</v>
      </c>
      <c r="P440" s="1">
        <v>40</v>
      </c>
      <c r="Q440" s="1">
        <v>0</v>
      </c>
      <c r="R440" s="1">
        <v>0</v>
      </c>
      <c r="S440" s="1">
        <v>0</v>
      </c>
      <c r="T440" s="1">
        <v>0</v>
      </c>
      <c r="U440" s="1"/>
    </row>
    <row r="441" spans="1:21" x14ac:dyDescent="0.25">
      <c r="A441" s="2">
        <v>43174</v>
      </c>
      <c r="B441" s="1" t="s">
        <v>68</v>
      </c>
      <c r="C441" s="1" t="s">
        <v>729</v>
      </c>
      <c r="D441" s="1">
        <v>5109186</v>
      </c>
      <c r="E441" s="1" t="s">
        <v>28</v>
      </c>
      <c r="F441" s="1">
        <v>192019</v>
      </c>
      <c r="G441" s="1" t="s">
        <v>26</v>
      </c>
      <c r="H441" s="1">
        <v>2018</v>
      </c>
      <c r="I441" s="1" t="s">
        <v>22</v>
      </c>
      <c r="J441" s="1" t="s">
        <v>23</v>
      </c>
      <c r="K441" s="1">
        <v>21</v>
      </c>
      <c r="L441" s="1" t="s">
        <v>119</v>
      </c>
      <c r="M441" s="1">
        <v>0.5</v>
      </c>
      <c r="N441" s="1" t="s">
        <v>24</v>
      </c>
      <c r="O441" s="1">
        <v>65</v>
      </c>
      <c r="P441" s="1">
        <v>32.5</v>
      </c>
      <c r="Q441" s="1">
        <v>0</v>
      </c>
      <c r="R441" s="1">
        <v>0</v>
      </c>
      <c r="S441" s="1">
        <v>0</v>
      </c>
      <c r="T441" s="1">
        <v>0</v>
      </c>
      <c r="U441" s="1"/>
    </row>
    <row r="442" spans="1:21" x14ac:dyDescent="0.25">
      <c r="A442" s="2">
        <v>43175</v>
      </c>
      <c r="B442" s="1" t="s">
        <v>68</v>
      </c>
      <c r="C442" s="1" t="s">
        <v>729</v>
      </c>
      <c r="D442" s="1">
        <v>5100420</v>
      </c>
      <c r="E442" s="1" t="s">
        <v>48</v>
      </c>
      <c r="F442" s="1">
        <v>173814</v>
      </c>
      <c r="G442" s="1" t="s">
        <v>26</v>
      </c>
      <c r="H442" s="1">
        <v>2017</v>
      </c>
      <c r="I442" s="1" t="s">
        <v>22</v>
      </c>
      <c r="J442" s="1" t="s">
        <v>23</v>
      </c>
      <c r="K442" s="1">
        <v>22</v>
      </c>
      <c r="L442" s="1" t="s">
        <v>49</v>
      </c>
      <c r="M442" s="1">
        <v>6</v>
      </c>
      <c r="N442" s="1" t="s">
        <v>24</v>
      </c>
      <c r="O442" s="1">
        <v>65</v>
      </c>
      <c r="P442" s="1">
        <v>390</v>
      </c>
      <c r="Q442" s="1">
        <v>0</v>
      </c>
      <c r="R442" s="1">
        <v>0</v>
      </c>
      <c r="S442" s="1">
        <v>0</v>
      </c>
      <c r="T442" s="1">
        <v>0</v>
      </c>
      <c r="U442" s="1"/>
    </row>
    <row r="443" spans="1:21" x14ac:dyDescent="0.25">
      <c r="A443" s="2">
        <v>43175</v>
      </c>
      <c r="B443" s="1" t="s">
        <v>64</v>
      </c>
      <c r="C443" s="1" t="s">
        <v>731</v>
      </c>
      <c r="D443" s="1"/>
      <c r="E443" s="1"/>
      <c r="F443" s="1"/>
      <c r="G443" s="1"/>
      <c r="H443" s="1"/>
      <c r="I443" s="1" t="s">
        <v>22</v>
      </c>
      <c r="J443" s="1" t="s">
        <v>23</v>
      </c>
      <c r="K443" s="1">
        <v>54</v>
      </c>
      <c r="L443" s="1" t="s">
        <v>937</v>
      </c>
      <c r="M443" s="1">
        <v>2</v>
      </c>
      <c r="N443" s="1" t="s">
        <v>24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/>
    </row>
    <row r="444" spans="1:21" ht="30" x14ac:dyDescent="0.25">
      <c r="A444" s="2">
        <v>43175</v>
      </c>
      <c r="B444" s="1" t="s">
        <v>68</v>
      </c>
      <c r="C444" s="1" t="s">
        <v>729</v>
      </c>
      <c r="D444" s="1"/>
      <c r="E444" s="1"/>
      <c r="F444" s="1"/>
      <c r="G444" s="1"/>
      <c r="H444" s="1"/>
      <c r="I444" s="1" t="s">
        <v>22</v>
      </c>
      <c r="J444" s="1" t="s">
        <v>23</v>
      </c>
      <c r="K444" s="1">
        <v>59</v>
      </c>
      <c r="L444" s="1" t="s">
        <v>826</v>
      </c>
      <c r="M444" s="1">
        <v>2</v>
      </c>
      <c r="N444" s="1" t="s">
        <v>24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/>
    </row>
    <row r="445" spans="1:21" x14ac:dyDescent="0.25">
      <c r="A445" s="2">
        <v>43175</v>
      </c>
      <c r="B445" s="1" t="s">
        <v>64</v>
      </c>
      <c r="C445" s="1" t="s">
        <v>731</v>
      </c>
      <c r="D445" s="1">
        <v>5159730</v>
      </c>
      <c r="E445" s="1" t="s">
        <v>760</v>
      </c>
      <c r="F445" s="1">
        <v>173862</v>
      </c>
      <c r="G445" s="1" t="s">
        <v>26</v>
      </c>
      <c r="H445" s="1">
        <v>2017</v>
      </c>
      <c r="I445" s="1" t="s">
        <v>22</v>
      </c>
      <c r="J445" s="1" t="s">
        <v>23</v>
      </c>
      <c r="K445" s="1">
        <v>13</v>
      </c>
      <c r="L445" s="1" t="s">
        <v>115</v>
      </c>
      <c r="M445" s="1">
        <v>4</v>
      </c>
      <c r="N445" s="1" t="s">
        <v>24</v>
      </c>
      <c r="O445" s="1">
        <v>40</v>
      </c>
      <c r="P445" s="1">
        <v>160</v>
      </c>
      <c r="Q445" s="1">
        <v>0</v>
      </c>
      <c r="R445" s="1">
        <v>0</v>
      </c>
      <c r="S445" s="1">
        <v>0</v>
      </c>
      <c r="T445" s="1">
        <v>0</v>
      </c>
      <c r="U445" s="1"/>
    </row>
    <row r="446" spans="1:21" x14ac:dyDescent="0.25">
      <c r="A446" s="2">
        <v>43175</v>
      </c>
      <c r="B446" s="1" t="s">
        <v>68</v>
      </c>
      <c r="C446" s="1" t="s">
        <v>729</v>
      </c>
      <c r="D446" s="1">
        <v>5103060</v>
      </c>
      <c r="E446" s="1" t="s">
        <v>29</v>
      </c>
      <c r="F446" s="1">
        <v>192020</v>
      </c>
      <c r="G446" s="1" t="s">
        <v>26</v>
      </c>
      <c r="H446" s="1">
        <v>2018</v>
      </c>
      <c r="I446" s="1" t="s">
        <v>22</v>
      </c>
      <c r="J446" s="1" t="s">
        <v>23</v>
      </c>
      <c r="K446" s="1">
        <v>61</v>
      </c>
      <c r="L446" s="1" t="s">
        <v>754</v>
      </c>
      <c r="M446" s="1">
        <v>40</v>
      </c>
      <c r="N446" s="1" t="s">
        <v>36</v>
      </c>
      <c r="O446" s="1">
        <v>0.49</v>
      </c>
      <c r="P446" s="1">
        <v>19.600000000000001</v>
      </c>
      <c r="Q446" s="1">
        <v>0.49</v>
      </c>
      <c r="R446" s="1">
        <v>19.600000000000001</v>
      </c>
      <c r="S446" s="1">
        <v>19.600000000000001</v>
      </c>
      <c r="T446" s="1">
        <v>0</v>
      </c>
      <c r="U446" s="1"/>
    </row>
    <row r="447" spans="1:21" ht="30" x14ac:dyDescent="0.25">
      <c r="A447" s="2">
        <v>43175</v>
      </c>
      <c r="B447" s="1" t="s">
        <v>64</v>
      </c>
      <c r="C447" s="1" t="s">
        <v>731</v>
      </c>
      <c r="D447" s="1"/>
      <c r="E447" s="1"/>
      <c r="F447" s="1"/>
      <c r="G447" s="1"/>
      <c r="H447" s="1"/>
      <c r="I447" s="1" t="s">
        <v>22</v>
      </c>
      <c r="J447" s="1" t="s">
        <v>23</v>
      </c>
      <c r="K447" s="1">
        <v>56</v>
      </c>
      <c r="L447" s="1" t="s">
        <v>938</v>
      </c>
      <c r="M447" s="1">
        <v>1</v>
      </c>
      <c r="N447" s="1" t="s">
        <v>24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/>
    </row>
    <row r="448" spans="1:21" x14ac:dyDescent="0.25">
      <c r="A448" s="2">
        <v>43175</v>
      </c>
      <c r="B448" s="1" t="s">
        <v>64</v>
      </c>
      <c r="C448" s="1" t="s">
        <v>731</v>
      </c>
      <c r="D448" s="1">
        <v>5150330</v>
      </c>
      <c r="E448" s="1" t="s">
        <v>855</v>
      </c>
      <c r="F448" s="1">
        <v>173860</v>
      </c>
      <c r="G448" s="1" t="s">
        <v>26</v>
      </c>
      <c r="H448" s="1">
        <v>2017</v>
      </c>
      <c r="I448" s="1" t="s">
        <v>22</v>
      </c>
      <c r="J448" s="1" t="s">
        <v>23</v>
      </c>
      <c r="K448" s="1">
        <v>24</v>
      </c>
      <c r="L448" s="1" t="s">
        <v>747</v>
      </c>
      <c r="M448" s="1">
        <v>1</v>
      </c>
      <c r="N448" s="1" t="s">
        <v>24</v>
      </c>
      <c r="O448" s="1">
        <v>65</v>
      </c>
      <c r="P448" s="1">
        <v>65</v>
      </c>
      <c r="Q448" s="1">
        <v>0</v>
      </c>
      <c r="R448" s="1">
        <v>0</v>
      </c>
      <c r="S448" s="1">
        <v>0</v>
      </c>
      <c r="T448" s="1">
        <v>0</v>
      </c>
      <c r="U448" s="1"/>
    </row>
    <row r="449" spans="1:21" x14ac:dyDescent="0.25">
      <c r="A449" s="2">
        <v>43178</v>
      </c>
      <c r="B449" s="1" t="s">
        <v>68</v>
      </c>
      <c r="C449" s="1" t="s">
        <v>729</v>
      </c>
      <c r="D449" s="1">
        <v>5191100</v>
      </c>
      <c r="E449" s="1" t="s">
        <v>44</v>
      </c>
      <c r="F449" s="1">
        <v>184784</v>
      </c>
      <c r="G449" s="1" t="s">
        <v>26</v>
      </c>
      <c r="H449" s="1" t="s">
        <v>37</v>
      </c>
      <c r="I449" s="1" t="s">
        <v>22</v>
      </c>
      <c r="J449" s="1" t="s">
        <v>23</v>
      </c>
      <c r="K449" s="1">
        <v>21</v>
      </c>
      <c r="L449" s="1" t="s">
        <v>119</v>
      </c>
      <c r="M449" s="1">
        <v>0.5</v>
      </c>
      <c r="N449" s="1" t="s">
        <v>24</v>
      </c>
      <c r="O449" s="1">
        <v>65</v>
      </c>
      <c r="P449" s="1">
        <v>32.5</v>
      </c>
      <c r="Q449" s="1">
        <v>0</v>
      </c>
      <c r="R449" s="1">
        <v>0</v>
      </c>
      <c r="S449" s="1">
        <v>0</v>
      </c>
      <c r="T449" s="1">
        <v>0</v>
      </c>
      <c r="U449" s="1"/>
    </row>
    <row r="450" spans="1:21" x14ac:dyDescent="0.25">
      <c r="A450" s="2">
        <v>43178</v>
      </c>
      <c r="B450" s="1" t="s">
        <v>64</v>
      </c>
      <c r="C450" s="1" t="s">
        <v>731</v>
      </c>
      <c r="D450" s="1">
        <v>5159730</v>
      </c>
      <c r="E450" s="1" t="s">
        <v>760</v>
      </c>
      <c r="F450" s="1">
        <v>173862</v>
      </c>
      <c r="G450" s="1" t="s">
        <v>26</v>
      </c>
      <c r="H450" s="1">
        <v>2017</v>
      </c>
      <c r="I450" s="1" t="s">
        <v>22</v>
      </c>
      <c r="J450" s="1" t="s">
        <v>23</v>
      </c>
      <c r="K450" s="1">
        <v>13</v>
      </c>
      <c r="L450" s="1" t="s">
        <v>115</v>
      </c>
      <c r="M450" s="1">
        <v>5</v>
      </c>
      <c r="N450" s="1" t="s">
        <v>24</v>
      </c>
      <c r="O450" s="1">
        <v>40</v>
      </c>
      <c r="P450" s="1">
        <v>200</v>
      </c>
      <c r="Q450" s="1">
        <v>0</v>
      </c>
      <c r="R450" s="1">
        <v>0</v>
      </c>
      <c r="S450" s="1">
        <v>0</v>
      </c>
      <c r="T450" s="1">
        <v>0</v>
      </c>
      <c r="U450" s="1"/>
    </row>
    <row r="451" spans="1:21" x14ac:dyDescent="0.25">
      <c r="A451" s="2">
        <v>43178</v>
      </c>
      <c r="B451" s="1" t="s">
        <v>68</v>
      </c>
      <c r="C451" s="1" t="s">
        <v>729</v>
      </c>
      <c r="D451" s="1">
        <v>5197010</v>
      </c>
      <c r="E451" s="1" t="s">
        <v>53</v>
      </c>
      <c r="F451" s="1">
        <v>192155</v>
      </c>
      <c r="G451" s="1" t="s">
        <v>26</v>
      </c>
      <c r="H451" s="1">
        <v>2018</v>
      </c>
      <c r="I451" s="1" t="s">
        <v>22</v>
      </c>
      <c r="J451" s="1" t="s">
        <v>23</v>
      </c>
      <c r="K451" s="1">
        <v>21</v>
      </c>
      <c r="L451" s="1" t="s">
        <v>119</v>
      </c>
      <c r="M451" s="1">
        <v>0.5</v>
      </c>
      <c r="N451" s="1" t="s">
        <v>24</v>
      </c>
      <c r="O451" s="1">
        <v>65</v>
      </c>
      <c r="P451" s="1">
        <v>32.5</v>
      </c>
      <c r="Q451" s="1">
        <v>0</v>
      </c>
      <c r="R451" s="1">
        <v>0</v>
      </c>
      <c r="S451" s="1">
        <v>0</v>
      </c>
      <c r="T451" s="1">
        <v>0</v>
      </c>
      <c r="U451" s="1"/>
    </row>
    <row r="452" spans="1:21" x14ac:dyDescent="0.25">
      <c r="A452" s="2">
        <v>43178</v>
      </c>
      <c r="B452" s="1" t="s">
        <v>68</v>
      </c>
      <c r="C452" s="1" t="s">
        <v>729</v>
      </c>
      <c r="D452" s="1">
        <v>5100410</v>
      </c>
      <c r="E452" s="1" t="s">
        <v>47</v>
      </c>
      <c r="F452" s="1">
        <v>173749</v>
      </c>
      <c r="G452" s="1" t="s">
        <v>26</v>
      </c>
      <c r="H452" s="1">
        <v>2017</v>
      </c>
      <c r="I452" s="1" t="s">
        <v>22</v>
      </c>
      <c r="J452" s="1" t="s">
        <v>23</v>
      </c>
      <c r="K452" s="1">
        <v>13</v>
      </c>
      <c r="L452" s="1" t="s">
        <v>115</v>
      </c>
      <c r="M452" s="1">
        <v>4</v>
      </c>
      <c r="N452" s="1" t="s">
        <v>24</v>
      </c>
      <c r="O452" s="1">
        <v>40</v>
      </c>
      <c r="P452" s="1">
        <v>160</v>
      </c>
      <c r="Q452" s="1">
        <v>0</v>
      </c>
      <c r="R452" s="1">
        <v>0</v>
      </c>
      <c r="S452" s="1">
        <v>0</v>
      </c>
      <c r="T452" s="1">
        <v>0</v>
      </c>
      <c r="U452" s="1"/>
    </row>
    <row r="453" spans="1:21" x14ac:dyDescent="0.25">
      <c r="A453" s="2">
        <v>43178</v>
      </c>
      <c r="B453" s="1" t="s">
        <v>64</v>
      </c>
      <c r="C453" s="1" t="s">
        <v>731</v>
      </c>
      <c r="D453" s="1">
        <v>5160390</v>
      </c>
      <c r="E453" s="1" t="s">
        <v>823</v>
      </c>
      <c r="F453" s="1">
        <v>173864</v>
      </c>
      <c r="G453" s="1" t="s">
        <v>26</v>
      </c>
      <c r="H453" s="1">
        <v>2017</v>
      </c>
      <c r="I453" s="1" t="s">
        <v>22</v>
      </c>
      <c r="J453" s="1" t="s">
        <v>23</v>
      </c>
      <c r="K453" s="1">
        <v>24</v>
      </c>
      <c r="L453" s="1" t="s">
        <v>747</v>
      </c>
      <c r="M453" s="1">
        <v>2</v>
      </c>
      <c r="N453" s="1" t="s">
        <v>24</v>
      </c>
      <c r="O453" s="1">
        <v>65</v>
      </c>
      <c r="P453" s="1">
        <v>130</v>
      </c>
      <c r="Q453" s="1">
        <v>0</v>
      </c>
      <c r="R453" s="1">
        <v>0</v>
      </c>
      <c r="S453" s="1">
        <v>0</v>
      </c>
      <c r="T453" s="1">
        <v>0</v>
      </c>
      <c r="U453" s="1"/>
    </row>
    <row r="454" spans="1:21" x14ac:dyDescent="0.25">
      <c r="A454" s="2">
        <v>43178</v>
      </c>
      <c r="B454" s="1" t="s">
        <v>64</v>
      </c>
      <c r="C454" s="1" t="s">
        <v>731</v>
      </c>
      <c r="D454" s="1">
        <v>5101600</v>
      </c>
      <c r="E454" s="1" t="s">
        <v>856</v>
      </c>
      <c r="F454" s="1">
        <v>184787</v>
      </c>
      <c r="G454" s="1" t="s">
        <v>26</v>
      </c>
      <c r="H454" s="1" t="s">
        <v>37</v>
      </c>
      <c r="I454" s="1" t="s">
        <v>22</v>
      </c>
      <c r="J454" s="1" t="s">
        <v>23</v>
      </c>
      <c r="K454" s="1">
        <v>21</v>
      </c>
      <c r="L454" s="1" t="s">
        <v>119</v>
      </c>
      <c r="M454" s="1">
        <v>0.25</v>
      </c>
      <c r="N454" s="1" t="s">
        <v>24</v>
      </c>
      <c r="O454" s="1">
        <v>65</v>
      </c>
      <c r="P454" s="1">
        <v>16.25</v>
      </c>
      <c r="Q454" s="1">
        <v>0</v>
      </c>
      <c r="R454" s="1">
        <v>0</v>
      </c>
      <c r="S454" s="1">
        <v>0</v>
      </c>
      <c r="T454" s="1">
        <v>0</v>
      </c>
      <c r="U454" s="1"/>
    </row>
    <row r="455" spans="1:21" x14ac:dyDescent="0.25">
      <c r="A455" s="2">
        <v>43178</v>
      </c>
      <c r="B455" s="1" t="s">
        <v>68</v>
      </c>
      <c r="C455" s="1" t="s">
        <v>729</v>
      </c>
      <c r="D455" s="1">
        <v>5100420</v>
      </c>
      <c r="E455" s="1" t="s">
        <v>48</v>
      </c>
      <c r="F455" s="1">
        <v>173814</v>
      </c>
      <c r="G455" s="1" t="s">
        <v>26</v>
      </c>
      <c r="H455" s="1">
        <v>2017</v>
      </c>
      <c r="I455" s="1" t="s">
        <v>22</v>
      </c>
      <c r="J455" s="1" t="s">
        <v>23</v>
      </c>
      <c r="K455" s="1">
        <v>13</v>
      </c>
      <c r="L455" s="1" t="s">
        <v>115</v>
      </c>
      <c r="M455" s="1">
        <v>0.5</v>
      </c>
      <c r="N455" s="1" t="s">
        <v>24</v>
      </c>
      <c r="O455" s="1">
        <v>40</v>
      </c>
      <c r="P455" s="1">
        <v>20</v>
      </c>
      <c r="Q455" s="1">
        <v>0</v>
      </c>
      <c r="R455" s="1">
        <v>0</v>
      </c>
      <c r="S455" s="1">
        <v>0</v>
      </c>
      <c r="T455" s="1">
        <v>0</v>
      </c>
      <c r="U455" s="1"/>
    </row>
    <row r="456" spans="1:21" x14ac:dyDescent="0.25">
      <c r="A456" s="2">
        <v>43178</v>
      </c>
      <c r="B456" s="1" t="s">
        <v>68</v>
      </c>
      <c r="C456" s="1" t="s">
        <v>729</v>
      </c>
      <c r="D456" s="1">
        <v>5145000</v>
      </c>
      <c r="E456" s="1" t="s">
        <v>733</v>
      </c>
      <c r="F456" s="1">
        <v>183191</v>
      </c>
      <c r="G456" s="1" t="s">
        <v>939</v>
      </c>
      <c r="H456" s="1" t="s">
        <v>37</v>
      </c>
      <c r="I456" s="1" t="s">
        <v>22</v>
      </c>
      <c r="J456" s="1" t="s">
        <v>23</v>
      </c>
      <c r="K456" s="1">
        <v>21</v>
      </c>
      <c r="L456" s="1" t="s">
        <v>119</v>
      </c>
      <c r="M456" s="1">
        <v>0.5</v>
      </c>
      <c r="N456" s="1" t="s">
        <v>24</v>
      </c>
      <c r="O456" s="1">
        <v>65</v>
      </c>
      <c r="P456" s="1">
        <v>32.5</v>
      </c>
      <c r="Q456" s="1">
        <v>0</v>
      </c>
      <c r="R456" s="1">
        <v>0</v>
      </c>
      <c r="S456" s="1">
        <v>0</v>
      </c>
      <c r="T456" s="1">
        <v>0</v>
      </c>
      <c r="U456" s="1"/>
    </row>
    <row r="457" spans="1:21" x14ac:dyDescent="0.25">
      <c r="A457" s="2">
        <v>43178</v>
      </c>
      <c r="B457" s="1" t="s">
        <v>64</v>
      </c>
      <c r="C457" s="1" t="s">
        <v>731</v>
      </c>
      <c r="D457" s="1">
        <v>5133600</v>
      </c>
      <c r="E457" s="1" t="s">
        <v>803</v>
      </c>
      <c r="F457" s="1">
        <v>192228</v>
      </c>
      <c r="G457" s="1" t="s">
        <v>26</v>
      </c>
      <c r="H457" s="1">
        <v>2018</v>
      </c>
      <c r="I457" s="1" t="s">
        <v>22</v>
      </c>
      <c r="J457" s="1" t="s">
        <v>23</v>
      </c>
      <c r="K457" s="1">
        <v>21</v>
      </c>
      <c r="L457" s="1" t="s">
        <v>119</v>
      </c>
      <c r="M457" s="1">
        <v>0.5</v>
      </c>
      <c r="N457" s="1" t="s">
        <v>24</v>
      </c>
      <c r="O457" s="1">
        <v>65</v>
      </c>
      <c r="P457" s="1">
        <v>32.5</v>
      </c>
      <c r="Q457" s="1">
        <v>0</v>
      </c>
      <c r="R457" s="1">
        <v>0</v>
      </c>
      <c r="S457" s="1">
        <v>0</v>
      </c>
      <c r="T457" s="1">
        <v>0</v>
      </c>
      <c r="U457" s="1"/>
    </row>
    <row r="458" spans="1:21" x14ac:dyDescent="0.25">
      <c r="A458" s="2">
        <v>43178</v>
      </c>
      <c r="B458" s="1" t="s">
        <v>68</v>
      </c>
      <c r="C458" s="1" t="s">
        <v>729</v>
      </c>
      <c r="D458" s="1">
        <v>5100420</v>
      </c>
      <c r="E458" s="1" t="s">
        <v>48</v>
      </c>
      <c r="F458" s="1">
        <v>173814</v>
      </c>
      <c r="G458" s="1" t="s">
        <v>26</v>
      </c>
      <c r="H458" s="1">
        <v>2017</v>
      </c>
      <c r="I458" s="1" t="s">
        <v>22</v>
      </c>
      <c r="J458" s="1" t="s">
        <v>23</v>
      </c>
      <c r="K458" s="1">
        <v>22</v>
      </c>
      <c r="L458" s="1" t="s">
        <v>49</v>
      </c>
      <c r="M458" s="1">
        <v>3</v>
      </c>
      <c r="N458" s="1" t="s">
        <v>24</v>
      </c>
      <c r="O458" s="1">
        <v>65</v>
      </c>
      <c r="P458" s="1">
        <v>195</v>
      </c>
      <c r="Q458" s="1">
        <v>0</v>
      </c>
      <c r="R458" s="1">
        <v>0</v>
      </c>
      <c r="S458" s="1">
        <v>0</v>
      </c>
      <c r="T458" s="1">
        <v>0</v>
      </c>
      <c r="U458" s="1"/>
    </row>
    <row r="459" spans="1:21" ht="30" x14ac:dyDescent="0.25">
      <c r="A459" s="2">
        <v>43178</v>
      </c>
      <c r="B459" s="1" t="s">
        <v>64</v>
      </c>
      <c r="C459" s="1" t="s">
        <v>731</v>
      </c>
      <c r="D459" s="1"/>
      <c r="E459" s="1"/>
      <c r="F459" s="1"/>
      <c r="G459" s="1"/>
      <c r="H459" s="1"/>
      <c r="I459" s="1" t="s">
        <v>22</v>
      </c>
      <c r="J459" s="1" t="s">
        <v>23</v>
      </c>
      <c r="K459" s="1">
        <v>56</v>
      </c>
      <c r="L459" s="1" t="s">
        <v>940</v>
      </c>
      <c r="M459" s="1">
        <v>0.75</v>
      </c>
      <c r="N459" s="1" t="s">
        <v>24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/>
    </row>
    <row r="460" spans="1:21" x14ac:dyDescent="0.25">
      <c r="A460" s="2">
        <v>43179</v>
      </c>
      <c r="B460" s="1" t="s">
        <v>68</v>
      </c>
      <c r="C460" s="1" t="s">
        <v>729</v>
      </c>
      <c r="D460" s="1">
        <v>5103060</v>
      </c>
      <c r="E460" s="1" t="s">
        <v>29</v>
      </c>
      <c r="F460" s="1">
        <v>192020</v>
      </c>
      <c r="G460" s="1" t="s">
        <v>26</v>
      </c>
      <c r="H460" s="1">
        <v>2018</v>
      </c>
      <c r="I460" s="1" t="s">
        <v>22</v>
      </c>
      <c r="J460" s="1" t="s">
        <v>23</v>
      </c>
      <c r="K460" s="1">
        <v>19</v>
      </c>
      <c r="L460" s="1" t="s">
        <v>119</v>
      </c>
      <c r="M460" s="1">
        <v>0.5</v>
      </c>
      <c r="N460" s="1" t="s">
        <v>24</v>
      </c>
      <c r="O460" s="1">
        <v>40</v>
      </c>
      <c r="P460" s="1">
        <v>20</v>
      </c>
      <c r="Q460" s="1">
        <v>0</v>
      </c>
      <c r="R460" s="1">
        <v>0</v>
      </c>
      <c r="S460" s="1">
        <v>0</v>
      </c>
      <c r="T460" s="1">
        <v>0</v>
      </c>
      <c r="U460" s="1"/>
    </row>
    <row r="461" spans="1:21" x14ac:dyDescent="0.25">
      <c r="A461" s="2">
        <v>43179</v>
      </c>
      <c r="B461" s="1" t="s">
        <v>68</v>
      </c>
      <c r="C461" s="1" t="s">
        <v>729</v>
      </c>
      <c r="D461" s="1">
        <v>5100410</v>
      </c>
      <c r="E461" s="1" t="s">
        <v>47</v>
      </c>
      <c r="F461" s="1">
        <v>192015</v>
      </c>
      <c r="G461" s="1" t="s">
        <v>26</v>
      </c>
      <c r="H461" s="1">
        <v>2018</v>
      </c>
      <c r="I461" s="1" t="s">
        <v>22</v>
      </c>
      <c r="J461" s="1" t="s">
        <v>23</v>
      </c>
      <c r="K461" s="1">
        <v>22</v>
      </c>
      <c r="L461" s="1" t="s">
        <v>49</v>
      </c>
      <c r="M461" s="1">
        <v>5.5</v>
      </c>
      <c r="N461" s="1" t="s">
        <v>24</v>
      </c>
      <c r="O461" s="1">
        <v>65</v>
      </c>
      <c r="P461" s="1">
        <v>357.5</v>
      </c>
      <c r="Q461" s="1">
        <v>0</v>
      </c>
      <c r="R461" s="1">
        <v>0</v>
      </c>
      <c r="S461" s="1">
        <v>0</v>
      </c>
      <c r="T461" s="1">
        <v>0</v>
      </c>
      <c r="U461" s="1"/>
    </row>
    <row r="462" spans="1:21" x14ac:dyDescent="0.25">
      <c r="A462" s="2">
        <v>43179</v>
      </c>
      <c r="B462" s="1" t="s">
        <v>68</v>
      </c>
      <c r="C462" s="1" t="s">
        <v>729</v>
      </c>
      <c r="D462" s="1">
        <v>5103060</v>
      </c>
      <c r="E462" s="1" t="s">
        <v>29</v>
      </c>
      <c r="F462" s="1">
        <v>192020</v>
      </c>
      <c r="G462" s="1" t="s">
        <v>26</v>
      </c>
      <c r="H462" s="1">
        <v>2018</v>
      </c>
      <c r="I462" s="1" t="s">
        <v>22</v>
      </c>
      <c r="J462" s="1" t="s">
        <v>23</v>
      </c>
      <c r="K462" s="1">
        <v>21</v>
      </c>
      <c r="L462" s="1" t="s">
        <v>119</v>
      </c>
      <c r="M462" s="1">
        <v>0.5</v>
      </c>
      <c r="N462" s="1" t="s">
        <v>24</v>
      </c>
      <c r="O462" s="1">
        <v>65</v>
      </c>
      <c r="P462" s="1">
        <v>32.5</v>
      </c>
      <c r="Q462" s="1">
        <v>0</v>
      </c>
      <c r="R462" s="1">
        <v>0</v>
      </c>
      <c r="S462" s="1">
        <v>0</v>
      </c>
      <c r="T462" s="1">
        <v>0</v>
      </c>
      <c r="U462" s="1"/>
    </row>
    <row r="463" spans="1:21" ht="30" x14ac:dyDescent="0.25">
      <c r="A463" s="2">
        <v>43179</v>
      </c>
      <c r="B463" s="1" t="s">
        <v>64</v>
      </c>
      <c r="C463" s="1" t="s">
        <v>731</v>
      </c>
      <c r="D463" s="1"/>
      <c r="E463" s="1"/>
      <c r="F463" s="1"/>
      <c r="G463" s="1"/>
      <c r="H463" s="1"/>
      <c r="I463" s="1" t="s">
        <v>22</v>
      </c>
      <c r="J463" s="1" t="s">
        <v>23</v>
      </c>
      <c r="K463" s="1">
        <v>53</v>
      </c>
      <c r="L463" s="1" t="s">
        <v>941</v>
      </c>
      <c r="M463" s="1">
        <v>0.75</v>
      </c>
      <c r="N463" s="1" t="s">
        <v>24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/>
    </row>
    <row r="464" spans="1:21" x14ac:dyDescent="0.25">
      <c r="A464" s="2">
        <v>43179</v>
      </c>
      <c r="B464" s="1" t="s">
        <v>64</v>
      </c>
      <c r="C464" s="1" t="s">
        <v>731</v>
      </c>
      <c r="D464" s="1">
        <v>5159730</v>
      </c>
      <c r="E464" s="1" t="s">
        <v>760</v>
      </c>
      <c r="F464" s="1">
        <v>173862</v>
      </c>
      <c r="G464" s="1" t="s">
        <v>26</v>
      </c>
      <c r="H464" s="1">
        <v>2017</v>
      </c>
      <c r="I464" s="1" t="s">
        <v>22</v>
      </c>
      <c r="J464" s="1" t="s">
        <v>23</v>
      </c>
      <c r="K464" s="1">
        <v>13</v>
      </c>
      <c r="L464" s="1" t="s">
        <v>942</v>
      </c>
      <c r="M464" s="1">
        <v>1</v>
      </c>
      <c r="N464" s="1" t="s">
        <v>24</v>
      </c>
      <c r="O464" s="1">
        <v>40</v>
      </c>
      <c r="P464" s="1">
        <v>40</v>
      </c>
      <c r="Q464" s="1">
        <v>0</v>
      </c>
      <c r="R464" s="1">
        <v>0</v>
      </c>
      <c r="S464" s="1">
        <v>0</v>
      </c>
      <c r="T464" s="1">
        <v>0</v>
      </c>
      <c r="U464" s="1"/>
    </row>
    <row r="465" spans="1:21" x14ac:dyDescent="0.25">
      <c r="A465" s="2">
        <v>43179</v>
      </c>
      <c r="B465" s="1" t="s">
        <v>68</v>
      </c>
      <c r="C465" s="1" t="s">
        <v>729</v>
      </c>
      <c r="D465" s="1">
        <v>5114250</v>
      </c>
      <c r="E465" s="1" t="s">
        <v>39</v>
      </c>
      <c r="F465" s="1">
        <v>184782</v>
      </c>
      <c r="G465" s="1" t="s">
        <v>34</v>
      </c>
      <c r="H465" s="1" t="s">
        <v>37</v>
      </c>
      <c r="I465" s="1" t="s">
        <v>22</v>
      </c>
      <c r="J465" s="1" t="s">
        <v>23</v>
      </c>
      <c r="K465" s="1">
        <v>19</v>
      </c>
      <c r="L465" s="1" t="s">
        <v>119</v>
      </c>
      <c r="M465" s="1">
        <v>0.5</v>
      </c>
      <c r="N465" s="1" t="s">
        <v>24</v>
      </c>
      <c r="O465" s="1">
        <v>40</v>
      </c>
      <c r="P465" s="1">
        <v>20</v>
      </c>
      <c r="Q465" s="1">
        <v>0</v>
      </c>
      <c r="R465" s="1">
        <v>0</v>
      </c>
      <c r="S465" s="1">
        <v>0</v>
      </c>
      <c r="T465" s="1">
        <v>0</v>
      </c>
      <c r="U465" s="1"/>
    </row>
    <row r="466" spans="1:21" x14ac:dyDescent="0.25">
      <c r="A466" s="2">
        <v>43179</v>
      </c>
      <c r="B466" s="1" t="s">
        <v>68</v>
      </c>
      <c r="C466" s="1" t="s">
        <v>729</v>
      </c>
      <c r="D466" s="1">
        <v>5114260</v>
      </c>
      <c r="E466" s="1" t="s">
        <v>41</v>
      </c>
      <c r="F466" s="1">
        <v>184783</v>
      </c>
      <c r="G466" s="1" t="s">
        <v>34</v>
      </c>
      <c r="H466" s="1" t="s">
        <v>37</v>
      </c>
      <c r="I466" s="1" t="s">
        <v>22</v>
      </c>
      <c r="J466" s="1" t="s">
        <v>23</v>
      </c>
      <c r="K466" s="1">
        <v>19</v>
      </c>
      <c r="L466" s="1" t="s">
        <v>119</v>
      </c>
      <c r="M466" s="1">
        <v>0.5</v>
      </c>
      <c r="N466" s="1" t="s">
        <v>24</v>
      </c>
      <c r="O466" s="1">
        <v>40</v>
      </c>
      <c r="P466" s="1">
        <v>20</v>
      </c>
      <c r="Q466" s="1">
        <v>0</v>
      </c>
      <c r="R466" s="1">
        <v>0</v>
      </c>
      <c r="S466" s="1">
        <v>0</v>
      </c>
      <c r="T466" s="1">
        <v>0</v>
      </c>
      <c r="U466" s="1"/>
    </row>
    <row r="467" spans="1:21" x14ac:dyDescent="0.25">
      <c r="A467" s="2">
        <v>43179</v>
      </c>
      <c r="B467" s="1" t="s">
        <v>68</v>
      </c>
      <c r="C467" s="1" t="s">
        <v>729</v>
      </c>
      <c r="D467" s="1">
        <v>5114260</v>
      </c>
      <c r="E467" s="1" t="s">
        <v>41</v>
      </c>
      <c r="F467" s="1">
        <v>184783</v>
      </c>
      <c r="G467" s="1" t="s">
        <v>34</v>
      </c>
      <c r="H467" s="1" t="s">
        <v>37</v>
      </c>
      <c r="I467" s="1" t="s">
        <v>22</v>
      </c>
      <c r="J467" s="1" t="s">
        <v>23</v>
      </c>
      <c r="K467" s="1">
        <v>21</v>
      </c>
      <c r="L467" s="1" t="s">
        <v>119</v>
      </c>
      <c r="M467" s="1">
        <v>0.5</v>
      </c>
      <c r="N467" s="1" t="s">
        <v>24</v>
      </c>
      <c r="O467" s="1">
        <v>65</v>
      </c>
      <c r="P467" s="1">
        <v>32.5</v>
      </c>
      <c r="Q467" s="1">
        <v>0</v>
      </c>
      <c r="R467" s="1">
        <v>0</v>
      </c>
      <c r="S467" s="1">
        <v>0</v>
      </c>
      <c r="T467" s="1">
        <v>0</v>
      </c>
      <c r="U467" s="1"/>
    </row>
    <row r="468" spans="1:21" ht="30" x14ac:dyDescent="0.25">
      <c r="A468" s="2">
        <v>43179</v>
      </c>
      <c r="B468" s="1" t="s">
        <v>64</v>
      </c>
      <c r="C468" s="1" t="s">
        <v>731</v>
      </c>
      <c r="D468" s="1"/>
      <c r="E468" s="1"/>
      <c r="F468" s="1"/>
      <c r="G468" s="1"/>
      <c r="H468" s="1"/>
      <c r="I468" s="1" t="s">
        <v>22</v>
      </c>
      <c r="J468" s="1" t="s">
        <v>23</v>
      </c>
      <c r="K468" s="1">
        <v>56</v>
      </c>
      <c r="L468" s="1" t="s">
        <v>943</v>
      </c>
      <c r="M468" s="1">
        <v>0.5</v>
      </c>
      <c r="N468" s="1" t="s">
        <v>24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/>
    </row>
    <row r="469" spans="1:21" x14ac:dyDescent="0.25">
      <c r="A469" s="2">
        <v>43179</v>
      </c>
      <c r="B469" s="1" t="s">
        <v>64</v>
      </c>
      <c r="C469" s="1" t="s">
        <v>731</v>
      </c>
      <c r="D469" s="1">
        <v>5114700</v>
      </c>
      <c r="E469" s="1" t="s">
        <v>805</v>
      </c>
      <c r="F469" s="1">
        <v>173851</v>
      </c>
      <c r="G469" s="1" t="s">
        <v>26</v>
      </c>
      <c r="H469" s="1">
        <v>2017</v>
      </c>
      <c r="I469" s="1" t="s">
        <v>22</v>
      </c>
      <c r="J469" s="1" t="s">
        <v>23</v>
      </c>
      <c r="K469" s="1">
        <v>13</v>
      </c>
      <c r="L469" s="1" t="s">
        <v>944</v>
      </c>
      <c r="M469" s="1">
        <v>0.75</v>
      </c>
      <c r="N469" s="1" t="s">
        <v>24</v>
      </c>
      <c r="O469" s="1">
        <v>40</v>
      </c>
      <c r="P469" s="1">
        <v>30</v>
      </c>
      <c r="Q469" s="1">
        <v>0</v>
      </c>
      <c r="R469" s="1">
        <v>0</v>
      </c>
      <c r="S469" s="1">
        <v>0</v>
      </c>
      <c r="T469" s="1">
        <v>0</v>
      </c>
      <c r="U469" s="1"/>
    </row>
    <row r="470" spans="1:21" x14ac:dyDescent="0.25">
      <c r="A470" s="2">
        <v>43179</v>
      </c>
      <c r="B470" s="1" t="s">
        <v>64</v>
      </c>
      <c r="C470" s="1" t="s">
        <v>731</v>
      </c>
      <c r="D470" s="1">
        <v>5173200</v>
      </c>
      <c r="E470" s="1" t="s">
        <v>837</v>
      </c>
      <c r="F470" s="1">
        <v>172259</v>
      </c>
      <c r="G470" s="1" t="s">
        <v>34</v>
      </c>
      <c r="H470" s="1">
        <v>2017</v>
      </c>
      <c r="I470" s="1" t="s">
        <v>22</v>
      </c>
      <c r="J470" s="1" t="s">
        <v>23</v>
      </c>
      <c r="K470" s="1">
        <v>13</v>
      </c>
      <c r="L470" s="1" t="s">
        <v>115</v>
      </c>
      <c r="M470" s="1">
        <v>5.5</v>
      </c>
      <c r="N470" s="1" t="s">
        <v>24</v>
      </c>
      <c r="O470" s="1">
        <v>40</v>
      </c>
      <c r="P470" s="1">
        <v>220</v>
      </c>
      <c r="Q470" s="1">
        <v>0</v>
      </c>
      <c r="R470" s="1">
        <v>0</v>
      </c>
      <c r="S470" s="1">
        <v>0</v>
      </c>
      <c r="T470" s="1">
        <v>0</v>
      </c>
      <c r="U470" s="1"/>
    </row>
    <row r="471" spans="1:21" x14ac:dyDescent="0.25">
      <c r="A471" s="2">
        <v>43179</v>
      </c>
      <c r="B471" s="1" t="s">
        <v>68</v>
      </c>
      <c r="C471" s="1" t="s">
        <v>729</v>
      </c>
      <c r="D471" s="1">
        <v>5114250</v>
      </c>
      <c r="E471" s="1" t="s">
        <v>39</v>
      </c>
      <c r="F471" s="1">
        <v>184782</v>
      </c>
      <c r="G471" s="1" t="s">
        <v>34</v>
      </c>
      <c r="H471" s="1" t="s">
        <v>37</v>
      </c>
      <c r="I471" s="1" t="s">
        <v>22</v>
      </c>
      <c r="J471" s="1" t="s">
        <v>23</v>
      </c>
      <c r="K471" s="1">
        <v>21</v>
      </c>
      <c r="L471" s="1" t="s">
        <v>119</v>
      </c>
      <c r="M471" s="1">
        <v>0.5</v>
      </c>
      <c r="N471" s="1" t="s">
        <v>24</v>
      </c>
      <c r="O471" s="1">
        <v>65</v>
      </c>
      <c r="P471" s="1">
        <v>32.5</v>
      </c>
      <c r="Q471" s="1">
        <v>0</v>
      </c>
      <c r="R471" s="1">
        <v>0</v>
      </c>
      <c r="S471" s="1">
        <v>0</v>
      </c>
      <c r="T471" s="1">
        <v>0</v>
      </c>
      <c r="U471" s="1"/>
    </row>
    <row r="472" spans="1:21" x14ac:dyDescent="0.25">
      <c r="A472" s="2">
        <v>43179</v>
      </c>
      <c r="B472" s="1" t="s">
        <v>68</v>
      </c>
      <c r="C472" s="1" t="s">
        <v>729</v>
      </c>
      <c r="D472" s="1"/>
      <c r="E472" s="1"/>
      <c r="F472" s="1"/>
      <c r="G472" s="1"/>
      <c r="H472" s="1"/>
      <c r="I472" s="1" t="s">
        <v>22</v>
      </c>
      <c r="J472" s="1" t="s">
        <v>23</v>
      </c>
      <c r="K472" s="1">
        <v>53</v>
      </c>
      <c r="L472" s="1" t="s">
        <v>945</v>
      </c>
      <c r="M472" s="1">
        <v>0.5</v>
      </c>
      <c r="N472" s="1" t="s">
        <v>24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/>
    </row>
    <row r="473" spans="1:21" x14ac:dyDescent="0.25">
      <c r="A473" s="2">
        <v>43179</v>
      </c>
      <c r="B473" s="1" t="s">
        <v>64</v>
      </c>
      <c r="C473" s="1" t="s">
        <v>731</v>
      </c>
      <c r="D473" s="1">
        <v>5160390</v>
      </c>
      <c r="E473" s="1" t="s">
        <v>823</v>
      </c>
      <c r="F473" s="1">
        <v>173864</v>
      </c>
      <c r="G473" s="1" t="s">
        <v>26</v>
      </c>
      <c r="H473" s="1">
        <v>2017</v>
      </c>
      <c r="I473" s="1" t="s">
        <v>22</v>
      </c>
      <c r="J473" s="1" t="s">
        <v>23</v>
      </c>
      <c r="K473" s="1">
        <v>24</v>
      </c>
      <c r="L473" s="1" t="s">
        <v>946</v>
      </c>
      <c r="M473" s="1">
        <v>0.5</v>
      </c>
      <c r="N473" s="1" t="s">
        <v>24</v>
      </c>
      <c r="O473" s="1">
        <v>65</v>
      </c>
      <c r="P473" s="1">
        <v>32.5</v>
      </c>
      <c r="Q473" s="1">
        <v>0</v>
      </c>
      <c r="R473" s="1">
        <v>0</v>
      </c>
      <c r="S473" s="1">
        <v>0</v>
      </c>
      <c r="T473" s="1">
        <v>0</v>
      </c>
      <c r="U473" s="1"/>
    </row>
    <row r="474" spans="1:21" x14ac:dyDescent="0.25">
      <c r="A474" s="2">
        <v>43180</v>
      </c>
      <c r="B474" s="1" t="s">
        <v>64</v>
      </c>
      <c r="C474" s="1" t="s">
        <v>731</v>
      </c>
      <c r="D474" s="1">
        <v>5114700</v>
      </c>
      <c r="E474" s="1" t="s">
        <v>805</v>
      </c>
      <c r="F474" s="1">
        <v>192216</v>
      </c>
      <c r="G474" s="1" t="s">
        <v>26</v>
      </c>
      <c r="H474" s="1">
        <v>2018</v>
      </c>
      <c r="I474" s="1" t="s">
        <v>22</v>
      </c>
      <c r="J474" s="1" t="s">
        <v>23</v>
      </c>
      <c r="K474" s="1">
        <v>21</v>
      </c>
      <c r="L474" s="1" t="s">
        <v>119</v>
      </c>
      <c r="M474" s="1">
        <v>0.75</v>
      </c>
      <c r="N474" s="1" t="s">
        <v>24</v>
      </c>
      <c r="O474" s="1">
        <v>65</v>
      </c>
      <c r="P474" s="1">
        <v>48.75</v>
      </c>
      <c r="Q474" s="1">
        <v>0</v>
      </c>
      <c r="R474" s="1">
        <v>0</v>
      </c>
      <c r="S474" s="1">
        <v>0</v>
      </c>
      <c r="T474" s="1">
        <v>0</v>
      </c>
      <c r="U474" s="1"/>
    </row>
    <row r="475" spans="1:21" x14ac:dyDescent="0.25">
      <c r="A475" s="2">
        <v>43180</v>
      </c>
      <c r="B475" s="1" t="s">
        <v>64</v>
      </c>
      <c r="C475" s="1" t="s">
        <v>731</v>
      </c>
      <c r="D475" s="1">
        <v>5150310</v>
      </c>
      <c r="E475" s="1" t="s">
        <v>790</v>
      </c>
      <c r="F475" s="1">
        <v>173859</v>
      </c>
      <c r="G475" s="1" t="s">
        <v>26</v>
      </c>
      <c r="H475" s="1">
        <v>2017</v>
      </c>
      <c r="I475" s="1" t="s">
        <v>22</v>
      </c>
      <c r="J475" s="1" t="s">
        <v>23</v>
      </c>
      <c r="K475" s="1">
        <v>13</v>
      </c>
      <c r="L475" s="1" t="s">
        <v>115</v>
      </c>
      <c r="M475" s="1">
        <v>1.75</v>
      </c>
      <c r="N475" s="1" t="s">
        <v>24</v>
      </c>
      <c r="O475" s="1">
        <v>40</v>
      </c>
      <c r="P475" s="1">
        <v>70</v>
      </c>
      <c r="Q475" s="1">
        <v>0</v>
      </c>
      <c r="R475" s="1">
        <v>0</v>
      </c>
      <c r="S475" s="1">
        <v>0</v>
      </c>
      <c r="T475" s="1">
        <v>0</v>
      </c>
      <c r="U475" s="1"/>
    </row>
    <row r="476" spans="1:21" x14ac:dyDescent="0.25">
      <c r="A476" s="2">
        <v>43180</v>
      </c>
      <c r="B476" s="1" t="s">
        <v>68</v>
      </c>
      <c r="C476" s="1" t="s">
        <v>729</v>
      </c>
      <c r="D476" s="1">
        <v>5105560</v>
      </c>
      <c r="E476" s="1" t="s">
        <v>54</v>
      </c>
      <c r="F476" s="1">
        <v>167965</v>
      </c>
      <c r="G476" s="1" t="s">
        <v>26</v>
      </c>
      <c r="H476" s="1" t="s">
        <v>40</v>
      </c>
      <c r="I476" s="1" t="s">
        <v>22</v>
      </c>
      <c r="J476" s="1" t="s">
        <v>23</v>
      </c>
      <c r="K476" s="1">
        <v>22</v>
      </c>
      <c r="L476" s="1" t="s">
        <v>49</v>
      </c>
      <c r="M476" s="1">
        <v>6.5</v>
      </c>
      <c r="N476" s="1" t="s">
        <v>24</v>
      </c>
      <c r="O476" s="1">
        <v>65</v>
      </c>
      <c r="P476" s="1">
        <v>422.5</v>
      </c>
      <c r="Q476" s="1">
        <v>0</v>
      </c>
      <c r="R476" s="1">
        <v>0</v>
      </c>
      <c r="S476" s="1">
        <v>0</v>
      </c>
      <c r="T476" s="1">
        <v>0</v>
      </c>
      <c r="U476" s="1"/>
    </row>
    <row r="477" spans="1:21" x14ac:dyDescent="0.25">
      <c r="A477" s="2">
        <v>43180</v>
      </c>
      <c r="B477" s="1" t="s">
        <v>64</v>
      </c>
      <c r="C477" s="1" t="s">
        <v>731</v>
      </c>
      <c r="D477" s="1">
        <v>5144380</v>
      </c>
      <c r="E477" s="1" t="s">
        <v>744</v>
      </c>
      <c r="F477" s="1">
        <v>173856</v>
      </c>
      <c r="G477" s="1" t="s">
        <v>26</v>
      </c>
      <c r="H477" s="1">
        <v>2017</v>
      </c>
      <c r="I477" s="1" t="s">
        <v>22</v>
      </c>
      <c r="J477" s="1" t="s">
        <v>23</v>
      </c>
      <c r="K477" s="1">
        <v>13</v>
      </c>
      <c r="L477" s="1" t="s">
        <v>947</v>
      </c>
      <c r="M477" s="1">
        <v>4.75</v>
      </c>
      <c r="N477" s="1" t="s">
        <v>24</v>
      </c>
      <c r="O477" s="1">
        <v>40</v>
      </c>
      <c r="P477" s="1">
        <v>190</v>
      </c>
      <c r="Q477" s="1">
        <v>0</v>
      </c>
      <c r="R477" s="1">
        <v>0</v>
      </c>
      <c r="S477" s="1">
        <v>0</v>
      </c>
      <c r="T477" s="1">
        <v>0</v>
      </c>
      <c r="U477" s="1"/>
    </row>
    <row r="478" spans="1:21" x14ac:dyDescent="0.25">
      <c r="A478" s="2">
        <v>43180</v>
      </c>
      <c r="B478" s="1" t="s">
        <v>68</v>
      </c>
      <c r="C478" s="1" t="s">
        <v>729</v>
      </c>
      <c r="D478" s="1">
        <v>5100410</v>
      </c>
      <c r="E478" s="1" t="s">
        <v>47</v>
      </c>
      <c r="F478" s="1">
        <v>192015</v>
      </c>
      <c r="G478" s="1" t="s">
        <v>26</v>
      </c>
      <c r="H478" s="1">
        <v>2018</v>
      </c>
      <c r="I478" s="1" t="s">
        <v>22</v>
      </c>
      <c r="J478" s="1" t="s">
        <v>23</v>
      </c>
      <c r="K478" s="1">
        <v>22</v>
      </c>
      <c r="L478" s="1" t="s">
        <v>49</v>
      </c>
      <c r="M478" s="1">
        <v>0.5</v>
      </c>
      <c r="N478" s="1" t="s">
        <v>24</v>
      </c>
      <c r="O478" s="1">
        <v>65</v>
      </c>
      <c r="P478" s="1">
        <v>32.5</v>
      </c>
      <c r="Q478" s="1">
        <v>0</v>
      </c>
      <c r="R478" s="1">
        <v>0</v>
      </c>
      <c r="S478" s="1">
        <v>0</v>
      </c>
      <c r="T478" s="1">
        <v>0</v>
      </c>
      <c r="U478" s="1"/>
    </row>
    <row r="479" spans="1:21" x14ac:dyDescent="0.25">
      <c r="A479" s="2">
        <v>43180</v>
      </c>
      <c r="B479" s="1" t="s">
        <v>64</v>
      </c>
      <c r="C479" s="1" t="s">
        <v>731</v>
      </c>
      <c r="D479" s="1">
        <v>5150330</v>
      </c>
      <c r="E479" s="1" t="s">
        <v>855</v>
      </c>
      <c r="F479" s="1">
        <v>173860</v>
      </c>
      <c r="G479" s="1" t="s">
        <v>26</v>
      </c>
      <c r="H479" s="1">
        <v>2017</v>
      </c>
      <c r="I479" s="1" t="s">
        <v>22</v>
      </c>
      <c r="J479" s="1" t="s">
        <v>23</v>
      </c>
      <c r="K479" s="1">
        <v>24</v>
      </c>
      <c r="L479" s="1" t="s">
        <v>747</v>
      </c>
      <c r="M479" s="1">
        <v>0.75</v>
      </c>
      <c r="N479" s="1" t="s">
        <v>24</v>
      </c>
      <c r="O479" s="1">
        <v>65</v>
      </c>
      <c r="P479" s="1">
        <v>48.75</v>
      </c>
      <c r="Q479" s="1">
        <v>0</v>
      </c>
      <c r="R479" s="1">
        <v>0</v>
      </c>
      <c r="S479" s="1">
        <v>0</v>
      </c>
      <c r="T479" s="1">
        <v>0</v>
      </c>
      <c r="U479" s="1"/>
    </row>
    <row r="480" spans="1:21" x14ac:dyDescent="0.25">
      <c r="A480" s="2">
        <v>43180</v>
      </c>
      <c r="B480" s="1" t="s">
        <v>64</v>
      </c>
      <c r="C480" s="1" t="s">
        <v>731</v>
      </c>
      <c r="D480" s="1">
        <v>5150310</v>
      </c>
      <c r="E480" s="1" t="s">
        <v>790</v>
      </c>
      <c r="F480" s="1">
        <v>192231</v>
      </c>
      <c r="G480" s="1" t="s">
        <v>26</v>
      </c>
      <c r="H480" s="1">
        <v>2018</v>
      </c>
      <c r="I480" s="1" t="s">
        <v>22</v>
      </c>
      <c r="J480" s="1" t="s">
        <v>23</v>
      </c>
      <c r="K480" s="1">
        <v>21</v>
      </c>
      <c r="L480" s="1" t="s">
        <v>119</v>
      </c>
      <c r="M480" s="1">
        <v>0.5</v>
      </c>
      <c r="N480" s="1" t="s">
        <v>24</v>
      </c>
      <c r="O480" s="1">
        <v>65</v>
      </c>
      <c r="P480" s="1">
        <v>32.5</v>
      </c>
      <c r="Q480" s="1">
        <v>0</v>
      </c>
      <c r="R480" s="1">
        <v>0</v>
      </c>
      <c r="S480" s="1">
        <v>0</v>
      </c>
      <c r="T480" s="1">
        <v>0</v>
      </c>
      <c r="U480" s="1"/>
    </row>
    <row r="481" spans="1:21" x14ac:dyDescent="0.25">
      <c r="A481" s="2">
        <v>43181</v>
      </c>
      <c r="B481" s="1" t="s">
        <v>64</v>
      </c>
      <c r="C481" s="1" t="s">
        <v>731</v>
      </c>
      <c r="D481" s="1">
        <v>5173200</v>
      </c>
      <c r="E481" s="1" t="s">
        <v>837</v>
      </c>
      <c r="F481" s="1">
        <v>172259</v>
      </c>
      <c r="G481" s="1" t="s">
        <v>34</v>
      </c>
      <c r="H481" s="1">
        <v>2017</v>
      </c>
      <c r="I481" s="1" t="s">
        <v>22</v>
      </c>
      <c r="J481" s="1" t="s">
        <v>23</v>
      </c>
      <c r="K481" s="1">
        <v>13</v>
      </c>
      <c r="L481" s="1" t="s">
        <v>115</v>
      </c>
      <c r="M481" s="1">
        <v>5</v>
      </c>
      <c r="N481" s="1" t="s">
        <v>24</v>
      </c>
      <c r="O481" s="1">
        <v>40</v>
      </c>
      <c r="P481" s="1">
        <v>200</v>
      </c>
      <c r="Q481" s="1">
        <v>0</v>
      </c>
      <c r="R481" s="1">
        <v>0</v>
      </c>
      <c r="S481" s="1">
        <v>0</v>
      </c>
      <c r="T481" s="1">
        <v>0</v>
      </c>
      <c r="U481" s="1"/>
    </row>
    <row r="482" spans="1:21" ht="30" x14ac:dyDescent="0.25">
      <c r="A482" s="2">
        <v>43181</v>
      </c>
      <c r="B482" s="1" t="s">
        <v>64</v>
      </c>
      <c r="C482" s="1" t="s">
        <v>731</v>
      </c>
      <c r="D482" s="1"/>
      <c r="E482" s="1"/>
      <c r="F482" s="1"/>
      <c r="G482" s="1"/>
      <c r="H482" s="1"/>
      <c r="I482" s="1" t="s">
        <v>22</v>
      </c>
      <c r="J482" s="1" t="s">
        <v>23</v>
      </c>
      <c r="K482" s="1">
        <v>56</v>
      </c>
      <c r="L482" s="1" t="s">
        <v>948</v>
      </c>
      <c r="M482" s="1">
        <v>1</v>
      </c>
      <c r="N482" s="1" t="s">
        <v>24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/>
    </row>
    <row r="483" spans="1:21" x14ac:dyDescent="0.25">
      <c r="A483" s="2">
        <v>43181</v>
      </c>
      <c r="B483" s="1" t="s">
        <v>68</v>
      </c>
      <c r="C483" s="1" t="s">
        <v>729</v>
      </c>
      <c r="D483" s="1">
        <v>5105560</v>
      </c>
      <c r="E483" s="1" t="s">
        <v>54</v>
      </c>
      <c r="F483" s="1">
        <v>167965</v>
      </c>
      <c r="G483" s="1" t="s">
        <v>26</v>
      </c>
      <c r="H483" s="1" t="s">
        <v>40</v>
      </c>
      <c r="I483" s="1" t="s">
        <v>22</v>
      </c>
      <c r="J483" s="1" t="s">
        <v>23</v>
      </c>
      <c r="K483" s="1">
        <v>22</v>
      </c>
      <c r="L483" s="1" t="s">
        <v>49</v>
      </c>
      <c r="M483" s="1">
        <v>8</v>
      </c>
      <c r="N483" s="1" t="s">
        <v>24</v>
      </c>
      <c r="O483" s="1">
        <v>65</v>
      </c>
      <c r="P483" s="1">
        <v>520</v>
      </c>
      <c r="Q483" s="1">
        <v>0</v>
      </c>
      <c r="R483" s="1">
        <v>0</v>
      </c>
      <c r="S483" s="1">
        <v>0</v>
      </c>
      <c r="T483" s="1">
        <v>0</v>
      </c>
      <c r="U483" s="1"/>
    </row>
    <row r="484" spans="1:21" x14ac:dyDescent="0.25">
      <c r="A484" s="2">
        <v>43181</v>
      </c>
      <c r="B484" s="1" t="s">
        <v>64</v>
      </c>
      <c r="C484" s="1" t="s">
        <v>731</v>
      </c>
      <c r="D484" s="1">
        <v>5144380</v>
      </c>
      <c r="E484" s="1" t="s">
        <v>744</v>
      </c>
      <c r="F484" s="1">
        <v>173856</v>
      </c>
      <c r="G484" s="1" t="s">
        <v>26</v>
      </c>
      <c r="H484" s="1">
        <v>2017</v>
      </c>
      <c r="I484" s="1" t="s">
        <v>22</v>
      </c>
      <c r="J484" s="1" t="s">
        <v>23</v>
      </c>
      <c r="K484" s="1">
        <v>13</v>
      </c>
      <c r="L484" s="1" t="s">
        <v>115</v>
      </c>
      <c r="M484" s="1">
        <v>0.75</v>
      </c>
      <c r="N484" s="1" t="s">
        <v>24</v>
      </c>
      <c r="O484" s="1">
        <v>40</v>
      </c>
      <c r="P484" s="1">
        <v>30</v>
      </c>
      <c r="Q484" s="1">
        <v>0</v>
      </c>
      <c r="R484" s="1">
        <v>0</v>
      </c>
      <c r="S484" s="1">
        <v>0</v>
      </c>
      <c r="T484" s="1">
        <v>0</v>
      </c>
      <c r="U484" s="1"/>
    </row>
    <row r="485" spans="1:21" x14ac:dyDescent="0.25">
      <c r="A485" s="2">
        <v>43181</v>
      </c>
      <c r="B485" s="1" t="s">
        <v>64</v>
      </c>
      <c r="C485" s="1" t="s">
        <v>731</v>
      </c>
      <c r="D485" s="1">
        <v>5137090</v>
      </c>
      <c r="E485" s="1" t="s">
        <v>32</v>
      </c>
      <c r="F485" s="1">
        <v>173824</v>
      </c>
      <c r="G485" s="1" t="s">
        <v>26</v>
      </c>
      <c r="H485" s="1">
        <v>2017</v>
      </c>
      <c r="I485" s="1" t="s">
        <v>22</v>
      </c>
      <c r="J485" s="1" t="s">
        <v>23</v>
      </c>
      <c r="K485" s="1">
        <v>13</v>
      </c>
      <c r="L485" s="1" t="s">
        <v>115</v>
      </c>
      <c r="M485" s="1">
        <v>0.75</v>
      </c>
      <c r="N485" s="1" t="s">
        <v>24</v>
      </c>
      <c r="O485" s="1">
        <v>40</v>
      </c>
      <c r="P485" s="1">
        <v>30</v>
      </c>
      <c r="Q485" s="1">
        <v>0</v>
      </c>
      <c r="R485" s="1">
        <v>0</v>
      </c>
      <c r="S485" s="1">
        <v>0</v>
      </c>
      <c r="T485" s="1">
        <v>0</v>
      </c>
      <c r="U485" s="1"/>
    </row>
    <row r="486" spans="1:21" x14ac:dyDescent="0.25">
      <c r="A486" s="2">
        <v>43181</v>
      </c>
      <c r="B486" s="1" t="s">
        <v>64</v>
      </c>
      <c r="C486" s="1" t="s">
        <v>731</v>
      </c>
      <c r="D486" s="1">
        <v>5180610</v>
      </c>
      <c r="E486" s="1" t="s">
        <v>35</v>
      </c>
      <c r="F486" s="1">
        <v>173831</v>
      </c>
      <c r="G486" s="1" t="s">
        <v>26</v>
      </c>
      <c r="H486" s="1">
        <v>2017</v>
      </c>
      <c r="I486" s="1" t="s">
        <v>22</v>
      </c>
      <c r="J486" s="1" t="s">
        <v>23</v>
      </c>
      <c r="K486" s="1">
        <v>13</v>
      </c>
      <c r="L486" s="1" t="s">
        <v>115</v>
      </c>
      <c r="M486" s="1">
        <v>1</v>
      </c>
      <c r="N486" s="1" t="s">
        <v>24</v>
      </c>
      <c r="O486" s="1">
        <v>40</v>
      </c>
      <c r="P486" s="1">
        <v>40</v>
      </c>
      <c r="Q486" s="1">
        <v>0</v>
      </c>
      <c r="R486" s="1">
        <v>0</v>
      </c>
      <c r="S486" s="1">
        <v>0</v>
      </c>
      <c r="T486" s="1">
        <v>0</v>
      </c>
      <c r="U486" s="1"/>
    </row>
    <row r="487" spans="1:21" x14ac:dyDescent="0.25">
      <c r="A487" s="2">
        <v>43182</v>
      </c>
      <c r="B487" s="1" t="s">
        <v>68</v>
      </c>
      <c r="C487" s="1" t="s">
        <v>729</v>
      </c>
      <c r="D487" s="1">
        <v>5100420</v>
      </c>
      <c r="E487" s="1" t="s">
        <v>48</v>
      </c>
      <c r="F487" s="1">
        <v>173814</v>
      </c>
      <c r="G487" s="1" t="s">
        <v>26</v>
      </c>
      <c r="H487" s="1">
        <v>2017</v>
      </c>
      <c r="I487" s="1" t="s">
        <v>22</v>
      </c>
      <c r="J487" s="1" t="s">
        <v>23</v>
      </c>
      <c r="K487" s="1">
        <v>22</v>
      </c>
      <c r="L487" s="1" t="s">
        <v>949</v>
      </c>
      <c r="M487" s="1">
        <v>2</v>
      </c>
      <c r="N487" s="1" t="s">
        <v>24</v>
      </c>
      <c r="O487" s="1">
        <v>65</v>
      </c>
      <c r="P487" s="1">
        <v>130</v>
      </c>
      <c r="Q487" s="1">
        <v>0</v>
      </c>
      <c r="R487" s="1">
        <v>0</v>
      </c>
      <c r="S487" s="1">
        <v>0</v>
      </c>
      <c r="T487" s="1">
        <v>0</v>
      </c>
      <c r="U487" s="1"/>
    </row>
    <row r="488" spans="1:21" ht="45" x14ac:dyDescent="0.25">
      <c r="A488" s="2">
        <v>43182</v>
      </c>
      <c r="B488" s="1" t="s">
        <v>64</v>
      </c>
      <c r="C488" s="1" t="s">
        <v>731</v>
      </c>
      <c r="D488" s="1"/>
      <c r="E488" s="1"/>
      <c r="F488" s="1"/>
      <c r="G488" s="1"/>
      <c r="H488" s="1"/>
      <c r="I488" s="1" t="s">
        <v>22</v>
      </c>
      <c r="J488" s="1" t="s">
        <v>23</v>
      </c>
      <c r="K488" s="1">
        <v>56</v>
      </c>
      <c r="L488" s="1" t="s">
        <v>950</v>
      </c>
      <c r="M488" s="1">
        <v>1.25</v>
      </c>
      <c r="N488" s="1" t="s">
        <v>24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/>
    </row>
    <row r="489" spans="1:21" x14ac:dyDescent="0.25">
      <c r="A489" s="2">
        <v>43182</v>
      </c>
      <c r="B489" s="1" t="s">
        <v>64</v>
      </c>
      <c r="C489" s="1" t="s">
        <v>731</v>
      </c>
      <c r="D489" s="1">
        <v>5109562</v>
      </c>
      <c r="E489" s="1" t="s">
        <v>951</v>
      </c>
      <c r="F489" s="1">
        <v>172254</v>
      </c>
      <c r="G489" s="1" t="s">
        <v>26</v>
      </c>
      <c r="H489" s="1">
        <v>2017</v>
      </c>
      <c r="I489" s="1" t="s">
        <v>22</v>
      </c>
      <c r="J489" s="1" t="s">
        <v>23</v>
      </c>
      <c r="K489" s="1">
        <v>13</v>
      </c>
      <c r="L489" s="1" t="s">
        <v>115</v>
      </c>
      <c r="M489" s="1">
        <v>0.5</v>
      </c>
      <c r="N489" s="1" t="s">
        <v>24</v>
      </c>
      <c r="O489" s="1">
        <v>40</v>
      </c>
      <c r="P489" s="1">
        <v>20</v>
      </c>
      <c r="Q489" s="1">
        <v>0</v>
      </c>
      <c r="R489" s="1">
        <v>0</v>
      </c>
      <c r="S489" s="1">
        <v>0</v>
      </c>
      <c r="T489" s="1">
        <v>0</v>
      </c>
      <c r="U489" s="1"/>
    </row>
    <row r="490" spans="1:21" x14ac:dyDescent="0.25">
      <c r="A490" s="2">
        <v>43182</v>
      </c>
      <c r="B490" s="1" t="s">
        <v>64</v>
      </c>
      <c r="C490" s="1" t="s">
        <v>731</v>
      </c>
      <c r="D490" s="1">
        <v>5137090</v>
      </c>
      <c r="E490" s="1" t="s">
        <v>32</v>
      </c>
      <c r="F490" s="1">
        <v>173824</v>
      </c>
      <c r="G490" s="1" t="s">
        <v>26</v>
      </c>
      <c r="H490" s="1">
        <v>2017</v>
      </c>
      <c r="I490" s="1" t="s">
        <v>22</v>
      </c>
      <c r="J490" s="1" t="s">
        <v>23</v>
      </c>
      <c r="K490" s="1">
        <v>24</v>
      </c>
      <c r="L490" s="1" t="s">
        <v>747</v>
      </c>
      <c r="M490" s="1">
        <v>3.5</v>
      </c>
      <c r="N490" s="1" t="s">
        <v>24</v>
      </c>
      <c r="O490" s="1">
        <v>65</v>
      </c>
      <c r="P490" s="1">
        <v>227.5</v>
      </c>
      <c r="Q490" s="1">
        <v>0</v>
      </c>
      <c r="R490" s="1">
        <v>0</v>
      </c>
      <c r="S490" s="1">
        <v>0</v>
      </c>
      <c r="T490" s="1">
        <v>0</v>
      </c>
      <c r="U490" s="1"/>
    </row>
    <row r="491" spans="1:21" x14ac:dyDescent="0.25">
      <c r="A491" s="2">
        <v>43182</v>
      </c>
      <c r="B491" s="1" t="s">
        <v>64</v>
      </c>
      <c r="C491" s="1" t="s">
        <v>731</v>
      </c>
      <c r="D491" s="1">
        <v>5180610</v>
      </c>
      <c r="E491" s="1" t="s">
        <v>35</v>
      </c>
      <c r="F491" s="1">
        <v>173831</v>
      </c>
      <c r="G491" s="1" t="s">
        <v>26</v>
      </c>
      <c r="H491" s="1">
        <v>2017</v>
      </c>
      <c r="I491" s="1" t="s">
        <v>22</v>
      </c>
      <c r="J491" s="1" t="s">
        <v>23</v>
      </c>
      <c r="K491" s="1">
        <v>13</v>
      </c>
      <c r="L491" s="1" t="s">
        <v>115</v>
      </c>
      <c r="M491" s="1">
        <v>1.5</v>
      </c>
      <c r="N491" s="1" t="s">
        <v>24</v>
      </c>
      <c r="O491" s="1">
        <v>40</v>
      </c>
      <c r="P491" s="1">
        <v>60</v>
      </c>
      <c r="Q491" s="1">
        <v>0</v>
      </c>
      <c r="R491" s="1">
        <v>0</v>
      </c>
      <c r="S491" s="1">
        <v>0</v>
      </c>
      <c r="T491" s="1">
        <v>0</v>
      </c>
      <c r="U491" s="1"/>
    </row>
    <row r="492" spans="1:21" x14ac:dyDescent="0.25">
      <c r="A492" s="2">
        <v>43182</v>
      </c>
      <c r="B492" s="1" t="s">
        <v>64</v>
      </c>
      <c r="C492" s="1" t="s">
        <v>731</v>
      </c>
      <c r="D492" s="1"/>
      <c r="E492" s="1"/>
      <c r="F492" s="1"/>
      <c r="G492" s="1"/>
      <c r="H492" s="1"/>
      <c r="I492" s="1" t="s">
        <v>22</v>
      </c>
      <c r="J492" s="1" t="s">
        <v>23</v>
      </c>
      <c r="K492" s="1">
        <v>56</v>
      </c>
      <c r="L492" s="1" t="s">
        <v>952</v>
      </c>
      <c r="M492" s="1">
        <v>0.5</v>
      </c>
      <c r="N492" s="1" t="s">
        <v>24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/>
    </row>
    <row r="493" spans="1:21" x14ac:dyDescent="0.25">
      <c r="A493" s="2">
        <v>43182</v>
      </c>
      <c r="B493" s="1" t="s">
        <v>68</v>
      </c>
      <c r="C493" s="1" t="s">
        <v>729</v>
      </c>
      <c r="D493" s="1">
        <v>5105560</v>
      </c>
      <c r="E493" s="1" t="s">
        <v>54</v>
      </c>
      <c r="F493" s="1">
        <v>167965</v>
      </c>
      <c r="G493" s="1" t="s">
        <v>26</v>
      </c>
      <c r="H493" s="1" t="s">
        <v>40</v>
      </c>
      <c r="I493" s="1" t="s">
        <v>22</v>
      </c>
      <c r="J493" s="1" t="s">
        <v>23</v>
      </c>
      <c r="K493" s="1">
        <v>22</v>
      </c>
      <c r="L493" s="1" t="s">
        <v>49</v>
      </c>
      <c r="M493" s="1">
        <v>3.5</v>
      </c>
      <c r="N493" s="1" t="s">
        <v>24</v>
      </c>
      <c r="O493" s="1">
        <v>65</v>
      </c>
      <c r="P493" s="1">
        <v>227.5</v>
      </c>
      <c r="Q493" s="1">
        <v>0</v>
      </c>
      <c r="R493" s="1">
        <v>0</v>
      </c>
      <c r="S493" s="1">
        <v>0</v>
      </c>
      <c r="T493" s="1">
        <v>0</v>
      </c>
      <c r="U493" s="1"/>
    </row>
    <row r="494" spans="1:21" x14ac:dyDescent="0.25">
      <c r="A494" s="2">
        <v>43182</v>
      </c>
      <c r="B494" s="1" t="s">
        <v>68</v>
      </c>
      <c r="C494" s="1" t="s">
        <v>729</v>
      </c>
      <c r="D494" s="1">
        <v>5100410</v>
      </c>
      <c r="E494" s="1" t="s">
        <v>47</v>
      </c>
      <c r="F494" s="1">
        <v>173749</v>
      </c>
      <c r="G494" s="1" t="s">
        <v>26</v>
      </c>
      <c r="H494" s="1">
        <v>2017</v>
      </c>
      <c r="I494" s="1" t="s">
        <v>22</v>
      </c>
      <c r="J494" s="1" t="s">
        <v>23</v>
      </c>
      <c r="K494" s="1">
        <v>22</v>
      </c>
      <c r="L494" s="1" t="s">
        <v>949</v>
      </c>
      <c r="M494" s="1">
        <v>2.5</v>
      </c>
      <c r="N494" s="1" t="s">
        <v>24</v>
      </c>
      <c r="O494" s="1">
        <v>65</v>
      </c>
      <c r="P494" s="1">
        <v>162.5</v>
      </c>
      <c r="Q494" s="1">
        <v>0</v>
      </c>
      <c r="R494" s="1">
        <v>0</v>
      </c>
      <c r="S494" s="1">
        <v>0</v>
      </c>
      <c r="T494" s="1">
        <v>0</v>
      </c>
      <c r="U494" s="1"/>
    </row>
    <row r="495" spans="1:21" x14ac:dyDescent="0.25">
      <c r="A495" s="2">
        <v>43182</v>
      </c>
      <c r="B495" s="1" t="s">
        <v>64</v>
      </c>
      <c r="C495" s="1" t="s">
        <v>731</v>
      </c>
      <c r="D495" s="1"/>
      <c r="E495" s="1"/>
      <c r="F495" s="1"/>
      <c r="G495" s="1"/>
      <c r="H495" s="1"/>
      <c r="I495" s="1" t="s">
        <v>22</v>
      </c>
      <c r="J495" s="1" t="s">
        <v>23</v>
      </c>
      <c r="K495" s="1">
        <v>56</v>
      </c>
      <c r="L495" s="1" t="s">
        <v>771</v>
      </c>
      <c r="M495" s="1">
        <v>0.75</v>
      </c>
      <c r="N495" s="1" t="s">
        <v>24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/>
    </row>
    <row r="496" spans="1:21" x14ac:dyDescent="0.25">
      <c r="A496" s="2">
        <v>43185</v>
      </c>
      <c r="B496" s="1" t="s">
        <v>68</v>
      </c>
      <c r="C496" s="1" t="s">
        <v>729</v>
      </c>
      <c r="D496" s="1">
        <v>5100420</v>
      </c>
      <c r="E496" s="1" t="s">
        <v>48</v>
      </c>
      <c r="F496" s="1">
        <v>173814</v>
      </c>
      <c r="G496" s="1" t="s">
        <v>26</v>
      </c>
      <c r="H496" s="1">
        <v>2017</v>
      </c>
      <c r="I496" s="1" t="s">
        <v>22</v>
      </c>
      <c r="J496" s="1" t="s">
        <v>23</v>
      </c>
      <c r="K496" s="1">
        <v>19</v>
      </c>
      <c r="L496" s="1" t="s">
        <v>953</v>
      </c>
      <c r="M496" s="1">
        <v>0.5</v>
      </c>
      <c r="N496" s="1" t="s">
        <v>24</v>
      </c>
      <c r="O496" s="1">
        <v>40</v>
      </c>
      <c r="P496" s="1">
        <v>20</v>
      </c>
      <c r="Q496" s="1">
        <v>0</v>
      </c>
      <c r="R496" s="1">
        <v>0</v>
      </c>
      <c r="S496" s="1">
        <v>0</v>
      </c>
      <c r="T496" s="1">
        <v>0</v>
      </c>
      <c r="U496" s="1"/>
    </row>
    <row r="497" spans="1:21" x14ac:dyDescent="0.25">
      <c r="A497" s="2">
        <v>43185</v>
      </c>
      <c r="B497" s="1" t="s">
        <v>68</v>
      </c>
      <c r="C497" s="1" t="s">
        <v>729</v>
      </c>
      <c r="D497" s="1">
        <v>5172130</v>
      </c>
      <c r="E497" s="1" t="s">
        <v>58</v>
      </c>
      <c r="F497" s="1">
        <v>173816</v>
      </c>
      <c r="G497" s="1" t="s">
        <v>26</v>
      </c>
      <c r="H497" s="1">
        <v>2017</v>
      </c>
      <c r="I497" s="1" t="s">
        <v>22</v>
      </c>
      <c r="J497" s="1" t="s">
        <v>23</v>
      </c>
      <c r="K497" s="1">
        <v>22</v>
      </c>
      <c r="L497" s="1" t="s">
        <v>49</v>
      </c>
      <c r="M497" s="1">
        <v>7</v>
      </c>
      <c r="N497" s="1" t="s">
        <v>24</v>
      </c>
      <c r="O497" s="1">
        <v>65</v>
      </c>
      <c r="P497" s="1">
        <v>455</v>
      </c>
      <c r="Q497" s="1">
        <v>0</v>
      </c>
      <c r="R497" s="1">
        <v>0</v>
      </c>
      <c r="S497" s="1">
        <v>0</v>
      </c>
      <c r="T497" s="1">
        <v>0</v>
      </c>
      <c r="U497" s="1"/>
    </row>
    <row r="498" spans="1:21" x14ac:dyDescent="0.25">
      <c r="A498" s="2">
        <v>43185</v>
      </c>
      <c r="B498" s="1" t="s">
        <v>64</v>
      </c>
      <c r="C498" s="1" t="s">
        <v>731</v>
      </c>
      <c r="D498" s="1">
        <v>5130400</v>
      </c>
      <c r="E498" s="1" t="s">
        <v>741</v>
      </c>
      <c r="F498" s="1">
        <v>172267</v>
      </c>
      <c r="G498" s="1" t="s">
        <v>26</v>
      </c>
      <c r="H498" s="1" t="s">
        <v>37</v>
      </c>
      <c r="I498" s="1" t="s">
        <v>22</v>
      </c>
      <c r="J498" s="1" t="s">
        <v>23</v>
      </c>
      <c r="K498" s="1">
        <v>24</v>
      </c>
      <c r="L498" s="1" t="s">
        <v>747</v>
      </c>
      <c r="M498" s="1">
        <v>4.5</v>
      </c>
      <c r="N498" s="1" t="s">
        <v>24</v>
      </c>
      <c r="O498" s="1">
        <v>65</v>
      </c>
      <c r="P498" s="1">
        <v>292.5</v>
      </c>
      <c r="Q498" s="1">
        <v>0</v>
      </c>
      <c r="R498" s="1">
        <v>0</v>
      </c>
      <c r="S498" s="1">
        <v>0</v>
      </c>
      <c r="T498" s="1">
        <v>0</v>
      </c>
      <c r="U498" s="1"/>
    </row>
    <row r="499" spans="1:21" x14ac:dyDescent="0.25">
      <c r="A499" s="2">
        <v>43185</v>
      </c>
      <c r="B499" s="1" t="s">
        <v>64</v>
      </c>
      <c r="C499" s="1" t="s">
        <v>731</v>
      </c>
      <c r="D499" s="1">
        <v>5159330</v>
      </c>
      <c r="E499" s="1" t="s">
        <v>42</v>
      </c>
      <c r="F499" s="1">
        <v>190168</v>
      </c>
      <c r="G499" s="1" t="s">
        <v>26</v>
      </c>
      <c r="H499" s="1" t="s">
        <v>37</v>
      </c>
      <c r="I499" s="1" t="s">
        <v>22</v>
      </c>
      <c r="J499" s="1" t="s">
        <v>23</v>
      </c>
      <c r="K499" s="1">
        <v>21</v>
      </c>
      <c r="L499" s="1" t="s">
        <v>119</v>
      </c>
      <c r="M499" s="1">
        <v>0.5</v>
      </c>
      <c r="N499" s="1" t="s">
        <v>24</v>
      </c>
      <c r="O499" s="1">
        <v>65</v>
      </c>
      <c r="P499" s="1">
        <v>32.5</v>
      </c>
      <c r="Q499" s="1">
        <v>0</v>
      </c>
      <c r="R499" s="1">
        <v>0</v>
      </c>
      <c r="S499" s="1">
        <v>0</v>
      </c>
      <c r="T499" s="1">
        <v>0</v>
      </c>
      <c r="U499" s="1"/>
    </row>
    <row r="500" spans="1:21" x14ac:dyDescent="0.25">
      <c r="A500" s="2">
        <v>43185</v>
      </c>
      <c r="B500" s="1" t="s">
        <v>64</v>
      </c>
      <c r="C500" s="1" t="s">
        <v>731</v>
      </c>
      <c r="D500" s="1">
        <v>5186320</v>
      </c>
      <c r="E500" s="1" t="s">
        <v>954</v>
      </c>
      <c r="F500" s="1">
        <v>192248</v>
      </c>
      <c r="G500" s="1" t="s">
        <v>26</v>
      </c>
      <c r="H500" s="1">
        <v>2018</v>
      </c>
      <c r="I500" s="1" t="s">
        <v>22</v>
      </c>
      <c r="J500" s="1" t="s">
        <v>23</v>
      </c>
      <c r="K500" s="1">
        <v>21</v>
      </c>
      <c r="L500" s="1" t="s">
        <v>119</v>
      </c>
      <c r="M500" s="1">
        <v>0.25</v>
      </c>
      <c r="N500" s="1" t="s">
        <v>24</v>
      </c>
      <c r="O500" s="1">
        <v>65</v>
      </c>
      <c r="P500" s="1">
        <v>16.25</v>
      </c>
      <c r="Q500" s="1">
        <v>0</v>
      </c>
      <c r="R500" s="1">
        <v>0</v>
      </c>
      <c r="S500" s="1">
        <v>0</v>
      </c>
      <c r="T500" s="1">
        <v>0</v>
      </c>
      <c r="U500" s="1"/>
    </row>
    <row r="501" spans="1:21" x14ac:dyDescent="0.25">
      <c r="A501" s="2">
        <v>43185</v>
      </c>
      <c r="B501" s="1" t="s">
        <v>68</v>
      </c>
      <c r="C501" s="1" t="s">
        <v>729</v>
      </c>
      <c r="D501" s="1">
        <v>5250840</v>
      </c>
      <c r="E501" s="1" t="s">
        <v>30</v>
      </c>
      <c r="F501" s="1">
        <v>173815</v>
      </c>
      <c r="G501" s="1" t="s">
        <v>26</v>
      </c>
      <c r="H501" s="1">
        <v>2017</v>
      </c>
      <c r="I501" s="1" t="s">
        <v>22</v>
      </c>
      <c r="J501" s="1" t="s">
        <v>23</v>
      </c>
      <c r="K501" s="1">
        <v>19</v>
      </c>
      <c r="L501" s="1" t="s">
        <v>955</v>
      </c>
      <c r="M501" s="1">
        <v>0.5</v>
      </c>
      <c r="N501" s="1" t="s">
        <v>24</v>
      </c>
      <c r="O501" s="1">
        <v>40</v>
      </c>
      <c r="P501" s="1">
        <v>20</v>
      </c>
      <c r="Q501" s="1">
        <v>0</v>
      </c>
      <c r="R501" s="1">
        <v>0</v>
      </c>
      <c r="S501" s="1">
        <v>0</v>
      </c>
      <c r="T501" s="1">
        <v>0</v>
      </c>
      <c r="U501" s="1"/>
    </row>
    <row r="502" spans="1:21" x14ac:dyDescent="0.25">
      <c r="A502" s="2">
        <v>43185</v>
      </c>
      <c r="B502" s="1" t="s">
        <v>64</v>
      </c>
      <c r="C502" s="1" t="s">
        <v>731</v>
      </c>
      <c r="D502" s="1">
        <v>5114370</v>
      </c>
      <c r="E502" s="1" t="s">
        <v>812</v>
      </c>
      <c r="F502" s="1">
        <v>177863</v>
      </c>
      <c r="G502" s="1" t="s">
        <v>26</v>
      </c>
      <c r="H502" s="1" t="s">
        <v>37</v>
      </c>
      <c r="I502" s="1" t="s">
        <v>22</v>
      </c>
      <c r="J502" s="1" t="s">
        <v>23</v>
      </c>
      <c r="K502" s="1">
        <v>21</v>
      </c>
      <c r="L502" s="1" t="s">
        <v>119</v>
      </c>
      <c r="M502" s="1">
        <v>0.5</v>
      </c>
      <c r="N502" s="1" t="s">
        <v>24</v>
      </c>
      <c r="O502" s="1">
        <v>65</v>
      </c>
      <c r="P502" s="1">
        <v>32.5</v>
      </c>
      <c r="Q502" s="1">
        <v>0</v>
      </c>
      <c r="R502" s="1">
        <v>0</v>
      </c>
      <c r="S502" s="1">
        <v>0</v>
      </c>
      <c r="T502" s="1">
        <v>0</v>
      </c>
      <c r="U502" s="1"/>
    </row>
    <row r="503" spans="1:21" x14ac:dyDescent="0.25">
      <c r="A503" s="2">
        <v>43185</v>
      </c>
      <c r="B503" s="1" t="s">
        <v>64</v>
      </c>
      <c r="C503" s="1" t="s">
        <v>731</v>
      </c>
      <c r="D503" s="1">
        <v>5159330</v>
      </c>
      <c r="E503" s="1" t="s">
        <v>42</v>
      </c>
      <c r="F503" s="1">
        <v>190168</v>
      </c>
      <c r="G503" s="1" t="s">
        <v>26</v>
      </c>
      <c r="H503" s="1" t="s">
        <v>37</v>
      </c>
      <c r="I503" s="1" t="s">
        <v>22</v>
      </c>
      <c r="J503" s="1" t="s">
        <v>23</v>
      </c>
      <c r="K503" s="1">
        <v>13</v>
      </c>
      <c r="L503" s="1" t="s">
        <v>115</v>
      </c>
      <c r="M503" s="1">
        <v>0.75</v>
      </c>
      <c r="N503" s="1" t="s">
        <v>24</v>
      </c>
      <c r="O503" s="1">
        <v>40</v>
      </c>
      <c r="P503" s="1">
        <v>30</v>
      </c>
      <c r="Q503" s="1">
        <v>0</v>
      </c>
      <c r="R503" s="1">
        <v>0</v>
      </c>
      <c r="S503" s="1">
        <v>0</v>
      </c>
      <c r="T503" s="1">
        <v>0</v>
      </c>
      <c r="U503" s="1"/>
    </row>
    <row r="504" spans="1:21" ht="30" x14ac:dyDescent="0.25">
      <c r="A504" s="2">
        <v>43185</v>
      </c>
      <c r="B504" s="1" t="s">
        <v>64</v>
      </c>
      <c r="C504" s="1" t="s">
        <v>731</v>
      </c>
      <c r="D504" s="1"/>
      <c r="E504" s="1"/>
      <c r="F504" s="1"/>
      <c r="G504" s="1"/>
      <c r="H504" s="1"/>
      <c r="I504" s="1" t="s">
        <v>22</v>
      </c>
      <c r="J504" s="1" t="s">
        <v>23</v>
      </c>
      <c r="K504" s="1">
        <v>56</v>
      </c>
      <c r="L504" s="1" t="s">
        <v>956</v>
      </c>
      <c r="M504" s="1">
        <v>1.5</v>
      </c>
      <c r="N504" s="1" t="s">
        <v>24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0</v>
      </c>
      <c r="U504" s="1"/>
    </row>
    <row r="505" spans="1:21" x14ac:dyDescent="0.25">
      <c r="A505" s="2">
        <v>43185</v>
      </c>
      <c r="B505" s="1" t="s">
        <v>68</v>
      </c>
      <c r="C505" s="1" t="s">
        <v>729</v>
      </c>
      <c r="D505" s="1">
        <v>5197010</v>
      </c>
      <c r="E505" s="1" t="s">
        <v>53</v>
      </c>
      <c r="F505" s="1">
        <v>173819</v>
      </c>
      <c r="G505" s="1" t="s">
        <v>34</v>
      </c>
      <c r="H505" s="1">
        <v>2017</v>
      </c>
      <c r="I505" s="1" t="s">
        <v>22</v>
      </c>
      <c r="J505" s="1" t="s">
        <v>23</v>
      </c>
      <c r="K505" s="1">
        <v>19</v>
      </c>
      <c r="L505" s="1" t="s">
        <v>957</v>
      </c>
      <c r="M505" s="1">
        <v>0.5</v>
      </c>
      <c r="N505" s="1" t="s">
        <v>24</v>
      </c>
      <c r="O505" s="1">
        <v>40</v>
      </c>
      <c r="P505" s="1">
        <v>20</v>
      </c>
      <c r="Q505" s="1">
        <v>0</v>
      </c>
      <c r="R505" s="1">
        <v>0</v>
      </c>
      <c r="S505" s="1">
        <v>0</v>
      </c>
      <c r="T505" s="1">
        <v>0</v>
      </c>
      <c r="U505" s="1"/>
    </row>
    <row r="506" spans="1:21" x14ac:dyDescent="0.25">
      <c r="A506" s="2">
        <v>43185</v>
      </c>
      <c r="B506" s="1" t="s">
        <v>64</v>
      </c>
      <c r="C506" s="1" t="s">
        <v>731</v>
      </c>
      <c r="D506" s="1">
        <v>5114370</v>
      </c>
      <c r="E506" s="1" t="s">
        <v>812</v>
      </c>
      <c r="F506" s="1">
        <v>177863</v>
      </c>
      <c r="G506" s="1" t="s">
        <v>26</v>
      </c>
      <c r="H506" s="1" t="s">
        <v>37</v>
      </c>
      <c r="I506" s="1" t="s">
        <v>22</v>
      </c>
      <c r="J506" s="1" t="s">
        <v>23</v>
      </c>
      <c r="K506" s="1">
        <v>13</v>
      </c>
      <c r="L506" s="1" t="s">
        <v>115</v>
      </c>
      <c r="M506" s="1">
        <v>0.5</v>
      </c>
      <c r="N506" s="1" t="s">
        <v>24</v>
      </c>
      <c r="O506" s="1">
        <v>40</v>
      </c>
      <c r="P506" s="1">
        <v>20</v>
      </c>
      <c r="Q506" s="1">
        <v>0</v>
      </c>
      <c r="R506" s="1">
        <v>0</v>
      </c>
      <c r="S506" s="1">
        <v>0</v>
      </c>
      <c r="T506" s="1">
        <v>0</v>
      </c>
      <c r="U506" s="1"/>
    </row>
    <row r="507" spans="1:21" x14ac:dyDescent="0.25">
      <c r="A507" s="2">
        <v>43185</v>
      </c>
      <c r="B507" s="1" t="s">
        <v>68</v>
      </c>
      <c r="C507" s="1" t="s">
        <v>729</v>
      </c>
      <c r="D507" s="1">
        <v>5100410</v>
      </c>
      <c r="E507" s="1" t="s">
        <v>47</v>
      </c>
      <c r="F507" s="1">
        <v>173749</v>
      </c>
      <c r="G507" s="1" t="s">
        <v>26</v>
      </c>
      <c r="H507" s="1">
        <v>2017</v>
      </c>
      <c r="I507" s="1" t="s">
        <v>22</v>
      </c>
      <c r="J507" s="1" t="s">
        <v>23</v>
      </c>
      <c r="K507" s="1">
        <v>19</v>
      </c>
      <c r="L507" s="1" t="s">
        <v>953</v>
      </c>
      <c r="M507" s="1">
        <v>0.5</v>
      </c>
      <c r="N507" s="1" t="s">
        <v>24</v>
      </c>
      <c r="O507" s="1">
        <v>40</v>
      </c>
      <c r="P507" s="1">
        <v>20</v>
      </c>
      <c r="Q507" s="1">
        <v>0</v>
      </c>
      <c r="R507" s="1">
        <v>0</v>
      </c>
      <c r="S507" s="1">
        <v>0</v>
      </c>
      <c r="T507" s="1">
        <v>0</v>
      </c>
      <c r="U507" s="1"/>
    </row>
    <row r="508" spans="1:21" x14ac:dyDescent="0.25">
      <c r="A508" s="2">
        <v>43186</v>
      </c>
      <c r="B508" s="1" t="s">
        <v>64</v>
      </c>
      <c r="C508" s="1" t="s">
        <v>731</v>
      </c>
      <c r="D508" s="1">
        <v>5144380</v>
      </c>
      <c r="E508" s="1" t="s">
        <v>744</v>
      </c>
      <c r="F508" s="1">
        <v>173856</v>
      </c>
      <c r="G508" s="1" t="s">
        <v>26</v>
      </c>
      <c r="H508" s="1">
        <v>2017</v>
      </c>
      <c r="I508" s="1" t="s">
        <v>22</v>
      </c>
      <c r="J508" s="1" t="s">
        <v>23</v>
      </c>
      <c r="K508" s="1">
        <v>13</v>
      </c>
      <c r="L508" s="1" t="s">
        <v>115</v>
      </c>
      <c r="M508" s="1">
        <v>4</v>
      </c>
      <c r="N508" s="1" t="s">
        <v>24</v>
      </c>
      <c r="O508" s="1">
        <v>40</v>
      </c>
      <c r="P508" s="1">
        <v>160</v>
      </c>
      <c r="Q508" s="1">
        <v>0</v>
      </c>
      <c r="R508" s="1">
        <v>0</v>
      </c>
      <c r="S508" s="1">
        <v>0</v>
      </c>
      <c r="T508" s="1">
        <v>0</v>
      </c>
      <c r="U508" s="1"/>
    </row>
    <row r="509" spans="1:21" x14ac:dyDescent="0.25">
      <c r="A509" s="2">
        <v>43186</v>
      </c>
      <c r="B509" s="1" t="s">
        <v>68</v>
      </c>
      <c r="C509" s="1" t="s">
        <v>729</v>
      </c>
      <c r="D509" s="1">
        <v>5172130</v>
      </c>
      <c r="E509" s="1" t="s">
        <v>58</v>
      </c>
      <c r="F509" s="1">
        <v>173816</v>
      </c>
      <c r="G509" s="1" t="s">
        <v>26</v>
      </c>
      <c r="H509" s="1">
        <v>2017</v>
      </c>
      <c r="I509" s="1" t="s">
        <v>22</v>
      </c>
      <c r="J509" s="1" t="s">
        <v>23</v>
      </c>
      <c r="K509" s="1">
        <v>22</v>
      </c>
      <c r="L509" s="1" t="s">
        <v>49</v>
      </c>
      <c r="M509" s="1">
        <v>9</v>
      </c>
      <c r="N509" s="1" t="s">
        <v>24</v>
      </c>
      <c r="O509" s="1">
        <v>65</v>
      </c>
      <c r="P509" s="1">
        <v>585</v>
      </c>
      <c r="Q509" s="1">
        <v>0</v>
      </c>
      <c r="R509" s="1">
        <v>0</v>
      </c>
      <c r="S509" s="1">
        <v>0</v>
      </c>
      <c r="T509" s="1">
        <v>0</v>
      </c>
      <c r="U509" s="1"/>
    </row>
    <row r="510" spans="1:21" x14ac:dyDescent="0.25">
      <c r="A510" s="2">
        <v>43186</v>
      </c>
      <c r="B510" s="1" t="s">
        <v>64</v>
      </c>
      <c r="C510" s="1" t="s">
        <v>731</v>
      </c>
      <c r="D510" s="1">
        <v>5130400</v>
      </c>
      <c r="E510" s="1" t="s">
        <v>741</v>
      </c>
      <c r="F510" s="1">
        <v>172267</v>
      </c>
      <c r="G510" s="1" t="s">
        <v>26</v>
      </c>
      <c r="H510" s="1" t="s">
        <v>37</v>
      </c>
      <c r="I510" s="1" t="s">
        <v>22</v>
      </c>
      <c r="J510" s="1" t="s">
        <v>23</v>
      </c>
      <c r="K510" s="1">
        <v>13</v>
      </c>
      <c r="L510" s="1" t="s">
        <v>115</v>
      </c>
      <c r="M510" s="1">
        <v>4</v>
      </c>
      <c r="N510" s="1" t="s">
        <v>24</v>
      </c>
      <c r="O510" s="1">
        <v>40</v>
      </c>
      <c r="P510" s="1">
        <v>160</v>
      </c>
      <c r="Q510" s="1">
        <v>0</v>
      </c>
      <c r="R510" s="1">
        <v>0</v>
      </c>
      <c r="S510" s="1">
        <v>0</v>
      </c>
      <c r="T510" s="1">
        <v>0</v>
      </c>
      <c r="U510" s="1"/>
    </row>
    <row r="511" spans="1:21" x14ac:dyDescent="0.25">
      <c r="A511" s="2">
        <v>43186</v>
      </c>
      <c r="B511" s="1" t="s">
        <v>64</v>
      </c>
      <c r="C511" s="1" t="s">
        <v>731</v>
      </c>
      <c r="D511" s="1"/>
      <c r="E511" s="1"/>
      <c r="F511" s="1"/>
      <c r="G511" s="1"/>
      <c r="H511" s="1"/>
      <c r="I511" s="1" t="s">
        <v>22</v>
      </c>
      <c r="J511" s="1" t="s">
        <v>23</v>
      </c>
      <c r="K511" s="1">
        <v>56</v>
      </c>
      <c r="L511" s="1" t="s">
        <v>958</v>
      </c>
      <c r="M511" s="1">
        <v>1</v>
      </c>
      <c r="N511" s="1" t="s">
        <v>24</v>
      </c>
      <c r="O511" s="1">
        <v>0</v>
      </c>
      <c r="P511" s="1">
        <v>0</v>
      </c>
      <c r="Q511" s="1">
        <v>0</v>
      </c>
      <c r="R511" s="1">
        <v>0</v>
      </c>
      <c r="S511" s="1">
        <v>0</v>
      </c>
      <c r="T511" s="1">
        <v>0</v>
      </c>
      <c r="U511" s="1"/>
    </row>
    <row r="512" spans="1:21" x14ac:dyDescent="0.25">
      <c r="A512" s="2">
        <v>43187</v>
      </c>
      <c r="B512" s="1" t="s">
        <v>68</v>
      </c>
      <c r="C512" s="1" t="s">
        <v>729</v>
      </c>
      <c r="D512" s="1">
        <v>5172130</v>
      </c>
      <c r="E512" s="1" t="s">
        <v>58</v>
      </c>
      <c r="F512" s="1">
        <v>173816</v>
      </c>
      <c r="G512" s="1" t="s">
        <v>26</v>
      </c>
      <c r="H512" s="1">
        <v>2017</v>
      </c>
      <c r="I512" s="1" t="s">
        <v>22</v>
      </c>
      <c r="J512" s="1" t="s">
        <v>23</v>
      </c>
      <c r="K512" s="1">
        <v>22</v>
      </c>
      <c r="L512" s="1" t="s">
        <v>959</v>
      </c>
      <c r="M512" s="1">
        <v>1</v>
      </c>
      <c r="N512" s="1" t="s">
        <v>24</v>
      </c>
      <c r="O512" s="1">
        <v>65</v>
      </c>
      <c r="P512" s="1">
        <v>65</v>
      </c>
      <c r="Q512" s="1">
        <v>0</v>
      </c>
      <c r="R512" s="1">
        <v>0</v>
      </c>
      <c r="S512" s="1">
        <v>0</v>
      </c>
      <c r="T512" s="1">
        <v>0</v>
      </c>
      <c r="U512" s="1"/>
    </row>
    <row r="513" spans="1:21" x14ac:dyDescent="0.25">
      <c r="A513" s="2">
        <v>43187</v>
      </c>
      <c r="B513" s="1" t="s">
        <v>68</v>
      </c>
      <c r="C513" s="1" t="s">
        <v>729</v>
      </c>
      <c r="D513" s="1">
        <v>5197010</v>
      </c>
      <c r="E513" s="1" t="s">
        <v>53</v>
      </c>
      <c r="F513" s="1">
        <v>173819</v>
      </c>
      <c r="G513" s="1" t="s">
        <v>34</v>
      </c>
      <c r="H513" s="1">
        <v>2017</v>
      </c>
      <c r="I513" s="1" t="s">
        <v>22</v>
      </c>
      <c r="J513" s="1" t="s">
        <v>23</v>
      </c>
      <c r="K513" s="1">
        <v>13</v>
      </c>
      <c r="L513" s="1" t="s">
        <v>115</v>
      </c>
      <c r="M513" s="1">
        <v>6</v>
      </c>
      <c r="N513" s="1" t="s">
        <v>24</v>
      </c>
      <c r="O513" s="1">
        <v>40</v>
      </c>
      <c r="P513" s="1">
        <v>240</v>
      </c>
      <c r="Q513" s="1">
        <v>0</v>
      </c>
      <c r="R513" s="1">
        <v>0</v>
      </c>
      <c r="S513" s="1">
        <v>0</v>
      </c>
      <c r="T513" s="1">
        <v>0</v>
      </c>
      <c r="U513" s="1"/>
    </row>
    <row r="514" spans="1:21" x14ac:dyDescent="0.25">
      <c r="A514" s="2">
        <v>43187</v>
      </c>
      <c r="B514" s="1" t="s">
        <v>64</v>
      </c>
      <c r="C514" s="1" t="s">
        <v>731</v>
      </c>
      <c r="D514" s="1">
        <v>5173190</v>
      </c>
      <c r="E514" s="1" t="s">
        <v>838</v>
      </c>
      <c r="F514" s="1">
        <v>172258</v>
      </c>
      <c r="G514" s="1" t="s">
        <v>34</v>
      </c>
      <c r="H514" s="1">
        <v>2017</v>
      </c>
      <c r="I514" s="1" t="s">
        <v>22</v>
      </c>
      <c r="J514" s="1" t="s">
        <v>23</v>
      </c>
      <c r="K514" s="1">
        <v>13</v>
      </c>
      <c r="L514" s="1" t="s">
        <v>115</v>
      </c>
      <c r="M514" s="1">
        <v>5.5</v>
      </c>
      <c r="N514" s="1" t="s">
        <v>24</v>
      </c>
      <c r="O514" s="1">
        <v>40</v>
      </c>
      <c r="P514" s="1">
        <v>220</v>
      </c>
      <c r="Q514" s="1">
        <v>0</v>
      </c>
      <c r="R514" s="1">
        <v>0</v>
      </c>
      <c r="S514" s="1">
        <v>0</v>
      </c>
      <c r="T514" s="1">
        <v>0</v>
      </c>
      <c r="U514" s="1"/>
    </row>
    <row r="515" spans="1:21" x14ac:dyDescent="0.25">
      <c r="A515" s="2">
        <v>43187</v>
      </c>
      <c r="B515" s="1" t="s">
        <v>64</v>
      </c>
      <c r="C515" s="1" t="s">
        <v>731</v>
      </c>
      <c r="D515" s="1">
        <v>5130400</v>
      </c>
      <c r="E515" s="1" t="s">
        <v>741</v>
      </c>
      <c r="F515" s="1">
        <v>155910</v>
      </c>
      <c r="G515" s="1" t="s">
        <v>26</v>
      </c>
      <c r="H515" s="1" t="s">
        <v>40</v>
      </c>
      <c r="I515" s="1" t="s">
        <v>22</v>
      </c>
      <c r="J515" s="1" t="s">
        <v>23</v>
      </c>
      <c r="K515" s="1">
        <v>13</v>
      </c>
      <c r="L515" s="1" t="s">
        <v>115</v>
      </c>
      <c r="M515" s="1">
        <v>2</v>
      </c>
      <c r="N515" s="1" t="s">
        <v>24</v>
      </c>
      <c r="O515" s="1">
        <v>40</v>
      </c>
      <c r="P515" s="1">
        <v>80</v>
      </c>
      <c r="Q515" s="1">
        <v>0</v>
      </c>
      <c r="R515" s="1">
        <v>0</v>
      </c>
      <c r="S515" s="1">
        <v>0</v>
      </c>
      <c r="T515" s="1">
        <v>0</v>
      </c>
      <c r="U515" s="1"/>
    </row>
    <row r="516" spans="1:21" x14ac:dyDescent="0.25">
      <c r="A516" s="2">
        <v>43187</v>
      </c>
      <c r="B516" s="1" t="s">
        <v>64</v>
      </c>
      <c r="C516" s="1" t="s">
        <v>731</v>
      </c>
      <c r="D516" s="1">
        <v>5144380</v>
      </c>
      <c r="E516" s="1" t="s">
        <v>744</v>
      </c>
      <c r="F516" s="1">
        <v>173856</v>
      </c>
      <c r="G516" s="1" t="s">
        <v>26</v>
      </c>
      <c r="H516" s="1">
        <v>2017</v>
      </c>
      <c r="I516" s="1" t="s">
        <v>22</v>
      </c>
      <c r="J516" s="1" t="s">
        <v>23</v>
      </c>
      <c r="K516" s="1">
        <v>13</v>
      </c>
      <c r="L516" s="1" t="s">
        <v>115</v>
      </c>
      <c r="M516" s="1">
        <v>1</v>
      </c>
      <c r="N516" s="1" t="s">
        <v>24</v>
      </c>
      <c r="O516" s="1">
        <v>40</v>
      </c>
      <c r="P516" s="1">
        <v>40</v>
      </c>
      <c r="Q516" s="1">
        <v>0</v>
      </c>
      <c r="R516" s="1">
        <v>0</v>
      </c>
      <c r="S516" s="1">
        <v>0</v>
      </c>
      <c r="T516" s="1">
        <v>0</v>
      </c>
      <c r="U516" s="1"/>
    </row>
    <row r="517" spans="1:21" x14ac:dyDescent="0.25">
      <c r="A517" s="2">
        <v>43187</v>
      </c>
      <c r="B517" s="1" t="s">
        <v>68</v>
      </c>
      <c r="C517" s="1" t="s">
        <v>729</v>
      </c>
      <c r="D517" s="1">
        <v>5172130</v>
      </c>
      <c r="E517" s="1" t="s">
        <v>58</v>
      </c>
      <c r="F517" s="1">
        <v>173816</v>
      </c>
      <c r="G517" s="1" t="s">
        <v>26</v>
      </c>
      <c r="H517" s="1">
        <v>2017</v>
      </c>
      <c r="I517" s="1" t="s">
        <v>22</v>
      </c>
      <c r="J517" s="1" t="s">
        <v>23</v>
      </c>
      <c r="K517" s="1">
        <v>22</v>
      </c>
      <c r="L517" s="1" t="s">
        <v>49</v>
      </c>
      <c r="M517" s="1">
        <v>2</v>
      </c>
      <c r="N517" s="1" t="s">
        <v>24</v>
      </c>
      <c r="O517" s="1">
        <v>65</v>
      </c>
      <c r="P517" s="1">
        <v>130</v>
      </c>
      <c r="Q517" s="1">
        <v>0</v>
      </c>
      <c r="R517" s="1">
        <v>0</v>
      </c>
      <c r="S517" s="1">
        <v>0</v>
      </c>
      <c r="T517" s="1">
        <v>0</v>
      </c>
      <c r="U517" s="1"/>
    </row>
    <row r="518" spans="1:21" x14ac:dyDescent="0.25">
      <c r="A518" s="2">
        <v>43188</v>
      </c>
      <c r="B518" s="1" t="s">
        <v>64</v>
      </c>
      <c r="C518" s="1" t="s">
        <v>731</v>
      </c>
      <c r="D518" s="1">
        <v>5173190</v>
      </c>
      <c r="E518" s="1" t="s">
        <v>838</v>
      </c>
      <c r="F518" s="1">
        <v>172258</v>
      </c>
      <c r="G518" s="1" t="s">
        <v>34</v>
      </c>
      <c r="H518" s="1">
        <v>2017</v>
      </c>
      <c r="I518" s="1" t="s">
        <v>22</v>
      </c>
      <c r="J518" s="1" t="s">
        <v>23</v>
      </c>
      <c r="K518" s="1">
        <v>13</v>
      </c>
      <c r="L518" s="1" t="s">
        <v>115</v>
      </c>
      <c r="M518" s="1">
        <v>7</v>
      </c>
      <c r="N518" s="1" t="s">
        <v>24</v>
      </c>
      <c r="O518" s="1">
        <v>40</v>
      </c>
      <c r="P518" s="1">
        <v>280</v>
      </c>
      <c r="Q518" s="1">
        <v>0</v>
      </c>
      <c r="R518" s="1">
        <v>0</v>
      </c>
      <c r="S518" s="1">
        <v>0</v>
      </c>
      <c r="T518" s="1">
        <v>0</v>
      </c>
      <c r="U518" s="1"/>
    </row>
    <row r="519" spans="1:21" ht="30" x14ac:dyDescent="0.25">
      <c r="A519" s="2">
        <v>43188</v>
      </c>
      <c r="B519" s="1" t="s">
        <v>64</v>
      </c>
      <c r="C519" s="1" t="s">
        <v>731</v>
      </c>
      <c r="D519" s="1">
        <v>5230150</v>
      </c>
      <c r="E519" s="1" t="s">
        <v>960</v>
      </c>
      <c r="F519" s="1">
        <v>192223</v>
      </c>
      <c r="G519" s="1" t="s">
        <v>26</v>
      </c>
      <c r="H519" s="1">
        <v>2017</v>
      </c>
      <c r="I519" s="1" t="s">
        <v>22</v>
      </c>
      <c r="J519" s="1" t="s">
        <v>23</v>
      </c>
      <c r="K519" s="1">
        <v>19</v>
      </c>
      <c r="L519" s="1" t="s">
        <v>961</v>
      </c>
      <c r="M519" s="1">
        <v>0.75</v>
      </c>
      <c r="N519" s="1" t="s">
        <v>24</v>
      </c>
      <c r="O519" s="1">
        <v>40</v>
      </c>
      <c r="P519" s="1">
        <v>30</v>
      </c>
      <c r="Q519" s="1">
        <v>0</v>
      </c>
      <c r="R519" s="1">
        <v>0</v>
      </c>
      <c r="S519" s="1">
        <v>0</v>
      </c>
      <c r="T519" s="1">
        <v>0</v>
      </c>
      <c r="U519" s="1"/>
    </row>
    <row r="520" spans="1:21" x14ac:dyDescent="0.25">
      <c r="A520" s="2">
        <v>43188</v>
      </c>
      <c r="B520" s="1" t="s">
        <v>68</v>
      </c>
      <c r="C520" s="1" t="s">
        <v>729</v>
      </c>
      <c r="D520" s="1">
        <v>5197010</v>
      </c>
      <c r="E520" s="1" t="s">
        <v>53</v>
      </c>
      <c r="F520" s="1">
        <v>173819</v>
      </c>
      <c r="G520" s="1" t="s">
        <v>34</v>
      </c>
      <c r="H520" s="1">
        <v>2017</v>
      </c>
      <c r="I520" s="1" t="s">
        <v>22</v>
      </c>
      <c r="J520" s="1" t="s">
        <v>23</v>
      </c>
      <c r="K520" s="1">
        <v>22</v>
      </c>
      <c r="L520" s="1" t="s">
        <v>49</v>
      </c>
      <c r="M520" s="1">
        <v>9</v>
      </c>
      <c r="N520" s="1" t="s">
        <v>24</v>
      </c>
      <c r="O520" s="1">
        <v>65</v>
      </c>
      <c r="P520" s="1">
        <v>585</v>
      </c>
      <c r="Q520" s="1">
        <v>0</v>
      </c>
      <c r="R520" s="1">
        <v>0</v>
      </c>
      <c r="S520" s="1">
        <v>0</v>
      </c>
      <c r="T520" s="1">
        <v>0</v>
      </c>
      <c r="U520" s="1"/>
    </row>
    <row r="521" spans="1:21" x14ac:dyDescent="0.25">
      <c r="A521" s="2">
        <v>43188</v>
      </c>
      <c r="B521" s="1" t="s">
        <v>64</v>
      </c>
      <c r="C521" s="1" t="s">
        <v>731</v>
      </c>
      <c r="D521" s="1"/>
      <c r="E521" s="1"/>
      <c r="F521" s="1"/>
      <c r="G521" s="1"/>
      <c r="H521" s="1"/>
      <c r="I521" s="1" t="s">
        <v>22</v>
      </c>
      <c r="J521" s="1" t="s">
        <v>23</v>
      </c>
      <c r="K521" s="1">
        <v>56</v>
      </c>
      <c r="L521" s="1" t="s">
        <v>962</v>
      </c>
      <c r="M521" s="1">
        <v>0.75</v>
      </c>
      <c r="N521" s="1" t="s">
        <v>24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</v>
      </c>
      <c r="U521" s="1"/>
    </row>
    <row r="522" spans="1:21" x14ac:dyDescent="0.25">
      <c r="A522" s="2">
        <v>43189</v>
      </c>
      <c r="B522" s="1" t="s">
        <v>64</v>
      </c>
      <c r="C522" s="1" t="s">
        <v>731</v>
      </c>
      <c r="D522" s="1">
        <v>5125440</v>
      </c>
      <c r="E522" s="1" t="s">
        <v>780</v>
      </c>
      <c r="F522" s="1">
        <v>172257</v>
      </c>
      <c r="G522" s="1" t="s">
        <v>34</v>
      </c>
      <c r="H522" s="1">
        <v>2017</v>
      </c>
      <c r="I522" s="1" t="s">
        <v>22</v>
      </c>
      <c r="J522" s="1" t="s">
        <v>23</v>
      </c>
      <c r="K522" s="1">
        <v>13</v>
      </c>
      <c r="L522" s="1" t="s">
        <v>115</v>
      </c>
      <c r="M522" s="1">
        <v>3.5</v>
      </c>
      <c r="N522" s="1" t="s">
        <v>24</v>
      </c>
      <c r="O522" s="1">
        <v>40</v>
      </c>
      <c r="P522" s="1">
        <v>140</v>
      </c>
      <c r="Q522" s="1">
        <v>0</v>
      </c>
      <c r="R522" s="1">
        <v>0</v>
      </c>
      <c r="S522" s="1">
        <v>0</v>
      </c>
      <c r="T522" s="1">
        <v>0</v>
      </c>
      <c r="U522" s="1"/>
    </row>
    <row r="523" spans="1:21" x14ac:dyDescent="0.25">
      <c r="A523" s="2">
        <v>43189</v>
      </c>
      <c r="B523" s="1" t="s">
        <v>68</v>
      </c>
      <c r="C523" s="1" t="s">
        <v>729</v>
      </c>
      <c r="D523" s="1">
        <v>5197010</v>
      </c>
      <c r="E523" s="1" t="s">
        <v>53</v>
      </c>
      <c r="F523" s="1">
        <v>173819</v>
      </c>
      <c r="G523" s="1" t="s">
        <v>34</v>
      </c>
      <c r="H523" s="1">
        <v>2017</v>
      </c>
      <c r="I523" s="1" t="s">
        <v>22</v>
      </c>
      <c r="J523" s="1" t="s">
        <v>23</v>
      </c>
      <c r="K523" s="1">
        <v>22</v>
      </c>
      <c r="L523" s="1" t="s">
        <v>49</v>
      </c>
      <c r="M523" s="1">
        <v>8</v>
      </c>
      <c r="N523" s="1" t="s">
        <v>24</v>
      </c>
      <c r="O523" s="1">
        <v>65</v>
      </c>
      <c r="P523" s="1">
        <v>520</v>
      </c>
      <c r="Q523" s="1">
        <v>0</v>
      </c>
      <c r="R523" s="1">
        <v>0</v>
      </c>
      <c r="S523" s="1">
        <v>0</v>
      </c>
      <c r="T523" s="1">
        <v>0</v>
      </c>
      <c r="U523" s="1"/>
    </row>
    <row r="524" spans="1:21" x14ac:dyDescent="0.25">
      <c r="A524" s="2">
        <v>43189</v>
      </c>
      <c r="B524" s="1" t="s">
        <v>64</v>
      </c>
      <c r="C524" s="1" t="s">
        <v>731</v>
      </c>
      <c r="D524" s="1">
        <v>5173190</v>
      </c>
      <c r="E524" s="1" t="s">
        <v>838</v>
      </c>
      <c r="F524" s="1">
        <v>172258</v>
      </c>
      <c r="G524" s="1" t="s">
        <v>34</v>
      </c>
      <c r="H524" s="1">
        <v>2017</v>
      </c>
      <c r="I524" s="1" t="s">
        <v>22</v>
      </c>
      <c r="J524" s="1" t="s">
        <v>23</v>
      </c>
      <c r="K524" s="1">
        <v>13</v>
      </c>
      <c r="L524" s="1" t="s">
        <v>115</v>
      </c>
      <c r="M524" s="1">
        <v>2.5</v>
      </c>
      <c r="N524" s="1" t="s">
        <v>24</v>
      </c>
      <c r="O524" s="1">
        <v>40</v>
      </c>
      <c r="P524" s="1">
        <v>100</v>
      </c>
      <c r="Q524" s="1">
        <v>0</v>
      </c>
      <c r="R524" s="1">
        <v>0</v>
      </c>
      <c r="S524" s="1">
        <v>0</v>
      </c>
      <c r="T524" s="1">
        <v>0</v>
      </c>
      <c r="U524" s="1"/>
    </row>
    <row r="525" spans="1:21" x14ac:dyDescent="0.25">
      <c r="A525" s="2">
        <v>43189</v>
      </c>
      <c r="B525" s="1" t="s">
        <v>64</v>
      </c>
      <c r="C525" s="1" t="s">
        <v>731</v>
      </c>
      <c r="D525" s="1">
        <v>5150900</v>
      </c>
      <c r="E525" s="1" t="s">
        <v>839</v>
      </c>
      <c r="F525" s="1">
        <v>173861</v>
      </c>
      <c r="G525" s="1" t="s">
        <v>34</v>
      </c>
      <c r="H525" s="1">
        <v>2017</v>
      </c>
      <c r="I525" s="1" t="s">
        <v>22</v>
      </c>
      <c r="J525" s="1" t="s">
        <v>23</v>
      </c>
      <c r="K525" s="1">
        <v>13</v>
      </c>
      <c r="L525" s="1" t="s">
        <v>115</v>
      </c>
      <c r="M525" s="1">
        <v>1.5</v>
      </c>
      <c r="N525" s="1" t="s">
        <v>24</v>
      </c>
      <c r="O525" s="1">
        <v>40</v>
      </c>
      <c r="P525" s="1">
        <v>60</v>
      </c>
      <c r="Q525" s="1">
        <v>0</v>
      </c>
      <c r="R525" s="1">
        <v>0</v>
      </c>
      <c r="S525" s="1">
        <v>0</v>
      </c>
      <c r="T525" s="1">
        <v>0</v>
      </c>
      <c r="U525" s="1"/>
    </row>
    <row r="526" spans="1:21" x14ac:dyDescent="0.25">
      <c r="A526" s="2">
        <v>43189</v>
      </c>
      <c r="B526" s="1" t="s">
        <v>64</v>
      </c>
      <c r="C526" s="1" t="s">
        <v>731</v>
      </c>
      <c r="D526" s="1"/>
      <c r="E526" s="1"/>
      <c r="F526" s="1"/>
      <c r="G526" s="1"/>
      <c r="H526" s="1"/>
      <c r="I526" s="1" t="s">
        <v>22</v>
      </c>
      <c r="J526" s="1" t="s">
        <v>23</v>
      </c>
      <c r="K526" s="1">
        <v>56</v>
      </c>
      <c r="L526" s="1" t="s">
        <v>963</v>
      </c>
      <c r="M526" s="1">
        <v>0.5</v>
      </c>
      <c r="N526" s="1" t="s">
        <v>24</v>
      </c>
      <c r="O526" s="1">
        <v>0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/>
    </row>
  </sheetData>
  <sortState ref="A2:U371">
    <sortCondition ref="C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4"/>
  <sheetViews>
    <sheetView workbookViewId="0">
      <selection activeCell="F21" sqref="F21"/>
    </sheetView>
  </sheetViews>
  <sheetFormatPr baseColWidth="10" defaultRowHeight="15" x14ac:dyDescent="0.25"/>
  <cols>
    <col min="1" max="2" width="16.140625" style="29" customWidth="1"/>
    <col min="3" max="3" width="27.85546875" customWidth="1"/>
    <col min="4" max="4" width="20.140625" customWidth="1"/>
    <col min="5" max="6" width="19.140625" style="29" customWidth="1"/>
    <col min="7" max="8" width="19.140625" customWidth="1"/>
    <col min="9" max="10" width="16.140625" style="29" customWidth="1"/>
    <col min="11" max="11" width="16.140625" style="6" customWidth="1"/>
    <col min="12" max="16" width="16.140625" customWidth="1"/>
  </cols>
  <sheetData>
    <row r="1" spans="1:11" ht="15.75" thickBot="1" x14ac:dyDescent="0.3">
      <c r="A1" s="30" t="s">
        <v>59</v>
      </c>
      <c r="B1" s="31" t="s">
        <v>60</v>
      </c>
      <c r="C1" s="10" t="s">
        <v>61</v>
      </c>
      <c r="D1" s="11" t="s">
        <v>964</v>
      </c>
      <c r="E1" s="32" t="s">
        <v>972</v>
      </c>
      <c r="F1" s="33" t="s">
        <v>981</v>
      </c>
      <c r="G1" s="14" t="s">
        <v>183</v>
      </c>
      <c r="H1" s="14" t="s">
        <v>969</v>
      </c>
      <c r="I1" s="33" t="s">
        <v>982</v>
      </c>
      <c r="J1" s="33" t="s">
        <v>983</v>
      </c>
      <c r="K1" s="14" t="s">
        <v>984</v>
      </c>
    </row>
    <row r="2" spans="1:11" ht="15.75" thickBot="1" x14ac:dyDescent="0.3">
      <c r="A2" s="23">
        <v>43131</v>
      </c>
      <c r="B2" s="24">
        <v>5130400</v>
      </c>
      <c r="C2" s="12" t="str">
        <f>+VLOOKUP(Tableau5[[#This Row],[N° ISA]],Base_dossiers[#All],3,FALSE)</f>
        <v>SARL EM OPTIQUE</v>
      </c>
      <c r="D2" s="13" t="str">
        <f>VLOOKUP(Tableau5[[#This Row],[N° ISA]],Base_dossiers[#All],2,)</f>
        <v>51CG</v>
      </c>
      <c r="E2" s="25" t="s">
        <v>25</v>
      </c>
      <c r="F2" s="26">
        <v>12</v>
      </c>
      <c r="G2" s="18" t="str">
        <f>VLOOKUP(Tableau5[[#This Row],[Articles]],Codes_articles[#All],2,FALSE)</f>
        <v>Codification tenue</v>
      </c>
      <c r="H2" s="18" t="str">
        <f>VLOOKUP(Tableau5[[#This Row],[Articles]],Codes_articles[#All],3,FALSE)</f>
        <v>Compta</v>
      </c>
      <c r="I2" s="27">
        <v>43190</v>
      </c>
      <c r="J2" s="28">
        <v>1</v>
      </c>
      <c r="K2" s="6" t="str">
        <f>VLOOKUP(Tableau5[[#This Row],[Articles]],Codes_articles[#All],4,)</f>
        <v>H</v>
      </c>
    </row>
    <row r="3" spans="1:11" ht="15.75" thickBot="1" x14ac:dyDescent="0.3">
      <c r="A3" s="23">
        <v>43131</v>
      </c>
      <c r="B3" s="24">
        <v>5130400</v>
      </c>
      <c r="C3" s="12" t="str">
        <f>+VLOOKUP(Tableau5[[#This Row],[N° ISA]],Base_dossiers[#All],3,FALSE)</f>
        <v>SARL EM OPTIQUE</v>
      </c>
      <c r="D3" s="13" t="str">
        <f>VLOOKUP(Tableau5[[#This Row],[N° ISA]],Base_dossiers[#All],2,)</f>
        <v>51CG</v>
      </c>
      <c r="E3" s="25" t="s">
        <v>62</v>
      </c>
      <c r="F3" s="26">
        <v>12</v>
      </c>
      <c r="G3" s="18" t="str">
        <f>VLOOKUP(Tableau5[[#This Row],[Articles]],Codes_articles[#All],2,FALSE)</f>
        <v>Codification tenue</v>
      </c>
      <c r="H3" s="18" t="str">
        <f>VLOOKUP(Tableau5[[#This Row],[Articles]],Codes_articles[#All],3,FALSE)</f>
        <v>Compta</v>
      </c>
      <c r="I3" s="27">
        <v>43220</v>
      </c>
      <c r="J3" s="28">
        <v>2</v>
      </c>
      <c r="K3" s="6" t="str">
        <f>VLOOKUP(Tableau5[[#This Row],[Articles]],Codes_articles[#All],4,)</f>
        <v>H</v>
      </c>
    </row>
    <row r="4" spans="1:11" x14ac:dyDescent="0.25">
      <c r="A4" s="23">
        <v>43131</v>
      </c>
      <c r="B4" s="24">
        <v>5130400</v>
      </c>
      <c r="C4" s="12" t="str">
        <f>+VLOOKUP(Tableau5[[#This Row],[N° ISA]],Base_dossiers[#All],3,FALSE)</f>
        <v>SARL EM OPTIQUE</v>
      </c>
      <c r="D4" s="13" t="str">
        <f>VLOOKUP(Tableau5[[#This Row],[N° ISA]],Base_dossiers[#All],2,)</f>
        <v>51CG</v>
      </c>
      <c r="E4" s="25" t="s">
        <v>62</v>
      </c>
      <c r="F4" s="26">
        <v>12</v>
      </c>
      <c r="G4" s="18" t="str">
        <f>VLOOKUP(Tableau5[[#This Row],[Articles]],Codes_articles[#All],2,FALSE)</f>
        <v>Codification tenue</v>
      </c>
      <c r="H4" s="18" t="str">
        <f>VLOOKUP(Tableau5[[#This Row],[Articles]],Codes_articles[#All],3,FALSE)</f>
        <v>Compta</v>
      </c>
      <c r="I4" s="27">
        <v>43251</v>
      </c>
      <c r="J4" s="28">
        <v>3</v>
      </c>
      <c r="K4" s="6" t="str">
        <f>VLOOKUP(Tableau5[[#This Row],[Articles]],Codes_articles[#All],4,)</f>
        <v>H</v>
      </c>
    </row>
  </sheetData>
  <sheetProtection insertRows="0" sort="0" autoFilter="0" pivotTables="0"/>
  <dataValidations count="7">
    <dataValidation type="date" showInputMessage="1" showErrorMessage="1" errorTitle="Mois" error="Merci de saisir le mois prévu pour la saisie" sqref="I2:I4">
      <formula1>43101</formula1>
      <formula2>43465</formula2>
    </dataValidation>
    <dataValidation type="list" showErrorMessage="1" errorTitle="Collaborateur Saisie" error="Merci de saisir le code du Collaborateur qui saisie (cf. Données Collaborateurs)" sqref="E2:E4">
      <formula1>code_collab.</formula1>
    </dataValidation>
    <dataValidation type="list" showErrorMessage="1" errorTitle="Responsable dossier" error="Merci de saisir le code du responsable de dossier (cf. Données Collaborateurs)" promptTitle="Responsable dossier" prompt="Merci de saisir le code du responsable de dossier (cf. Données Collaborateurs)" sqref="D2:D4">
      <formula1>code_collab.</formula1>
    </dataValidation>
    <dataValidation type="decimal" showErrorMessage="1" errorTitle="Nbre d'heures prévues" error="Merci de saisir le nombre d'heures prévues" sqref="J2:J4">
      <formula1>0</formula1>
      <formula2>50000</formula2>
    </dataValidation>
    <dataValidation type="list" showErrorMessage="1" errorTitle="Code Article" error="Merci de saisir le code article (cf. Codes articles)" sqref="F2:F4">
      <formula1>Code_article</formula1>
    </dataValidation>
    <dataValidation showErrorMessage="1" errorTitle="Code Article" error="Merci de saisir le code article (cf. Codes articles)" sqref="G2:H4"/>
    <dataValidation type="list" allowBlank="1" showInputMessage="1" showErrorMessage="1" sqref="B2:B4">
      <formula1>N°_Clients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"/>
  <sheetViews>
    <sheetView tabSelected="1" workbookViewId="0">
      <selection activeCell="J6" sqref="J6"/>
    </sheetView>
  </sheetViews>
  <sheetFormatPr baseColWidth="10" defaultRowHeight="15" x14ac:dyDescent="0.25"/>
  <cols>
    <col min="1" max="2" width="16.140625" style="29" customWidth="1"/>
    <col min="3" max="3" width="27.85546875" customWidth="1"/>
    <col min="4" max="4" width="20.140625" customWidth="1"/>
    <col min="5" max="6" width="19.140625" style="29" customWidth="1"/>
    <col min="7" max="8" width="19.140625" customWidth="1"/>
    <col min="9" max="10" width="16.140625" style="29" customWidth="1"/>
    <col min="11" max="11" width="16.140625" style="6" customWidth="1"/>
  </cols>
  <sheetData>
    <row r="1" spans="1:11" ht="15.75" thickBot="1" x14ac:dyDescent="0.3">
      <c r="A1" s="30" t="s">
        <v>59</v>
      </c>
      <c r="B1" s="31" t="s">
        <v>60</v>
      </c>
      <c r="C1" s="10" t="s">
        <v>61</v>
      </c>
      <c r="D1" s="11" t="s">
        <v>964</v>
      </c>
      <c r="E1" s="32" t="s">
        <v>972</v>
      </c>
      <c r="F1" s="33" t="s">
        <v>981</v>
      </c>
      <c r="G1" s="14" t="s">
        <v>183</v>
      </c>
      <c r="H1" s="14" t="s">
        <v>969</v>
      </c>
      <c r="I1" s="33" t="s">
        <v>982</v>
      </c>
      <c r="J1" s="33" t="s">
        <v>983</v>
      </c>
      <c r="K1" s="14" t="s">
        <v>984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9"/>
  <sheetViews>
    <sheetView workbookViewId="0">
      <selection activeCell="G24" sqref="G24"/>
    </sheetView>
  </sheetViews>
  <sheetFormatPr baseColWidth="10" defaultColWidth="40" defaultRowHeight="15" x14ac:dyDescent="0.25"/>
  <cols>
    <col min="1" max="1" width="8.85546875" style="8" bestFit="1" customWidth="1"/>
    <col min="2" max="2" width="10.7109375" style="9" bestFit="1" customWidth="1"/>
    <col min="3" max="3" width="5.7109375" style="8" bestFit="1" customWidth="1"/>
    <col min="4" max="4" width="4.5703125" style="8" bestFit="1" customWidth="1"/>
    <col min="5" max="5" width="10.7109375" style="8" bestFit="1" customWidth="1"/>
    <col min="6" max="6" width="11.5703125" bestFit="1" customWidth="1"/>
    <col min="7" max="7" width="8.5703125" bestFit="1" customWidth="1"/>
    <col min="8" max="8" width="16.85546875" bestFit="1" customWidth="1"/>
    <col min="9" max="9" width="24.42578125" style="8" bestFit="1" customWidth="1"/>
    <col min="10" max="10" width="7.85546875" bestFit="1" customWidth="1"/>
    <col min="11" max="11" width="14.28515625" bestFit="1" customWidth="1"/>
    <col min="12" max="12" width="4.140625" bestFit="1" customWidth="1"/>
    <col min="13" max="13" width="3.85546875" bestFit="1" customWidth="1"/>
    <col min="14" max="14" width="12.140625" bestFit="1" customWidth="1"/>
    <col min="15" max="15" width="6.85546875" bestFit="1" customWidth="1"/>
    <col min="16" max="16" width="21.85546875" style="8" bestFit="1" customWidth="1"/>
    <col min="17" max="17" width="8.28515625" style="8" bestFit="1" customWidth="1"/>
    <col min="18" max="18" width="4.28515625" bestFit="1" customWidth="1"/>
    <col min="19" max="19" width="5.85546875" style="8" bestFit="1" customWidth="1"/>
    <col min="20" max="21" width="7" style="7" bestFit="1" customWidth="1"/>
    <col min="22" max="23" width="7.140625" style="7" bestFit="1" customWidth="1"/>
    <col min="24" max="24" width="8.5703125" style="7" bestFit="1" customWidth="1"/>
    <col min="25" max="25" width="7.42578125" style="7" bestFit="1" customWidth="1"/>
    <col min="26" max="26" width="14" style="7" bestFit="1" customWidth="1"/>
  </cols>
  <sheetData>
    <row r="1" spans="1:26" x14ac:dyDescent="0.25">
      <c r="A1" s="8" t="s">
        <v>970</v>
      </c>
      <c r="B1" s="9" t="s">
        <v>0</v>
      </c>
      <c r="C1" s="15" t="s">
        <v>965</v>
      </c>
      <c r="D1" s="15" t="s">
        <v>966</v>
      </c>
      <c r="E1" s="15" t="s">
        <v>967</v>
      </c>
      <c r="F1" s="1" t="s">
        <v>968</v>
      </c>
      <c r="G1" s="1" t="s">
        <v>194</v>
      </c>
      <c r="H1" s="1" t="s">
        <v>4</v>
      </c>
      <c r="I1" s="15" t="s">
        <v>3</v>
      </c>
      <c r="J1" s="16" t="s">
        <v>5</v>
      </c>
      <c r="K1" s="16" t="s">
        <v>6</v>
      </c>
      <c r="L1" s="16" t="s">
        <v>7</v>
      </c>
      <c r="M1" s="16" t="s">
        <v>8</v>
      </c>
      <c r="N1" s="16" t="s">
        <v>9</v>
      </c>
      <c r="O1" s="1" t="s">
        <v>10</v>
      </c>
      <c r="P1" s="15" t="s">
        <v>11</v>
      </c>
      <c r="Q1" s="15" t="s">
        <v>969</v>
      </c>
      <c r="R1" s="1" t="s">
        <v>12</v>
      </c>
      <c r="S1" s="15" t="s">
        <v>13</v>
      </c>
      <c r="T1" s="16" t="s">
        <v>14</v>
      </c>
      <c r="U1" s="16" t="s">
        <v>15</v>
      </c>
      <c r="V1" s="16" t="s">
        <v>16</v>
      </c>
      <c r="W1" s="16" t="s">
        <v>17</v>
      </c>
      <c r="X1" s="16" t="s">
        <v>18</v>
      </c>
      <c r="Y1" s="16" t="s">
        <v>19</v>
      </c>
      <c r="Z1" s="16" t="s">
        <v>20</v>
      </c>
    </row>
    <row r="2" spans="1:26" x14ac:dyDescent="0.25">
      <c r="A2" s="8" t="s">
        <v>971</v>
      </c>
      <c r="B2" s="2">
        <v>43108</v>
      </c>
      <c r="C2" s="8">
        <f>MONTH(B2)</f>
        <v>1</v>
      </c>
      <c r="D2" s="8">
        <f>VLOOKUP(E2,TAB_Collaborateurs_code4[],3,FALSE)</f>
        <v>502</v>
      </c>
      <c r="E2" s="8" t="str">
        <f>VLOOKUP(G2,Base_dossiers[],2,FALSE)</f>
        <v>51CG</v>
      </c>
      <c r="F2" s="1" t="s">
        <v>64</v>
      </c>
      <c r="G2" s="17">
        <v>5130400</v>
      </c>
      <c r="H2" s="1" t="str">
        <f>VLOOKUP(G2,Base_dossiers[#All],3,FALSE)</f>
        <v>SARL EM OPTIQUE</v>
      </c>
      <c r="I2" s="8" t="str">
        <f>CONCATENATE(G2," ",H2)</f>
        <v>5130400 SARL EM OPTIQUE</v>
      </c>
      <c r="O2" s="1">
        <v>12</v>
      </c>
      <c r="P2" s="15" t="str">
        <f>VLOOKUP(O2,Codes_articles[],2,FALSE)</f>
        <v>Codification tenue</v>
      </c>
      <c r="Q2" s="15" t="str">
        <f>VLOOKUP(O2,Codes_articles[],3,FALSE)</f>
        <v>Compta</v>
      </c>
      <c r="R2" s="1">
        <v>4</v>
      </c>
      <c r="S2" s="15" t="str">
        <f>VLOOKUP(O2,Codes_articles[#All],4,)</f>
        <v>H</v>
      </c>
    </row>
    <row r="3" spans="1:26" x14ac:dyDescent="0.25">
      <c r="A3" s="8" t="s">
        <v>974</v>
      </c>
      <c r="B3" s="2">
        <v>43108</v>
      </c>
      <c r="C3" s="8">
        <f>MONTH(B3)</f>
        <v>1</v>
      </c>
      <c r="D3" s="8">
        <f>VLOOKUP(E3,TAB_Collaborateurs_code4[],3,FALSE)</f>
        <v>502</v>
      </c>
      <c r="E3" s="8" t="str">
        <f>VLOOKUP(G3,Base_dossiers[],2,FALSE)</f>
        <v>51CG</v>
      </c>
      <c r="F3" s="1" t="s">
        <v>64</v>
      </c>
      <c r="G3" s="17">
        <v>5130400</v>
      </c>
      <c r="H3" s="1" t="str">
        <f>VLOOKUP(G3,Base_dossiers[#All],3,FALSE)</f>
        <v>SARL EM OPTIQUE</v>
      </c>
      <c r="I3" s="8" t="str">
        <f>CONCATENATE(G3," ",H3)</f>
        <v>5130400 SARL EM OPTIQUE</v>
      </c>
      <c r="O3" s="1">
        <v>12</v>
      </c>
      <c r="P3" s="15" t="str">
        <f>VLOOKUP(O3,Codes_articles[],2,FALSE)</f>
        <v>Codification tenue</v>
      </c>
      <c r="Q3" s="15" t="str">
        <f>VLOOKUP(O3,Codes_articles[],3,FALSE)</f>
        <v>Compta</v>
      </c>
      <c r="R3" s="1">
        <v>6</v>
      </c>
      <c r="S3" s="15" t="str">
        <f>VLOOKUP(O3,Codes_articles[#All],4,)</f>
        <v>H</v>
      </c>
    </row>
    <row r="4" spans="1:26" x14ac:dyDescent="0.25">
      <c r="A4" s="8" t="s">
        <v>971</v>
      </c>
      <c r="B4" s="2">
        <v>43190</v>
      </c>
      <c r="C4" s="8">
        <f>MONTH(B4)</f>
        <v>3</v>
      </c>
      <c r="D4" s="8">
        <f>VLOOKUP(E4,TAB_Collaborateurs_code4[],3,FALSE)</f>
        <v>502</v>
      </c>
      <c r="E4" s="8" t="str">
        <f>VLOOKUP(G4,Base_dossiers[],2,FALSE)</f>
        <v>51CG</v>
      </c>
      <c r="F4" s="1" t="s">
        <v>64</v>
      </c>
      <c r="G4" s="17">
        <v>5130400</v>
      </c>
      <c r="H4" s="1" t="str">
        <f>VLOOKUP(G4,Base_dossiers[#All],3,FALSE)</f>
        <v>SARL EM OPTIQUE</v>
      </c>
      <c r="I4" s="8" t="str">
        <f>CONCATENATE(G4," ",H4)</f>
        <v>5130400 SARL EM OPTIQUE</v>
      </c>
      <c r="O4" s="1">
        <v>12</v>
      </c>
      <c r="P4" s="15" t="str">
        <f>VLOOKUP(O4,Codes_articles[],2,FALSE)</f>
        <v>Codification tenue</v>
      </c>
      <c r="Q4" s="15" t="str">
        <f>VLOOKUP(O4,Codes_articles[],3,FALSE)</f>
        <v>Compta</v>
      </c>
      <c r="R4" s="1">
        <v>6</v>
      </c>
      <c r="S4" s="15" t="str">
        <f>VLOOKUP(O4,Codes_articles[#All],4,)</f>
        <v>H</v>
      </c>
    </row>
    <row r="5" spans="1:26" x14ac:dyDescent="0.25">
      <c r="A5" s="8" t="s">
        <v>974</v>
      </c>
      <c r="B5" s="9">
        <v>43190</v>
      </c>
      <c r="C5" s="8">
        <f t="shared" ref="C5:C9" si="0">MONTH(B5)</f>
        <v>3</v>
      </c>
      <c r="D5" s="8">
        <f>VLOOKUP(E5,TAB_Collaborateurs_code4[],3,FALSE)</f>
        <v>502</v>
      </c>
      <c r="E5" s="8" t="str">
        <f>VLOOKUP(G5,Base_dossiers[],2,FALSE)</f>
        <v>51CG</v>
      </c>
      <c r="F5" s="1" t="s">
        <v>64</v>
      </c>
      <c r="G5">
        <v>5130400</v>
      </c>
      <c r="H5" s="1" t="str">
        <f>VLOOKUP(G5,Base_dossiers[#All],3,FALSE)</f>
        <v>SARL EM OPTIQUE</v>
      </c>
      <c r="I5" s="8" t="str">
        <f t="shared" ref="I5:I9" si="1">CONCATENATE(G5," ",H5)</f>
        <v>5130400 SARL EM OPTIQUE</v>
      </c>
      <c r="O5">
        <v>12</v>
      </c>
      <c r="P5" s="15" t="str">
        <f>VLOOKUP(O5,Codes_articles[],2,FALSE)</f>
        <v>Codification tenue</v>
      </c>
      <c r="Q5" s="15" t="str">
        <f>VLOOKUP(O5,Codes_articles[],3,FALSE)</f>
        <v>Compta</v>
      </c>
      <c r="R5">
        <v>9</v>
      </c>
      <c r="S5" s="15" t="str">
        <f>VLOOKUP(O5,Codes_articles[#All],4,)</f>
        <v>H</v>
      </c>
    </row>
    <row r="6" spans="1:26" x14ac:dyDescent="0.25">
      <c r="A6" s="8" t="s">
        <v>971</v>
      </c>
      <c r="B6" s="2">
        <v>43220</v>
      </c>
      <c r="C6" s="8">
        <f>MONTH(B6)</f>
        <v>4</v>
      </c>
      <c r="D6" s="8">
        <f>VLOOKUP(E6,TAB_Collaborateurs_code4[],3,FALSE)</f>
        <v>502</v>
      </c>
      <c r="E6" s="8" t="str">
        <f>VLOOKUP(G6,Base_dossiers[],2,FALSE)</f>
        <v>51CG</v>
      </c>
      <c r="F6" s="1" t="s">
        <v>64</v>
      </c>
      <c r="G6" s="17">
        <v>5130400</v>
      </c>
      <c r="H6" s="1" t="str">
        <f>VLOOKUP(G6,Base_dossiers[#All],3,FALSE)</f>
        <v>SARL EM OPTIQUE</v>
      </c>
      <c r="I6" s="8" t="str">
        <f>CONCATENATE(G6," ",H6)</f>
        <v>5130400 SARL EM OPTIQUE</v>
      </c>
      <c r="O6" s="1">
        <v>12</v>
      </c>
      <c r="P6" s="15" t="str">
        <f>VLOOKUP(O6,Codes_articles[],2,FALSE)</f>
        <v>Codification tenue</v>
      </c>
      <c r="Q6" s="15" t="str">
        <f>VLOOKUP(O6,Codes_articles[],3,FALSE)</f>
        <v>Compta</v>
      </c>
      <c r="R6" s="1">
        <v>6</v>
      </c>
      <c r="S6" s="15" t="str">
        <f>VLOOKUP(O6,Codes_articles[#All],4,)</f>
        <v>H</v>
      </c>
    </row>
    <row r="7" spans="1:26" x14ac:dyDescent="0.25">
      <c r="A7" s="8" t="s">
        <v>974</v>
      </c>
      <c r="B7" s="9">
        <v>43220</v>
      </c>
      <c r="C7" s="8">
        <f t="shared" si="0"/>
        <v>4</v>
      </c>
      <c r="D7" s="8">
        <f>VLOOKUP(E7,TAB_Collaborateurs_code4[],3,FALSE)</f>
        <v>502</v>
      </c>
      <c r="E7" s="8" t="str">
        <f>VLOOKUP(G7,Base_dossiers[],2,FALSE)</f>
        <v>51CG</v>
      </c>
      <c r="F7" s="1" t="s">
        <v>64</v>
      </c>
      <c r="G7">
        <v>5130400</v>
      </c>
      <c r="H7" s="1" t="str">
        <f>VLOOKUP(G7,Base_dossiers[#All],3,FALSE)</f>
        <v>SARL EM OPTIQUE</v>
      </c>
      <c r="I7" s="8" t="str">
        <f t="shared" si="1"/>
        <v>5130400 SARL EM OPTIQUE</v>
      </c>
      <c r="O7">
        <v>12</v>
      </c>
      <c r="P7" s="15" t="str">
        <f>VLOOKUP(O7,Codes_articles[],2,FALSE)</f>
        <v>Codification tenue</v>
      </c>
      <c r="Q7" s="15" t="str">
        <f>VLOOKUP(O7,Codes_articles[],3,FALSE)</f>
        <v>Compta</v>
      </c>
      <c r="R7">
        <v>2</v>
      </c>
      <c r="S7" s="15" t="str">
        <f>VLOOKUP(O7,Codes_articles[#All],4,)</f>
        <v>H</v>
      </c>
    </row>
    <row r="8" spans="1:26" x14ac:dyDescent="0.25">
      <c r="A8" s="8" t="s">
        <v>971</v>
      </c>
      <c r="B8" s="2">
        <v>43220</v>
      </c>
      <c r="C8" s="8">
        <f>MONTH(B8)</f>
        <v>4</v>
      </c>
      <c r="D8" s="8">
        <f>VLOOKUP(E8,TAB_Collaborateurs_code4[],3,FALSE)</f>
        <v>502</v>
      </c>
      <c r="E8" s="8" t="str">
        <f>VLOOKUP(G8,Base_dossiers[],2,FALSE)</f>
        <v>51CG</v>
      </c>
      <c r="F8" s="1" t="s">
        <v>64</v>
      </c>
      <c r="G8" s="17">
        <v>5130400</v>
      </c>
      <c r="H8" s="1" t="str">
        <f>VLOOKUP(G8,Base_dossiers[#All],3,FALSE)</f>
        <v>SARL EM OPTIQUE</v>
      </c>
      <c r="I8" s="8" t="str">
        <f>CONCATENATE(G8," ",H8)</f>
        <v>5130400 SARL EM OPTIQUE</v>
      </c>
      <c r="O8" s="1">
        <v>12</v>
      </c>
      <c r="P8" s="15" t="str">
        <f>VLOOKUP(O8,Codes_articles[],2,FALSE)</f>
        <v>Codification tenue</v>
      </c>
      <c r="Q8" s="15" t="str">
        <f>VLOOKUP(O8,Codes_articles[],3,FALSE)</f>
        <v>Compta</v>
      </c>
      <c r="R8" s="1">
        <v>8</v>
      </c>
      <c r="S8" s="15" t="str">
        <f>VLOOKUP(O8,Codes_articles[#All],4,)</f>
        <v>H</v>
      </c>
    </row>
    <row r="9" spans="1:26" x14ac:dyDescent="0.25">
      <c r="A9" s="8" t="s">
        <v>974</v>
      </c>
      <c r="B9" s="9">
        <v>43251</v>
      </c>
      <c r="C9" s="8">
        <f t="shared" si="0"/>
        <v>5</v>
      </c>
      <c r="D9" s="8">
        <f>VLOOKUP(E9,TAB_Collaborateurs_code4[],3,FALSE)</f>
        <v>502</v>
      </c>
      <c r="E9" s="8" t="str">
        <f>VLOOKUP(G9,Base_dossiers[],2,FALSE)</f>
        <v>51CG</v>
      </c>
      <c r="F9" s="1" t="s">
        <v>64</v>
      </c>
      <c r="G9">
        <v>5130400</v>
      </c>
      <c r="H9" s="1" t="str">
        <f>VLOOKUP(G9,Base_dossiers[#All],3,FALSE)</f>
        <v>SARL EM OPTIQUE</v>
      </c>
      <c r="I9" s="8" t="str">
        <f t="shared" si="1"/>
        <v>5130400 SARL EM OPTIQUE</v>
      </c>
      <c r="O9">
        <v>12</v>
      </c>
      <c r="P9" s="15" t="str">
        <f>VLOOKUP(O9,Codes_articles[],2,FALSE)</f>
        <v>Codification tenue</v>
      </c>
      <c r="Q9" s="15" t="str">
        <f>VLOOKUP(O9,Codes_articles[],3,FALSE)</f>
        <v>Compta</v>
      </c>
      <c r="R9">
        <v>6</v>
      </c>
      <c r="S9" s="15" t="str">
        <f>VLOOKUP(O9,Codes_articles[#All],4,)</f>
        <v>H</v>
      </c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15"/>
  <sheetViews>
    <sheetView workbookViewId="0">
      <selection activeCell="I32" sqref="I32"/>
    </sheetView>
  </sheetViews>
  <sheetFormatPr baseColWidth="10" defaultRowHeight="15" x14ac:dyDescent="0.25"/>
  <cols>
    <col min="1" max="1" width="28.42578125" bestFit="1" customWidth="1"/>
    <col min="2" max="2" width="13.7109375" bestFit="1" customWidth="1"/>
    <col min="3" max="3" width="13.140625" customWidth="1"/>
    <col min="4" max="8" width="13.140625" style="6" bestFit="1" customWidth="1"/>
    <col min="9" max="13" width="13.140625" bestFit="1" customWidth="1"/>
    <col min="14" max="17" width="13.140625" customWidth="1"/>
    <col min="18" max="18" width="12.5703125" customWidth="1"/>
    <col min="19" max="19" width="12.5703125" bestFit="1" customWidth="1"/>
  </cols>
  <sheetData>
    <row r="1" spans="1:19" ht="48" customHeight="1" x14ac:dyDescent="0.25">
      <c r="A1" s="3" t="s">
        <v>80</v>
      </c>
      <c r="B1" s="4"/>
      <c r="C1" s="4"/>
      <c r="D1" s="4"/>
      <c r="E1"/>
      <c r="F1"/>
      <c r="G1"/>
      <c r="H1"/>
    </row>
    <row r="2" spans="1:19" x14ac:dyDescent="0.25">
      <c r="D2"/>
      <c r="E2"/>
      <c r="F2"/>
      <c r="G2"/>
      <c r="H2"/>
    </row>
    <row r="3" spans="1:19" x14ac:dyDescent="0.25">
      <c r="D3"/>
      <c r="E3"/>
      <c r="F3"/>
      <c r="G3"/>
      <c r="H3"/>
    </row>
    <row r="4" spans="1:19" ht="15.75" x14ac:dyDescent="0.3">
      <c r="D4"/>
      <c r="E4"/>
      <c r="F4"/>
      <c r="G4"/>
      <c r="H4"/>
    </row>
    <row r="5" spans="1:19" x14ac:dyDescent="0.25">
      <c r="A5" s="19" t="s">
        <v>967</v>
      </c>
      <c r="B5" t="s">
        <v>978</v>
      </c>
    </row>
    <row r="6" spans="1:19" x14ac:dyDescent="0.25">
      <c r="A6" s="19" t="s">
        <v>13</v>
      </c>
      <c r="B6" t="s">
        <v>978</v>
      </c>
    </row>
    <row r="7" spans="1:19" x14ac:dyDescent="0.25">
      <c r="D7"/>
      <c r="E7"/>
      <c r="F7"/>
      <c r="G7"/>
      <c r="H7"/>
    </row>
    <row r="8" spans="1:19" s="20" customFormat="1" x14ac:dyDescent="0.25">
      <c r="A8" s="19" t="s">
        <v>977</v>
      </c>
      <c r="B8"/>
      <c r="C8" s="21" t="s">
        <v>965</v>
      </c>
      <c r="D8" s="21" t="s">
        <v>970</v>
      </c>
      <c r="E8" s="6"/>
      <c r="F8" s="6"/>
      <c r="G8" s="6"/>
      <c r="H8" s="6"/>
      <c r="I8" s="6"/>
      <c r="J8" s="6"/>
      <c r="K8" s="6"/>
      <c r="L8" s="6"/>
      <c r="M8" s="6"/>
      <c r="N8"/>
      <c r="O8"/>
      <c r="P8"/>
      <c r="Q8"/>
      <c r="R8"/>
      <c r="S8"/>
    </row>
    <row r="9" spans="1:19" s="20" customFormat="1" x14ac:dyDescent="0.25">
      <c r="A9"/>
      <c r="B9"/>
      <c r="C9" s="34">
        <v>1</v>
      </c>
      <c r="D9" s="6"/>
      <c r="E9" s="6"/>
      <c r="F9" s="34">
        <v>3</v>
      </c>
      <c r="G9" s="6"/>
      <c r="H9" s="6"/>
      <c r="I9" s="34">
        <v>4</v>
      </c>
      <c r="J9" s="6"/>
      <c r="K9" s="6"/>
      <c r="L9" s="34">
        <v>5</v>
      </c>
      <c r="M9" s="6"/>
    </row>
    <row r="10" spans="1:19" x14ac:dyDescent="0.25">
      <c r="A10" s="19" t="s">
        <v>3</v>
      </c>
      <c r="B10" s="19" t="s">
        <v>968</v>
      </c>
      <c r="C10" t="s">
        <v>971</v>
      </c>
      <c r="D10" t="s">
        <v>974</v>
      </c>
      <c r="E10" t="s">
        <v>980</v>
      </c>
      <c r="F10" t="s">
        <v>971</v>
      </c>
      <c r="G10" t="s">
        <v>974</v>
      </c>
      <c r="H10" t="s">
        <v>980</v>
      </c>
      <c r="I10" t="s">
        <v>971</v>
      </c>
      <c r="J10" t="s">
        <v>974</v>
      </c>
      <c r="K10" t="s">
        <v>980</v>
      </c>
      <c r="L10" t="s">
        <v>974</v>
      </c>
      <c r="M10" t="s">
        <v>980</v>
      </c>
    </row>
    <row r="11" spans="1:19" x14ac:dyDescent="0.25">
      <c r="A11" t="s">
        <v>979</v>
      </c>
      <c r="C11" s="22">
        <v>4</v>
      </c>
      <c r="D11" s="22">
        <v>6</v>
      </c>
      <c r="E11" s="22">
        <v>-2</v>
      </c>
      <c r="F11" s="22">
        <v>6</v>
      </c>
      <c r="G11" s="22">
        <v>9</v>
      </c>
      <c r="H11" s="22">
        <v>-3</v>
      </c>
      <c r="I11" s="22">
        <v>14</v>
      </c>
      <c r="J11" s="22">
        <v>2</v>
      </c>
      <c r="K11" s="22">
        <v>12</v>
      </c>
      <c r="L11" s="22">
        <v>6</v>
      </c>
      <c r="M11" s="22">
        <v>-6</v>
      </c>
    </row>
    <row r="12" spans="1:19" x14ac:dyDescent="0.25">
      <c r="B12" t="s">
        <v>64</v>
      </c>
      <c r="C12" s="22">
        <v>4</v>
      </c>
      <c r="D12" s="22">
        <v>6</v>
      </c>
      <c r="E12" s="22">
        <v>-2</v>
      </c>
      <c r="F12" s="22">
        <v>6</v>
      </c>
      <c r="G12" s="22">
        <v>9</v>
      </c>
      <c r="H12" s="22">
        <v>-3</v>
      </c>
      <c r="I12" s="22">
        <v>14</v>
      </c>
      <c r="J12" s="22">
        <v>2</v>
      </c>
      <c r="K12" s="22">
        <v>12</v>
      </c>
      <c r="L12" s="22">
        <v>6</v>
      </c>
      <c r="M12" s="22">
        <v>-6</v>
      </c>
    </row>
    <row r="13" spans="1:19" x14ac:dyDescent="0.25">
      <c r="A13" t="s">
        <v>976</v>
      </c>
      <c r="C13" s="22">
        <v>4</v>
      </c>
      <c r="D13" s="22">
        <v>6</v>
      </c>
      <c r="E13" s="22">
        <v>-2</v>
      </c>
      <c r="F13" s="22">
        <v>6</v>
      </c>
      <c r="G13" s="22">
        <v>9</v>
      </c>
      <c r="H13" s="22">
        <v>-3</v>
      </c>
      <c r="I13" s="22">
        <v>14</v>
      </c>
      <c r="J13" s="22">
        <v>2</v>
      </c>
      <c r="K13" s="22">
        <v>12</v>
      </c>
      <c r="L13" s="22">
        <v>6</v>
      </c>
      <c r="M13" s="22">
        <v>-6</v>
      </c>
    </row>
    <row r="14" spans="1:19" x14ac:dyDescent="0.25">
      <c r="D14"/>
      <c r="E14"/>
      <c r="F14"/>
      <c r="G14"/>
      <c r="H14"/>
    </row>
    <row r="15" spans="1:19" x14ac:dyDescent="0.25">
      <c r="D15"/>
      <c r="E15"/>
      <c r="F15"/>
      <c r="G15"/>
      <c r="H15"/>
    </row>
  </sheetData>
  <hyperlinks>
    <hyperlink ref="A1" location="PILOTE!A19" display="Retour Pilote"/>
  </hyperlinks>
  <pageMargins left="0.7" right="0.7" top="0.75" bottom="0.75" header="0.3" footer="0.3"/>
  <pageSetup paperSize="9" orientation="portrait" verticalDpi="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B082A9D4-7F6C-4422-ACE6-B3CE8B7EFCC9}">
  <ds:schemaRefs/>
</ds:datastoreItem>
</file>

<file path=customXml/itemProps2.xml><?xml version="1.0" encoding="utf-8"?>
<ds:datastoreItem xmlns:ds="http://schemas.openxmlformats.org/officeDocument/2006/customXml" ds:itemID="{965C23FC-4D80-406F-9740-6931A95F64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Données Collaborateurs</vt:lpstr>
      <vt:lpstr>Codes Articles</vt:lpstr>
      <vt:lpstr>Base Dossiers</vt:lpstr>
      <vt:lpstr>Export Réel</vt:lpstr>
      <vt:lpstr>Prévisions</vt:lpstr>
      <vt:lpstr>Extractions</vt:lpstr>
      <vt:lpstr>TRI-SYNTHESE</vt:lpstr>
      <vt:lpstr>SYNTHESE</vt:lpstr>
      <vt:lpstr>SYNTHESE!Code_article</vt:lpstr>
      <vt:lpstr>Code_article</vt:lpstr>
      <vt:lpstr>SYNTHESE!code_collab.</vt:lpstr>
      <vt:lpstr>code_collab.</vt:lpstr>
      <vt:lpstr>SYNTHESE!N°_Clients</vt:lpstr>
      <vt:lpstr>N°_Clients</vt:lpstr>
      <vt:lpstr>Previsions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2018-04-11T15:19:15Z</dcterms:modified>
</cp:coreProperties>
</file>