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45" windowHeight="9090" tabRatio="921" firstSheet="3" activeTab="11"/>
  </bookViews>
  <sheets>
    <sheet name="SVT" sheetId="24" r:id="rId1"/>
    <sheet name="Arts.Plastiques" sheetId="25" r:id="rId2"/>
    <sheet name="Maths" sheetId="26" r:id="rId3"/>
    <sheet name="Espagnol" sheetId="27" r:id="rId4"/>
    <sheet name="S.Physiques" sheetId="28" r:id="rId5"/>
    <sheet name="Français" sheetId="29" r:id="rId6"/>
    <sheet name="E.Musicale" sheetId="30" r:id="rId7"/>
    <sheet name="EPS" sheetId="31" r:id="rId8"/>
    <sheet name="Hist_Geo" sheetId="32" r:id="rId9"/>
    <sheet name="Anglais" sheetId="33" r:id="rId10"/>
    <sheet name="Technologie" sheetId="34" r:id="rId11"/>
    <sheet name="Vie.scolaire" sheetId="35" r:id="rId12"/>
    <sheet name="Données élèves" sheetId="2" r:id="rId13"/>
    <sheet name="Marine" sheetId="3" r:id="rId14"/>
    <sheet name="Jennifer" sheetId="4" r:id="rId15"/>
    <sheet name="Marion" sheetId="5" r:id="rId16"/>
    <sheet name="Quentin" sheetId="6" r:id="rId17"/>
    <sheet name="Axel" sheetId="7" r:id="rId18"/>
    <sheet name="Clément" sheetId="8" r:id="rId19"/>
    <sheet name="Aurélien" sheetId="9" r:id="rId20"/>
    <sheet name="Louis" sheetId="10" r:id="rId21"/>
    <sheet name="Lino" sheetId="11" r:id="rId22"/>
    <sheet name="Ewan" sheetId="12" r:id="rId23"/>
    <sheet name="Eden" sheetId="13" r:id="rId24"/>
    <sheet name="Noémie" sheetId="14" r:id="rId25"/>
    <sheet name="Julie" sheetId="15" r:id="rId26"/>
    <sheet name="Ryan" sheetId="16" r:id="rId27"/>
    <sheet name="Lise" sheetId="17" r:id="rId28"/>
    <sheet name="Léo" sheetId="18" r:id="rId29"/>
    <sheet name="Thibault" sheetId="19" r:id="rId30"/>
    <sheet name="Jade" sheetId="20" r:id="rId31"/>
    <sheet name="Johnny" sheetId="21" r:id="rId32"/>
    <sheet name="Pacôme" sheetId="22" r:id="rId33"/>
    <sheet name="Emeline" sheetId="23" r:id="rId34"/>
  </sheets>
  <definedNames>
    <definedName name="AnglaisE1C1">IF(IF(GET.CELL(63,Anglais!$C$3)=4,1,0)+IF(GET.CELL(63,Anglais!$C$3)=6,0.5,0)+IF(GET.CELL(63,Anglais!$C$3)=3,0.00001,0)=0,"",IF(GET.CELL(63,Anglais!$C$3)=4,1,0)+IF(GET.CELL(63,Anglais!$C$3)=6,0.5,0)+IF(GET.CELL(63,Anglais!$C$3)=3,0.00001,0))</definedName>
    <definedName name="AnglaisE1C10">IF(IF(GET.CELL(63,Anglais!$L$3)=4,1,0)+IF(GET.CELL(63,Anglais!$L$3)=6,0.5,0)+IF(GET.CELL(63,Anglais!$L$3)=3,0.00001,0)=0,"",IF(GET.CELL(63,Anglais!$L$3)=4,1,0)+IF(GET.CELL(63,Anglais!$L$3)=6,0.5,0)+IF(GET.CELL(63,Anglais!$L$3)=3,0.00001,0))</definedName>
    <definedName name="AnglaisE1C11">IF(IF(GET.CELL(63,Anglais!$M$3)=4,1,0)+IF(GET.CELL(63,Anglais!$M$3)=6,0.5,0)+IF(GET.CELL(63,Anglais!$M$3)=3,0.00001,0)=0,"",IF(GET.CELL(63,Anglais!$M$3)=4,1,0)+IF(GET.CELL(63,Anglais!$M$3)=6,0.5,0)+IF(GET.CELL(63,Anglais!$M$3)=3,0.00001,0))</definedName>
    <definedName name="AnglaisE1C12">IF(IF(GET.CELL(63,Anglais!$N$3)=4,1,0)+IF(GET.CELL(63,Anglais!$N$3)=6,0.5,0)+IF(GET.CELL(63,Anglais!$N$3)=3,0.00001,0)=0,"",IF(GET.CELL(63,Anglais!$N$3)=4,1,0)+IF(GET.CELL(63,Anglais!$N$3)=6,0.5,0)+IF(GET.CELL(63,Anglais!$N$3)=3,0.00001,0))</definedName>
    <definedName name="AnglaisE1C13">IF(IF(GET.CELL(63,Anglais!$O$3)=4,1,0)+IF(GET.CELL(63,Anglais!$O$3)=6,0.5,0)+IF(GET.CELL(63,Anglais!$O$3)=3,0.00001,0)=0,"",IF(GET.CELL(63,Anglais!$O$3)=4,1,0)+IF(GET.CELL(63,Anglais!$O$3)=6,0.5,0)+IF(GET.CELL(63,Anglais!$O$3)=3,0.00001,0))</definedName>
    <definedName name="AnglaisE1C14">IF(IF(GET.CELL(63,Anglais!$P$3)=4,1,0)+IF(GET.CELL(63,Anglais!$P$3)=6,0.5,0)+IF(GET.CELL(63,Anglais!$P$3)=3,0.00001,0)=0,"",IF(GET.CELL(63,Anglais!$P$3)=4,1,0)+IF(GET.CELL(63,Anglais!$P$3)=6,0.5,0)+IF(GET.CELL(63,Anglais!$P$3)=3,0.00001,0))</definedName>
    <definedName name="AnglaisE1C15">IF(IF(GET.CELL(63,Anglais!$Q$3)=4,1,0)+IF(GET.CELL(63,Anglais!$Q$3)=6,0.5,0)+IF(GET.CELL(63,Anglais!$Q$3)=3,0.00001,0)=0,"",IF(GET.CELL(63,Anglais!$Q$3)=4,1,0)+IF(GET.CELL(63,Anglais!$Q$3)=6,0.5,0)+IF(GET.CELL(63,Anglais!$Q$3)=3,0.00001,0))</definedName>
    <definedName name="AnglaisE1C16">IF(IF(GET.CELL(63,Anglais!$R$3)=4,1,0)+IF(GET.CELL(63,Anglais!$R$3)=6,0.5,0)+IF(GET.CELL(63,Anglais!$R$3)=3,0.00001,0)=0,"",IF(GET.CELL(63,Anglais!$R$3)=4,1,0)+IF(GET.CELL(63,Anglais!$R$3)=6,0.5,0)+IF(GET.CELL(63,Anglais!$R$3)=3,0.00001,0))</definedName>
    <definedName name="AnglaisE1C2">IF(IF(GET.CELL(63,Anglais!$D$3)=4,1,0)+IF(GET.CELL(63,Anglais!$D$3)=6,0.5,0)+IF(GET.CELL(63,Anglais!$D$3)=3,0.00001,0)=0,"",IF(GET.CELL(63,Anglais!$D$3)=4,1,0)+IF(GET.CELL(63,Anglais!$D$3)=6,0.5,0)+IF(GET.CELL(63,Anglais!$D$3)=3,0.00001,0))</definedName>
    <definedName name="AnglaisE1C3">IF(IF(GET.CELL(63,Anglais!$E$3)=4,1,0)+IF(GET.CELL(63,Anglais!$E$3)=6,0.5,0)+IF(GET.CELL(63,Anglais!$E$3)=3,0.00001,0)=0,"",IF(GET.CELL(63,Anglais!$E$3)=4,1,0)+IF(GET.CELL(63,Anglais!$E$3)=6,0.5,0)+IF(GET.CELL(63,Anglais!$E$3)=3,0.00001,0))</definedName>
    <definedName name="AnglaisE1C4">IF(IF(GET.CELL(63,Anglais!$F$3)=4,1,0)+IF(GET.CELL(63,Anglais!$F$3)=6,0.5,0)+IF(GET.CELL(63,Anglais!$F$3)=3,0.00001,0)=0,"",IF(GET.CELL(63,Anglais!$F$3)=4,1,0)+IF(GET.CELL(63,Anglais!$F$3)=6,0.5,0)+IF(GET.CELL(63,Anglais!$F$3)=3,0.00001,0))</definedName>
    <definedName name="AnglaisE1C5">IF(IF(GET.CELL(63,Anglais!$G$3)=4,1,0)+IF(GET.CELL(63,Anglais!$G$3)=6,0.5,0)+IF(GET.CELL(63,Anglais!$G$3)=3,0.00001,0)=0,"",IF(GET.CELL(63,Anglais!$G$3)=4,1,0)+IF(GET.CELL(63,Anglais!$G$3)=6,0.5,0)+IF(GET.CELL(63,Anglais!$G$3)=3,0.00001,0))</definedName>
    <definedName name="AnglaisE1C6">IF(IF(GET.CELL(63,Anglais!$H$3)=4,1,0)+IF(GET.CELL(63,Anglais!$H$3)=6,0.5,0)+IF(GET.CELL(63,Anglais!$H$3)=3,0.00001,0)=0,"",IF(GET.CELL(63,Anglais!$H$3)=4,1,0)+IF(GET.CELL(63,Anglais!$H$3)=6,0.5,0)+IF(GET.CELL(63,Anglais!$H$3)=3,0.00001,0))</definedName>
    <definedName name="AnglaisE1C7">IF(IF(GET.CELL(63,Anglais!$I$3)=4,1,0)+IF(GET.CELL(63,Anglais!$I$3)=6,0.5,0)+IF(GET.CELL(63,Anglais!$I$3)=3,0.00001,0)=0,"",IF(GET.CELL(63,Anglais!$I$3)=4,1,0)+IF(GET.CELL(63,Anglais!$I$3)=6,0.5,0)+IF(GET.CELL(63,Anglais!$I$3)=3,0.00001,0))</definedName>
    <definedName name="AnglaisE1C8">IF(IF(GET.CELL(63,Anglais!$J$3)=4,1,0)+IF(GET.CELL(63,Anglais!$J$3)=6,0.5,0)+IF(GET.CELL(63,Anglais!$J$3)=3,0.00001,0)=0,"",IF(GET.CELL(63,Anglais!$J$3)=4,1,0)+IF(GET.CELL(63,Anglais!$J$3)=6,0.5,0)+IF(GET.CELL(63,Anglais!$J$3)=3,0.00001,0))</definedName>
    <definedName name="AnglaisE1C9">IF(IF(GET.CELL(63,Anglais!$K$3)=4,1,0)+IF(GET.CELL(63,Anglais!$K$3)=6,0.5,0)+IF(GET.CELL(63,Anglais!$K$3)=3,0.00001,0)=0,"",IF(GET.CELL(63,Anglais!$K$3)=4,1,0)+IF(GET.CELL(63,Anglais!$K$3)=6,0.5,0)+IF(GET.CELL(63,Anglais!$K$3)=3,0.00001,0))</definedName>
    <definedName name="AnglaisE2C1">IF(IF(GET.CELL(63,Anglais!$C$4)=4,1,0)+IF(GET.CELL(63,Anglais!$C$4)=6,0.5,0)+IF(GET.CELL(63,Anglais!$C$4)=3,0.00001,0)=0,"",IF(GET.CELL(63,Anglais!$C$4)=4,1,0)+IF(GET.CELL(63,Anglais!$C$4)=6,0.5,0)+IF(GET.CELL(63,Anglais!$C$4)=3,0.00001,0))</definedName>
    <definedName name="AnglaisE2C10">IF(IF(GET.CELL(63,Anglais!$L$4)=4,1,0)+IF(GET.CELL(63,Anglais!$L$4)=6,0.5,0)+IF(GET.CELL(63,Anglais!$L$4)=3,0.00001,0)=0,"",IF(GET.CELL(63,Anglais!$L$4)=4,1,0)+IF(GET.CELL(63,Anglais!$L$4)=6,0.5,0)+IF(GET.CELL(63,Anglais!$L$4)=3,0.00001,0))</definedName>
    <definedName name="AnglaisE2C11">IF(IF(GET.CELL(63,Anglais!$M$4)=4,1,0)+IF(GET.CELL(63,Anglais!$M$4)=6,0.5,0)+IF(GET.CELL(63,Anglais!$M$4)=3,0.00001,0)=0,"",IF(GET.CELL(63,Anglais!$M$4)=4,1,0)+IF(GET.CELL(63,Anglais!$M$4)=6,0.5,0)+IF(GET.CELL(63,Anglais!$M$4)=3,0.00001,0))</definedName>
    <definedName name="AnglaisE2C12">IF(IF(GET.CELL(63,Anglais!$N$4)=4,1,0)+IF(GET.CELL(63,Anglais!$N$4)=6,0.5,0)+IF(GET.CELL(63,Anglais!$N$4)=3,0.00001,0)=0,"",IF(GET.CELL(63,Anglais!$N$4)=4,1,0)+IF(GET.CELL(63,Anglais!$N$4)=6,0.5,0)+IF(GET.CELL(63,Anglais!$N$4)=3,0.00001,0))</definedName>
    <definedName name="AnglaisE2C13">IF(IF(GET.CELL(63,Anglais!$O$4)=4,1,0)+IF(GET.CELL(63,Anglais!$O$4)=6,0.5,0)+IF(GET.CELL(63,Anglais!$O$4)=3,0.00001,0)=0,"",IF(GET.CELL(63,Anglais!$O$4)=4,1,0)+IF(GET.CELL(63,Anglais!$O$4)=6,0.5,0)+IF(GET.CELL(63,Anglais!$O$4)=3,0.00001,0))</definedName>
    <definedName name="AnglaisE2C14">IF(IF(GET.CELL(63,Anglais!$P$4)=4,1,0)+IF(GET.CELL(63,Anglais!$P$4)=6,0.5,0)+IF(GET.CELL(63,Anglais!$P$4)=3,0.00001,0)=0,"",IF(GET.CELL(63,Anglais!$P$4)=4,1,0)+IF(GET.CELL(63,Anglais!$P$4)=6,0.5,0)+IF(GET.CELL(63,Anglais!$P$4)=3,0.00001,0))</definedName>
    <definedName name="AnglaisE2C15">IF(IF(GET.CELL(63,Anglais!$Q$4)=4,1,0)+IF(GET.CELL(63,Anglais!$Q$4)=6,0.5,0)+IF(GET.CELL(63,Anglais!$Q$4)=3,0.00001,0)=0,"",IF(GET.CELL(63,Anglais!$Q$4)=4,1,0)+IF(GET.CELL(63,Anglais!$Q$4)=6,0.5,0)+IF(GET.CELL(63,Anglais!$Q$4)=3,0.00001,0))</definedName>
    <definedName name="AnglaisE2C16">IF(IF(GET.CELL(63,Anglais!$R$4)=4,1,0)+IF(GET.CELL(63,Anglais!$R$4)=6,0.5,0)+IF(GET.CELL(63,Anglais!$R$4)=3,0.00001,0)=0,"",IF(GET.CELL(63,Anglais!$R$4)=4,1,0)+IF(GET.CELL(63,Anglais!$R$4)=6,0.5,0)+IF(GET.CELL(63,Anglais!$R$4)=3,0.00001,0))</definedName>
    <definedName name="AnglaisE2C2">IF(IF(GET.CELL(63,Anglais!$D$4)=4,1,0)+IF(GET.CELL(63,Anglais!$D$4)=6,0.5,0)+IF(GET.CELL(63,Anglais!$D$4)=3,0.00001,0)=0,"",IF(GET.CELL(63,Anglais!$D$4)=4,1,0)+IF(GET.CELL(63,Anglais!$D$4)=6,0.5,0)+IF(GET.CELL(63,Anglais!$D$4)=3,0.00001,0))</definedName>
    <definedName name="AnglaisE2C3">IF(IF(GET.CELL(63,Anglais!$E$4)=4,1,0)+IF(GET.CELL(63,Anglais!$E$4)=6,0.5,0)+IF(GET.CELL(63,Anglais!$E$4)=3,0.00001,0)=0,"",IF(GET.CELL(63,Anglais!$E$4)=4,1,0)+IF(GET.CELL(63,Anglais!$E$4)=6,0.5,0)+IF(GET.CELL(63,Anglais!$E$4)=3,0.00001,0))</definedName>
    <definedName name="AnglaisE2C4">IF(IF(GET.CELL(63,Anglais!$F$4)=4,1,0)+IF(GET.CELL(63,Anglais!$F$4)=6,0.5,0)+IF(GET.CELL(63,Anglais!$F$4)=3,0.00001,0)=0,"",IF(GET.CELL(63,Anglais!$F$4)=4,1,0)+IF(GET.CELL(63,Anglais!$F$4)=6,0.5,0)+IF(GET.CELL(63,Anglais!$F$4)=3,0.00001,0))</definedName>
    <definedName name="AnglaisE2C5">IF(IF(GET.CELL(63,Anglais!$G$4)=4,1,0)+IF(GET.CELL(63,Anglais!$G$4)=6,0.5,0)+IF(GET.CELL(63,Anglais!$G$4)=3,0.00001,0)=0,"",IF(GET.CELL(63,Anglais!$G$4)=4,1,0)+IF(GET.CELL(63,Anglais!$G$4)=6,0.5,0)+IF(GET.CELL(63,Anglais!$G$4)=3,0.00001,0))</definedName>
    <definedName name="AnglaisE2C6">IF(IF(GET.CELL(63,Anglais!$H$4)=4,1,0)+IF(GET.CELL(63,Anglais!$H$4)=6,0.5,0)+IF(GET.CELL(63,Anglais!$H$4)=3,0.00001,0)=0,"",IF(GET.CELL(63,Anglais!$H$4)=4,1,0)+IF(GET.CELL(63,Anglais!$H$4)=6,0.5,0)+IF(GET.CELL(63,Anglais!$H$4)=3,0.00001,0))</definedName>
    <definedName name="AnglaisE2C7">IF(IF(GET.CELL(63,Anglais!$I$4)=4,1,0)+IF(GET.CELL(63,Anglais!$I$4)=6,0.5,0)+IF(GET.CELL(63,Anglais!$I$4)=3,0.00001,0)=0,"",IF(GET.CELL(63,Anglais!$I$4)=4,1,0)+IF(GET.CELL(63,Anglais!$I$4)=6,0.5,0)+IF(GET.CELL(63,Anglais!$I$4)=3,0.00001,0))</definedName>
    <definedName name="AnglaisE2C8">IF(IF(GET.CELL(63,Anglais!$J$4)=4,1,0)+IF(GET.CELL(63,Anglais!$J$4)=6,0.5,0)+IF(GET.CELL(63,Anglais!$J$4)=3,0.00001,0)=0,"",IF(GET.CELL(63,Anglais!$J$4)=4,1,0)+IF(GET.CELL(63,Anglais!$J$4)=6,0.5,0)+IF(GET.CELL(63,Anglais!$J$4)=3,0.00001,0))</definedName>
    <definedName name="AnglaisE2C9">IF(IF(GET.CELL(63,Anglais!$K$4)=4,1,0)+IF(GET.CELL(63,Anglais!$K$4)=6,0.5,0)+IF(GET.CELL(63,Anglais!$K$4)=3,0.00001,0)=0,"",IF(GET.CELL(63,Anglais!$K$4)=4,1,0)+IF(GET.CELL(63,Anglais!$K$4)=6,0.5,0)+IF(GET.CELL(63,Anglais!$K$4)=3,0.00001,0))</definedName>
    <definedName name="AnglaisE3C1">IF(IF(GET.CELL(63,Anglais!$C$5)=4,1,0)+IF(GET.CELL(63,Anglais!$C$5)=6,0.5,0)+IF(GET.CELL(63,Anglais!$C$5)=3,0.00001,0)=0,"",IF(GET.CELL(63,Anglais!$C$5)=4,1,0)+IF(GET.CELL(63,Anglais!$C$5)=6,0.5,0)+IF(GET.CELL(63,Anglais!$C$5)=3,0.00001,0))</definedName>
    <definedName name="AnglaisE3C10">IF(IF(GET.CELL(63,Anglais!$L$5)=4,1,0)+IF(GET.CELL(63,Anglais!$L$5)=6,0.5,0)+IF(GET.CELL(63,Anglais!$L$5)=3,0.00001,0)=0,"",IF(GET.CELL(63,Anglais!$L$5)=4,1,0)+IF(GET.CELL(63,Anglais!$L$5)=6,0.5,0)+IF(GET.CELL(63,Anglais!$L$5)=3,0.00001,0))</definedName>
    <definedName name="AnglaisE3C11">IF(IF(GET.CELL(63,Anglais!$M$5)=4,1,0)+IF(GET.CELL(63,Anglais!$M$5)=6,0.5,0)+IF(GET.CELL(63,Anglais!$M$5)=3,0.00001,0)=0,"",IF(GET.CELL(63,Anglais!$M$5)=4,1,0)+IF(GET.CELL(63,Anglais!$M$5)=6,0.5,0)+IF(GET.CELL(63,Anglais!$M$5)=3,0.00001,0))</definedName>
    <definedName name="AnglaisE3C12">IF(IF(GET.CELL(63,Anglais!$N$5)=4,1,0)+IF(GET.CELL(63,Anglais!$N$5)=6,0.5,0)+IF(GET.CELL(63,Anglais!$N$5)=3,0.00001,0)=0,"",IF(GET.CELL(63,Anglais!$N$5)=4,1,0)+IF(GET.CELL(63,Anglais!$N$5)=6,0.5,0)+IF(GET.CELL(63,Anglais!$N$5)=3,0.00001,0))</definedName>
    <definedName name="AnglaisE3C13">IF(IF(GET.CELL(63,Anglais!$O$5)=4,1,0)+IF(GET.CELL(63,Anglais!$O$5)=6,0.5,0)+IF(GET.CELL(63,Anglais!$O$5)=3,0.00001,0)=0,"",IF(GET.CELL(63,Anglais!$O$5)=4,1,0)+IF(GET.CELL(63,Anglais!$O$5)=6,0.5,0)+IF(GET.CELL(63,Anglais!$O$5)=3,0.00001,0))</definedName>
    <definedName name="AnglaisE3C14">IF(IF(GET.CELL(63,Anglais!$P$5)=4,1,0)+IF(GET.CELL(63,Anglais!$P$5)=6,0.5,0)+IF(GET.CELL(63,Anglais!$P$5)=3,0.00001,0)=0,"",IF(GET.CELL(63,Anglais!$P$5)=4,1,0)+IF(GET.CELL(63,Anglais!$P$5)=6,0.5,0)+IF(GET.CELL(63,Anglais!$P$5)=3,0.00001,0))</definedName>
    <definedName name="AnglaisE3C15">IF(IF(GET.CELL(63,Anglais!$Q$5)=4,1,0)+IF(GET.CELL(63,Anglais!$Q$5)=6,0.5,0)+IF(GET.CELL(63,Anglais!$Q$5)=3,0.00001,0)=0,"",IF(GET.CELL(63,Anglais!$Q$5)=4,1,0)+IF(GET.CELL(63,Anglais!$Q$5)=6,0.5,0)+IF(GET.CELL(63,Anglais!$Q$5)=3,0.00001,0))</definedName>
    <definedName name="AnglaisE3C16">IF(IF(GET.CELL(63,Anglais!$R$5)=4,1,0)+IF(GET.CELL(63,Anglais!$R$5)=6,0.5,0)+IF(GET.CELL(63,Anglais!$R$5)=3,0.00001,0)=0,"",IF(GET.CELL(63,Anglais!$R$5)=4,1,0)+IF(GET.CELL(63,Anglais!$R$5)=6,0.5,0)+IF(GET.CELL(63,Anglais!$R$5)=3,0.00001,0))</definedName>
    <definedName name="AnglaisE3C2">IF(IF(GET.CELL(63,Anglais!$D$5)=4,1,0)+IF(GET.CELL(63,Anglais!$D$5)=6,0.5,0)+IF(GET.CELL(63,Anglais!$D$5)=3,0.00001,0)=0,"",IF(GET.CELL(63,Anglais!$D$5)=4,1,0)+IF(GET.CELL(63,Anglais!$D$5)=6,0.5,0)+IF(GET.CELL(63,Anglais!$D$5)=3,0.00001,0))</definedName>
    <definedName name="AnglaisE3C3">IF(IF(GET.CELL(63,Anglais!$E$5)=4,1,0)+IF(GET.CELL(63,Anglais!$E$5)=6,0.5,0)+IF(GET.CELL(63,Anglais!$E$5)=3,0.00001,0)=0,"",IF(GET.CELL(63,Anglais!$E$5)=4,1,0)+IF(GET.CELL(63,Anglais!$E$5)=6,0.5,0)+IF(GET.CELL(63,Anglais!$E$5)=3,0.00001,0))</definedName>
    <definedName name="AnglaisE3C4">IF(IF(GET.CELL(63,Anglais!$F$5)=4,1,0)+IF(GET.CELL(63,Anglais!$F$5)=6,0.5,0)+IF(GET.CELL(63,Anglais!$F$5)=3,0.00001,0)=0,"",IF(GET.CELL(63,Anglais!$F$5)=4,1,0)+IF(GET.CELL(63,Anglais!$F$5)=6,0.5,0)+IF(GET.CELL(63,Anglais!$F$5)=3,0.00001,0))</definedName>
    <definedName name="AnglaisE3C5">IF(IF(GET.CELL(63,Anglais!$G$5)=4,1,0)+IF(GET.CELL(63,Anglais!$G$5)=6,0.5,0)+IF(GET.CELL(63,Anglais!$G$5)=3,0.00001,0)=0,"",IF(GET.CELL(63,Anglais!$G$5)=4,1,0)+IF(GET.CELL(63,Anglais!$G$5)=6,0.5,0)+IF(GET.CELL(63,Anglais!$G$5)=3,0.00001,0))</definedName>
    <definedName name="AnglaisE3C6">IF(IF(GET.CELL(63,Anglais!$H$5)=4,1,0)+IF(GET.CELL(63,Anglais!$H$5)=6,0.5,0)+IF(GET.CELL(63,Anglais!$H$5)=3,0.00001,0)=0,"",IF(GET.CELL(63,Anglais!$H$5)=4,1,0)+IF(GET.CELL(63,Anglais!$H$5)=6,0.5,0)+IF(GET.CELL(63,Anglais!$H$5)=3,0.00001,0))</definedName>
    <definedName name="AnglaisE3C7">IF(IF(GET.CELL(63,Anglais!$I$5)=4,1,0)+IF(GET.CELL(63,Anglais!$I$5)=6,0.5,0)+IF(GET.CELL(63,Anglais!$I$5)=3,0.00001,0)=0,"",IF(GET.CELL(63,Anglais!$I$5)=4,1,0)+IF(GET.CELL(63,Anglais!$I$5)=6,0.5,0)+IF(GET.CELL(63,Anglais!$I$5)=3,0.00001,0))</definedName>
    <definedName name="AnglaisE3C8">IF(IF(GET.CELL(63,Anglais!$J$5)=4,1,0)+IF(GET.CELL(63,Anglais!$J$5)=6,0.5,0)+IF(GET.CELL(63,Anglais!$J$5)=3,0.00001,0)=0,"",IF(GET.CELL(63,Anglais!$J$5)=4,1,0)+IF(GET.CELL(63,Anglais!$J$5)=6,0.5,0)+IF(GET.CELL(63,Anglais!$J$5)=3,0.00001,0))</definedName>
    <definedName name="AnglaisE3C9">IF(IF(GET.CELL(63,Anglais!$K$5)=4,1,0)+IF(GET.CELL(63,Anglais!$K$5)=6,0.5,0)+IF(GET.CELL(63,Anglais!$K$5)=3,0.00001,0)=0,"",IF(GET.CELL(63,Anglais!$K$5)=4,1,0)+IF(GET.CELL(63,Anglais!$K$5)=6,0.5,0)+IF(GET.CELL(63,Anglais!$K$5)=3,0.00001,0))</definedName>
    <definedName name="AnglaisE4C1">IF(IF(GET.CELL(63,Anglais!$C$6)=4,1,0)+IF(GET.CELL(63,Anglais!$C$6)=6,0.5,0)+IF(GET.CELL(63,Anglais!$C$6)=3,0.00001,0)=0,"",IF(GET.CELL(63,Anglais!$C$6)=4,1,0)+IF(GET.CELL(63,Anglais!$C$6)=6,0.5,0)+IF(GET.CELL(63,Anglais!$C$6)=3,0.00001,0))</definedName>
    <definedName name="AnglaisE4C10">IF(IF(GET.CELL(63,Anglais!$L$6)=4,1,0)+IF(GET.CELL(63,Anglais!$L$6)=6,0.5,0)+IF(GET.CELL(63,Anglais!$L$6)=3,0.00001,0)=0,"",IF(GET.CELL(63,Anglais!$L$6)=4,1,0)+IF(GET.CELL(63,Anglais!$L$6)=6,0.5,0)+IF(GET.CELL(63,Anglais!$L$6)=3,0.00001,0))</definedName>
    <definedName name="AnglaisE4C11">IF(IF(GET.CELL(63,Anglais!$M$6)=4,1,0)+IF(GET.CELL(63,Anglais!$M$6)=6,0.5,0)+IF(GET.CELL(63,Anglais!$M$6)=3,0.00001,0)=0,"",IF(GET.CELL(63,Anglais!$M$6)=4,1,0)+IF(GET.CELL(63,Anglais!$M$6)=6,0.5,0)+IF(GET.CELL(63,Anglais!$M$6)=3,0.00001,0))</definedName>
    <definedName name="AnglaisE4C12">IF(IF(GET.CELL(63,Anglais!$N$6)=4,1,0)+IF(GET.CELL(63,Anglais!$N$6)=6,0.5,0)+IF(GET.CELL(63,Anglais!$N$6)=3,0.00001,0)=0,"",IF(GET.CELL(63,Anglais!$N$6)=4,1,0)+IF(GET.CELL(63,Anglais!$N$6)=6,0.5,0)+IF(GET.CELL(63,Anglais!$N$6)=3,0.00001,0))</definedName>
    <definedName name="AnglaisE4C13">IF(IF(GET.CELL(63,Anglais!$O$6)=4,1,0)+IF(GET.CELL(63,Anglais!$O$6)=6,0.5,0)+IF(GET.CELL(63,Anglais!$O$6)=3,0.00001,0)=0,"",IF(GET.CELL(63,Anglais!$O$6)=4,1,0)+IF(GET.CELL(63,Anglais!$O$6)=6,0.5,0)+IF(GET.CELL(63,Anglais!$O$6)=3,0.00001,0))</definedName>
    <definedName name="AnglaisE4C14">IF(IF(GET.CELL(63,Anglais!$P$6)=4,1,0)+IF(GET.CELL(63,Anglais!$P$6)=6,0.5,0)+IF(GET.CELL(63,Anglais!$P$6)=3,0.00001,0)=0,"",IF(GET.CELL(63,Anglais!$P$6)=4,1,0)+IF(GET.CELL(63,Anglais!$P$6)=6,0.5,0)+IF(GET.CELL(63,Anglais!$P$6)=3,0.00001,0))</definedName>
    <definedName name="AnglaisE4C15">IF(IF(GET.CELL(63,Anglais!$Q$6)=4,1,0)+IF(GET.CELL(63,Anglais!$Q$6)=6,0.5,0)+IF(GET.CELL(63,Anglais!$Q$6)=3,0.00001,0)=0,"",IF(GET.CELL(63,Anglais!$Q$6)=4,1,0)+IF(GET.CELL(63,Anglais!$Q$6)=6,0.5,0)+IF(GET.CELL(63,Anglais!$Q$6)=3,0.00001,0))</definedName>
    <definedName name="AnglaisE4C16">IF(IF(GET.CELL(63,Anglais!$R$6)=4,1,0)+IF(GET.CELL(63,Anglais!$R$6)=6,0.5,0)+IF(GET.CELL(63,Anglais!$R$6)=3,0.00001,0)=0,"",IF(GET.CELL(63,Anglais!$R$6)=4,1,0)+IF(GET.CELL(63,Anglais!$R$6)=6,0.5,0)+IF(GET.CELL(63,Anglais!$R$6)=3,0.00001,0))</definedName>
    <definedName name="AnglaisE4C2">IF(IF(GET.CELL(63,Anglais!$D$6)=4,1,0)+IF(GET.CELL(63,Anglais!$D$6)=6,0.5,0)+IF(GET.CELL(63,Anglais!$D$6)=3,0.00001,0)=0,"",IF(GET.CELL(63,Anglais!$D$6)=4,1,0)+IF(GET.CELL(63,Anglais!$D$6)=6,0.5,0)+IF(GET.CELL(63,Anglais!$D$6)=3,0.00001,0))</definedName>
    <definedName name="AnglaisE4C3">IF(IF(GET.CELL(63,Anglais!$E$6)=4,1,0)+IF(GET.CELL(63,Anglais!$E$6)=6,0.5,0)+IF(GET.CELL(63,Anglais!$E$6)=3,0.00001,0)=0,"",IF(GET.CELL(63,Anglais!$E$6)=4,1,0)+IF(GET.CELL(63,Anglais!$E$6)=6,0.5,0)+IF(GET.CELL(63,Anglais!$E$6)=3,0.00001,0))</definedName>
    <definedName name="AnglaisE4C4">IF(IF(GET.CELL(63,Anglais!$F$6)=4,1,0)+IF(GET.CELL(63,Anglais!$F$6)=6,0.5,0)+IF(GET.CELL(63,Anglais!$F$6)=3,0.00001,0)=0,"",IF(GET.CELL(63,Anglais!$F$6)=4,1,0)+IF(GET.CELL(63,Anglais!$F$6)=6,0.5,0)+IF(GET.CELL(63,Anglais!$F$6)=3,0.00001,0))</definedName>
    <definedName name="AnglaisE4C5">IF(IF(GET.CELL(63,Anglais!$G$6)=4,1,0)+IF(GET.CELL(63,Anglais!$G$6)=6,0.5,0)+IF(GET.CELL(63,Anglais!$G$6)=3,0.00001,0)=0,"",IF(GET.CELL(63,Anglais!$G$6)=4,1,0)+IF(GET.CELL(63,Anglais!$G$6)=6,0.5,0)+IF(GET.CELL(63,Anglais!$G$6)=3,0.00001,0))</definedName>
    <definedName name="AnglaisE4C6">IF(IF(GET.CELL(63,Anglais!$H$6)=4,1,0)+IF(GET.CELL(63,Anglais!$H$6)=6,0.5,0)+IF(GET.CELL(63,Anglais!$H$6)=3,0.00001,0)=0,"",IF(GET.CELL(63,Anglais!$H$6)=4,1,0)+IF(GET.CELL(63,Anglais!$H$6)=6,0.5,0)+IF(GET.CELL(63,Anglais!$H$6)=3,0.00001,0))</definedName>
    <definedName name="AnglaisE4C7">IF(IF(GET.CELL(63,Anglais!$I$6)=4,1,0)+IF(GET.CELL(63,Anglais!$I$6)=6,0.5,0)+IF(GET.CELL(63,Anglais!$I$6)=3,0.00001,0)=0,"",IF(GET.CELL(63,Anglais!$I$6)=4,1,0)+IF(GET.CELL(63,Anglais!$I$6)=6,0.5,0)+IF(GET.CELL(63,Anglais!$I$6)=3,0.00001,0))</definedName>
    <definedName name="AnglaisE4C8">IF(IF(GET.CELL(63,Anglais!$J$6)=4,1,0)+IF(GET.CELL(63,Anglais!$J$6)=6,0.5,0)+IF(GET.CELL(63,Anglais!$J$6)=3,0.00001,0)=0,"",IF(GET.CELL(63,Anglais!$J$6)=4,1,0)+IF(GET.CELL(63,Anglais!$J$6)=6,0.5,0)+IF(GET.CELL(63,Anglais!$J$6)=3,0.00001,0))</definedName>
    <definedName name="AnglaisE4C9">IF(IF(GET.CELL(63,Anglais!$K$6)=4,1,0)+IF(GET.CELL(63,Anglais!$K$6)=6,0.5,0)+IF(GET.CELL(63,Anglais!$K$6)=3,0.00001,0)=0,"",IF(GET.CELL(63,Anglais!$K$6)=4,1,0)+IF(GET.CELL(63,Anglais!$K$6)=6,0.5,0)+IF(GET.CELL(63,Anglais!$K$6)=3,0.00001,0))</definedName>
    <definedName name="AnglaisE5C1">IF(IF(GET.CELL(63,Anglais!$C$7)=4,1,0)+IF(GET.CELL(63,Anglais!$C$7)=6,0.5,0)+IF(GET.CELL(63,Anglais!$C$7)=3,0.00001,0)=0,"",IF(GET.CELL(63,Anglais!$C$7)=4,1,0)+IF(GET.CELL(63,Anglais!$C$7)=6,0.5,0)+IF(GET.CELL(63,Anglais!$C$7)=3,0.00001,0))</definedName>
    <definedName name="AnglaisE5C10">IF(IF(GET.CELL(63,Anglais!$L$7)=4,1,0)+IF(GET.CELL(63,Anglais!$L$7)=6,0.5,0)+IF(GET.CELL(63,Anglais!$L$7)=3,0.00001,0)=0,"",IF(GET.CELL(63,Anglais!$L$7)=4,1,0)+IF(GET.CELL(63,Anglais!$L$7)=6,0.5,0)+IF(GET.CELL(63,Anglais!$L$7)=3,0.00001,0))</definedName>
    <definedName name="AnglaisE5C11">IF(IF(GET.CELL(63,Anglais!$M$7)=4,1,0)+IF(GET.CELL(63,Anglais!$M$7)=6,0.5,0)+IF(GET.CELL(63,Anglais!$M$7)=3,0.00001,0)=0,"",IF(GET.CELL(63,Anglais!$M$7)=4,1,0)+IF(GET.CELL(63,Anglais!$M$7)=6,0.5,0)+IF(GET.CELL(63,Anglais!$M$7)=3,0.00001,0))</definedName>
    <definedName name="AnglaisE5C12">IF(IF(GET.CELL(63,Anglais!$N$7)=4,1,0)+IF(GET.CELL(63,Anglais!$N$7)=6,0.5,0)+IF(GET.CELL(63,Anglais!$N$7)=3,0.00001,0)=0,"",IF(GET.CELL(63,Anglais!$N$7)=4,1,0)+IF(GET.CELL(63,Anglais!$N$7)=6,0.5,0)+IF(GET.CELL(63,Anglais!$N$7)=3,0.00001,0))</definedName>
    <definedName name="AnglaisE5C13">IF(IF(GET.CELL(63,Anglais!$O$7)=4,1,0)+IF(GET.CELL(63,Anglais!$O$7)=6,0.5,0)+IF(GET.CELL(63,Anglais!$O$7)=3,0.00001,0)=0,"",IF(GET.CELL(63,Anglais!$O$7)=4,1,0)+IF(GET.CELL(63,Anglais!$O$7)=6,0.5,0)+IF(GET.CELL(63,Anglais!$O$7)=3,0.00001,0))</definedName>
    <definedName name="AnglaisE5C14">IF(IF(GET.CELL(63,Anglais!$P$7)=4,1,0)+IF(GET.CELL(63,Anglais!$P$7)=6,0.5,0)+IF(GET.CELL(63,Anglais!$P$7)=3,0.00001,0)=0,"",IF(GET.CELL(63,Anglais!$P$7)=4,1,0)+IF(GET.CELL(63,Anglais!$P$7)=6,0.5,0)+IF(GET.CELL(63,Anglais!$P$7)=3,0.00001,0))</definedName>
    <definedName name="AnglaisE5C15">IF(IF(GET.CELL(63,Anglais!$Q$7)=4,1,0)+IF(GET.CELL(63,Anglais!$Q$7)=6,0.5,0)+IF(GET.CELL(63,Anglais!$Q$7)=3,0.00001,0)=0,"",IF(GET.CELL(63,Anglais!$Q$7)=4,1,0)+IF(GET.CELL(63,Anglais!$Q$7)=6,0.5,0)+IF(GET.CELL(63,Anglais!$Q$7)=3,0.00001,0))</definedName>
    <definedName name="AnglaisE5C16">IF(IF(GET.CELL(63,Anglais!$R$7)=4,1,0)+IF(GET.CELL(63,Anglais!$R$7)=6,0.5,0)+IF(GET.CELL(63,Anglais!$R$7)=3,0.00001,0)=0,"",IF(GET.CELL(63,Anglais!$R$7)=4,1,0)+IF(GET.CELL(63,Anglais!$R$7)=6,0.5,0)+IF(GET.CELL(63,Anglais!$R$7)=3,0.00001,0))</definedName>
    <definedName name="AnglaisE5C2">IF(IF(GET.CELL(63,Anglais!$D$7)=4,1,0)+IF(GET.CELL(63,Anglais!$D$7)=6,0.5,0)+IF(GET.CELL(63,Anglais!$D$7)=3,0.00001,0)=0,"",IF(GET.CELL(63,Anglais!$D$7)=4,1,0)+IF(GET.CELL(63,Anglais!$D$7)=6,0.5,0)+IF(GET.CELL(63,Anglais!$D$7)=3,0.00001,0))</definedName>
    <definedName name="AnglaisE5C3">IF(IF(GET.CELL(63,Anglais!$E$7)=4,1,0)+IF(GET.CELL(63,Anglais!$E$7)=6,0.5,0)+IF(GET.CELL(63,Anglais!$E$7)=3,0.00001,0)=0,"",IF(GET.CELL(63,Anglais!$E$7)=4,1,0)+IF(GET.CELL(63,Anglais!$E$7)=6,0.5,0)+IF(GET.CELL(63,Anglais!$E$7)=3,0.00001,0))</definedName>
    <definedName name="AnglaisE5C4">IF(IF(GET.CELL(63,Anglais!$F$7)=4,1,0)+IF(GET.CELL(63,Anglais!$F$7)=6,0.5,0)+IF(GET.CELL(63,Anglais!$F$7)=3,0.00001,0)=0,"",IF(GET.CELL(63,Anglais!$F$7)=4,1,0)+IF(GET.CELL(63,Anglais!$F$7)=6,0.5,0)+IF(GET.CELL(63,Anglais!$F$7)=3,0.00001,0))</definedName>
    <definedName name="AnglaisE5C5">IF(IF(GET.CELL(63,Anglais!$G$7)=4,1,0)+IF(GET.CELL(63,Anglais!$G$7)=6,0.5,0)+IF(GET.CELL(63,Anglais!$G$7)=3,0.00001,0)=0,"",IF(GET.CELL(63,Anglais!$G$7)=4,1,0)+IF(GET.CELL(63,Anglais!$G$7)=6,0.5,0)+IF(GET.CELL(63,Anglais!$G$7)=3,0.00001,0))</definedName>
    <definedName name="AnglaisE5C6">IF(IF(GET.CELL(63,Anglais!$H$7)=4,1,0)+IF(GET.CELL(63,Anglais!$H$7)=6,0.5,0)+IF(GET.CELL(63,Anglais!$H$7)=3,0.00001,0)=0,"",IF(GET.CELL(63,Anglais!$H$7)=4,1,0)+IF(GET.CELL(63,Anglais!$H$7)=6,0.5,0)+IF(GET.CELL(63,Anglais!$H$7)=3,0.00001,0))</definedName>
    <definedName name="AnglaisE5C7">IF(IF(GET.CELL(63,Anglais!$I$7)=4,1,0)+IF(GET.CELL(63,Anglais!$I$7)=6,0.5,0)+IF(GET.CELL(63,Anglais!$I$7)=3,0.00001,0)=0,"",IF(GET.CELL(63,Anglais!$I$7)=4,1,0)+IF(GET.CELL(63,Anglais!$I$7)=6,0.5,0)+IF(GET.CELL(63,Anglais!$I$7)=3,0.00001,0))</definedName>
    <definedName name="AnglaisE5C8">IF(IF(GET.CELL(63,Anglais!$J$7)=4,1,0)+IF(GET.CELL(63,Anglais!$J$7)=6,0.5,0)+IF(GET.CELL(63,Anglais!$J$7)=3,0.00001,0)=0,"",IF(GET.CELL(63,Anglais!$J$7)=4,1,0)+IF(GET.CELL(63,Anglais!$J$7)=6,0.5,0)+IF(GET.CELL(63,Anglais!$J$7)=3,0.00001,0))</definedName>
    <definedName name="AnglaisE5C9">IF(IF(GET.CELL(63,Anglais!$K$7)=4,1,0)+IF(GET.CELL(63,Anglais!$K$7)=6,0.5,0)+IF(GET.CELL(63,Anglais!$K$7)=3,0.00001,0)=0,"",IF(GET.CELL(63,Anglais!$K$7)=4,1,0)+IF(GET.CELL(63,Anglais!$K$7)=6,0.5,0)+IF(GET.CELL(63,Anglais!$K$7)=3,0.00001,0))</definedName>
    <definedName name="Arts.PlastiquesE1C1">IF(IF(GET.CELL(63,Arts.Plastiques!$C$3)=4,1,0)+IF(GET.CELL(63,Arts.Plastiques!$C$3)=6,0.5,0)+IF(GET.CELL(63,Arts.Plastiques!$C$3)=3,0.00001,0)=0,"",IF(GET.CELL(63,Arts.Plastiques!$C$3)=4,1,0)+IF(GET.CELL(63,Arts.Plastiques!$C$3)=6,0.5,0)+IF(GET.CELL(63,Arts.Plastiques!$C$3)=3,0.00001,0))</definedName>
    <definedName name="Arts.PlastiquesE1C10">IF(IF(GET.CELL(63,Arts.Plastiques!$L$3)=4,1,0)+IF(GET.CELL(63,Arts.Plastiques!$L$3)=6,0.5,0)+IF(GET.CELL(63,Arts.Plastiques!$L$3)=3,0.00001,0)=0,"",IF(GET.CELL(63,Arts.Plastiques!$L$3)=4,1,0)+IF(GET.CELL(63,Arts.Plastiques!$L$3)=6,0.5,0)+IF(GET.CELL(63,Arts.Plastiques!$L$3)=3,0.00001,0))</definedName>
    <definedName name="Arts.PlastiquesE1C11">IF(IF(GET.CELL(63,Arts.Plastiques!$M$3)=4,1,0)+IF(GET.CELL(63,Arts.Plastiques!$M$3)=6,0.5,0)+IF(GET.CELL(63,Arts.Plastiques!$M$3)=3,0.00001,0)=0,"",IF(GET.CELL(63,Arts.Plastiques!$M$3)=4,1,0)+IF(GET.CELL(63,Arts.Plastiques!$M$3)=6,0.5,0)+IF(GET.CELL(63,Arts.Plastiques!$M$3)=3,0.00001,0))</definedName>
    <definedName name="Arts.PlastiquesE1C12">IF(IF(GET.CELL(63,Arts.Plastiques!$N$3)=4,1,0)+IF(GET.CELL(63,Arts.Plastiques!$N$3)=6,0.5,0)+IF(GET.CELL(63,Arts.Plastiques!$N$3)=3,0.00001,0)=0,"",IF(GET.CELL(63,Arts.Plastiques!$N$3)=4,1,0)+IF(GET.CELL(63,Arts.Plastiques!$N$3)=6,0.5,0)+IF(GET.CELL(63,Arts.Plastiques!$N$3)=3,0.00001,0))</definedName>
    <definedName name="Arts.PlastiquesE1C13">IF(IF(GET.CELL(63,Arts.Plastiques!$O$3)=4,1,0)+IF(GET.CELL(63,Arts.Plastiques!$O$3)=6,0.5,0)+IF(GET.CELL(63,Arts.Plastiques!$O$3)=3,0.00001,0)=0,"",IF(GET.CELL(63,Arts.Plastiques!$O$3)=4,1,0)+IF(GET.CELL(63,Arts.Plastiques!$O$3)=6,0.5,0)+IF(GET.CELL(63,Arts.Plastiques!$O$3)=3,0.00001,0))</definedName>
    <definedName name="Arts.PlastiquesE1C14">IF(IF(GET.CELL(63,Arts.Plastiques!$P$3)=4,1,0)+IF(GET.CELL(63,Arts.Plastiques!$P$3)=6,0.5,0)+IF(GET.CELL(63,Arts.Plastiques!$P$3)=3,0.00001,0)=0,"",IF(GET.CELL(63,Arts.Plastiques!$P$3)=4,1,0)+IF(GET.CELL(63,Arts.Plastiques!$P$3)=6,0.5,0)+IF(GET.CELL(63,Arts.Plastiques!$P$3)=3,0.00001,0))</definedName>
    <definedName name="Arts.PlastiquesE1C15">IF(IF(GET.CELL(63,Arts.Plastiques!$Q$3)=4,1,0)+IF(GET.CELL(63,Arts.Plastiques!$Q$3)=6,0.5,0)+IF(GET.CELL(63,Arts.Plastiques!$Q$3)=3,0.00001,0)=0,"",IF(GET.CELL(63,Arts.Plastiques!$Q$3)=4,1,0)+IF(GET.CELL(63,Arts.Plastiques!$Q$3)=6,0.5,0)+IF(GET.CELL(63,Arts.Plastiques!$Q$3)=3,0.00001,0))</definedName>
    <definedName name="Arts.PlastiquesE1C16">IF(IF(GET.CELL(63,Arts.Plastiques!$R$3)=4,1,0)+IF(GET.CELL(63,Arts.Plastiques!$R$3)=6,0.5,0)+IF(GET.CELL(63,Arts.Plastiques!$R$3)=3,0.00001,0)=0,"",IF(GET.CELL(63,Arts.Plastiques!$R$3)=4,1,0)+IF(GET.CELL(63,Arts.Plastiques!$R$3)=6,0.5,0)+IF(GET.CELL(63,Arts.Plastiques!$R$3)=3,0.00001,0))</definedName>
    <definedName name="Arts.PlastiquesE1C2">IF(IF(GET.CELL(63,Arts.Plastiques!$D$3)=4,1,0)+IF(GET.CELL(63,Arts.Plastiques!$D$3)=6,0.5,0)+IF(GET.CELL(63,Arts.Plastiques!$D$3)=3,0.00001,0)=0,"",IF(GET.CELL(63,Arts.Plastiques!$D$3)=4,1,0)+IF(GET.CELL(63,Arts.Plastiques!$D$3)=6,0.5,0)+IF(GET.CELL(63,Arts.Plastiques!$D$3)=3,0.00001,0))</definedName>
    <definedName name="Arts.PlastiquesE1C3">IF(IF(GET.CELL(63,Arts.Plastiques!$E$3)=4,1,0)+IF(GET.CELL(63,Arts.Plastiques!$E$3)=6,0.5,0)+IF(GET.CELL(63,Arts.Plastiques!$E$3)=3,0.00001,0)=0,"",IF(GET.CELL(63,Arts.Plastiques!$E$3)=4,1,0)+IF(GET.CELL(63,Arts.Plastiques!$E$3)=6,0.5,0)+IF(GET.CELL(63,Arts.Plastiques!$E$3)=3,0.00001,0))</definedName>
    <definedName name="Arts.PlastiquesE1C4">IF(IF(GET.CELL(63,Arts.Plastiques!$F$3)=4,1,0)+IF(GET.CELL(63,Arts.Plastiques!$F$3)=6,0.5,0)+IF(GET.CELL(63,Arts.Plastiques!$F$3)=3,0.00001,0)=0,"",IF(GET.CELL(63,Arts.Plastiques!$F$3)=4,1,0)+IF(GET.CELL(63,Arts.Plastiques!$F$3)=6,0.5,0)+IF(GET.CELL(63,Arts.Plastiques!$F$3)=3,0.00001,0))</definedName>
    <definedName name="Arts.PlastiquesE1C5">IF(IF(GET.CELL(63,Arts.Plastiques!$G$3)=4,1,0)+IF(GET.CELL(63,Arts.Plastiques!$G$3)=6,0.5,0)+IF(GET.CELL(63,Arts.Plastiques!$G$3)=3,0.00001,0)=0,"",IF(GET.CELL(63,Arts.Plastiques!$G$3)=4,1,0)+IF(GET.CELL(63,Arts.Plastiques!$G$3)=6,0.5,0)+IF(GET.CELL(63,Arts.Plastiques!$G$3)=3,0.00001,0))</definedName>
    <definedName name="Arts.PlastiquesE1C6">IF(IF(GET.CELL(63,Arts.Plastiques!$H$3)=4,1,0)+IF(GET.CELL(63,Arts.Plastiques!$H$3)=6,0.5,0)+IF(GET.CELL(63,Arts.Plastiques!$H$3)=3,0.00001,0)=0,"",IF(GET.CELL(63,Arts.Plastiques!$H$3)=4,1,0)+IF(GET.CELL(63,Arts.Plastiques!$H$3)=6,0.5,0)+IF(GET.CELL(63,Arts.Plastiques!$H$3)=3,0.00001,0))</definedName>
    <definedName name="Arts.PlastiquesE1C7">IF(IF(GET.CELL(63,Arts.Plastiques!$I$3)=4,1,0)+IF(GET.CELL(63,Arts.Plastiques!$I$3)=6,0.5,0)+IF(GET.CELL(63,Arts.Plastiques!$I$3)=3,0.00001,0)=0,"",IF(GET.CELL(63,Arts.Plastiques!$I$3)=4,1,0)+IF(GET.CELL(63,Arts.Plastiques!$I$3)=6,0.5,0)+IF(GET.CELL(63,Arts.Plastiques!$I$3)=3,0.00001,0))</definedName>
    <definedName name="Arts.PlastiquesE1C8">IF(IF(GET.CELL(63,Arts.Plastiques!$J$3)=4,1,0)+IF(GET.CELL(63,Arts.Plastiques!$J$3)=6,0.5,0)+IF(GET.CELL(63,Arts.Plastiques!$J$3)=3,0.00001,0)=0,"",IF(GET.CELL(63,Arts.Plastiques!$J$3)=4,1,0)+IF(GET.CELL(63,Arts.Plastiques!$J$3)=6,0.5,0)+IF(GET.CELL(63,Arts.Plastiques!$J$3)=3,0.00001,0))</definedName>
    <definedName name="Arts.PlastiquesE1C9">IF(IF(GET.CELL(63,Arts.Plastiques!$K$3)=4,1,0)+IF(GET.CELL(63,Arts.Plastiques!$K$3)=6,0.5,0)+IF(GET.CELL(63,Arts.Plastiques!$K$3)=3,0.00001,0)=0,"",IF(GET.CELL(63,Arts.Plastiques!$K$3)=4,1,0)+IF(GET.CELL(63,Arts.Plastiques!$K$3)=6,0.5,0)+IF(GET.CELL(63,Arts.Plastiques!$K$3)=3,0.00001,0))</definedName>
    <definedName name="Arts.PlastiquesE2C1">IF(IF(GET.CELL(63,Arts.Plastiques!$C$4)=4,1,0)+IF(GET.CELL(63,Arts.Plastiques!$C$4)=6,0.5,0)+IF(GET.CELL(63,Arts.Plastiques!$C$4)=3,0.00001,0)=0,"",IF(GET.CELL(63,Arts.Plastiques!$C$4)=4,1,0)+IF(GET.CELL(63,Arts.Plastiques!$C$4)=6,0.5,0)+IF(GET.CELL(63,Arts.Plastiques!$C$4)=3,0.00001,0))</definedName>
    <definedName name="Arts.PlastiquesE2C10">IF(IF(GET.CELL(63,Arts.Plastiques!$L$4)=4,1,0)+IF(GET.CELL(63,Arts.Plastiques!$L$4)=6,0.5,0)+IF(GET.CELL(63,Arts.Plastiques!$L$4)=3,0.00001,0)=0,"",IF(GET.CELL(63,Arts.Plastiques!$L$4)=4,1,0)+IF(GET.CELL(63,Arts.Plastiques!$L$4)=6,0.5,0)+IF(GET.CELL(63,Arts.Plastiques!$L$4)=3,0.00001,0))</definedName>
    <definedName name="Arts.PlastiquesE2C11">IF(IF(GET.CELL(63,Arts.Plastiques!$M$4)=4,1,0)+IF(GET.CELL(63,Arts.Plastiques!$M$4)=6,0.5,0)+IF(GET.CELL(63,Arts.Plastiques!$M$4)=3,0.00001,0)=0,"",IF(GET.CELL(63,Arts.Plastiques!$M$4)=4,1,0)+IF(GET.CELL(63,Arts.Plastiques!$M$4)=6,0.5,0)+IF(GET.CELL(63,Arts.Plastiques!$M$4)=3,0.00001,0))</definedName>
    <definedName name="Arts.PlastiquesE2C12">IF(IF(GET.CELL(63,Arts.Plastiques!$N$4)=4,1,0)+IF(GET.CELL(63,Arts.Plastiques!$N$4)=6,0.5,0)+IF(GET.CELL(63,Arts.Plastiques!$N$4)=3,0.00001,0)=0,"",IF(GET.CELL(63,Arts.Plastiques!$N$4)=4,1,0)+IF(GET.CELL(63,Arts.Plastiques!$N$4)=6,0.5,0)+IF(GET.CELL(63,Arts.Plastiques!$N$4)=3,0.00001,0))</definedName>
    <definedName name="Arts.PlastiquesE2C13">IF(IF(GET.CELL(63,Arts.Plastiques!$O$4)=4,1,0)+IF(GET.CELL(63,Arts.Plastiques!$O$4)=6,0.5,0)+IF(GET.CELL(63,Arts.Plastiques!$O$4)=3,0.00001,0)=0,"",IF(GET.CELL(63,Arts.Plastiques!$O$4)=4,1,0)+IF(GET.CELL(63,Arts.Plastiques!$O$4)=6,0.5,0)+IF(GET.CELL(63,Arts.Plastiques!$O$4)=3,0.00001,0))</definedName>
    <definedName name="Arts.PlastiquesE2C14">IF(IF(GET.CELL(63,Arts.Plastiques!$P$4)=4,1,0)+IF(GET.CELL(63,Arts.Plastiques!$P$4)=6,0.5,0)+IF(GET.CELL(63,Arts.Plastiques!$P$4)=3,0.00001,0)=0,"",IF(GET.CELL(63,Arts.Plastiques!$P$4)=4,1,0)+IF(GET.CELL(63,Arts.Plastiques!$P$4)=6,0.5,0)+IF(GET.CELL(63,Arts.Plastiques!$P$4)=3,0.00001,0))</definedName>
    <definedName name="Arts.PlastiquesE2C15">IF(IF(GET.CELL(63,Arts.Plastiques!$Q$4)=4,1,0)+IF(GET.CELL(63,Arts.Plastiques!$Q$4)=6,0.5,0)+IF(GET.CELL(63,Arts.Plastiques!$Q$4)=3,0.00001,0)=0,"",IF(GET.CELL(63,Arts.Plastiques!$Q$4)=4,1,0)+IF(GET.CELL(63,Arts.Plastiques!$Q$4)=6,0.5,0)+IF(GET.CELL(63,Arts.Plastiques!$Q$4)=3,0.00001,0))</definedName>
    <definedName name="Arts.PlastiquesE2C16">IF(IF(GET.CELL(63,Arts.Plastiques!$R$4)=4,1,0)+IF(GET.CELL(63,Arts.Plastiques!$R$4)=6,0.5,0)+IF(GET.CELL(63,Arts.Plastiques!$R$4)=3,0.00001,0)=0,"",IF(GET.CELL(63,Arts.Plastiques!$R$4)=4,1,0)+IF(GET.CELL(63,Arts.Plastiques!$R$4)=6,0.5,0)+IF(GET.CELL(63,Arts.Plastiques!$R$4)=3,0.00001,0))</definedName>
    <definedName name="Arts.PlastiquesE2C2">IF(IF(GET.CELL(63,Arts.Plastiques!$D$4)=4,1,0)+IF(GET.CELL(63,Arts.Plastiques!$D$4)=6,0.5,0)+IF(GET.CELL(63,Arts.Plastiques!$D$4)=3,0.00001,0)=0,"",IF(GET.CELL(63,Arts.Plastiques!$D$4)=4,1,0)+IF(GET.CELL(63,Arts.Plastiques!$D$4)=6,0.5,0)+IF(GET.CELL(63,Arts.Plastiques!$D$4)=3,0.00001,0))</definedName>
    <definedName name="Arts.PlastiquesE2C3">IF(IF(GET.CELL(63,Arts.Plastiques!$E$4)=4,1,0)+IF(GET.CELL(63,Arts.Plastiques!$E$4)=6,0.5,0)+IF(GET.CELL(63,Arts.Plastiques!$E$4)=3,0.00001,0)=0,"",IF(GET.CELL(63,Arts.Plastiques!$E$4)=4,1,0)+IF(GET.CELL(63,Arts.Plastiques!$E$4)=6,0.5,0)+IF(GET.CELL(63,Arts.Plastiques!$E$4)=3,0.00001,0))</definedName>
    <definedName name="Arts.PlastiquesE2C4">IF(IF(GET.CELL(63,Arts.Plastiques!$F$4)=4,1,0)+IF(GET.CELL(63,Arts.Plastiques!$F$4)=6,0.5,0)+IF(GET.CELL(63,Arts.Plastiques!$F$4)=3,0.00001,0)=0,"",IF(GET.CELL(63,Arts.Plastiques!$F$4)=4,1,0)+IF(GET.CELL(63,Arts.Plastiques!$F$4)=6,0.5,0)+IF(GET.CELL(63,Arts.Plastiques!$F$4)=3,0.00001,0))</definedName>
    <definedName name="Arts.PlastiquesE2C5">IF(IF(GET.CELL(63,Arts.Plastiques!$G$4)=4,1,0)+IF(GET.CELL(63,Arts.Plastiques!$G$4)=6,0.5,0)+IF(GET.CELL(63,Arts.Plastiques!$G$4)=3,0.00001,0)=0,"",IF(GET.CELL(63,Arts.Plastiques!$G$4)=4,1,0)+IF(GET.CELL(63,Arts.Plastiques!$G$4)=6,0.5,0)+IF(GET.CELL(63,Arts.Plastiques!$G$4)=3,0.00001,0))</definedName>
    <definedName name="Arts.PlastiquesE2C6">IF(IF(GET.CELL(63,Arts.Plastiques!$H$4)=4,1,0)+IF(GET.CELL(63,Arts.Plastiques!$H$4)=6,0.5,0)+IF(GET.CELL(63,Arts.Plastiques!$H$4)=3,0.00001,0)=0,"",IF(GET.CELL(63,Arts.Plastiques!$H$4)=4,1,0)+IF(GET.CELL(63,Arts.Plastiques!$H$4)=6,0.5,0)+IF(GET.CELL(63,Arts.Plastiques!$H$4)=3,0.00001,0))</definedName>
    <definedName name="Arts.PlastiquesE2C7">IF(IF(GET.CELL(63,Arts.Plastiques!$I$4)=4,1,0)+IF(GET.CELL(63,Arts.Plastiques!$I$4)=6,0.5,0)+IF(GET.CELL(63,Arts.Plastiques!$I$4)=3,0.00001,0)=0,"",IF(GET.CELL(63,Arts.Plastiques!$I$4)=4,1,0)+IF(GET.CELL(63,Arts.Plastiques!$I$4)=6,0.5,0)+IF(GET.CELL(63,Arts.Plastiques!$I$4)=3,0.00001,0))</definedName>
    <definedName name="Arts.PlastiquesE2C8">IF(IF(GET.CELL(63,Arts.Plastiques!$J$4)=4,1,0)+IF(GET.CELL(63,Arts.Plastiques!$J$4)=6,0.5,0)+IF(GET.CELL(63,Arts.Plastiques!$J$4)=3,0.00001,0)=0,"",IF(GET.CELL(63,Arts.Plastiques!$J$4)=4,1,0)+IF(GET.CELL(63,Arts.Plastiques!$J$4)=6,0.5,0)+IF(GET.CELL(63,Arts.Plastiques!$J$4)=3,0.00001,0))</definedName>
    <definedName name="Arts.PlastiquesE2C9">IF(IF(GET.CELL(63,Arts.Plastiques!$K$4)=4,1,0)+IF(GET.CELL(63,Arts.Plastiques!$K$4)=6,0.5,0)+IF(GET.CELL(63,Arts.Plastiques!$K$4)=3,0.00001,0)=0,"",IF(GET.CELL(63,Arts.Plastiques!$K$4)=4,1,0)+IF(GET.CELL(63,Arts.Plastiques!$K$4)=6,0.5,0)+IF(GET.CELL(63,Arts.Plastiques!$K$4)=3,0.00001,0))</definedName>
    <definedName name="Arts.PlastiquesE3C1">IF(IF(GET.CELL(63,Arts.Plastiques!$C$5)=4,1,0)+IF(GET.CELL(63,Arts.Plastiques!$C$5)=6,0.5,0)+IF(GET.CELL(63,Arts.Plastiques!$C$5)=3,0.00001,0)=0,"",IF(GET.CELL(63,Arts.Plastiques!$C$5)=4,1,0)+IF(GET.CELL(63,Arts.Plastiques!$C$5)=6,0.5,0)+IF(GET.CELL(63,Arts.Plastiques!$C$5)=3,0.00001,0))</definedName>
    <definedName name="Arts.PlastiquesE3C10">IF(IF(GET.CELL(63,Arts.Plastiques!$L$5)=4,1,0)+IF(GET.CELL(63,Arts.Plastiques!$L$5)=6,0.5,0)+IF(GET.CELL(63,Arts.Plastiques!$L$5)=3,0.00001,0)=0,"",IF(GET.CELL(63,Arts.Plastiques!$L$5)=4,1,0)+IF(GET.CELL(63,Arts.Plastiques!$L$5)=6,0.5,0)+IF(GET.CELL(63,Arts.Plastiques!$L$5)=3,0.00001,0))</definedName>
    <definedName name="Arts.PlastiquesE3C11">IF(IF(GET.CELL(63,Arts.Plastiques!$M$5)=4,1,0)+IF(GET.CELL(63,Arts.Plastiques!$M$5)=6,0.5,0)+IF(GET.CELL(63,Arts.Plastiques!$M$5)=3,0.00001,0)=0,"",IF(GET.CELL(63,Arts.Plastiques!$M$5)=4,1,0)+IF(GET.CELL(63,Arts.Plastiques!$M$5)=6,0.5,0)+IF(GET.CELL(63,Arts.Plastiques!$M$5)=3,0.00001,0))</definedName>
    <definedName name="Arts.PlastiquesE3C12">IF(IF(GET.CELL(63,Arts.Plastiques!$N$5)=4,1,0)+IF(GET.CELL(63,Arts.Plastiques!$N$5)=6,0.5,0)+IF(GET.CELL(63,Arts.Plastiques!$N$5)=3,0.00001,0)=0,"",IF(GET.CELL(63,Arts.Plastiques!$N$5)=4,1,0)+IF(GET.CELL(63,Arts.Plastiques!$N$5)=6,0.5,0)+IF(GET.CELL(63,Arts.Plastiques!$N$5)=3,0.00001,0))</definedName>
    <definedName name="Arts.PlastiquesE3C13">IF(IF(GET.CELL(63,Arts.Plastiques!$O$5)=4,1,0)+IF(GET.CELL(63,Arts.Plastiques!$O$5)=6,0.5,0)+IF(GET.CELL(63,Arts.Plastiques!$O$5)=3,0.00001,0)=0,"",IF(GET.CELL(63,Arts.Plastiques!$O$5)=4,1,0)+IF(GET.CELL(63,Arts.Plastiques!$O$5)=6,0.5,0)+IF(GET.CELL(63,Arts.Plastiques!$O$5)=3,0.00001,0))</definedName>
    <definedName name="Arts.PlastiquesE3C14">IF(IF(GET.CELL(63,Arts.Plastiques!$P$5)=4,1,0)+IF(GET.CELL(63,Arts.Plastiques!$P$5)=6,0.5,0)+IF(GET.CELL(63,Arts.Plastiques!$P$5)=3,0.00001,0)=0,"",IF(GET.CELL(63,Arts.Plastiques!$P$5)=4,1,0)+IF(GET.CELL(63,Arts.Plastiques!$P$5)=6,0.5,0)+IF(GET.CELL(63,Arts.Plastiques!$P$5)=3,0.00001,0))</definedName>
    <definedName name="Arts.PlastiquesE3C15">IF(IF(GET.CELL(63,Arts.Plastiques!$Q$5)=4,1,0)+IF(GET.CELL(63,Arts.Plastiques!$Q$5)=6,0.5,0)+IF(GET.CELL(63,Arts.Plastiques!$Q$5)=3,0.00001,0)=0,"",IF(GET.CELL(63,Arts.Plastiques!$Q$5)=4,1,0)+IF(GET.CELL(63,Arts.Plastiques!$Q$5)=6,0.5,0)+IF(GET.CELL(63,Arts.Plastiques!$Q$5)=3,0.00001,0))</definedName>
    <definedName name="Arts.PlastiquesE3C16">IF(IF(GET.CELL(63,Arts.Plastiques!$R$5)=4,1,0)+IF(GET.CELL(63,Arts.Plastiques!$R$5)=6,0.5,0)+IF(GET.CELL(63,Arts.Plastiques!$R$5)=3,0.00001,0)=0,"",IF(GET.CELL(63,Arts.Plastiques!$R$5)=4,1,0)+IF(GET.CELL(63,Arts.Plastiques!$R$5)=6,0.5,0)+IF(GET.CELL(63,Arts.Plastiques!$R$5)=3,0.00001,0))</definedName>
    <definedName name="Arts.PlastiquesE3C2">IF(IF(GET.CELL(63,Arts.Plastiques!$D$5)=4,1,0)+IF(GET.CELL(63,Arts.Plastiques!$D$5)=6,0.5,0)+IF(GET.CELL(63,Arts.Plastiques!$D$5)=3,0.00001,0)=0,"",IF(GET.CELL(63,Arts.Plastiques!$D$5)=4,1,0)+IF(GET.CELL(63,Arts.Plastiques!$D$5)=6,0.5,0)+IF(GET.CELL(63,Arts.Plastiques!$D$5)=3,0.00001,0))</definedName>
    <definedName name="Arts.PlastiquesE3C3">IF(IF(GET.CELL(63,Arts.Plastiques!$E$5)=4,1,0)+IF(GET.CELL(63,Arts.Plastiques!$E$5)=6,0.5,0)+IF(GET.CELL(63,Arts.Plastiques!$E$5)=3,0.00001,0)=0,"",IF(GET.CELL(63,Arts.Plastiques!$E$5)=4,1,0)+IF(GET.CELL(63,Arts.Plastiques!$E$5)=6,0.5,0)+IF(GET.CELL(63,Arts.Plastiques!$E$5)=3,0.00001,0))</definedName>
    <definedName name="Arts.PlastiquesE3C4">IF(IF(GET.CELL(63,Arts.Plastiques!$F$5)=4,1,0)+IF(GET.CELL(63,Arts.Plastiques!$F$5)=6,0.5,0)+IF(GET.CELL(63,Arts.Plastiques!$F$5)=3,0.00001,0)=0,"",IF(GET.CELL(63,Arts.Plastiques!$F$5)=4,1,0)+IF(GET.CELL(63,Arts.Plastiques!$F$5)=6,0.5,0)+IF(GET.CELL(63,Arts.Plastiques!$F$5)=3,0.00001,0))</definedName>
    <definedName name="Arts.PlastiquesE3C5">IF(IF(GET.CELL(63,Arts.Plastiques!$G$5)=4,1,0)+IF(GET.CELL(63,Arts.Plastiques!$G$5)=6,0.5,0)+IF(GET.CELL(63,Arts.Plastiques!$G$5)=3,0.00001,0)=0,"",IF(GET.CELL(63,Arts.Plastiques!$G$5)=4,1,0)+IF(GET.CELL(63,Arts.Plastiques!$G$5)=6,0.5,0)+IF(GET.CELL(63,Arts.Plastiques!$G$5)=3,0.00001,0))</definedName>
    <definedName name="Arts.PlastiquesE3C6">IF(IF(GET.CELL(63,Arts.Plastiques!$H$5)=4,1,0)+IF(GET.CELL(63,Arts.Plastiques!$H$5)=6,0.5,0)+IF(GET.CELL(63,Arts.Plastiques!$H$5)=3,0.00001,0)=0,"",IF(GET.CELL(63,Arts.Plastiques!$H$5)=4,1,0)+IF(GET.CELL(63,Arts.Plastiques!$H$5)=6,0.5,0)+IF(GET.CELL(63,Arts.Plastiques!$H$5)=3,0.00001,0))</definedName>
    <definedName name="Arts.PlastiquesE3C7">IF(IF(GET.CELL(63,Arts.Plastiques!$I$5)=4,1,0)+IF(GET.CELL(63,Arts.Plastiques!$I$5)=6,0.5,0)+IF(GET.CELL(63,Arts.Plastiques!$I$5)=3,0.00001,0)=0,"",IF(GET.CELL(63,Arts.Plastiques!$I$5)=4,1,0)+IF(GET.CELL(63,Arts.Plastiques!$I$5)=6,0.5,0)+IF(GET.CELL(63,Arts.Plastiques!$I$5)=3,0.00001,0))</definedName>
    <definedName name="Arts.PlastiquesE3C8">IF(IF(GET.CELL(63,Arts.Plastiques!$J$5)=4,1,0)+IF(GET.CELL(63,Arts.Plastiques!$J$5)=6,0.5,0)+IF(GET.CELL(63,Arts.Plastiques!$J$5)=3,0.00001,0)=0,"",IF(GET.CELL(63,Arts.Plastiques!$J$5)=4,1,0)+IF(GET.CELL(63,Arts.Plastiques!$J$5)=6,0.5,0)+IF(GET.CELL(63,Arts.Plastiques!$J$5)=3,0.00001,0))</definedName>
    <definedName name="Arts.PlastiquesE3C9">IF(IF(GET.CELL(63,Arts.Plastiques!$K$5)=4,1,0)+IF(GET.CELL(63,Arts.Plastiques!$K$5)=6,0.5,0)+IF(GET.CELL(63,Arts.Plastiques!$K$5)=3,0.00001,0)=0,"",IF(GET.CELL(63,Arts.Plastiques!$K$5)=4,1,0)+IF(GET.CELL(63,Arts.Plastiques!$K$5)=6,0.5,0)+IF(GET.CELL(63,Arts.Plastiques!$K$5)=3,0.00001,0))</definedName>
    <definedName name="Arts.PlastiquesE4C1">IF(IF(GET.CELL(63,Arts.Plastiques!$C$6)=4,1,0)+IF(GET.CELL(63,Arts.Plastiques!$C$6)=6,0.5,0)+IF(GET.CELL(63,Arts.Plastiques!$C$6)=3,0.00001,0)=0,"",IF(GET.CELL(63,Arts.Plastiques!$C$6)=4,1,0)+IF(GET.CELL(63,Arts.Plastiques!$C$6)=6,0.5,0)+IF(GET.CELL(63,Arts.Plastiques!$C$6)=3,0.00001,0))</definedName>
    <definedName name="Arts.PlastiquesE4C10">IF(IF(GET.CELL(63,Arts.Plastiques!$L$6)=4,1,0)+IF(GET.CELL(63,Arts.Plastiques!$L$6)=6,0.5,0)+IF(GET.CELL(63,Arts.Plastiques!$L$6)=3,0.00001,0)=0,"",IF(GET.CELL(63,Arts.Plastiques!$L$6)=4,1,0)+IF(GET.CELL(63,Arts.Plastiques!$L$6)=6,0.5,0)+IF(GET.CELL(63,Arts.Plastiques!$L$6)=3,0.00001,0))</definedName>
    <definedName name="Arts.PlastiquesE4C11">IF(IF(GET.CELL(63,Arts.Plastiques!$M$6)=4,1,0)+IF(GET.CELL(63,Arts.Plastiques!$M$6)=6,0.5,0)+IF(GET.CELL(63,Arts.Plastiques!$M$6)=3,0.00001,0)=0,"",IF(GET.CELL(63,Arts.Plastiques!$M$6)=4,1,0)+IF(GET.CELL(63,Arts.Plastiques!$M$6)=6,0.5,0)+IF(GET.CELL(63,Arts.Plastiques!$M$6)=3,0.00001,0))</definedName>
    <definedName name="Arts.PlastiquesE4C12">IF(IF(GET.CELL(63,Arts.Plastiques!$N$6)=4,1,0)+IF(GET.CELL(63,Arts.Plastiques!$N$6)=6,0.5,0)+IF(GET.CELL(63,Arts.Plastiques!$N$6)=3,0.00001,0)=0,"",IF(GET.CELL(63,Arts.Plastiques!$N$6)=4,1,0)+IF(GET.CELL(63,Arts.Plastiques!$N$6)=6,0.5,0)+IF(GET.CELL(63,Arts.Plastiques!$N$6)=3,0.00001,0))</definedName>
    <definedName name="Arts.PlastiquesE4C13">IF(IF(GET.CELL(63,Arts.Plastiques!$O$6)=4,1,0)+IF(GET.CELL(63,Arts.Plastiques!$O$6)=6,0.5,0)+IF(GET.CELL(63,Arts.Plastiques!$O$6)=3,0.00001,0)=0,"",IF(GET.CELL(63,Arts.Plastiques!$O$6)=4,1,0)+IF(GET.CELL(63,Arts.Plastiques!$O$6)=6,0.5,0)+IF(GET.CELL(63,Arts.Plastiques!$O$6)=3,0.00001,0))</definedName>
    <definedName name="Arts.PlastiquesE4C14">IF(IF(GET.CELL(63,Arts.Plastiques!$P$6)=4,1,0)+IF(GET.CELL(63,Arts.Plastiques!$P$6)=6,0.5,0)+IF(GET.CELL(63,Arts.Plastiques!$P$6)=3,0.00001,0)=0,"",IF(GET.CELL(63,Arts.Plastiques!$P$6)=4,1,0)+IF(GET.CELL(63,Arts.Plastiques!$P$6)=6,0.5,0)+IF(GET.CELL(63,Arts.Plastiques!$P$6)=3,0.00001,0))</definedName>
    <definedName name="Arts.PlastiquesE4C15">IF(IF(GET.CELL(63,Arts.Plastiques!$Q$6)=4,1,0)+IF(GET.CELL(63,Arts.Plastiques!$Q$6)=6,0.5,0)+IF(GET.CELL(63,Arts.Plastiques!$Q$6)=3,0.00001,0)=0,"",IF(GET.CELL(63,Arts.Plastiques!$Q$6)=4,1,0)+IF(GET.CELL(63,Arts.Plastiques!$Q$6)=6,0.5,0)+IF(GET.CELL(63,Arts.Plastiques!$Q$6)=3,0.00001,0))</definedName>
    <definedName name="Arts.PlastiquesE4C16">IF(IF(GET.CELL(63,Arts.Plastiques!$R$6)=4,1,0)+IF(GET.CELL(63,Arts.Plastiques!$R$6)=6,0.5,0)+IF(GET.CELL(63,Arts.Plastiques!$R$6)=3,0.00001,0)=0,"",IF(GET.CELL(63,Arts.Plastiques!$R$6)=4,1,0)+IF(GET.CELL(63,Arts.Plastiques!$R$6)=6,0.5,0)+IF(GET.CELL(63,Arts.Plastiques!$R$6)=3,0.00001,0))</definedName>
    <definedName name="Arts.PlastiquesE4C2">IF(IF(GET.CELL(63,Arts.Plastiques!$D$6)=4,1,0)+IF(GET.CELL(63,Arts.Plastiques!$D$6)=6,0.5,0)+IF(GET.CELL(63,Arts.Plastiques!$D$6)=3,0.00001,0)=0,"",IF(GET.CELL(63,Arts.Plastiques!$D$6)=4,1,0)+IF(GET.CELL(63,Arts.Plastiques!$D$6)=6,0.5,0)+IF(GET.CELL(63,Arts.Plastiques!$D$6)=3,0.00001,0))</definedName>
    <definedName name="Arts.PlastiquesE4C3">IF(IF(GET.CELL(63,Arts.Plastiques!$E$6)=4,1,0)+IF(GET.CELL(63,Arts.Plastiques!$E$6)=6,0.5,0)+IF(GET.CELL(63,Arts.Plastiques!$E$6)=3,0.00001,0)=0,"",IF(GET.CELL(63,Arts.Plastiques!$E$6)=4,1,0)+IF(GET.CELL(63,Arts.Plastiques!$E$6)=6,0.5,0)+IF(GET.CELL(63,Arts.Plastiques!$E$6)=3,0.00001,0))</definedName>
    <definedName name="Arts.PlastiquesE4C4">IF(IF(GET.CELL(63,Arts.Plastiques!$F$6)=4,1,0)+IF(GET.CELL(63,Arts.Plastiques!$F$6)=6,0.5,0)+IF(GET.CELL(63,Arts.Plastiques!$F$6)=3,0.00001,0)=0,"",IF(GET.CELL(63,Arts.Plastiques!$F$6)=4,1,0)+IF(GET.CELL(63,Arts.Plastiques!$F$6)=6,0.5,0)+IF(GET.CELL(63,Arts.Plastiques!$F$6)=3,0.00001,0))</definedName>
    <definedName name="Arts.PlastiquesE4C5">IF(IF(GET.CELL(63,Arts.Plastiques!$G$6)=4,1,0)+IF(GET.CELL(63,Arts.Plastiques!$G$6)=6,0.5,0)+IF(GET.CELL(63,Arts.Plastiques!$G$6)=3,0.00001,0)=0,"",IF(GET.CELL(63,Arts.Plastiques!$G$6)=4,1,0)+IF(GET.CELL(63,Arts.Plastiques!$G$6)=6,0.5,0)+IF(GET.CELL(63,Arts.Plastiques!$G$6)=3,0.00001,0))</definedName>
    <definedName name="Arts.PlastiquesE4C6">IF(IF(GET.CELL(63,Arts.Plastiques!$H$6)=4,1,0)+IF(GET.CELL(63,Arts.Plastiques!$H$6)=6,0.5,0)+IF(GET.CELL(63,Arts.Plastiques!$H$6)=3,0.00001,0)=0,"",IF(GET.CELL(63,Arts.Plastiques!$H$6)=4,1,0)+IF(GET.CELL(63,Arts.Plastiques!$H$6)=6,0.5,0)+IF(GET.CELL(63,Arts.Plastiques!$H$6)=3,0.00001,0))</definedName>
    <definedName name="Arts.PlastiquesE4C7">IF(IF(GET.CELL(63,Arts.Plastiques!$I$6)=4,1,0)+IF(GET.CELL(63,Arts.Plastiques!$I$6)=6,0.5,0)+IF(GET.CELL(63,Arts.Plastiques!$I$6)=3,0.00001,0)=0,"",IF(GET.CELL(63,Arts.Plastiques!$I$6)=4,1,0)+IF(GET.CELL(63,Arts.Plastiques!$I$6)=6,0.5,0)+IF(GET.CELL(63,Arts.Plastiques!$I$6)=3,0.00001,0))</definedName>
    <definedName name="Arts.PlastiquesE4C8">IF(IF(GET.CELL(63,Arts.Plastiques!$J$6)=4,1,0)+IF(GET.CELL(63,Arts.Plastiques!$J$6)=6,0.5,0)+IF(GET.CELL(63,Arts.Plastiques!$J$6)=3,0.00001,0)=0,"",IF(GET.CELL(63,Arts.Plastiques!$J$6)=4,1,0)+IF(GET.CELL(63,Arts.Plastiques!$J$6)=6,0.5,0)+IF(GET.CELL(63,Arts.Plastiques!$J$6)=3,0.00001,0))</definedName>
    <definedName name="Arts.PlastiquesE4C9">IF(IF(GET.CELL(63,Arts.Plastiques!$K$6)=4,1,0)+IF(GET.CELL(63,Arts.Plastiques!$K$6)=6,0.5,0)+IF(GET.CELL(63,Arts.Plastiques!$K$6)=3,0.00001,0)=0,"",IF(GET.CELL(63,Arts.Plastiques!$K$6)=4,1,0)+IF(GET.CELL(63,Arts.Plastiques!$K$6)=6,0.5,0)+IF(GET.CELL(63,Arts.Plastiques!$K$6)=3,0.00001,0))</definedName>
    <definedName name="Arts.PlastiquesE5C1">IF(IF(GET.CELL(63,Arts.Plastiques!$C$7)=4,1,0)+IF(GET.CELL(63,Arts.Plastiques!$C$7)=6,0.5,0)+IF(GET.CELL(63,Arts.Plastiques!$C$7)=3,0.00001,0)=0,"",IF(GET.CELL(63,Arts.Plastiques!$C$7)=4,1,0)+IF(GET.CELL(63,Arts.Plastiques!$C$7)=6,0.5,0)+IF(GET.CELL(63,Arts.Plastiques!$C$7)=3,0.00001,0))</definedName>
    <definedName name="Arts.PlastiquesE5C10">IF(IF(GET.CELL(63,Arts.Plastiques!$L$7)=4,1,0)+IF(GET.CELL(63,Arts.Plastiques!$L$7)=6,0.5,0)+IF(GET.CELL(63,Arts.Plastiques!$L$7)=3,0.00001,0)=0,"",IF(GET.CELL(63,Arts.Plastiques!$L$7)=4,1,0)+IF(GET.CELL(63,Arts.Plastiques!$L$7)=6,0.5,0)+IF(GET.CELL(63,Arts.Plastiques!$L$7)=3,0.00001,0))</definedName>
    <definedName name="Arts.PlastiquesE5C11">IF(IF(GET.CELL(63,Arts.Plastiques!$M$7)=4,1,0)+IF(GET.CELL(63,Arts.Plastiques!$M$7)=6,0.5,0)+IF(GET.CELL(63,Arts.Plastiques!$M$7)=3,0.00001,0)=0,"",IF(GET.CELL(63,Arts.Plastiques!$M$7)=4,1,0)+IF(GET.CELL(63,Arts.Plastiques!$M$7)=6,0.5,0)+IF(GET.CELL(63,Arts.Plastiques!$M$7)=3,0.00001,0))</definedName>
    <definedName name="Arts.PlastiquesE5C12">IF(IF(GET.CELL(63,Arts.Plastiques!$N$7)=4,1,0)+IF(GET.CELL(63,Arts.Plastiques!$N$7)=6,0.5,0)+IF(GET.CELL(63,Arts.Plastiques!$N$7)=3,0.00001,0)=0,"",IF(GET.CELL(63,Arts.Plastiques!$N$7)=4,1,0)+IF(GET.CELL(63,Arts.Plastiques!$N$7)=6,0.5,0)+IF(GET.CELL(63,Arts.Plastiques!$N$7)=3,0.00001,0))</definedName>
    <definedName name="Arts.PlastiquesE5C13">IF(IF(GET.CELL(63,Arts.Plastiques!$O$7)=4,1,0)+IF(GET.CELL(63,Arts.Plastiques!$O$7)=6,0.5,0)+IF(GET.CELL(63,Arts.Plastiques!$O$7)=3,0.00001,0)=0,"",IF(GET.CELL(63,Arts.Plastiques!$O$7)=4,1,0)+IF(GET.CELL(63,Arts.Plastiques!$O$7)=6,0.5,0)+IF(GET.CELL(63,Arts.Plastiques!$O$7)=3,0.00001,0))</definedName>
    <definedName name="Arts.PlastiquesE5C14">IF(IF(GET.CELL(63,Arts.Plastiques!$P$7)=4,1,0)+IF(GET.CELL(63,Arts.Plastiques!$P$7)=6,0.5,0)+IF(GET.CELL(63,Arts.Plastiques!$P$7)=3,0.00001,0)=0,"",IF(GET.CELL(63,Arts.Plastiques!$P$7)=4,1,0)+IF(GET.CELL(63,Arts.Plastiques!$P$7)=6,0.5,0)+IF(GET.CELL(63,Arts.Plastiques!$P$7)=3,0.00001,0))</definedName>
    <definedName name="Arts.PlastiquesE5C15">IF(IF(GET.CELL(63,Arts.Plastiques!$Q$7)=4,1,0)+IF(GET.CELL(63,Arts.Plastiques!$Q$7)=6,0.5,0)+IF(GET.CELL(63,Arts.Plastiques!$Q$7)=3,0.00001,0)=0,"",IF(GET.CELL(63,Arts.Plastiques!$Q$7)=4,1,0)+IF(GET.CELL(63,Arts.Plastiques!$Q$7)=6,0.5,0)+IF(GET.CELL(63,Arts.Plastiques!$Q$7)=3,0.00001,0))</definedName>
    <definedName name="Arts.PlastiquesE5C16">IF(IF(GET.CELL(63,Arts.Plastiques!$R$7)=4,1,0)+IF(GET.CELL(63,Arts.Plastiques!$R$7)=6,0.5,0)+IF(GET.CELL(63,Arts.Plastiques!$R$7)=3,0.00001,0)=0,"",IF(GET.CELL(63,Arts.Plastiques!$R$7)=4,1,0)+IF(GET.CELL(63,Arts.Plastiques!$R$7)=6,0.5,0)+IF(GET.CELL(63,Arts.Plastiques!$R$7)=3,0.00001,0))</definedName>
    <definedName name="Arts.PlastiquesE5C2">IF(IF(GET.CELL(63,Arts.Plastiques!$D$7)=4,1,0)+IF(GET.CELL(63,Arts.Plastiques!$D$7)=6,0.5,0)+IF(GET.CELL(63,Arts.Plastiques!$D$7)=3,0.00001,0)=0,"",IF(GET.CELL(63,Arts.Plastiques!$D$7)=4,1,0)+IF(GET.CELL(63,Arts.Plastiques!$D$7)=6,0.5,0)+IF(GET.CELL(63,Arts.Plastiques!$D$7)=3,0.00001,0))</definedName>
    <definedName name="Arts.PlastiquesE5C3">IF(IF(GET.CELL(63,Arts.Plastiques!$E$7)=4,1,0)+IF(GET.CELL(63,Arts.Plastiques!$E$7)=6,0.5,0)+IF(GET.CELL(63,Arts.Plastiques!$E$7)=3,0.00001,0)=0,"",IF(GET.CELL(63,Arts.Plastiques!$E$7)=4,1,0)+IF(GET.CELL(63,Arts.Plastiques!$E$7)=6,0.5,0)+IF(GET.CELL(63,Arts.Plastiques!$E$7)=3,0.00001,0))</definedName>
    <definedName name="Arts.PlastiquesE5C4">IF(IF(GET.CELL(63,Arts.Plastiques!$F$7)=4,1,0)+IF(GET.CELL(63,Arts.Plastiques!$F$7)=6,0.5,0)+IF(GET.CELL(63,Arts.Plastiques!$F$7)=3,0.00001,0)=0,"",IF(GET.CELL(63,Arts.Plastiques!$F$7)=4,1,0)+IF(GET.CELL(63,Arts.Plastiques!$F$7)=6,0.5,0)+IF(GET.CELL(63,Arts.Plastiques!$F$7)=3,0.00001,0))</definedName>
    <definedName name="Arts.PlastiquesE5C5">IF(IF(GET.CELL(63,Arts.Plastiques!$G$7)=4,1,0)+IF(GET.CELL(63,Arts.Plastiques!$G$7)=6,0.5,0)+IF(GET.CELL(63,Arts.Plastiques!$G$7)=3,0.00001,0)=0,"",IF(GET.CELL(63,Arts.Plastiques!$G$7)=4,1,0)+IF(GET.CELL(63,Arts.Plastiques!$G$7)=6,0.5,0)+IF(GET.CELL(63,Arts.Plastiques!$G$7)=3,0.00001,0))</definedName>
    <definedName name="Arts.PlastiquesE5C6">IF(IF(GET.CELL(63,Arts.Plastiques!$H$7)=4,1,0)+IF(GET.CELL(63,Arts.Plastiques!$H$7)=6,0.5,0)+IF(GET.CELL(63,Arts.Plastiques!$H$7)=3,0.00001,0)=0,"",IF(GET.CELL(63,Arts.Plastiques!$H$7)=4,1,0)+IF(GET.CELL(63,Arts.Plastiques!$H$7)=6,0.5,0)+IF(GET.CELL(63,Arts.Plastiques!$H$7)=3,0.00001,0))</definedName>
    <definedName name="Arts.PlastiquesE5C7">IF(IF(GET.CELL(63,Arts.Plastiques!$I$7)=4,1,0)+IF(GET.CELL(63,Arts.Plastiques!$I$7)=6,0.5,0)+IF(GET.CELL(63,Arts.Plastiques!$I$7)=3,0.00001,0)=0,"",IF(GET.CELL(63,Arts.Plastiques!$I$7)=4,1,0)+IF(GET.CELL(63,Arts.Plastiques!$I$7)=6,0.5,0)+IF(GET.CELL(63,Arts.Plastiques!$I$7)=3,0.00001,0))</definedName>
    <definedName name="Arts.PlastiquesE5C8">IF(IF(GET.CELL(63,Arts.Plastiques!$J$7)=4,1,0)+IF(GET.CELL(63,Arts.Plastiques!$J$7)=6,0.5,0)+IF(GET.CELL(63,Arts.Plastiques!$J$7)=3,0.00001,0)=0,"",IF(GET.CELL(63,Arts.Plastiques!$J$7)=4,1,0)+IF(GET.CELL(63,Arts.Plastiques!$J$7)=6,0.5,0)+IF(GET.CELL(63,Arts.Plastiques!$J$7)=3,0.00001,0))</definedName>
    <definedName name="Arts.PlastiquesE5C9">IF(IF(GET.CELL(63,Arts.Plastiques!$K$7)=4,1,0)+IF(GET.CELL(63,Arts.Plastiques!$K$7)=6,0.5,0)+IF(GET.CELL(63,Arts.Plastiques!$K$7)=3,0.00001,0)=0,"",IF(GET.CELL(63,Arts.Plastiques!$K$7)=4,1,0)+IF(GET.CELL(63,Arts.Plastiques!$K$7)=6,0.5,0)+IF(GET.CELL(63,Arts.Plastiques!$K$7)=3,0.00001,0))</definedName>
    <definedName name="E.Musicale4C5">IF(IF(GET.CELL(63,E.Musicale!$G$6)=4,1,0)+IF(GET.CELL(63,E.Musicale!$G$6)=6,0.5,0)+IF(GET.CELL(63,E.Musicale!$G$6)=3,0.00001,0)=0,"",IF(GET.CELL(63,E.Musicale!$G$6)=4,1,0)+IF(GET.CELL(63,E.Musicale!$G$6)=6,0.5,0)+IF(GET.CELL(63,E.Musicale!$G$6)=3,0.00001,0))</definedName>
    <definedName name="E.MusicaleE1C1">IF(IF(GET.CELL(63,E.Musicale!$C$3)=4,1,0)+IF(GET.CELL(63,E.Musicale!$C$3)=6,0.5,0)+IF(GET.CELL(63,E.Musicale!$C$3)=3,0.00001,0)=0,"",IF(GET.CELL(63,E.Musicale!$C$3)=4,1,0)+IF(GET.CELL(63,E.Musicale!$C$3)=6,0.5,0)+IF(GET.CELL(63,E.Musicale!$C$3)=3,0.00001,0))</definedName>
    <definedName name="E.MusicaleE1C10">IF(IF(GET.CELL(63,E.Musicale!$L$3)=4,1,0)+IF(GET.CELL(63,E.Musicale!$L$3)=6,0.5,0)+IF(GET.CELL(63,E.Musicale!$L$3)=3,0.00001,0)=0,"",IF(GET.CELL(63,E.Musicale!$L$3)=4,1,0)+IF(GET.CELL(63,E.Musicale!$L$3)=6,0.5,0)+IF(GET.CELL(63,E.Musicale!$L$3)=3,0.00001,0))</definedName>
    <definedName name="E.MusicaleE1C11">IF(IF(GET.CELL(63,E.Musicale!$M$3)=4,1,0)+IF(GET.CELL(63,E.Musicale!$M$3)=6,0.5,0)+IF(GET.CELL(63,E.Musicale!$M$3)=3,0.00001,0)=0,"",IF(GET.CELL(63,E.Musicale!$M$3)=4,1,0)+IF(GET.CELL(63,E.Musicale!$M$3)=6,0.5,0)+IF(GET.CELL(63,E.Musicale!$M$3)=3,0.00001,0))</definedName>
    <definedName name="E.MusicaleE1C12">IF(IF(GET.CELL(63,E.Musicale!$N$3)=4,1,0)+IF(GET.CELL(63,E.Musicale!$N$3)=6,0.5,0)+IF(GET.CELL(63,E.Musicale!$N$3)=3,0.00001,0)=0,"",IF(GET.CELL(63,E.Musicale!$N$3)=4,1,0)+IF(GET.CELL(63,E.Musicale!$N$3)=6,0.5,0)+IF(GET.CELL(63,E.Musicale!$N$3)=3,0.00001,0))</definedName>
    <definedName name="E.MusicaleE1C13">IF(IF(GET.CELL(63,E.Musicale!$O$3)=4,1,0)+IF(GET.CELL(63,E.Musicale!$O$3)=6,0.5,0)+IF(GET.CELL(63,E.Musicale!$O$3)=3,0.00001,0)=0,"",IF(GET.CELL(63,E.Musicale!$O$3)=4,1,0)+IF(GET.CELL(63,E.Musicale!$O$3)=6,0.5,0)+IF(GET.CELL(63,E.Musicale!$O$3)=3,0.00001,0))</definedName>
    <definedName name="E.MUsicaleE1C14">IF(IF(GET.CELL(63,E.Musicale!$P$3)=4,1,0)+IF(GET.CELL(63,E.Musicale!$P$3)=6,0.5,0)+IF(GET.CELL(63,E.Musicale!$P$3)=3,0.00001,0)=0,"",IF(GET.CELL(63,E.Musicale!$P$3)=4,1,0)+IF(GET.CELL(63,E.Musicale!$P$3)=6,0.5,0)+IF(GET.CELL(63,E.Musicale!$P$3)=3,0.00001,0))</definedName>
    <definedName name="E.MusicaleE1C15">IF(IF(GET.CELL(63,E.Musicale!$Q$3)=4,1,0)+IF(GET.CELL(63,E.Musicale!$Q$3)=6,0.5,0)+IF(GET.CELL(63,E.Musicale!$Q$3)=3,0.00001,0)=0,"",IF(GET.CELL(63,E.Musicale!$Q$3)=4,1,0)+IF(GET.CELL(63,E.Musicale!$Q$3)=6,0.5,0)+IF(GET.CELL(63,E.Musicale!$Q$3)=3,0.00001,0))</definedName>
    <definedName name="E.MusicaleE1C16">IF(IF(GET.CELL(63,E.Musicale!$R$3)=4,1,0)+IF(GET.CELL(63,E.Musicale!$R$3)=6,0.5,0)+IF(GET.CELL(63,E.Musicale!$R$3)=3,0.00001,0)=0,"",IF(GET.CELL(63,E.Musicale!$R$3)=4,1,0)+IF(GET.CELL(63,E.Musicale!$R$3)=6,0.5,0)+IF(GET.CELL(63,E.Musicale!$R$3)=3,0.00001,0))</definedName>
    <definedName name="E.MusicaleE1C2">IF(IF(GET.CELL(63,E.Musicale!$D$3)=4,1,0)+IF(GET.CELL(63,E.Musicale!$D$3)=6,0.5,0)+IF(GET.CELL(63,E.Musicale!$D$3)=3,0.00001,0)=0,"",IF(GET.CELL(63,E.Musicale!$D$3)=4,1,0)+IF(GET.CELL(63,E.Musicale!$D$3)=6,0.5,0)+IF(GET.CELL(63,E.Musicale!$D$3)=3,0.00001,0))</definedName>
    <definedName name="E.MusicaleE1C3">IF(IF(GET.CELL(63,E.Musicale!$E$3)=4,1,0)+IF(GET.CELL(63,E.Musicale!$E$3)=6,0.5,0)+IF(GET.CELL(63,E.Musicale!$E$3)=3,0.00001,0)=0,"",IF(GET.CELL(63,E.Musicale!$E$3)=4,1,0)+IF(GET.CELL(63,E.Musicale!$E$3)=6,0.5,0)+IF(GET.CELL(63,E.Musicale!$E$3)=3,0.00001,0))</definedName>
    <definedName name="E.MusicaleE1C4">IF(IF(GET.CELL(63,E.Musicale!$F$3)=4,1,0)+IF(GET.CELL(63,E.Musicale!$F$3)=6,0.5,0)+IF(GET.CELL(63,E.Musicale!$F$3)=3,0.00001,0)=0,"",IF(GET.CELL(63,E.Musicale!$F$3)=4,1,0)+IF(GET.CELL(63,E.Musicale!$F$3)=6,0.5,0)+IF(GET.CELL(63,E.Musicale!$F$3)=3,0.00001,0))</definedName>
    <definedName name="E.MusicaleE1C5">IF(IF(GET.CELL(63,E.Musicale!$G$3)=4,1,0)+IF(GET.CELL(63,E.Musicale!$G$3)=6,0.5,0)+IF(GET.CELL(63,E.Musicale!$G$3)=3,0.00001,0)=0,"",IF(GET.CELL(63,E.Musicale!$G$3)=4,1,0)+IF(GET.CELL(63,E.Musicale!$G$3)=6,0.5,0)+IF(GET.CELL(63,E.Musicale!$G$3)=3,0.00001,0))</definedName>
    <definedName name="E.MusicaleE1C6">IF(IF(GET.CELL(63,E.Musicale!$H$3)=4,1,0)+IF(GET.CELL(63,E.Musicale!$H$3)=6,0.5,0)+IF(GET.CELL(63,E.Musicale!$H$3)=3,0.00001,0)=0,"",IF(GET.CELL(63,E.Musicale!$H$3)=4,1,0)+IF(GET.CELL(63,E.Musicale!$H$3)=6,0.5,0)+IF(GET.CELL(63,E.Musicale!$H$3)=3,0.00001,0))</definedName>
    <definedName name="E.MusicaleE1C7">IF(IF(GET.CELL(63,E.Musicale!$I$3)=4,1,0)+IF(GET.CELL(63,E.Musicale!$I$3)=6,0.5,0)+IF(GET.CELL(63,E.Musicale!$I$3)=3,0.00001,0)=0,"",IF(GET.CELL(63,E.Musicale!$I$3)=4,1,0)+IF(GET.CELL(63,E.Musicale!$I$3)=6,0.5,0)+IF(GET.CELL(63,E.Musicale!$I$3)=3,0.00001,0))</definedName>
    <definedName name="E.MusicaleE1C8">IF(IF(GET.CELL(63,E.Musicale!$J$3)=4,1,0)+IF(GET.CELL(63,E.Musicale!$J$3)=6,0.5,0)+IF(GET.CELL(63,E.Musicale!$J$3)=3,0.00001,0)=0,"",IF(GET.CELL(63,E.Musicale!$J$3)=4,1,0)+IF(GET.CELL(63,E.Musicale!$J$3)=6,0.5,0)+IF(GET.CELL(63,E.Musicale!$J$3)=3,0.00001,0))</definedName>
    <definedName name="E.MusicaleE1C9">IF(IF(GET.CELL(63,E.Musicale!$K$3)=4,1,0)+IF(GET.CELL(63,E.Musicale!$K$3)=6,0.5,0)+IF(GET.CELL(63,E.Musicale!$K$3)=3,0.00001,0)=0,"",IF(GET.CELL(63,E.Musicale!$K$3)=4,1,0)+IF(GET.CELL(63,E.Musicale!$K$3)=6,0.5,0)+IF(GET.CELL(63,E.Musicale!$K$3)=3,0.00001,0))</definedName>
    <definedName name="E.MusicaleE2C1">IF(IF(GET.CELL(63,E.Musicale!$C$4)=4,1,0)+IF(GET.CELL(63,E.Musicale!$C$4)=6,0.5,0)+IF(GET.CELL(63,E.Musicale!$C$4)=3,0.00001,0)=0,"",IF(GET.CELL(63,E.Musicale!$C$4)=4,1,0)+IF(GET.CELL(63,E.Musicale!$C$4)=6,0.5,0)+IF(GET.CELL(63,E.Musicale!$C$4)=3,0.00001,0))</definedName>
    <definedName name="E.MusicaleE2C10">IF(IF(GET.CELL(63,E.Musicale!$L$4)=4,1,0)+IF(GET.CELL(63,E.Musicale!$L$4)=6,0.5,0)+IF(GET.CELL(63,E.Musicale!$L$4)=3,0.00001,0)=0,"",IF(GET.CELL(63,E.Musicale!$L$4)=4,1,0)+IF(GET.CELL(63,E.Musicale!$L$4)=6,0.5,0)+IF(GET.CELL(63,E.Musicale!$L$4)=3,0.00001,0))</definedName>
    <definedName name="E.MusicaleE2C11">IF(IF(GET.CELL(63,E.Musicale!$M$4)=4,1,0)+IF(GET.CELL(63,E.Musicale!$M$4)=6,0.5,0)+IF(GET.CELL(63,E.Musicale!$M$4)=3,0.00001,0)=0,"",IF(GET.CELL(63,E.Musicale!$M$4)=4,1,0)+IF(GET.CELL(63,E.Musicale!$M$4)=6,0.5,0)+IF(GET.CELL(63,E.Musicale!$M$4)=3,0.00001,0))</definedName>
    <definedName name="E.MusicaleE2C12">IF(IF(GET.CELL(63,E.Musicale!$N$4)=4,1,0)+IF(GET.CELL(63,E.Musicale!$N$4)=6,0.5,0)+IF(GET.CELL(63,E.Musicale!$N$4)=3,0.00001,0)=0,"",IF(GET.CELL(63,E.Musicale!$N$4)=4,1,0)+IF(GET.CELL(63,E.Musicale!$N$4)=6,0.5,0)+IF(GET.CELL(63,E.Musicale!$N$4)=3,0.00001,0))</definedName>
    <definedName name="E.MusicaleE2C13">IF(IF(GET.CELL(63,E.Musicale!$O$4)=4,1,0)+IF(GET.CELL(63,E.Musicale!$O$4)=6,0.5,0)+IF(GET.CELL(63,E.Musicale!$O$4)=3,0.00001,0)=0,"",IF(GET.CELL(63,E.Musicale!$O$4)=4,1,0)+IF(GET.CELL(63,E.Musicale!$O$4)=6,0.5,0)+IF(GET.CELL(63,E.Musicale!$O$4)=3,0.00001,0))</definedName>
    <definedName name="E.MusicaleE2C14">IF(IF(GET.CELL(63,E.Musicale!$P$4)=4,1,0)+IF(GET.CELL(63,E.Musicale!$P$4)=6,0.5,0)+IF(GET.CELL(63,E.Musicale!$P$4)=3,0.00001,0)=0,"",IF(GET.CELL(63,E.Musicale!$P$4)=4,1,0)+IF(GET.CELL(63,E.Musicale!$P$4)=6,0.5,0)+IF(GET.CELL(63,E.Musicale!$P$4)=3,0.00001,0))</definedName>
    <definedName name="E.MusicaleE2C15">IF(IF(GET.CELL(63,E.Musicale!$Q$4)=4,1,0)+IF(GET.CELL(63,E.Musicale!$Q$4)=6,0.5,0)+IF(GET.CELL(63,E.Musicale!$Q$4)=3,0.00001,0)=0,"",IF(GET.CELL(63,E.Musicale!$Q$4)=4,1,0)+IF(GET.CELL(63,E.Musicale!$Q$4)=6,0.5,0)+IF(GET.CELL(63,E.Musicale!$Q$4)=3,0.00001,0))</definedName>
    <definedName name="E.MusicaleE2C16">IF(IF(GET.CELL(63,E.Musicale!$R$4)=4,1,0)+IF(GET.CELL(63,E.Musicale!$R$4)=6,0.5,0)+IF(GET.CELL(63,E.Musicale!$R$4)=3,0.00001,0)=0,"",IF(GET.CELL(63,E.Musicale!$R$4)=4,1,0)+IF(GET.CELL(63,E.Musicale!$R$4)=6,0.5,0)+IF(GET.CELL(63,E.Musicale!$R$4)=3,0.00001,0))</definedName>
    <definedName name="E.MusicaleE2C2">IF(IF(GET.CELL(63,E.Musicale!$D$4)=4,1,0)+IF(GET.CELL(63,E.Musicale!$D$4)=6,0.5,0)+IF(GET.CELL(63,E.Musicale!$D$4)=3,0.00001,0)=0,"",IF(GET.CELL(63,E.Musicale!$D$4)=4,1,0)+IF(GET.CELL(63,E.Musicale!$D$4)=6,0.5,0)+IF(GET.CELL(63,E.Musicale!$D$4)=3,0.00001,0))</definedName>
    <definedName name="E.MusicaleE2C3">IF(IF(GET.CELL(63,E.Musicale!$E$4)=4,1,0)+IF(GET.CELL(63,E.Musicale!$E$4)=6,0.5,0)+IF(GET.CELL(63,E.Musicale!$E$4)=3,0.00001,0)=0,"",IF(GET.CELL(63,E.Musicale!$E$4)=4,1,0)+IF(GET.CELL(63,E.Musicale!$E$4)=6,0.5,0)+IF(GET.CELL(63,E.Musicale!$E$4)=3,0.00001,0))</definedName>
    <definedName name="E.MusicaleE2C4">IF(IF(GET.CELL(63,E.Musicale!$F$4)=4,1,0)+IF(GET.CELL(63,E.Musicale!$F$4)=6,0.5,0)+IF(GET.CELL(63,E.Musicale!$F$4)=3,0.00001,0)=0,"",IF(GET.CELL(63,E.Musicale!$F$4)=4,1,0)+IF(GET.CELL(63,E.Musicale!$F$4)=6,0.5,0)+IF(GET.CELL(63,E.Musicale!$F$4)=3,0.00001,0))</definedName>
    <definedName name="E.MusicaleE2C5">IF(IF(GET.CELL(63,E.Musicale!$G$4)=4,1,0)+IF(GET.CELL(63,E.Musicale!$G$4)=6,0.5,0)+IF(GET.CELL(63,E.Musicale!$G$4)=3,0.00001,0)=0,"",IF(GET.CELL(63,E.Musicale!$G$4)=4,1,0)+IF(GET.CELL(63,E.Musicale!$G$4)=6,0.5,0)+IF(GET.CELL(63,E.Musicale!$G$4)=3,0.00001,0))</definedName>
    <definedName name="E.MusicaleE2C6">IF(IF(GET.CELL(63,E.Musicale!$H$4)=4,1,0)+IF(GET.CELL(63,E.Musicale!$H$4)=6,0.5,0)+IF(GET.CELL(63,E.Musicale!$H$4)=3,0.00001,0)=0,"",IF(GET.CELL(63,E.Musicale!$H$4)=4,1,0)+IF(GET.CELL(63,E.Musicale!$H$4)=6,0.5,0)+IF(GET.CELL(63,E.Musicale!$H$4)=3,0.00001,0))</definedName>
    <definedName name="E.MusicaleE2C7">IF(IF(GET.CELL(63,E.Musicale!$I$4)=4,1,0)+IF(GET.CELL(63,E.Musicale!$I$4)=6,0.5,0)+IF(GET.CELL(63,E.Musicale!$I$4)=3,0.00001,0)=0,"",IF(GET.CELL(63,E.Musicale!$I$4)=4,1,0)+IF(GET.CELL(63,E.Musicale!$I$4)=6,0.5,0)+IF(GET.CELL(63,E.Musicale!$I$4)=3,0.00001,0))</definedName>
    <definedName name="E.MusicaleE2C8">IF(IF(GET.CELL(63,E.Musicale!$J$4)=4,1,0)+IF(GET.CELL(63,E.Musicale!$J$4)=6,0.5,0)+IF(GET.CELL(63,E.Musicale!$J$4)=3,0.00001,0)=0,"",IF(GET.CELL(63,E.Musicale!$J$4)=4,1,0)+IF(GET.CELL(63,E.Musicale!$J$4)=6,0.5,0)+IF(GET.CELL(63,E.Musicale!$J$4)=3,0.00001,0))</definedName>
    <definedName name="E.MusicaleE2C9">IF(IF(GET.CELL(63,E.Musicale!$K$4)=4,1,0)+IF(GET.CELL(63,E.Musicale!$K$4)=6,0.5,0)+IF(GET.CELL(63,E.Musicale!$K$4)=3,0.00001,0)=0,"",IF(GET.CELL(63,E.Musicale!$K$4)=4,1,0)+IF(GET.CELL(63,E.Musicale!$K$4)=6,0.5,0)+IF(GET.CELL(63,E.Musicale!$K$4)=3,0.00001,0))</definedName>
    <definedName name="E.MusicaleE3C1">IF(IF(GET.CELL(63,E.Musicale!$C$5)=4,1,0)+IF(GET.CELL(63,E.Musicale!$C$5)=6,0.5,0)+IF(GET.CELL(63,E.Musicale!$C$5)=3,0.00001,0)=0,"",IF(GET.CELL(63,E.Musicale!$C$5)=4,1,0)+IF(GET.CELL(63,E.Musicale!$C$5)=6,0.5,0)+IF(GET.CELL(63,E.Musicale!$C$5)=3,0.00001,0))</definedName>
    <definedName name="E.MusicaleE3C10">IF(IF(GET.CELL(63,E.Musicale!$L$5)=4,1,0)+IF(GET.CELL(63,E.Musicale!$L$5)=6,0.5,0)+IF(GET.CELL(63,E.Musicale!$L$5)=3,0.00001,0)=0,"",IF(GET.CELL(63,E.Musicale!$L$5)=4,1,0)+IF(GET.CELL(63,E.Musicale!$L$5)=6,0.5,0)+IF(GET.CELL(63,E.Musicale!$L$5)=3,0.00001,0))</definedName>
    <definedName name="E.MusicaleE3C11">IF(IF(GET.CELL(63,E.Musicale!$M$5)=4,1,0)+IF(GET.CELL(63,E.Musicale!$M$5)=6,0.5,0)+IF(GET.CELL(63,E.Musicale!$M$5)=3,0.00001,0)=0,"",IF(GET.CELL(63,E.Musicale!$M$5)=4,1,0)+IF(GET.CELL(63,E.Musicale!$M$5)=6,0.5,0)+IF(GET.CELL(63,E.Musicale!$M$5)=3,0.00001,0))</definedName>
    <definedName name="E.MusicaleE3C12">IF(IF(GET.CELL(63,E.Musicale!$N$5)=4,1,0)+IF(GET.CELL(63,E.Musicale!$N$5)=6,0.5,0)+IF(GET.CELL(63,E.Musicale!$N$5)=3,0.00001,0)=0,"",IF(GET.CELL(63,E.Musicale!$N$5)=4,1,0)+IF(GET.CELL(63,E.Musicale!$N$5)=6,0.5,0)+IF(GET.CELL(63,E.Musicale!$N$5)=3,0.00001,0))</definedName>
    <definedName name="E.MusicaleE3C13">IF(IF(GET.CELL(63,E.Musicale!$O$5)=4,1,0)+IF(GET.CELL(63,E.Musicale!$O$5)=6,0.5,0)+IF(GET.CELL(63,E.Musicale!$O$5)=3,0.00001,0)=0,"",IF(GET.CELL(63,E.Musicale!$O$5)=4,1,0)+IF(GET.CELL(63,E.Musicale!$O$5)=6,0.5,0)+IF(GET.CELL(63,E.Musicale!$O$5)=3,0.00001,0))</definedName>
    <definedName name="E.MusicaleE3C14">IF(IF(GET.CELL(63,E.Musicale!$P$5)=4,1,0)+IF(GET.CELL(63,E.Musicale!$P$5)=6,0.5,0)+IF(GET.CELL(63,E.Musicale!$P$5)=3,0.00001,0)=0,"",IF(GET.CELL(63,E.Musicale!$P$5)=4,1,0)+IF(GET.CELL(63,E.Musicale!$P$5)=6,0.5,0)+IF(GET.CELL(63,E.Musicale!$P$5)=3,0.00001,0))</definedName>
    <definedName name="E.MusicaleE3C15">IF(IF(GET.CELL(63,E.Musicale!$Q$5)=4,1,0)+IF(GET.CELL(63,E.Musicale!$Q$5)=6,0.5,0)+IF(GET.CELL(63,E.Musicale!$Q$5)=3,0.00001,0)=0,"",IF(GET.CELL(63,E.Musicale!$Q$5)=4,1,0)+IF(GET.CELL(63,E.Musicale!$Q$5)=6,0.5,0)+IF(GET.CELL(63,E.Musicale!$Q$5)=3,0.00001,0))</definedName>
    <definedName name="E.MusicaleE3C16">IF(IF(GET.CELL(63,E.Musicale!$R$5)=4,1,0)+IF(GET.CELL(63,E.Musicale!$R$5)=6,0.5,0)+IF(GET.CELL(63,E.Musicale!$R$5)=3,0.00001,0)=0,"",IF(GET.CELL(63,E.Musicale!$R$5)=4,1,0)+IF(GET.CELL(63,E.Musicale!$R$5)=6,0.5,0)+IF(GET.CELL(63,E.Musicale!$R$5)=3,0.00001,0))</definedName>
    <definedName name="E.MusicaleE3C2">IF(IF(GET.CELL(63,E.Musicale!$D$5)=4,1,0)+IF(GET.CELL(63,E.Musicale!$D$5)=6,0.5,0)+IF(GET.CELL(63,E.Musicale!$D$5)=3,0.00001,0)=0,"",IF(GET.CELL(63,E.Musicale!$D$5)=4,1,0)+IF(GET.CELL(63,E.Musicale!$D$5)=6,0.5,0)+IF(GET.CELL(63,E.Musicale!$D$5)=3,0.00001,0))</definedName>
    <definedName name="E.MusicaleE3C3">IF(IF(GET.CELL(63,E.Musicale!$E$5)=4,1,0)+IF(GET.CELL(63,E.Musicale!$E$5)=6,0.5,0)+IF(GET.CELL(63,E.Musicale!$E$5)=3,0.00001,0)=0,"",IF(GET.CELL(63,E.Musicale!$E$5)=4,1,0)+IF(GET.CELL(63,E.Musicale!$E$5)=6,0.5,0)+IF(GET.CELL(63,E.Musicale!$E$5)=3,0.00001,0))</definedName>
    <definedName name="E.MusicaleE3C4">IF(IF(GET.CELL(63,E.Musicale!$F$5)=4,1,0)+IF(GET.CELL(63,E.Musicale!$F$5)=6,0.5,0)+IF(GET.CELL(63,E.Musicale!$F$5)=3,0.00001,0)=0,"",IF(GET.CELL(63,E.Musicale!$F$5)=4,1,0)+IF(GET.CELL(63,E.Musicale!$F$5)=6,0.5,0)+IF(GET.CELL(63,E.Musicale!$F$5)=3,0.00001,0))</definedName>
    <definedName name="E.MusicaleE3C5">IF(IF(GET.CELL(63,E.Musicale!$G$5)=4,1,0)+IF(GET.CELL(63,E.Musicale!$G$5)=6,0.5,0)+IF(GET.CELL(63,E.Musicale!$G$5)=3,0.00001,0)=0,"",IF(GET.CELL(63,E.Musicale!$G$5)=4,1,0)+IF(GET.CELL(63,E.Musicale!$G$5)=6,0.5,0)+IF(GET.CELL(63,E.Musicale!$G$5)=3,0.00001,0))</definedName>
    <definedName name="E.MusicaleE3C6">IF(IF(GET.CELL(63,E.Musicale!$H$5)=4,1,0)+IF(GET.CELL(63,E.Musicale!$H$5)=6,0.5,0)+IF(GET.CELL(63,E.Musicale!$H$5)=3,0.00001,0)=0,"",IF(GET.CELL(63,E.Musicale!$H$5)=4,1,0)+IF(GET.CELL(63,E.Musicale!$H$5)=6,0.5,0)+IF(GET.CELL(63,E.Musicale!$H$5)=3,0.00001,0))</definedName>
    <definedName name="E.MusicaleE3C7">IF(IF(GET.CELL(63,E.Musicale!$I$5)=4,1,0)+IF(GET.CELL(63,E.Musicale!$I$5)=6,0.5,0)+IF(GET.CELL(63,E.Musicale!$I$5)=3,0.00001,0)=0,"",IF(GET.CELL(63,E.Musicale!$I$5)=4,1,0)+IF(GET.CELL(63,E.Musicale!$I$5)=6,0.5,0)+IF(GET.CELL(63,E.Musicale!$I$5)=3,0.00001,0))</definedName>
    <definedName name="E.MusicaleE3C8">IF(IF(GET.CELL(63,E.Musicale!$J$5)=4,1,0)+IF(GET.CELL(63,E.Musicale!$J$5)=6,0.5,0)+IF(GET.CELL(63,E.Musicale!$J$5)=3,0.00001,0)=0,"",IF(GET.CELL(63,E.Musicale!$J$5)=4,1,0)+IF(GET.CELL(63,E.Musicale!$J$5)=6,0.5,0)+IF(GET.CELL(63,E.Musicale!$J$5)=3,0.00001,0))</definedName>
    <definedName name="E.MusicaleE3C9">IF(IF(GET.CELL(63,E.Musicale!$K$5)=4,1,0)+IF(GET.CELL(63,E.Musicale!$K$5)=6,0.5,0)+IF(GET.CELL(63,E.Musicale!$K$5)=3,0.00001,0)=0,"",IF(GET.CELL(63,E.Musicale!$K$5)=4,1,0)+IF(GET.CELL(63,E.Musicale!$K$5)=6,0.5,0)+IF(GET.CELL(63,E.Musicale!$K$5)=3,0.00001,0))</definedName>
    <definedName name="E.MusicaleE4C1">IF(IF(GET.CELL(63,E.Musicale!$C$6)=4,1,0)+IF(GET.CELL(63,E.Musicale!$C$6)=6,0.5,0)+IF(GET.CELL(63,E.Musicale!$C$6)=3,0.00001,0)=0,"",IF(GET.CELL(63,E.Musicale!$C$6)=4,1,0)+IF(GET.CELL(63,E.Musicale!$C$6)=6,0.5,0)+IF(GET.CELL(63,E.Musicale!$C$6)=3,0.00001,0))</definedName>
    <definedName name="E.MusicaleE4C10">IF(IF(GET.CELL(63,E.Musicale!$L$6)=4,1,0)+IF(GET.CELL(63,E.Musicale!$L$6)=6,0.5,0)+IF(GET.CELL(63,E.Musicale!$L$6)=3,0.00001,0)=0,"",IF(GET.CELL(63,E.Musicale!$L$6)=4,1,0)+IF(GET.CELL(63,E.Musicale!$L$6)=6,0.5,0)+IF(GET.CELL(63,E.Musicale!$L$6)=3,0.00001,0))</definedName>
    <definedName name="E.MusicaleE4C11">IF(IF(GET.CELL(63,E.Musicale!$M$6)=4,1,0)+IF(GET.CELL(63,E.Musicale!$M$6)=6,0.5,0)+IF(GET.CELL(63,E.Musicale!$M$6)=3,0.00001,0)=0,"",IF(GET.CELL(63,E.Musicale!$M$6)=4,1,0)+IF(GET.CELL(63,E.Musicale!$M$6)=6,0.5,0)+IF(GET.CELL(63,E.Musicale!$M$6)=3,0.00001,0))</definedName>
    <definedName name="E.MusicaleE4C12">IF(IF(GET.CELL(63,E.Musicale!$N$6)=4,1,0)+IF(GET.CELL(63,E.Musicale!$N$6)=6,0.5,0)+IF(GET.CELL(63,E.Musicale!$N$6)=3,0.00001,0)=0,"",IF(GET.CELL(63,E.Musicale!$N$6)=4,1,0)+IF(GET.CELL(63,E.Musicale!$N$6)=6,0.5,0)+IF(GET.CELL(63,E.Musicale!$N$6)=3,0.00001,0))</definedName>
    <definedName name="E.MusicaleE4C13">IF(IF(GET.CELL(63,E.Musicale!$O$6)=4,1,0)+IF(GET.CELL(63,E.Musicale!$O$6)=6,0.5,0)+IF(GET.CELL(63,E.Musicale!$O$6)=3,0.00001,0)=0,"",IF(GET.CELL(63,E.Musicale!$O$6)=4,1,0)+IF(GET.CELL(63,E.Musicale!$O$6)=6,0.5,0)+IF(GET.CELL(63,E.Musicale!$O$6)=3,0.00001,0))</definedName>
    <definedName name="E.MusicaleE4C14">IF(IF(GET.CELL(63,E.Musicale!$P$6)=4,1,0)+IF(GET.CELL(63,E.Musicale!$P$6)=6,0.5,0)+IF(GET.CELL(63,E.Musicale!$P$6)=3,0.00001,0)=0,"",IF(GET.CELL(63,E.Musicale!$P$6)=4,1,0)+IF(GET.CELL(63,E.Musicale!$P$6)=6,0.5,0)+IF(GET.CELL(63,E.Musicale!$P$6)=3,0.00001,0))</definedName>
    <definedName name="E.MusicaleE4C15">IF(IF(GET.CELL(63,E.Musicale!$Q$6)=4,1,0)+IF(GET.CELL(63,E.Musicale!$Q$6)=6,0.5,0)+IF(GET.CELL(63,E.Musicale!$Q$6)=3,0.00001,0)=0,"",IF(GET.CELL(63,E.Musicale!$Q$6)=4,1,0)+IF(GET.CELL(63,E.Musicale!$Q$6)=6,0.5,0)+IF(GET.CELL(63,E.Musicale!$Q$6)=3,0.00001,0))</definedName>
    <definedName name="E.MusicaleE4C16">IF(IF(GET.CELL(63,E.Musicale!$R$6)=4,1,0)+IF(GET.CELL(63,E.Musicale!$R$6)=6,0.5,0)+IF(GET.CELL(63,E.Musicale!$R$6)=3,0.00001,0)=0,"",IF(GET.CELL(63,E.Musicale!$R$6)=4,1,0)+IF(GET.CELL(63,E.Musicale!$R$6)=6,0.5,0)+IF(GET.CELL(63,E.Musicale!$R$6)=3,0.00001,0))</definedName>
    <definedName name="E.MusicaleE4C2">IF(IF(GET.CELL(63,E.Musicale!$D$6)=4,1,0)+IF(GET.CELL(63,E.Musicale!$D$6)=6,0.5,0)+IF(GET.CELL(63,E.Musicale!$D$6)=3,0.00001,0)=0,"",IF(GET.CELL(63,E.Musicale!$D$6)=4,1,0)+IF(GET.CELL(63,E.Musicale!$D$6)=6,0.5,0)+IF(GET.CELL(63,E.Musicale!$D$6)=3,0.00001,0))</definedName>
    <definedName name="E.MusicaleE4C3">IF(IF(GET.CELL(63,E.Musicale!$E$6)=4,1,0)+IF(GET.CELL(63,E.Musicale!$E$6)=6,0.5,0)+IF(GET.CELL(63,E.Musicale!$E$6)=3,0.00001,0)=0,"",IF(GET.CELL(63,E.Musicale!$E$6)=4,1,0)+IF(GET.CELL(63,E.Musicale!$E$6)=6,0.5,0)+IF(GET.CELL(63,E.Musicale!$E$6)=3,0.00001,0))</definedName>
    <definedName name="E.MusicaleE4C4">IF(IF(GET.CELL(63,E.Musicale!$F$6)=4,1,0)+IF(GET.CELL(63,E.Musicale!$F$6)=6,0.5,0)+IF(GET.CELL(63,E.Musicale!$F$6)=3,0.00001,0)=0,"",IF(GET.CELL(63,E.Musicale!$F$6)=4,1,0)+IF(GET.CELL(63,E.Musicale!$F$6)=6,0.5,0)+IF(GET.CELL(63,E.Musicale!$F$6)=3,0.00001,0))</definedName>
    <definedName name="E.MusicaleE4C5">IF(IF(GET.CELL(63,E.Musicale!$G$6)=4,1,0)+IF(GET.CELL(63,E.Musicale!$G$6)=6,0.5,0)+IF(GET.CELL(63,E.Musicale!$G$6)=3,0.00001,0)=0,"",IF(GET.CELL(63,E.Musicale!$G$6)=4,1,0)+IF(GET.CELL(63,E.Musicale!$G$6)=6,0.5,0)+IF(GET.CELL(63,E.Musicale!$G$6)=3,0.00001,0))</definedName>
    <definedName name="E.MusicaleE4C6">IF(IF(GET.CELL(63,E.Musicale!$H$6)=4,1,0)+IF(GET.CELL(63,E.Musicale!$H$6)=6,0.5,0)+IF(GET.CELL(63,E.Musicale!$H$6)=3,0.00001,0)=0,"",IF(GET.CELL(63,E.Musicale!$H$6)=4,1,0)+IF(GET.CELL(63,E.Musicale!$H$6)=6,0.5,0)+IF(GET.CELL(63,E.Musicale!$H$6)=3,0.00001,0))</definedName>
    <definedName name="E.MusicaleE4C7">IF(IF(GET.CELL(63,E.Musicale!$I$6)=4,1,0)+IF(GET.CELL(63,E.Musicale!$I$6)=6,0.5,0)+IF(GET.CELL(63,E.Musicale!$I$6)=3,0.00001,0)=0,"",IF(GET.CELL(63,E.Musicale!$I$6)=4,1,0)+IF(GET.CELL(63,E.Musicale!$I$6)=6,0.5,0)+IF(GET.CELL(63,E.Musicale!$I$6)=3,0.00001,0))</definedName>
    <definedName name="E.MusicaleE4C8">IF(IF(GET.CELL(63,E.Musicale!$J$6)=4,1,0)+IF(GET.CELL(63,E.Musicale!$J$6)=6,0.5,0)+IF(GET.CELL(63,E.Musicale!$J$6)=3,0.00001,0)=0,"",IF(GET.CELL(63,E.Musicale!$J$6)=4,1,0)+IF(GET.CELL(63,E.Musicale!$J$6)=6,0.5,0)+IF(GET.CELL(63,E.Musicale!$J$6)=3,0.00001,0))</definedName>
    <definedName name="E.MusicaleE4C9">IF(IF(GET.CELL(63,E.Musicale!$K$6)=4,1,0)+IF(GET.CELL(63,E.Musicale!$K$6)=6,0.5,0)+IF(GET.CELL(63,E.Musicale!$K$6)=3,0.00001,0)=0,"",IF(GET.CELL(63,E.Musicale!$K$6)=4,1,0)+IF(GET.CELL(63,E.Musicale!$K$6)=6,0.5,0)+IF(GET.CELL(63,E.Musicale!$K$6)=3,0.00001,0))</definedName>
    <definedName name="E.MusicaleE5C1">IF(IF(GET.CELL(63,E.Musicale!$C$7)=4,1,0)+IF(GET.CELL(63,E.Musicale!$C$7)=6,0.5,0)+IF(GET.CELL(63,E.Musicale!$C$7)=3,0.00001,0)=0,"",IF(GET.CELL(63,E.Musicale!$C$7)=4,1,0)+IF(GET.CELL(63,E.Musicale!$C$7)=6,0.5,0)+IF(GET.CELL(63,E.Musicale!$C$7)=3,0.00001,0))</definedName>
    <definedName name="E.MusicaleE5C10">IF(IF(GET.CELL(63,E.Musicale!$L$7)=4,1,0)+IF(GET.CELL(63,E.Musicale!$L$7)=6,0.5,0)+IF(GET.CELL(63,E.Musicale!$L$7)=3,0.00001,0)=0,"",IF(GET.CELL(63,E.Musicale!$L$7)=4,1,0)+IF(GET.CELL(63,E.Musicale!$L$7)=6,0.5,0)+IF(GET.CELL(63,E.Musicale!$L$7)=3,0.00001,0))</definedName>
    <definedName name="E.MusicaleE5C11">IF(IF(GET.CELL(63,E.Musicale!$M$7)=4,1,0)+IF(GET.CELL(63,E.Musicale!$M$7)=6,0.5,0)+IF(GET.CELL(63,E.Musicale!$M$7)=3,0.00001,0)=0,"",IF(GET.CELL(63,E.Musicale!$M$7)=4,1,0)+IF(GET.CELL(63,E.Musicale!$M$7)=6,0.5,0)+IF(GET.CELL(63,E.Musicale!$M$7)=3,0.00001,0))</definedName>
    <definedName name="E.MusicaleE5C12">IF(IF(GET.CELL(63,E.Musicale!$N$7)=4,1,0)+IF(GET.CELL(63,E.Musicale!$N$7)=6,0.5,0)+IF(GET.CELL(63,E.Musicale!$N$7)=3,0.00001,0)=0,"",IF(GET.CELL(63,E.Musicale!$N$7)=4,1,0)+IF(GET.CELL(63,E.Musicale!$N$7)=6,0.5,0)+IF(GET.CELL(63,E.Musicale!$N$7)=3,0.00001,0))</definedName>
    <definedName name="E.MusicaleE5C13">IF(IF(GET.CELL(63,E.Musicale!$O$7)=4,1,0)+IF(GET.CELL(63,E.Musicale!$O$7)=6,0.5,0)+IF(GET.CELL(63,E.Musicale!$O$7)=3,0.00001,0)=0,"",IF(GET.CELL(63,E.Musicale!$O$7)=4,1,0)+IF(GET.CELL(63,E.Musicale!$O$7)=6,0.5,0)+IF(GET.CELL(63,E.Musicale!$O$7)=3,0.00001,0))</definedName>
    <definedName name="E.MusicaleE5C14">IF(IF(GET.CELL(63,E.Musicale!$P$7)=4,1,0)+IF(GET.CELL(63,E.Musicale!$P$7)=6,0.5,0)+IF(GET.CELL(63,E.Musicale!$P$7)=3,0.00001,0)=0,"",IF(GET.CELL(63,E.Musicale!$P$7)=4,1,0)+IF(GET.CELL(63,E.Musicale!$P$7)=6,0.5,0)+IF(GET.CELL(63,E.Musicale!$P$7)=3,0.00001,0))</definedName>
    <definedName name="E.MusicaleE5C15">IF(IF(GET.CELL(63,E.Musicale!$Q$7)=4,1,0)+IF(GET.CELL(63,E.Musicale!$Q$7)=6,0.5,0)+IF(GET.CELL(63,E.Musicale!$Q$7)=3,0.00001,0)=0,"",IF(GET.CELL(63,E.Musicale!$Q$7)=4,1,0)+IF(GET.CELL(63,E.Musicale!$Q$7)=6,0.5,0)+IF(GET.CELL(63,E.Musicale!$Q$7)=3,0.00001,0))</definedName>
    <definedName name="E.MusicaleE5C16">IF(IF(GET.CELL(63,E.Musicale!$R$7)=4,1,0)+IF(GET.CELL(63,E.Musicale!$R$7)=6,0.5,0)+IF(GET.CELL(63,E.Musicale!$R$7)=3,0.00001,0)=0,"",IF(GET.CELL(63,E.Musicale!$R$7)=4,1,0)+IF(GET.CELL(63,E.Musicale!$R$7)=6,0.5,0)+IF(GET.CELL(63,E.Musicale!$R$7)=3,0.00001,0))</definedName>
    <definedName name="E.MusicaleE5C2">IF(IF(GET.CELL(63,E.Musicale!$D$7)=4,1,0)+IF(GET.CELL(63,E.Musicale!$D$7)=6,0.5,0)+IF(GET.CELL(63,E.Musicale!$D$7)=3,0.00001,0)=0,"",IF(GET.CELL(63,E.Musicale!$D$7)=4,1,0)+IF(GET.CELL(63,E.Musicale!$D$7)=6,0.5,0)+IF(GET.CELL(63,E.Musicale!$D$7)=3,0.00001,0))</definedName>
    <definedName name="E.MusicaleE5C3">IF(IF(GET.CELL(63,E.Musicale!$E$7)=4,1,0)+IF(GET.CELL(63,E.Musicale!$E$7)=6,0.5,0)+IF(GET.CELL(63,E.Musicale!$E$7)=3,0.00001,0)=0,"",IF(GET.CELL(63,E.Musicale!$E$7)=4,1,0)+IF(GET.CELL(63,E.Musicale!$E$7)=6,0.5,0)+IF(GET.CELL(63,E.Musicale!$E$7)=3,0.00001,0))</definedName>
    <definedName name="E.MusicaleE5C4">IF(IF(GET.CELL(63,E.Musicale!$F$7)=4,1,0)+IF(GET.CELL(63,E.Musicale!$F$7)=6,0.5,0)+IF(GET.CELL(63,E.Musicale!$F$7)=3,0.00001,0)=0,"",IF(GET.CELL(63,E.Musicale!$F$7)=4,1,0)+IF(GET.CELL(63,E.Musicale!$F$7)=6,0.5,0)+IF(GET.CELL(63,E.Musicale!$F$7)=3,0.00001,0))</definedName>
    <definedName name="E.MusicaleE5C5">IF(IF(GET.CELL(63,E.Musicale!$G$7)=4,1,0)+IF(GET.CELL(63,E.Musicale!$G$7)=6,0.5,0)+IF(GET.CELL(63,E.Musicale!$G$7)=3,0.00001,0)=0,"",IF(GET.CELL(63,E.Musicale!$G$7)=4,1,0)+IF(GET.CELL(63,E.Musicale!$G$7)=6,0.5,0)+IF(GET.CELL(63,E.Musicale!$G$7)=3,0.00001,0))</definedName>
    <definedName name="E.MusicaleE5C6">IF(IF(GET.CELL(63,E.Musicale!$H$7)=4,1,0)+IF(GET.CELL(63,E.Musicale!$H$7)=6,0.5,0)+IF(GET.CELL(63,E.Musicale!$H$7)=3,0.00001,0)=0,"",IF(GET.CELL(63,E.Musicale!$H$7)=4,1,0)+IF(GET.CELL(63,E.Musicale!$H$7)=6,0.5,0)+IF(GET.CELL(63,E.Musicale!$H$7)=3,0.00001,0))</definedName>
    <definedName name="E.MusicaleE5C7">IF(IF(GET.CELL(63,E.Musicale!$I$7)=4,1,0)+IF(GET.CELL(63,E.Musicale!$I$7)=6,0.5,0)+IF(GET.CELL(63,E.Musicale!$I$7)=3,0.00001,0)=0,"",IF(GET.CELL(63,E.Musicale!$I$7)=4,1,0)+IF(GET.CELL(63,E.Musicale!$I$7)=6,0.5,0)+IF(GET.CELL(63,E.Musicale!$I$7)=3,0.00001,0))</definedName>
    <definedName name="E.MusicaleE5C8">IF(IF(GET.CELL(63,E.Musicale!$J$7)=4,1,0)+IF(GET.CELL(63,E.Musicale!$J$7)=6,0.5,0)+IF(GET.CELL(63,E.Musicale!$J$7)=3,0.00001,0)=0,"",IF(GET.CELL(63,E.Musicale!$J$7)=4,1,0)+IF(GET.CELL(63,E.Musicale!$J$7)=6,0.5,0)+IF(GET.CELL(63,E.Musicale!$J$7)=3,0.00001,0))</definedName>
    <definedName name="E.MusicaleE5C9">IF(IF(GET.CELL(63,E.Musicale!$K$7)=4,1,0)+IF(GET.CELL(63,E.Musicale!$K$7)=6,0.5,0)+IF(GET.CELL(63,E.Musicale!$K$7)=3,0.00001,0)=0,"",IF(GET.CELL(63,E.Musicale!$K$7)=4,1,0)+IF(GET.CELL(63,E.Musicale!$K$7)=6,0.5,0)+IF(GET.CELL(63,E.Musicale!$K$7)=3,0.00001,0))</definedName>
    <definedName name="EPSE1C1">IF(IF(GET.CELL(63,EPS!$C$3)=4,1,0)+IF(GET.CELL(63,EPS!$C$3)=6,0.5,0)+IF(GET.CELL(63,EPS!$C$3)=3,0.00001,0)=0,"",IF(GET.CELL(63,EPS!$C$3)=4,1,0)+IF(GET.CELL(63,EPS!$C$3)=6,0.5,0)+IF(GET.CELL(63,EPS!$C$3)=3,0.00001,0))</definedName>
    <definedName name="EPSE1C10">IF(IF(GET.CELL(63,EPS!$L$3)=4,1,0)+IF(GET.CELL(63,EPS!$L$3)=6,0.5,0)+IF(GET.CELL(63,EPS!$L$3)=3,0.00001,0)=0,"",IF(GET.CELL(63,EPS!$L$3)=4,1,0)+IF(GET.CELL(63,EPS!$L$3)=6,0.5,0)+IF(GET.CELL(63,EPS!$L$3)=3,0.00001,0))</definedName>
    <definedName name="EPSE1C11">IF(IF(GET.CELL(63,EPS!$M$3)=4,1,0)+IF(GET.CELL(63,EPS!$M$3)=6,0.5,0)+IF(GET.CELL(63,EPS!$M$3)=3,0.00001,0)=0,"",IF(GET.CELL(63,EPS!$M$3)=4,1,0)+IF(GET.CELL(63,EPS!$M$3)=6,0.5,0)+IF(GET.CELL(63,EPS!$M$3)=3,0.00001,0))</definedName>
    <definedName name="EPSE1C12">IF(IF(GET.CELL(63,EPS!$N$3)=4,1,0)+IF(GET.CELL(63,EPS!$N$3)=6,0.5,0)+IF(GET.CELL(63,EPS!$N$3)=3,0.00001,0)=0,"",IF(GET.CELL(63,EPS!$N$3)=4,1,0)+IF(GET.CELL(63,EPS!$N$3)=6,0.5,0)+IF(GET.CELL(63,EPS!$N$3)=3,0.00001,0))</definedName>
    <definedName name="EPSE1C13">IF(IF(GET.CELL(63,EPS!$O$3)=4,1,0)+IF(GET.CELL(63,EPS!$O$3)=6,0.5,0)+IF(GET.CELL(63,EPS!$O$3)=3,0.00001,0)=0,"",IF(GET.CELL(63,EPS!$O$3)=4,1,0)+IF(GET.CELL(63,EPS!$O$3)=6,0.5,0)+IF(GET.CELL(63,EPS!$O$3)=3,0.00001,0))</definedName>
    <definedName name="EPSE1C14">IF(IF(GET.CELL(63,EPS!$P$3)=4,1,0)+IF(GET.CELL(63,EPS!$P$3)=6,0.5,0)+IF(GET.CELL(63,EPS!$P$3)=3,0.00001,0)=0,"",IF(GET.CELL(63,EPS!$P$3)=4,1,0)+IF(GET.CELL(63,EPS!$P$3)=6,0.5,0)+IF(GET.CELL(63,EPS!$P$3)=3,0.00001,0))</definedName>
    <definedName name="EPSE1C15">IF(IF(GET.CELL(63,EPS!$Q$3)=4,1,0)+IF(GET.CELL(63,EPS!$Q$3)=6,0.5,0)+IF(GET.CELL(63,EPS!$Q$3)=3,0.00001,0)=0,"",IF(GET.CELL(63,EPS!$Q$3)=4,1,0)+IF(GET.CELL(63,EPS!$Q$3)=6,0.5,0)+IF(GET.CELL(63,EPS!$Q$3)=3,0.00001,0))</definedName>
    <definedName name="EPSE1C16">IF(IF(GET.CELL(63,EPS!$R$3)=4,1,0)+IF(GET.CELL(63,EPS!$R$3)=6,0.5,0)+IF(GET.CELL(63,EPS!$R$3)=3,0.00001,0)=0,"",IF(GET.CELL(63,EPS!$R$3)=4,1,0)+IF(GET.CELL(63,EPS!$R$3)=6,0.5,0)+IF(GET.CELL(63,EPS!$R$3)=3,0.00001,0))</definedName>
    <definedName name="EPSE1C2">IF(IF(GET.CELL(63,EPS!$D$3)=4,1,0)+IF(GET.CELL(63,EPS!$D$3)=6,0.5,0)+IF(GET.CELL(63,EPS!$D$3)=3,0.00001,0)=0,"",IF(GET.CELL(63,EPS!$D$3)=4,1,0)+IF(GET.CELL(63,EPS!$D$3)=6,0.5,0)+IF(GET.CELL(63,EPS!$D$3)=3,0.00001,0))</definedName>
    <definedName name="EPSE1C3">IF(IF(GET.CELL(63,EPS!$E$3)=4,1,0)+IF(GET.CELL(63,EPS!$E$3)=6,0.5,0)+IF(GET.CELL(63,EPS!$E$3)=3,0.00001,0)=0,"",IF(GET.CELL(63,EPS!$E$3)=4,1,0)+IF(GET.CELL(63,EPS!$E$3)=6,0.5,0)+IF(GET.CELL(63,EPS!$E$3)=3,0.00001,0))</definedName>
    <definedName name="EPSE1C4">IF(IF(GET.CELL(63,EPS!$F$3)=4,1,0)+IF(GET.CELL(63,EPS!$F$3)=6,0.5,0)+IF(GET.CELL(63,EPS!$F$3)=3,0.00001,0)=0,"",IF(GET.CELL(63,EPS!$F$3)=4,1,0)+IF(GET.CELL(63,EPS!$F$3)=6,0.5,0)+IF(GET.CELL(63,EPS!$F$3)=3,0.00001,0))</definedName>
    <definedName name="EPSE1C5">IF(IF(GET.CELL(63,EPS!$G$3)=4,1,0)+IF(GET.CELL(63,EPS!$G$3)=6,0.5,0)+IF(GET.CELL(63,EPS!$G$3)=3,0.00001,0)=0,"",IF(GET.CELL(63,EPS!$G$3)=4,1,0)+IF(GET.CELL(63,EPS!$G$3)=6,0.5,0)+IF(GET.CELL(63,EPS!$G$3)=3,0.00001,0))</definedName>
    <definedName name="EPSE1C6">IF(IF(GET.CELL(63,EPS!$H$3)=4,1,0)+IF(GET.CELL(63,EPS!$H$3)=6,0.5,0)+IF(GET.CELL(63,EPS!$H$3)=3,0.00001,0)=0,"",IF(GET.CELL(63,EPS!$H$3)=4,1,0)+IF(GET.CELL(63,EPS!$H$3)=6,0.5,0)+IF(GET.CELL(63,EPS!$H$3)=3,0.00001,0))</definedName>
    <definedName name="EPSE1C7">IF(IF(GET.CELL(63,EPS!$I$3)=4,1,0)+IF(GET.CELL(63,EPS!$I$3)=6,0.5,0)+IF(GET.CELL(63,EPS!$I$3)=3,0.00001,0)=0,"",IF(GET.CELL(63,EPS!$I$3)=4,1,0)+IF(GET.CELL(63,EPS!$I$3)=6,0.5,0)+IF(GET.CELL(63,EPS!$I$3)=3,0.00001,0))</definedName>
    <definedName name="EPSE1C8">IF(IF(GET.CELL(63,EPS!$J$3)=4,1,0)+IF(GET.CELL(63,EPS!$J$3)=6,0.5,0)+IF(GET.CELL(63,EPS!$J$3)=3,0.00001,0)=0,"",IF(GET.CELL(63,EPS!$J$3)=4,1,0)+IF(GET.CELL(63,EPS!$J$3)=6,0.5,0)+IF(GET.CELL(63,EPS!$J$3)=3,0.00001,0))</definedName>
    <definedName name="EPSE1C9">IF(IF(GET.CELL(63,EPS!$K$3)=4,1,0)+IF(GET.CELL(63,EPS!$K$3)=6,0.5,0)+IF(GET.CELL(63,EPS!$K$3)=3,0.00001,0)=0,"",IF(GET.CELL(63,EPS!$K$3)=4,1,0)+IF(GET.CELL(63,EPS!$K$3)=6,0.5,0)+IF(GET.CELL(63,EPS!$K$3)=3,0.00001,0))</definedName>
    <definedName name="EPSE2C1">IF(IF(GET.CELL(63,EPS!$C$4)=4,1,0)+IF(GET.CELL(63,EPS!$C$4)=6,0.5,0)+IF(GET.CELL(63,EPS!$C$4)=3,0.00001,0)=0,"",IF(GET.CELL(63,EPS!$C$4)=4,1,0)+IF(GET.CELL(63,EPS!$C$4)=6,0.5,0)+IF(GET.CELL(63,EPS!$C$4)=3,0.00001,0))</definedName>
    <definedName name="EPSE2C10">IF(IF(GET.CELL(63,EPS!$L$4)=4,1,0)+IF(GET.CELL(63,EPS!$L$4)=6,0.5,0)+IF(GET.CELL(63,EPS!$L$4)=3,0.00001,0)=0,"",IF(GET.CELL(63,EPS!$L$4)=4,1,0)+IF(GET.CELL(63,EPS!$L$4)=6,0.5,0)+IF(GET.CELL(63,EPS!$L$4)=3,0.00001,0))</definedName>
    <definedName name="EPSE2C11">IF(IF(GET.CELL(63,EPS!$M$4)=4,1,0)+IF(GET.CELL(63,EPS!$M$4)=6,0.5,0)+IF(GET.CELL(63,EPS!$M$4)=3,0.00001,0)=0,"",IF(GET.CELL(63,EPS!$M$4)=4,1,0)+IF(GET.CELL(63,EPS!$M$4)=6,0.5,0)+IF(GET.CELL(63,EPS!$M$4)=3,0.00001,0))</definedName>
    <definedName name="EPSE2C12">IF(IF(GET.CELL(63,EPS!$N$4)=4,1,0)+IF(GET.CELL(63,EPS!$N$4)=6,0.5,0)+IF(GET.CELL(63,EPS!$N$4)=3,0.00001,0)=0,"",IF(GET.CELL(63,EPS!$N$4)=4,1,0)+IF(GET.CELL(63,EPS!$N$4)=6,0.5,0)+IF(GET.CELL(63,EPS!$N$4)=3,0.00001,0))</definedName>
    <definedName name="EPSE2C13">IF(IF(GET.CELL(63,EPS!$O$4)=4,1,0)+IF(GET.CELL(63,EPS!$O$4)=6,0.5,0)+IF(GET.CELL(63,EPS!$O$4)=3,0.00001,0)=0,"",IF(GET.CELL(63,EPS!$O$4)=4,1,0)+IF(GET.CELL(63,EPS!$O$4)=6,0.5,0)+IF(GET.CELL(63,EPS!$O$4)=3,0.00001,0))</definedName>
    <definedName name="EPSE2C14">IF(IF(GET.CELL(63,EPS!$P$4)=4,1,0)+IF(GET.CELL(63,EPS!$P$4)=6,0.5,0)+IF(GET.CELL(63,EPS!$P$4)=3,0.00001,0)=0,"",IF(GET.CELL(63,EPS!$P$4)=4,1,0)+IF(GET.CELL(63,EPS!$P$4)=6,0.5,0)+IF(GET.CELL(63,EPS!$P$4)=3,0.00001,0))</definedName>
    <definedName name="EPSE2C15">IF(IF(GET.CELL(63,EPS!$Q$4)=4,1,0)+IF(GET.CELL(63,EPS!$Q$4)=6,0.5,0)+IF(GET.CELL(63,EPS!$Q$4)=3,0.00001,0)=0,"",IF(GET.CELL(63,EPS!$Q$4)=4,1,0)+IF(GET.CELL(63,EPS!$Q$4)=6,0.5,0)+IF(GET.CELL(63,EPS!$Q$4)=3,0.00001,0))</definedName>
    <definedName name="EPSE2C16">IF(IF(GET.CELL(63,EPS!$R$4)=4,1,0)+IF(GET.CELL(63,EPS!$R$4)=6,0.5,0)+IF(GET.CELL(63,EPS!$R$4)=3,0.00001,0)=0,"",IF(GET.CELL(63,EPS!$R$4)=4,1,0)+IF(GET.CELL(63,EPS!$R$4)=6,0.5,0)+IF(GET.CELL(63,EPS!$R$4)=3,0.00001,0))</definedName>
    <definedName name="EPSE2C2">IF(IF(GET.CELL(63,EPS!$D$4)=4,1,0)+IF(GET.CELL(63,EPS!$D$4)=6,0.5,0)+IF(GET.CELL(63,EPS!$D$4)=3,0.00001,0)=0,"",IF(GET.CELL(63,EPS!$D$4)=4,1,0)+IF(GET.CELL(63,EPS!$D$4)=6,0.5,0)+IF(GET.CELL(63,EPS!$D$4)=3,0.00001,0))</definedName>
    <definedName name="EPSE2C3">IF(IF(GET.CELL(63,EPS!$E$4)=4,1,0)+IF(GET.CELL(63,EPS!$E$4)=6,0.5,0)+IF(GET.CELL(63,EPS!$E$4)=3,0.00001,0)=0,"",IF(GET.CELL(63,EPS!$E$4)=4,1,0)+IF(GET.CELL(63,EPS!$E$4)=6,0.5,0)+IF(GET.CELL(63,EPS!$E$4)=3,0.00001,0))</definedName>
    <definedName name="EPSE2C4">IF(IF(GET.CELL(63,EPS!$F$4)=4,1,0)+IF(GET.CELL(63,EPS!$F$4)=6,0.5,0)+IF(GET.CELL(63,EPS!$F$4)=3,0.00001,0)=0,"",IF(GET.CELL(63,EPS!$F$4)=4,1,0)+IF(GET.CELL(63,EPS!$F$4)=6,0.5,0)+IF(GET.CELL(63,EPS!$F$4)=3,0.00001,0))</definedName>
    <definedName name="EPSE2C5">IF(IF(GET.CELL(63,EPS!$G$4)=4,1,0)+IF(GET.CELL(63,EPS!$G$4)=6,0.5,0)+IF(GET.CELL(63,EPS!$G$4)=3,0.00001,0)=0,"",IF(GET.CELL(63,EPS!$G$4)=4,1,0)+IF(GET.CELL(63,EPS!$G$4)=6,0.5,0)+IF(GET.CELL(63,EPS!$G$4)=3,0.00001,0))</definedName>
    <definedName name="EPSE2C6">IF(IF(GET.CELL(63,EPS!$H$4)=4,1,0)+IF(GET.CELL(63,EPS!$H$4)=6,0.5,0)+IF(GET.CELL(63,EPS!$H$4)=3,0.00001,0)=0,"",IF(GET.CELL(63,EPS!$H$4)=4,1,0)+IF(GET.CELL(63,EPS!$H$4)=6,0.5,0)+IF(GET.CELL(63,EPS!$H$4)=3,0.00001,0))</definedName>
    <definedName name="EPSE2C7">IF(IF(GET.CELL(63,EPS!$I$4)=4,1,0)+IF(GET.CELL(63,EPS!$I$4)=6,0.5,0)+IF(GET.CELL(63,EPS!$I$4)=3,0.00001,0)=0,"",IF(GET.CELL(63,EPS!$I$4)=4,1,0)+IF(GET.CELL(63,EPS!$I$4)=6,0.5,0)+IF(GET.CELL(63,EPS!$I$4)=3,0.00001,0))</definedName>
    <definedName name="EPSE2C8">IF(IF(GET.CELL(63,EPS!$J$4)=4,1,0)+IF(GET.CELL(63,EPS!$J$4)=6,0.5,0)+IF(GET.CELL(63,EPS!$J$4)=3,0.00001,0)=0,"",IF(GET.CELL(63,EPS!$J$4)=4,1,0)+IF(GET.CELL(63,EPS!$J$4)=6,0.5,0)+IF(GET.CELL(63,EPS!$J$4)=3,0.00001,0))</definedName>
    <definedName name="EPSE2C9">IF(IF(GET.CELL(63,EPS!$K$4)=4,1,0)+IF(GET.CELL(63,EPS!$K$4)=6,0.5,0)+IF(GET.CELL(63,EPS!$K$4)=3,0.00001,0)=0,"",IF(GET.CELL(63,EPS!$K$4)=4,1,0)+IF(GET.CELL(63,EPS!$K$4)=6,0.5,0)+IF(GET.CELL(63,EPS!$K$4)=3,0.00001,0))</definedName>
    <definedName name="EPSE3C1">IF(IF(GET.CELL(63,EPS!$C$5)=4,1,0)+IF(GET.CELL(63,EPS!$C$5)=6,0.5,0)+IF(GET.CELL(63,EPS!$C$5)=3,0.00001,0)=0,"",IF(GET.CELL(63,EPS!$C$5)=4,1,0)+IF(GET.CELL(63,EPS!$C$5)=6,0.5,0)+IF(GET.CELL(63,EPS!$C$5)=3,0.00001,0))</definedName>
    <definedName name="EPSE3C10">IF(IF(GET.CELL(63,EPS!$L$5)=4,1,0)+IF(GET.CELL(63,EPS!$L$5)=6,0.5,0)+IF(GET.CELL(63,EPS!$L$5)=3,0.00001,0)=0,"",IF(GET.CELL(63,EPS!$L$5)=4,1,0)+IF(GET.CELL(63,EPS!$L$5)=6,0.5,0)+IF(GET.CELL(63,EPS!$L$5)=3,0.00001,0))</definedName>
    <definedName name="EPSE3C11">IF(IF(GET.CELL(63,EPS!$M$5)=4,1,0)+IF(GET.CELL(63,EPS!$M$5)=6,0.5,0)+IF(GET.CELL(63,EPS!$M$5)=3,0.00001,0)=0,"",IF(GET.CELL(63,EPS!$M$5)=4,1,0)+IF(GET.CELL(63,EPS!$M$5)=6,0.5,0)+IF(GET.CELL(63,EPS!$M$5)=3,0.00001,0))</definedName>
    <definedName name="EPSE3C12">IF(IF(GET.CELL(63,EPS!$N$5)=4,1,0)+IF(GET.CELL(63,EPS!$N$5)=6,0.5,0)+IF(GET.CELL(63,EPS!$N$5)=3,0.00001,0)=0,"",IF(GET.CELL(63,EPS!$N$5)=4,1,0)+IF(GET.CELL(63,EPS!$N$5)=6,0.5,0)+IF(GET.CELL(63,EPS!$N$5)=3,0.00001,0))</definedName>
    <definedName name="EPSE3C13">IF(IF(GET.CELL(63,EPS!$O$5)=4,1,0)+IF(GET.CELL(63,EPS!$O$5)=6,0.5,0)+IF(GET.CELL(63,EPS!$O$5)=3,0.00001,0)=0,"",IF(GET.CELL(63,EPS!$O$5)=4,1,0)+IF(GET.CELL(63,EPS!$O$5)=6,0.5,0)+IF(GET.CELL(63,EPS!$O$5)=3,0.00001,0))</definedName>
    <definedName name="EPSE3C14">IF(IF(GET.CELL(63,EPS!$P$5)=4,1,0)+IF(GET.CELL(63,EPS!$P$5)=6,0.5,0)+IF(GET.CELL(63,EPS!$P$5)=3,0.00001,0)=0,"",IF(GET.CELL(63,EPS!$P$5)=4,1,0)+IF(GET.CELL(63,EPS!$P$5)=6,0.5,0)+IF(GET.CELL(63,EPS!$P$5)=3,0.00001,0))</definedName>
    <definedName name="EPSE3C15">IF(IF(GET.CELL(63,EPS!$Q$5)=4,1,0)+IF(GET.CELL(63,EPS!$Q$5)=6,0.5,0)+IF(GET.CELL(63,EPS!$Q$5)=3,0.00001,0)=0,"",IF(GET.CELL(63,EPS!$Q$5)=4,1,0)+IF(GET.CELL(63,EPS!$Q$5)=6,0.5,0)+IF(GET.CELL(63,EPS!$Q$5)=3,0.00001,0))</definedName>
    <definedName name="EPSE3C16">IF(IF(GET.CELL(63,EPS!$R$5)=4,1,0)+IF(GET.CELL(63,EPS!$R$5)=6,0.5,0)+IF(GET.CELL(63,EPS!$R$5)=3,0.00001,0)=0,"",IF(GET.CELL(63,EPS!$R$5)=4,1,0)+IF(GET.CELL(63,EPS!$R$5)=6,0.5,0)+IF(GET.CELL(63,EPS!$R$5)=3,0.00001,0))</definedName>
    <definedName name="EPSE3C2">IF(IF(GET.CELL(63,EPS!$D$5)=4,1,0)+IF(GET.CELL(63,EPS!$D$5)=6,0.5,0)+IF(GET.CELL(63,EPS!$D$5)=3,0.00001,0)=0,"",IF(GET.CELL(63,EPS!$D$5)=4,1,0)+IF(GET.CELL(63,EPS!$D$5)=6,0.5,0)+IF(GET.CELL(63,EPS!$D$5)=3,0.00001,0))</definedName>
    <definedName name="EPSE3C3">IF(IF(GET.CELL(63,EPS!$E$5)=4,1,0)+IF(GET.CELL(63,EPS!$E$5)=6,0.5,0)+IF(GET.CELL(63,EPS!$E$5)=3,0.00001,0)=0,"",IF(GET.CELL(63,EPS!$E$5)=4,1,0)+IF(GET.CELL(63,EPS!$E$5)=6,0.5,0)+IF(GET.CELL(63,EPS!$E$5)=3,0.00001,0))</definedName>
    <definedName name="EPSE3C4">IF(IF(GET.CELL(63,EPS!$F$5)=4,1,0)+IF(GET.CELL(63,EPS!$F$5)=6,0.5,0)+IF(GET.CELL(63,EPS!$F$5)=3,0.00001,0)=0,"",IF(GET.CELL(63,EPS!$F$5)=4,1,0)+IF(GET.CELL(63,EPS!$F$5)=6,0.5,0)+IF(GET.CELL(63,EPS!$F$5)=3,0.00001,0))</definedName>
    <definedName name="EPSE3C5">IF(IF(GET.CELL(63,EPS!$G$5)=4,1,0)+IF(GET.CELL(63,EPS!$G$5)=6,0.5,0)+IF(GET.CELL(63,EPS!$G$5)=3,0.00001,0)=0,"",IF(GET.CELL(63,EPS!$G$5)=4,1,0)+IF(GET.CELL(63,EPS!$G$5)=6,0.5,0)+IF(GET.CELL(63,EPS!$G$5)=3,0.00001,0))</definedName>
    <definedName name="EPSE3C6">IF(IF(GET.CELL(63,EPS!$H$5)=4,1,0)+IF(GET.CELL(63,EPS!$H$5)=6,0.5,0)+IF(GET.CELL(63,EPS!$H$5)=3,0.00001,0)=0,"",IF(GET.CELL(63,EPS!$H$5)=4,1,0)+IF(GET.CELL(63,EPS!$H$5)=6,0.5,0)+IF(GET.CELL(63,EPS!$H$5)=3,0.00001,0))</definedName>
    <definedName name="EPSE3C7">IF(IF(GET.CELL(63,EPS!$I$5)=4,1,0)+IF(GET.CELL(63,EPS!$I$5)=6,0.5,0)+IF(GET.CELL(63,EPS!$I$5)=3,0.00001,0)=0,"",IF(GET.CELL(63,EPS!$I$5)=4,1,0)+IF(GET.CELL(63,EPS!$I$5)=6,0.5,0)+IF(GET.CELL(63,EPS!$I$5)=3,0.00001,0))</definedName>
    <definedName name="EPSE3C8">IF(IF(GET.CELL(63,EPS!$J$5)=4,1,0)+IF(GET.CELL(63,EPS!$J$5)=6,0.5,0)+IF(GET.CELL(63,EPS!$J$5)=3,0.00001,0)=0,"",IF(GET.CELL(63,EPS!$J$5)=4,1,0)+IF(GET.CELL(63,EPS!$J$5)=6,0.5,0)+IF(GET.CELL(63,EPS!$J$5)=3,0.00001,0))</definedName>
    <definedName name="EPSE3C9">IF(IF(GET.CELL(63,EPS!$L$5)=4,1,0)+IF(GET.CELL(63,EPS!$L$5)=6,0.5,0)+IF(GET.CELL(63,EPS!$L$5)=3,0.00001,0)=0,"",IF(GET.CELL(63,EPS!$L$5)=4,1,0)+IF(GET.CELL(63,EPS!$L$5)=6,0.5,0)+IF(GET.CELL(63,EPS!$L$5)=3,0.00001,0))</definedName>
    <definedName name="EPSE4C1">IF(IF(GET.CELL(63,EPS!$C$6)=4,1,0)+IF(GET.CELL(63,EPS!$C$6)=6,0.5,0)+IF(GET.CELL(63,EPS!$C$6)=3,0.00001,0)=0,"",IF(GET.CELL(63,EPS!$C$6)=4,1,0)+IF(GET.CELL(63,EPS!$C$6)=6,0.5,0)+IF(GET.CELL(63,EPS!$C$6)=3,0.00001,0))</definedName>
    <definedName name="EPSE4C10">IF(IF(GET.CELL(63,EPS!$L$6)=4,1,0)+IF(GET.CELL(63,EPS!$L$6)=6,0.5,0)+IF(GET.CELL(63,EPS!$L$6)=3,0.00001,0)=0,"",IF(GET.CELL(63,EPS!$L$6)=4,1,0)+IF(GET.CELL(63,EPS!$L$6)=6,0.5,0)+IF(GET.CELL(63,EPS!$L$6)=3,0.00001,0))</definedName>
    <definedName name="EPSE4C11">IF(IF(GET.CELL(63,EPS!$M$6)=4,1,0)+IF(GET.CELL(63,EPS!$M$6)=6,0.5,0)+IF(GET.CELL(63,EPS!$M$6)=3,0.00001,0)=0,"",IF(GET.CELL(63,EPS!$M$6)=4,1,0)+IF(GET.CELL(63,EPS!$M$6)=6,0.5,0)+IF(GET.CELL(63,EPS!$M$6)=3,0.00001,0))</definedName>
    <definedName name="EPSE4C12">IF(IF(GET.CELL(63,EPS!$N$6)=4,1,0)+IF(GET.CELL(63,EPS!$N$6)=6,0.5,0)+IF(GET.CELL(63,EPS!$N$6)=3,0.00001,0)=0,"",IF(GET.CELL(63,EPS!$N$6)=4,1,0)+IF(GET.CELL(63,EPS!$N$6)=6,0.5,0)+IF(GET.CELL(63,EPS!$N$6)=3,0.00001,0))</definedName>
    <definedName name="EPSE4C13">IF(IF(GET.CELL(63,EPS!$O$6)=4,1,0)+IF(GET.CELL(63,EPS!$O$6)=6,0.5,0)+IF(GET.CELL(63,EPS!$O$6)=3,0.00001,0)=0,"",IF(GET.CELL(63,EPS!$O$6)=4,1,0)+IF(GET.CELL(63,EPS!$O$6)=6,0.5,0)+IF(GET.CELL(63,EPS!$O$6)=3,0.00001,0))</definedName>
    <definedName name="EPSE4C14">IF(IF(GET.CELL(63,EPS!$P$6)=4,1,0)+IF(GET.CELL(63,EPS!$P$6)=6,0.5,0)+IF(GET.CELL(63,EPS!$P$6)=3,0.00001,0)=0,"",IF(GET.CELL(63,EPS!$P$6)=4,1,0)+IF(GET.CELL(63,EPS!$P$6)=6,0.5,0)+IF(GET.CELL(63,EPS!$P$6)=3,0.00001,0))</definedName>
    <definedName name="EPSE4C15">IF(IF(GET.CELL(63,EPS!$Q$6)=4,1,0)+IF(GET.CELL(63,EPS!$Q$6)=6,0.5,0)+IF(GET.CELL(63,EPS!$Q$6)=3,0.00001,0)=0,"",IF(GET.CELL(63,EPS!$Q$6)=4,1,0)+IF(GET.CELL(63,EPS!$Q$6)=6,0.5,0)+IF(GET.CELL(63,EPS!$Q$6)=3,0.00001,0))</definedName>
    <definedName name="EPSE4C16">IF(IF(GET.CELL(63,EPS!$R$6)=4,1,0)+IF(GET.CELL(63,EPS!$R$6)=6,0.5,0)+IF(GET.CELL(63,EPS!$R$6)=3,0.00001,0)=0,"",IF(GET.CELL(63,EPS!$R$6)=4,1,0)+IF(GET.CELL(63,EPS!$R$6)=6,0.5,0)+IF(GET.CELL(63,EPS!$R$6)=3,0.00001,0))</definedName>
    <definedName name="EPSE4C2">IF(IF(GET.CELL(63,EPS!$D$6)=4,1,0)+IF(GET.CELL(63,EPS!$D$6)=6,0.5,0)+IF(GET.CELL(63,EPS!$D$6)=3,0.00001,0)=0,"",IF(GET.CELL(63,EPS!$D$6)=4,1,0)+IF(GET.CELL(63,EPS!$D$6)=6,0.5,0)+IF(GET.CELL(63,EPS!$D$6)=3,0.00001,0))</definedName>
    <definedName name="EPSE4C3">IF(IF(GET.CELL(63,EPS!$E$6)=4,1,0)+IF(GET.CELL(63,EPS!$E$6)=6,0.5,0)+IF(GET.CELL(63,EPS!$E$6)=3,0.00001,0)=0,"",IF(GET.CELL(63,EPS!$E$6)=4,1,0)+IF(GET.CELL(63,EPS!$E$6)=6,0.5,0)+IF(GET.CELL(63,EPS!$E$6)=3,0.00001,0))</definedName>
    <definedName name="EPSE4C4">IF(IF(GET.CELL(63,EPS!$F$6)=4,1,0)+IF(GET.CELL(63,EPS!$F$6)=6,0.5,0)+IF(GET.CELL(63,EPS!$F$6)=3,0.00001,0)=0,"",IF(GET.CELL(63,EPS!$F$6)=4,1,0)+IF(GET.CELL(63,EPS!$F$6)=6,0.5,0)+IF(GET.CELL(63,EPS!$F$6)=3,0.00001,0))</definedName>
    <definedName name="EPSE4C5">IF(IF(GET.CELL(63,EPS!$G$6)=4,1,0)+IF(GET.CELL(63,EPS!$G$6)=6,0.5,0)+IF(GET.CELL(63,EPS!$G$6)=3,0.00001,0)=0,"",IF(GET.CELL(63,EPS!$G$6)=4,1,0)+IF(GET.CELL(63,EPS!$G$6)=6,0.5,0)+IF(GET.CELL(63,EPS!$G$6)=3,0.00001,0))</definedName>
    <definedName name="EPSE4C6">IF(IF(GET.CELL(63,EPS!$H$6)=4,1,0)+IF(GET.CELL(63,EPS!$H$6)=6,0.5,0)+IF(GET.CELL(63,EPS!$H$6)=3,0.00001,0)=0,"",IF(GET.CELL(63,EPS!$H$6)=4,1,0)+IF(GET.CELL(63,EPS!$H$6)=6,0.5,0)+IF(GET.CELL(63,EPS!$H$6)=3,0.00001,0))</definedName>
    <definedName name="EPSE4C7">IF(IF(GET.CELL(63,EPS!$I$6)=4,1,0)+IF(GET.CELL(63,EPS!$I$6)=6,0.5,0)+IF(GET.CELL(63,EPS!$I$6)=3,0.00001,0)=0,"",IF(GET.CELL(63,EPS!$I$6)=4,1,0)+IF(GET.CELL(63,EPS!$I$6)=6,0.5,0)+IF(GET.CELL(63,EPS!$I$6)=3,0.00001,0))</definedName>
    <definedName name="EPSE4C8">IF(IF(GET.CELL(63,EPS!$J$6)=4,1,0)+IF(GET.CELL(63,EPS!$J$6)=6,0.5,0)+IF(GET.CELL(63,EPS!$J$6)=3,0.00001,0)=0,"",IF(GET.CELL(63,EPS!$J$6)=4,1,0)+IF(GET.CELL(63,EPS!$J$6)=6,0.5,0)+IF(GET.CELL(63,EPS!$J$6)=3,0.00001,0))</definedName>
    <definedName name="EPSE4C9">IF(IF(GET.CELL(63,EPS!$K$6)=4,1,0)+IF(GET.CELL(63,EPS!$K$6)=6,0.5,0)+IF(GET.CELL(63,EPS!$K$6)=3,0.00001,0)=0,"",IF(GET.CELL(63,EPS!$K$6)=4,1,0)+IF(GET.CELL(63,EPS!$K$6)=6,0.5,0)+IF(GET.CELL(63,EPS!$K$6)=3,0.00001,0))</definedName>
    <definedName name="EPSE5C1">IF(IF(GET.CELL(63,EPS!$C$7)=4,1,0)+IF(GET.CELL(63,EPS!$C$7)=6,0.5,0)+IF(GET.CELL(63,EPS!$C$7)=3,0.00001,0)=0,"",IF(GET.CELL(63,EPS!$C$7)=4,1,0)+IF(GET.CELL(63,EPS!$C$7)=6,0.5,0)+IF(GET.CELL(63,EPS!$C$7)=3,0.00001,0))</definedName>
    <definedName name="EPSE5C10">IF(IF(GET.CELL(63,EPS!$L$7)=4,1,0)+IF(GET.CELL(63,EPS!$L$7)=6,0.5,0)+IF(GET.CELL(63,EPS!$L$7)=3,0.00001,0)=0,"",IF(GET.CELL(63,EPS!$L$7)=4,1,0)+IF(GET.CELL(63,EPS!$L$7)=6,0.5,0)+IF(GET.CELL(63,EPS!$L$7)=3,0.00001,0))</definedName>
    <definedName name="EPSE5C11">IF(IF(GET.CELL(63,EPS!$M$7)=4,1,0)+IF(GET.CELL(63,EPS!$M$7)=6,0.5,0)+IF(GET.CELL(63,EPS!$M$7)=3,0.00001,0)=0,"",IF(GET.CELL(63,EPS!$M$7)=4,1,0)+IF(GET.CELL(63,EPS!$M$7)=6,0.5,0)+IF(GET.CELL(63,EPS!$M$7)=3,0.00001,0))</definedName>
    <definedName name="EPSE5C12">IF(IF(GET.CELL(63,EPS!$N$7)=4,1,0)+IF(GET.CELL(63,EPS!$N$7)=6,0.5,0)+IF(GET.CELL(63,EPS!$N$7)=3,0.00001,0)=0,"",IF(GET.CELL(63,EPS!$N$7)=4,1,0)+IF(GET.CELL(63,EPS!$N$7)=6,0.5,0)+IF(GET.CELL(63,EPS!$N$7)=3,0.00001,0))</definedName>
    <definedName name="EPSE5C13">IF(IF(GET.CELL(63,EPS!$O$7)=4,1,0)+IF(GET.CELL(63,EPS!$O$7)=6,0.5,0)+IF(GET.CELL(63,EPS!$O$7)=3,0.00001,0)=0,"",IF(GET.CELL(63,EPS!$O$7)=4,1,0)+IF(GET.CELL(63,EPS!$O$7)=6,0.5,0)+IF(GET.CELL(63,EPS!$O$7)=3,0.00001,0))</definedName>
    <definedName name="EPSE5C14">IF(IF(GET.CELL(63,EPS!$P$7)=4,1,0)+IF(GET.CELL(63,EPS!$P$7)=6,0.5,0)+IF(GET.CELL(63,EPS!$P$7)=3,0.00001,0)=0,"",IF(GET.CELL(63,EPS!$P$7)=4,1,0)+IF(GET.CELL(63,EPS!$P$7)=6,0.5,0)+IF(GET.CELL(63,EPS!$P$7)=3,0.00001,0))</definedName>
    <definedName name="EPSE5C15">IF(IF(GET.CELL(63,EPS!$Q$7)=4,1,0)+IF(GET.CELL(63,EPS!$Q$7)=6,0.5,0)+IF(GET.CELL(63,EPS!$Q$7)=3,0.00001,0)=0,"",IF(GET.CELL(63,EPS!$Q$7)=4,1,0)+IF(GET.CELL(63,EPS!$Q$7)=6,0.5,0)+IF(GET.CELL(63,EPS!$Q$7)=3,0.00001,0))</definedName>
    <definedName name="EPSE5C16">IF(IF(GET.CELL(63,EPS!$R$7)=4,1,0)+IF(GET.CELL(63,EPS!$R$7)=6,0.5,0)+IF(GET.CELL(63,EPS!$R$7)=3,0.00001,0)=0,"",IF(GET.CELL(63,EPS!$R$7)=4,1,0)+IF(GET.CELL(63,EPS!$R$7)=6,0.5,0)+IF(GET.CELL(63,EPS!$R$7)=3,0.00001,0))</definedName>
    <definedName name="EPSE5C2">IF(IF(GET.CELL(63,EPS!$D$7)=4,1,0)+IF(GET.CELL(63,EPS!$D$7)=6,0.5,0)+IF(GET.CELL(63,EPS!$D$7)=3,0.00001,0)=0,"",IF(GET.CELL(63,EPS!$D$7)=4,1,0)+IF(GET.CELL(63,EPS!$D$7)=6,0.5,0)+IF(GET.CELL(63,EPS!$D$7)=3,0.00001,0))</definedName>
    <definedName name="EPSE5C3">IF(IF(GET.CELL(63,EPS!$E$7)=4,1,0)+IF(GET.CELL(63,EPS!$E$7)=6,0.5,0)+IF(GET.CELL(63,EPS!$E$7)=3,0.00001,0)=0,"",IF(GET.CELL(63,EPS!$E$7)=4,1,0)+IF(GET.CELL(63,EPS!$E$7)=6,0.5,0)+IF(GET.CELL(63,EPS!$E$7)=3,0.00001,0))</definedName>
    <definedName name="EPSE5C4">IF(IF(GET.CELL(63,EPS!$F$7)=4,1,0)+IF(GET.CELL(63,EPS!$F$7)=6,0.5,0)+IF(GET.CELL(63,EPS!$F$7)=3,0.00001,0)=0,"",IF(GET.CELL(63,EPS!$F$7)=4,1,0)+IF(GET.CELL(63,EPS!$F$7)=6,0.5,0)+IF(GET.CELL(63,EPS!$F$7)=3,0.00001,0))</definedName>
    <definedName name="EPSE5C5">IF(IF(GET.CELL(63,EPS!$G$7)=4,1,0)+IF(GET.CELL(63,EPS!$G$7)=6,0.5,0)+IF(GET.CELL(63,EPS!$G$7)=3,0.00001,0)=0,"",IF(GET.CELL(63,EPS!$G$7)=4,1,0)+IF(GET.CELL(63,EPS!$G$7)=6,0.5,0)+IF(GET.CELL(63,EPS!$G$7)=3,0.00001,0))</definedName>
    <definedName name="EPSE5C6">IF(IF(GET.CELL(63,EPS!$H$7)=4,1,0)+IF(GET.CELL(63,EPS!$H$7)=6,0.5,0)+IF(GET.CELL(63,EPS!$H$7)=3,0.00001,0)=0,"",IF(GET.CELL(63,EPS!$H$7)=4,1,0)+IF(GET.CELL(63,EPS!$H$7)=6,0.5,0)+IF(GET.CELL(63,EPS!$H$7)=3,0.00001,0))</definedName>
    <definedName name="EPSE5C7">IF(IF(GET.CELL(63,EPS!$I$7)=4,1,0)+IF(GET.CELL(63,EPS!$I$7)=6,0.5,0)+IF(GET.CELL(63,EPS!$I$7)=3,0.00001,0)=0,"",IF(GET.CELL(63,EPS!$I$7)=4,1,0)+IF(GET.CELL(63,EPS!$I$7)=6,0.5,0)+IF(GET.CELL(63,EPS!$I$7)=3,0.00001,0))</definedName>
    <definedName name="EPSE5C8">IF(IF(GET.CELL(63,EPS!$J$7)=4,1,0)+IF(GET.CELL(63,EPS!$J$7)=6,0.5,0)+IF(GET.CELL(63,EPS!$J$7)=3,0.00001,0)=0,"",IF(GET.CELL(63,EPS!$J$7)=4,1,0)+IF(GET.CELL(63,EPS!$J$7)=6,0.5,0)+IF(GET.CELL(63,EPS!$J$7)=3,0.00001,0))</definedName>
    <definedName name="EPSE5C9">IF(IF(GET.CELL(63,EPS!$K$7)=4,1,0)+IF(GET.CELL(63,EPS!$K$7)=6,0.5,0)+IF(GET.CELL(63,EPS!$K$7)=3,0.00001,0)=0,"",IF(GET.CELL(63,EPS!$K$7)=4,1,0)+IF(GET.CELL(63,EPS!$K$7)=6,0.5,0)+IF(GET.CELL(63,EPS!$K$7)=3,0.00001,0))</definedName>
    <definedName name="EspagnolE1C1">IF(IF(GET.CELL(63,Espagnol!$C$3)=4,1,0)+IF(GET.CELL(63,Espagnol!$C$3)=6,0.5,0)+IF(GET.CELL(63,Espagnol!$C$3)=3,0.00001,0)=0,"",IF(GET.CELL(63,Espagnol!$C$3)=4,1,0)+IF(GET.CELL(63,Espagnol!$C$3)=6,0.5,0)+IF(GET.CELL(63,Espagnol!$C$3)=3,0.00001,0))</definedName>
    <definedName name="EspagnolE1C10">IF(IF(GET.CELL(63,Espagnol!$L$3)=4,1,0)+IF(GET.CELL(63,Espagnol!$L$3)=6,0.5,0)+IF(GET.CELL(63,Espagnol!$L$3)=3,0.00001,0)=0,"",IF(GET.CELL(63,Espagnol!$L$3)=4,1,0)+IF(GET.CELL(63,Espagnol!$L$3)=6,0.5,0)+IF(GET.CELL(63,Espagnol!$L$3)=3,0.00001,0))</definedName>
    <definedName name="EspagnolE1C11">IF(IF(GET.CELL(63,Espagnol!$M$3)=4,1,0)+IF(GET.CELL(63,Espagnol!$M$3)=6,0.5,0)+IF(GET.CELL(63,Espagnol!$M$3)=3,0.00001,0)=0,"",IF(GET.CELL(63,Espagnol!$M$3)=4,1,0)+IF(GET.CELL(63,Espagnol!$M$3)=6,0.5,0)+IF(GET.CELL(63,Espagnol!$M$3)=3,0.00001,0))</definedName>
    <definedName name="EspagnolE1C12">IF(IF(GET.CELL(63,Espagnol!$N$3)=4,1,0)+IF(GET.CELL(63,Espagnol!$N$3)=6,0.5,0)+IF(GET.CELL(63,Espagnol!$N$3)=3,0.00001,0)=0,"",IF(GET.CELL(63,Espagnol!$N$3)=4,1,0)+IF(GET.CELL(63,Espagnol!$N$3)=6,0.5,0)+IF(GET.CELL(63,Espagnol!$N$3)=3,0.00001,0))</definedName>
    <definedName name="EspagnolE1C13">IF(IF(GET.CELL(63,Espagnol!$O$3)=4,1,0)+IF(GET.CELL(63,Espagnol!$O$3)=6,0.5,0)+IF(GET.CELL(63,Espagnol!$O$3)=3,0.00001,0)=0,"",IF(GET.CELL(63,Espagnol!$O$3)=4,1,0)+IF(GET.CELL(63,Espagnol!$O$3)=6,0.5,0)+IF(GET.CELL(63,Espagnol!$O$3)=3,0.00001,0))</definedName>
    <definedName name="EspagnolE1C14">IF(IF(GET.CELL(63,Espagnol!$P$3)=4,1,0)+IF(GET.CELL(63,Espagnol!$P$3)=6,0.5,0)+IF(GET.CELL(63,Espagnol!$P$3)=3,0.00001,0)=0,"",IF(GET.CELL(63,Espagnol!$P$3)=4,1,0)+IF(GET.CELL(63,Espagnol!$P$3)=6,0.5,0)+IF(GET.CELL(63,Espagnol!$P$3)=3,0.00001,0))</definedName>
    <definedName name="EspagnolE1C15">IF(IF(GET.CELL(63,Espagnol!$Q$3)=4,1,0)+IF(GET.CELL(63,Espagnol!$Q$3)=6,0.5,0)+IF(GET.CELL(63,Espagnol!$Q$3)=3,0.00001,0)=0,"",IF(GET.CELL(63,Espagnol!$Q$3)=4,1,0)+IF(GET.CELL(63,Espagnol!$Q$3)=6,0.5,0)+IF(GET.CELL(63,Espagnol!$Q$3)=3,0.00001,0))</definedName>
    <definedName name="EspagnolE1C16">IF(IF(GET.CELL(63,Espagnol!$R$3)=4,1,0)+IF(GET.CELL(63,Espagnol!$R$3)=6,0.5,0)+IF(GET.CELL(63,Espagnol!$R$3)=3,0.00001,0)=0,"",IF(GET.CELL(63,Espagnol!$R$3)=4,1,0)+IF(GET.CELL(63,Espagnol!$R$3)=6,0.5,0)+IF(GET.CELL(63,Espagnol!$R$3)=3,0.00001,0))</definedName>
    <definedName name="EspagnolE1C2">IF(IF(GET.CELL(63,Espagnol!$D$3)=4,1,0)+IF(GET.CELL(63,Espagnol!$D$3)=6,0.5,0)+IF(GET.CELL(63,Espagnol!$D$3)=3,0.00001,0)=0,"",IF(GET.CELL(63,Espagnol!$D$3)=4,1,0)+IF(GET.CELL(63,Espagnol!$D$3)=6,0.5,0)+IF(GET.CELL(63,Espagnol!$D$3)=3,0.00001,0))</definedName>
    <definedName name="EspagnolE1C3">IF(IF(GET.CELL(63,Espagnol!$E$3)=4,1,0)+IF(GET.CELL(63,Espagnol!$E$3)=6,0.5,0)+IF(GET.CELL(63,Espagnol!$E$3)=3,0.00001,0)=0,"",IF(GET.CELL(63,Espagnol!$E$3)=4,1,0)+IF(GET.CELL(63,Espagnol!$E$3)=6,0.5,0)+IF(GET.CELL(63,Espagnol!$E$3)=3,0.00001,0))</definedName>
    <definedName name="EspagnolE1C4">IF(IF(GET.CELL(63,Espagnol!$F$3)=4,1,0)+IF(GET.CELL(63,Espagnol!$F$3)=6,0.5,0)+IF(GET.CELL(63,Espagnol!$F$3)=3,0.00001,0)=0,"",IF(GET.CELL(63,Espagnol!$F$3)=4,1,0)+IF(GET.CELL(63,Espagnol!$F$3)=6,0.5,0)+IF(GET.CELL(63,Espagnol!$F$3)=3,0.00001,0))</definedName>
    <definedName name="EspagnolE1C5">IF(IF(GET.CELL(63,Espagnol!$G$3)=4,1,0)+IF(GET.CELL(63,Espagnol!$G$3)=6,0.5,0)+IF(GET.CELL(63,Espagnol!$G$3)=3,0.00001,0)=0,"",IF(GET.CELL(63,Espagnol!$G$3)=4,1,0)+IF(GET.CELL(63,Espagnol!$G$3)=6,0.5,0)+IF(GET.CELL(63,Espagnol!$G$3)=3,0.00001,0))</definedName>
    <definedName name="EspagnolE1C6">IF(IF(GET.CELL(63,Espagnol!$H$3)=4,1,0)+IF(GET.CELL(63,Espagnol!$H$3)=6,0.5,0)+IF(GET.CELL(63,Espagnol!$H$3)=3,0.00001,0)=0,"",IF(GET.CELL(63,Espagnol!$H$3)=4,1,0)+IF(GET.CELL(63,Espagnol!$H$3)=6,0.5,0)+IF(GET.CELL(63,Espagnol!$H$3)=3,0.00001,0))</definedName>
    <definedName name="EspagnolE1C7">IF(IF(GET.CELL(63,Espagnol!$I$3)=4,1,0)+IF(GET.CELL(63,Espagnol!$I$3)=6,0.5,0)+IF(GET.CELL(63,Espagnol!$I$3)=3,0.00001,0)=0,"",IF(GET.CELL(63,Espagnol!$I$3)=4,1,0)+IF(GET.CELL(63,Espagnol!$I$3)=6,0.5,0)+IF(GET.CELL(63,Espagnol!$I$3)=3,0.00001,0))</definedName>
    <definedName name="EspagnolE1C8">IF(IF(GET.CELL(63,Espagnol!$J$3)=4,1,0)+IF(GET.CELL(63,Espagnol!$J$3)=6,0.5,0)+IF(GET.CELL(63,Espagnol!$J$3)=3,0.00001,0)=0,"",IF(GET.CELL(63,Espagnol!$J$3)=4,1,0)+IF(GET.CELL(63,Espagnol!$J$3)=6,0.5,0)+IF(GET.CELL(63,Espagnol!$J$3)=3,0.00001,0))</definedName>
    <definedName name="EspagnolE1C9">IF(IF(GET.CELL(63,Espagnol!$K$3)=4,1,0)+IF(GET.CELL(63,Espagnol!$K$3)=6,0.5,0)+IF(GET.CELL(63,Espagnol!$K$3)=3,0.00001,0)=0,"",IF(GET.CELL(63,Espagnol!$K$3)=4,1,0)+IF(GET.CELL(63,Espagnol!$K$3)=6,0.5,0)+IF(GET.CELL(63,Espagnol!$K$3)=3,0.00001,0))</definedName>
    <definedName name="EspagnolE2C1">IF(IF(GET.CELL(63,Espagnol!$C$4)=4,1,0)+IF(GET.CELL(63,Espagnol!$C$4)=6,0.5,0)+IF(GET.CELL(63,Espagnol!$C$4)=3,0.00001,0)=0,"",IF(GET.CELL(63,Espagnol!$C$4)=4,1,0)+IF(GET.CELL(63,Espagnol!$C$4)=6,0.5,0)+IF(GET.CELL(63,Espagnol!$C$4)=3,0.00001,0))</definedName>
    <definedName name="EspagnolE2C10">IF(IF(GET.CELL(63,Espagnol!$L$4)=4,1,0)+IF(GET.CELL(63,Espagnol!$L$4)=6,0.5,0)+IF(GET.CELL(63,Espagnol!$L$4)=3,0.00001,0)=0,"",IF(GET.CELL(63,Espagnol!$L$4)=4,1,0)+IF(GET.CELL(63,Espagnol!$L$4)=6,0.5,0)+IF(GET.CELL(63,Espagnol!$L$4)=3,0.00001,0))</definedName>
    <definedName name="EspagnolE2C11">IF(IF(GET.CELL(63,Espagnol!$M$4)=4,1,0)+IF(GET.CELL(63,Espagnol!$M$4)=6,0.5,0)+IF(GET.CELL(63,Espagnol!$M$4)=3,0.00001,0)=0,"",IF(GET.CELL(63,Espagnol!$M$4)=4,1,0)+IF(GET.CELL(63,Espagnol!$M$4)=6,0.5,0)+IF(GET.CELL(63,Espagnol!$M$4)=3,0.00001,0))</definedName>
    <definedName name="EspagnolE2C12">IF(IF(GET.CELL(63,Espagnol!$N$4)=4,1,0)+IF(GET.CELL(63,Espagnol!$N$4)=6,0.5,0)+IF(GET.CELL(63,Espagnol!$N$4)=3,0.00001,0)=0,"",IF(GET.CELL(63,Espagnol!$N$4)=4,1,0)+IF(GET.CELL(63,Espagnol!$N$4)=6,0.5,0)+IF(GET.CELL(63,Espagnol!$N$4)=3,0.00001,0))</definedName>
    <definedName name="EspagnolE2C13">IF(IF(GET.CELL(63,Espagnol!$O$4)=4,1,0)+IF(GET.CELL(63,Espagnol!$O$4)=6,0.5,0)+IF(GET.CELL(63,Espagnol!$O$4)=3,0.00001,0)=0,"",IF(GET.CELL(63,Espagnol!$O$4)=4,1,0)+IF(GET.CELL(63,Espagnol!$O$4)=6,0.5,0)+IF(GET.CELL(63,Espagnol!$O$4)=3,0.00001,0))</definedName>
    <definedName name="EspagnolE2C14">IF(IF(GET.CELL(63,Espagnol!$P$4)=4,1,0)+IF(GET.CELL(63,Espagnol!$P$4)=6,0.5,0)+IF(GET.CELL(63,Espagnol!$P$4)=3,0.00001,0)=0,"",IF(GET.CELL(63,Espagnol!$P$4)=4,1,0)+IF(GET.CELL(63,Espagnol!$P$4)=6,0.5,0)+IF(GET.CELL(63,Espagnol!$P$4)=3,0.00001,0))</definedName>
    <definedName name="EspagnolE2C15">IF(IF(GET.CELL(63,Espagnol!$Q$4)=4,1,0)+IF(GET.CELL(63,Espagnol!$Q$4)=6,0.5,0)+IF(GET.CELL(63,Espagnol!$Q$4)=3,0.00001,0)=0,"",IF(GET.CELL(63,Espagnol!$Q$4)=4,1,0)+IF(GET.CELL(63,Espagnol!$Q$4)=6,0.5,0)+IF(GET.CELL(63,Espagnol!$Q$4)=3,0.00001,0))</definedName>
    <definedName name="EspagnolE2C16">IF(IF(GET.CELL(63,Espagnol!$R$4)=4,1,0)+IF(GET.CELL(63,Espagnol!$R$4)=6,0.5,0)+IF(GET.CELL(63,Espagnol!$R$4)=3,0.00001,0)=0,"",IF(GET.CELL(63,Espagnol!$R$4)=4,1,0)+IF(GET.CELL(63,Espagnol!$R$4)=6,0.5,0)+IF(GET.CELL(63,Espagnol!$R$4)=3,0.00001,0))</definedName>
    <definedName name="EspagnolE2C2">IF(IF(GET.CELL(63,Espagnol!$D$4)=4,1,0)+IF(GET.CELL(63,Espagnol!$D$4)=6,0.5,0)+IF(GET.CELL(63,Espagnol!$D$4)=3,0.00001,0)=0,"",IF(GET.CELL(63,Espagnol!$D$4)=4,1,0)+IF(GET.CELL(63,Espagnol!$D$4)=6,0.5,0)+IF(GET.CELL(63,Espagnol!$D$4)=3,0.00001,0))</definedName>
    <definedName name="EspagnolE2C3">IF(IF(GET.CELL(63,Espagnol!$E$4)=4,1,0)+IF(GET.CELL(63,Espagnol!$E$4)=6,0.5,0)+IF(GET.CELL(63,Espagnol!$E$4)=3,0.00001,0)=0,"",IF(GET.CELL(63,Espagnol!$E$4)=4,1,0)+IF(GET.CELL(63,Espagnol!$E$4)=6,0.5,0)+IF(GET.CELL(63,Espagnol!$E$4)=3,0.00001,0))</definedName>
    <definedName name="EspagnolE2C4">IF(IF(GET.CELL(63,Espagnol!$F$4)=4,1,0)+IF(GET.CELL(63,Espagnol!$F$4)=6,0.5,0)+IF(GET.CELL(63,Espagnol!$F$4)=3,0.00001,0)=0,"",IF(GET.CELL(63,Espagnol!$F$4)=4,1,0)+IF(GET.CELL(63,Espagnol!$F$4)=6,0.5,0)+IF(GET.CELL(63,Espagnol!$F$4)=3,0.00001,0))</definedName>
    <definedName name="EspagnolE2C5">IF(IF(GET.CELL(63,Espagnol!$G$4)=4,1,0)+IF(GET.CELL(63,Espagnol!$G$4)=6,0.5,0)+IF(GET.CELL(63,Espagnol!$G$4)=3,0.00001,0)=0,"",IF(GET.CELL(63,Espagnol!$G$4)=4,1,0)+IF(GET.CELL(63,Espagnol!$G$4)=6,0.5,0)+IF(GET.CELL(63,Espagnol!$G$4)=3,0.00001,0))</definedName>
    <definedName name="EspagnolE2C6">IF(IF(GET.CELL(63,Espagnol!$H$4)=4,1,0)+IF(GET.CELL(63,Espagnol!$H$4)=6,0.5,0)+IF(GET.CELL(63,Espagnol!$H$4)=3,0.00001,0)=0,"",IF(GET.CELL(63,Espagnol!$H$4)=4,1,0)+IF(GET.CELL(63,Espagnol!$H$4)=6,0.5,0)+IF(GET.CELL(63,Espagnol!$H$4)=3,0.00001,0))</definedName>
    <definedName name="EspagnolE2C7">IF(IF(GET.CELL(63,Espagnol!$I$4)=4,1,0)+IF(GET.CELL(63,Espagnol!$I$4)=6,0.5,0)+IF(GET.CELL(63,Espagnol!$I$4)=3,0.00001,0)=0,"",IF(GET.CELL(63,Espagnol!$I$4)=4,1,0)+IF(GET.CELL(63,Espagnol!$I$4)=6,0.5,0)+IF(GET.CELL(63,Espagnol!$I$4)=3,0.00001,0))</definedName>
    <definedName name="EspagnolE2C8">IF(IF(GET.CELL(63,Espagnol!$J$4)=4,1,0)+IF(GET.CELL(63,Espagnol!$J$4)=6,0.5,0)+IF(GET.CELL(63,Espagnol!$J$4)=3,0.00001,0)=0,"",IF(GET.CELL(63,Espagnol!$J$4)=4,1,0)+IF(GET.CELL(63,Espagnol!$J$4)=6,0.5,0)+IF(GET.CELL(63,Espagnol!$J$4)=3,0.00001,0))</definedName>
    <definedName name="EspagnolE2C9">IF(IF(GET.CELL(63,Espagnol!$K$4)=4,1,0)+IF(GET.CELL(63,Espagnol!$K$4)=6,0.5,0)+IF(GET.CELL(63,Espagnol!$K$4)=3,0.00001,0)=0,"",IF(GET.CELL(63,Espagnol!$K$4)=4,1,0)+IF(GET.CELL(63,Espagnol!$K$4)=6,0.5,0)+IF(GET.CELL(63,Espagnol!$K$4)=3,0.00001,0))</definedName>
    <definedName name="EspagnolE3C1">IF(IF(GET.CELL(63,Espagnol!$C$5)=4,1,0)+IF(GET.CELL(63,Espagnol!$C$5)=6,0.5,0)+IF(GET.CELL(63,Espagnol!$C$5)=3,0.00001,0)=0,"",IF(GET.CELL(63,Espagnol!$C$5)=4,1,0)+IF(GET.CELL(63,Espagnol!$C$5)=6,0.5,0)+IF(GET.CELL(63,Espagnol!$C$5)=3,0.00001,0))</definedName>
    <definedName name="EspagnolE3C10">IF(IF(GET.CELL(63,Espagnol!$L$5)=4,1,0)+IF(GET.CELL(63,Espagnol!$L$5)=6,0.5,0)+IF(GET.CELL(63,Espagnol!$L$5)=3,0.00001,0)=0,"",IF(GET.CELL(63,Espagnol!$L$5)=4,1,0)+IF(GET.CELL(63,Espagnol!$L$5)=6,0.5,0)+IF(GET.CELL(63,Espagnol!$L$5)=3,0.00001,0))</definedName>
    <definedName name="EspagnolE3C11">IF(IF(GET.CELL(63,Espagnol!$M$5)=4,1,0)+IF(GET.CELL(63,Espagnol!$M$5)=6,0.5,0)+IF(GET.CELL(63,Espagnol!$M$5)=3,0.00001,0)=0,"",IF(GET.CELL(63,Espagnol!$M$5)=4,1,0)+IF(GET.CELL(63,Espagnol!$M$5)=6,0.5,0)+IF(GET.CELL(63,Espagnol!$M$5)=3,0.00001,0))</definedName>
    <definedName name="EspagnolE3C12">IF(IF(GET.CELL(63,Espagnol!$N$5)=4,1,0)+IF(GET.CELL(63,Espagnol!$N$5)=6,0.5,0)+IF(GET.CELL(63,Espagnol!$N$5)=3,0.00001,0)=0,"",IF(GET.CELL(63,Espagnol!$N$5)=4,1,0)+IF(GET.CELL(63,Espagnol!$N$5)=6,0.5,0)+IF(GET.CELL(63,Espagnol!$N$5)=3,0.00001,0))</definedName>
    <definedName name="EspagnolE3C13">IF(IF(GET.CELL(63,Espagnol!$O$5)=4,1,0)+IF(GET.CELL(63,Espagnol!$O$5)=6,0.5,0)+IF(GET.CELL(63,Espagnol!$O$5)=3,0.00001,0)=0,"",IF(GET.CELL(63,Espagnol!$O$5)=4,1,0)+IF(GET.CELL(63,Espagnol!$O$5)=6,0.5,0)+IF(GET.CELL(63,Espagnol!$O$5)=3,0.00001,0))</definedName>
    <definedName name="EspagnolE3C14">IF(IF(GET.CELL(63,Espagnol!$P$5)=4,1,0)+IF(GET.CELL(63,Espagnol!$P$5)=6,0.5,0)+IF(GET.CELL(63,Espagnol!$P$5)=3,0.00001,0)=0,"",IF(GET.CELL(63,Espagnol!$P$5)=4,1,0)+IF(GET.CELL(63,Espagnol!$P$5)=6,0.5,0)+IF(GET.CELL(63,Espagnol!$P$5)=3,0.00001,0))</definedName>
    <definedName name="EspagnolE3C15">IF(IF(GET.CELL(63,Espagnol!$Q$5)=4,1,0)+IF(GET.CELL(63,Espagnol!$Q$5)=6,0.5,0)+IF(GET.CELL(63,Espagnol!$Q$5)=3,0.00001,0)=0,"",IF(GET.CELL(63,Espagnol!$Q$5)=4,1,0)+IF(GET.CELL(63,Espagnol!$Q$5)=6,0.5,0)+IF(GET.CELL(63,Espagnol!$Q$5)=3,0.00001,0))</definedName>
    <definedName name="EspagnolE3C16">IF(IF(GET.CELL(63,Espagnol!$R$5)=4,1,0)+IF(GET.CELL(63,Espagnol!$R$5)=6,0.5,0)+IF(GET.CELL(63,Espagnol!$R$5)=3,0.00001,0)=0,"",IF(GET.CELL(63,Espagnol!$R$5)=4,1,0)+IF(GET.CELL(63,Espagnol!$R$5)=6,0.5,0)+IF(GET.CELL(63,Espagnol!$R$5)=3,0.00001,0))</definedName>
    <definedName name="EspagnolE3C2">IF(IF(GET.CELL(63,Espagnol!$D$5)=4,1,0)+IF(GET.CELL(63,Espagnol!$D$5)=6,0.5,0)+IF(GET.CELL(63,Espagnol!$D$5)=3,0.00001,0)=0,"",IF(GET.CELL(63,Espagnol!$D$5)=4,1,0)+IF(GET.CELL(63,Espagnol!$D$5)=6,0.5,0)+IF(GET.CELL(63,Espagnol!$D$5)=3,0.00001,0))</definedName>
    <definedName name="EspagnolE3C3">IF(IF(GET.CELL(63,Espagnol!$E$5)=4,1,0)+IF(GET.CELL(63,Espagnol!$E$5)=6,0.5,0)+IF(GET.CELL(63,Espagnol!$E$5)=3,0.00001,0)=0,"",IF(GET.CELL(63,Espagnol!$E$5)=4,1,0)+IF(GET.CELL(63,Espagnol!$E$5)=6,0.5,0)+IF(GET.CELL(63,Espagnol!$E$5)=3,0.00001,0))</definedName>
    <definedName name="EspagnolE3C4">IF(IF(GET.CELL(63,Espagnol!$F$5)=4,1,0)+IF(GET.CELL(63,Espagnol!$F$5)=6,0.5,0)+IF(GET.CELL(63,Espagnol!$F$5)=3,0.00001,0)=0,"",IF(GET.CELL(63,Espagnol!$F$5)=4,1,0)+IF(GET.CELL(63,Espagnol!$F$5)=6,0.5,0)+IF(GET.CELL(63,Espagnol!$F$5)=3,0.00001,0))</definedName>
    <definedName name="EspagnolE3C5">IF(IF(GET.CELL(63,Espagnol!$G$5)=4,1,0)+IF(GET.CELL(63,Espagnol!$G$5)=6,0.5,0)+IF(GET.CELL(63,Espagnol!$G$5)=3,0.00001,0)=0,"",IF(GET.CELL(63,Espagnol!$G$5)=4,1,0)+IF(GET.CELL(63,Espagnol!$G$5)=6,0.5,0)+IF(GET.CELL(63,Espagnol!$G$5)=3,0.00001,0))</definedName>
    <definedName name="EspagnolE3C6">IF(IF(GET.CELL(63,Espagnol!$H$5)=4,1,0)+IF(GET.CELL(63,Espagnol!$H$5)=6,0.5,0)+IF(GET.CELL(63,Espagnol!$H$5)=3,0.00001,0)=0,"",IF(GET.CELL(63,Espagnol!$H$5)=4,1,0)+IF(GET.CELL(63,Espagnol!$H$5)=6,0.5,0)+IF(GET.CELL(63,Espagnol!$H$5)=3,0.00001,0))</definedName>
    <definedName name="EspagnolE3C7">IF(IF(GET.CELL(63,Espagnol!$I$5)=4,1,0)+IF(GET.CELL(63,Espagnol!$I$5)=6,0.5,0)+IF(GET.CELL(63,Espagnol!$I$5)=3,0.00001,0)=0,"",IF(GET.CELL(63,Espagnol!$I$5)=4,1,0)+IF(GET.CELL(63,Espagnol!$I$5)=6,0.5,0)+IF(GET.CELL(63,Espagnol!$I$5)=3,0.00001,0))</definedName>
    <definedName name="EspagnolE3C8">IF(IF(GET.CELL(63,Espagnol!$J$5)=4,1,0)+IF(GET.CELL(63,Espagnol!$J$5)=6,0.5,0)+IF(GET.CELL(63,Espagnol!$J$5)=3,0.00001,0)=0,"",IF(GET.CELL(63,Espagnol!$J$5)=4,1,0)+IF(GET.CELL(63,Espagnol!$J$5)=6,0.5,0)+IF(GET.CELL(63,Espagnol!$J$5)=3,0.00001,0))</definedName>
    <definedName name="EspagnolE3C9">IF(IF(GET.CELL(63,Espagnol!$K$5)=4,1,0)+IF(GET.CELL(63,Espagnol!$K$5)=6,0.5,0)+IF(GET.CELL(63,Espagnol!$K$5)=3,0.00001,0)=0,"",IF(GET.CELL(63,Espagnol!$K$5)=4,1,0)+IF(GET.CELL(63,Espagnol!$K$5)=6,0.5,0)+IF(GET.CELL(63,Espagnol!$K$5)=3,0.00001,0))</definedName>
    <definedName name="EspagnolE4C1">IF(IF(GET.CELL(63,Espagnol!$C$6)=4,1,0)+IF(GET.CELL(63,Espagnol!$C$6)=6,0.5,0)+IF(GET.CELL(63,Espagnol!$C$6)=3,0.00001,0)=0,"",IF(GET.CELL(63,Espagnol!$C$6)=4,1,0)+IF(GET.CELL(63,Espagnol!$C$6)=6,0.5,0)+IF(GET.CELL(63,Espagnol!$C$6)=3,0.00001,0))</definedName>
    <definedName name="EspagnolE4C10">IF(IF(GET.CELL(63,Espagnol!$L$6)=4,1,0)+IF(GET.CELL(63,Espagnol!$L$6)=6,0.5,0)+IF(GET.CELL(63,Espagnol!$L$6)=3,0.00001,0)=0,"",IF(GET.CELL(63,Espagnol!$L$6)=4,1,0)+IF(GET.CELL(63,Espagnol!$L$6)=6,0.5,0)+IF(GET.CELL(63,Espagnol!$L$6)=3,0.00001,0))</definedName>
    <definedName name="EspagnolE4C11">IF(IF(GET.CELL(63,Espagnol!$M$6)=4,1,0)+IF(GET.CELL(63,Espagnol!$M$6)=6,0.5,0)+IF(GET.CELL(63,Espagnol!$M$6)=3,0.00001,0)=0,"",IF(GET.CELL(63,Espagnol!$M$6)=4,1,0)+IF(GET.CELL(63,Espagnol!$M$6)=6,0.5,0)+IF(GET.CELL(63,Espagnol!$M$6)=3,0.00001,0))</definedName>
    <definedName name="EspagnolE4C12">IF(IF(GET.CELL(63,Espagnol!$N$6)=4,1,0)+IF(GET.CELL(63,Espagnol!$N$6)=6,0.5,0)+IF(GET.CELL(63,Espagnol!$N$6)=3,0.00001,0)=0,"",IF(GET.CELL(63,Espagnol!$N$6)=4,1,0)+IF(GET.CELL(63,Espagnol!$N$6)=6,0.5,0)+IF(GET.CELL(63,Espagnol!$N$6)=3,0.00001,0))</definedName>
    <definedName name="EspagnolE4C13">IF(IF(GET.CELL(63,Espagnol!$O$6)=4,1,0)+IF(GET.CELL(63,Espagnol!$O$6)=6,0.5,0)+IF(GET.CELL(63,Espagnol!$O$6)=3,0.00001,0)=0,"",IF(GET.CELL(63,Espagnol!$O$6)=4,1,0)+IF(GET.CELL(63,Espagnol!$O$6)=6,0.5,0)+IF(GET.CELL(63,Espagnol!$O$6)=3,0.00001,0))</definedName>
    <definedName name="EspagnolE4C14">IF(IF(GET.CELL(63,Espagnol!$P$6)=4,1,0)+IF(GET.CELL(63,Espagnol!$P$6)=6,0.5,0)+IF(GET.CELL(63,Espagnol!$P$6)=3,0.00001,0)=0,"",IF(GET.CELL(63,Espagnol!$P$6)=4,1,0)+IF(GET.CELL(63,Espagnol!$P$6)=6,0.5,0)+IF(GET.CELL(63,Espagnol!$P$6)=3,0.00001,0))</definedName>
    <definedName name="EspagnolE4C15">IF(IF(GET.CELL(63,Espagnol!$Q$6)=4,1,0)+IF(GET.CELL(63,Espagnol!$Q$6)=6,0.5,0)+IF(GET.CELL(63,Espagnol!$Q$6)=3,0.00001,0)=0,"",IF(GET.CELL(63,Espagnol!$Q$6)=4,1,0)+IF(GET.CELL(63,Espagnol!$Q$6)=6,0.5,0)+IF(GET.CELL(63,Espagnol!$Q$6)=3,0.00001,0))</definedName>
    <definedName name="EspagnolE4C16">IF(IF(GET.CELL(63,Espagnol!$R$6)=4,1,0)+IF(GET.CELL(63,Espagnol!$R$6)=6,0.5,0)+IF(GET.CELL(63,Espagnol!$R$6)=3,0.00001,0)=0,"",IF(GET.CELL(63,Espagnol!$R$6)=4,1,0)+IF(GET.CELL(63,Espagnol!$R$6)=6,0.5,0)+IF(GET.CELL(63,Espagnol!$R$6)=3,0.00001,0))</definedName>
    <definedName name="EspagnolE4C2">IF(IF(GET.CELL(63,Espagnol!$D$6)=4,1,0)+IF(GET.CELL(63,Espagnol!$D$6)=6,0.5,0)+IF(GET.CELL(63,Espagnol!$D$6)=3,0.00001,0)=0,"",IF(GET.CELL(63,Espagnol!$D$6)=4,1,0)+IF(GET.CELL(63,Espagnol!$D$6)=6,0.5,0)+IF(GET.CELL(63,Espagnol!$D$6)=3,0.00001,0))</definedName>
    <definedName name="EspagnolE4C3">IF(IF(GET.CELL(63,Espagnol!$E$6)=4,1,0)+IF(GET.CELL(63,Espagnol!$E$6)=6,0.5,0)+IF(GET.CELL(63,Espagnol!$E$6)=3,0.00001,0)=0,"",IF(GET.CELL(63,Espagnol!$E$6)=4,1,0)+IF(GET.CELL(63,Espagnol!$E$6)=6,0.5,0)+IF(GET.CELL(63,Espagnol!$E$6)=3,0.00001,0))</definedName>
    <definedName name="EspagnolE4C4">IF(IF(GET.CELL(63,Espagnol!$F$6)=4,1,0)+IF(GET.CELL(63,Espagnol!$F$6)=6,0.5,0)+IF(GET.CELL(63,Espagnol!$F$6)=3,0.00001,0)=0,"",IF(GET.CELL(63,Espagnol!$F$6)=4,1,0)+IF(GET.CELL(63,Espagnol!$F$6)=6,0.5,0)+IF(GET.CELL(63,Espagnol!$F$6)=3,0.00001,0))</definedName>
    <definedName name="EspagnolE4C5">IF(IF(GET.CELL(63,Espagnol!$G$6)=4,1,0)+IF(GET.CELL(63,Espagnol!$G$6)=6,0.5,0)+IF(GET.CELL(63,Espagnol!$G$6)=3,0.00001,0)=0,"",IF(GET.CELL(63,Espagnol!$G$6)=4,1,0)+IF(GET.CELL(63,Espagnol!$G$6)=6,0.5,0)+IF(GET.CELL(63,Espagnol!$G$6)=3,0.00001,0))</definedName>
    <definedName name="EspagnolE4C6">IF(IF(GET.CELL(63,Espagnol!$H$6)=4,1,0)+IF(GET.CELL(63,Espagnol!$H$6)=6,0.5,0)+IF(GET.CELL(63,Espagnol!$H$6)=3,0.00001,0)=0,"",IF(GET.CELL(63,Espagnol!$H$6)=4,1,0)+IF(GET.CELL(63,Espagnol!$H$6)=6,0.5,0)+IF(GET.CELL(63,Espagnol!$H$6)=3,0.00001,0))</definedName>
    <definedName name="EspagnolE4C7">IF(IF(GET.CELL(63,Espagnol!$I$6)=4,1,0)+IF(GET.CELL(63,Espagnol!$I$6)=6,0.5,0)+IF(GET.CELL(63,Espagnol!$I$6)=3,0.00001,0)=0,"",IF(GET.CELL(63,Espagnol!$I$6)=4,1,0)+IF(GET.CELL(63,Espagnol!$I$6)=6,0.5,0)+IF(GET.CELL(63,Espagnol!$I$6)=3,0.00001,0))</definedName>
    <definedName name="EspagnolE4C8">IF(IF(GET.CELL(63,Espagnol!$J$6)=4,1,0)+IF(GET.CELL(63,Espagnol!$J$6)=6,0.5,0)+IF(GET.CELL(63,Espagnol!$J$6)=3,0.00001,0)=0,"",IF(GET.CELL(63,Espagnol!$J$6)=4,1,0)+IF(GET.CELL(63,Espagnol!$J$6)=6,0.5,0)+IF(GET.CELL(63,Espagnol!$J$6)=3,0.00001,0))</definedName>
    <definedName name="EspagnolE4C9">IF(IF(GET.CELL(63,Espagnol!$K$6)=4,1,0)+IF(GET.CELL(63,Espagnol!$K$6)=6,0.5,0)+IF(GET.CELL(63,Espagnol!$K$6)=3,0.00001,0)=0,"",IF(GET.CELL(63,Espagnol!$K$6)=4,1,0)+IF(GET.CELL(63,Espagnol!$K$6)=6,0.5,0)+IF(GET.CELL(63,Espagnol!$K$6)=3,0.00001,0))</definedName>
    <definedName name="EspagnolE5C1">IF(IF(GET.CELL(63,Espagnol!$C$7)=4,1,0)+IF(GET.CELL(63,Espagnol!$C$7)=6,0.5,0)+IF(GET.CELL(63,Espagnol!$C$7)=3,0.00001,0)=0,"",IF(GET.CELL(63,Espagnol!$C$7)=4,1,0)+IF(GET.CELL(63,Espagnol!$C$7)=6,0.5,0)+IF(GET.CELL(63,Espagnol!$C$7)=3,0.00001,0))</definedName>
    <definedName name="EspagnolE5C10">IF(IF(GET.CELL(63,Espagnol!$L$7)=4,1,0)+IF(GET.CELL(63,Espagnol!$L$7)=6,0.5,0)+IF(GET.CELL(63,Espagnol!$L$7)=3,0.00001,0)=0,"",IF(GET.CELL(63,Espagnol!$L$7)=4,1,0)+IF(GET.CELL(63,Espagnol!$L$7)=6,0.5,0)+IF(GET.CELL(63,Espagnol!$L$7)=3,0.00001,0))</definedName>
    <definedName name="EspagnolE5C11">IF(IF(GET.CELL(63,Espagnol!$M$7)=4,1,0)+IF(GET.CELL(63,Espagnol!$M$7)=6,0.5,0)+IF(GET.CELL(63,Espagnol!$M$7)=3,0.00001,0)=0,"",IF(GET.CELL(63,Espagnol!$M$7)=4,1,0)+IF(GET.CELL(63,Espagnol!$M$7)=6,0.5,0)+IF(GET.CELL(63,Espagnol!$M$7)=3,0.00001,0))</definedName>
    <definedName name="EspagnolE5C12">IF(IF(GET.CELL(63,Espagnol!$N$7)=4,1,0)+IF(GET.CELL(63,Espagnol!$N$7)=6,0.5,0)+IF(GET.CELL(63,Espagnol!$N$7)=3,0.00001,0)=0,"",IF(GET.CELL(63,Espagnol!$N$7)=4,1,0)+IF(GET.CELL(63,Espagnol!$N$7)=6,0.5,0)+IF(GET.CELL(63,Espagnol!$N$7)=3,0.00001,0))</definedName>
    <definedName name="EspagnolE5C13">IF(IF(GET.CELL(63,Espagnol!$O$7)=4,1,0)+IF(GET.CELL(63,Espagnol!$O$7)=6,0.5,0)+IF(GET.CELL(63,Espagnol!$O$7)=3,0.00001,0)=0,"",IF(GET.CELL(63,Espagnol!$O$7)=4,1,0)+IF(GET.CELL(63,Espagnol!$O$7)=6,0.5,0)+IF(GET.CELL(63,Espagnol!$O$7)=3,0.00001,0))</definedName>
    <definedName name="EspagnolE5C14">IF(IF(GET.CELL(63,Espagnol!$P$7)=4,1,0)+IF(GET.CELL(63,Espagnol!$P$7)=6,0.5,0)+IF(GET.CELL(63,Espagnol!$P$7)=3,0.00001,0)=0,"",IF(GET.CELL(63,Espagnol!$P$7)=4,1,0)+IF(GET.CELL(63,Espagnol!$P$7)=6,0.5,0)+IF(GET.CELL(63,Espagnol!$P$7)=3,0.00001,0))</definedName>
    <definedName name="EspagnolE5C15">IF(IF(GET.CELL(63,Espagnol!$Q$7)=4,1,0)+IF(GET.CELL(63,Espagnol!$Q$7)=6,0.5,0)+IF(GET.CELL(63,Espagnol!$Q$7)=3,0.00001,0)=0,"",IF(GET.CELL(63,Espagnol!$Q$7)=4,1,0)+IF(GET.CELL(63,Espagnol!$Q$7)=6,0.5,0)+IF(GET.CELL(63,Espagnol!$Q$7)=3,0.00001,0))</definedName>
    <definedName name="EspagnolE5C16">IF(IF(GET.CELL(63,Espagnol!$R$7)=4,1,0)+IF(GET.CELL(63,Espagnol!$R$7)=6,0.5,0)+IF(GET.CELL(63,Espagnol!$R$7)=3,0.00001,0)=0,"",IF(GET.CELL(63,Espagnol!$R$7)=4,1,0)+IF(GET.CELL(63,Espagnol!$R$7)=6,0.5,0)+IF(GET.CELL(63,Espagnol!$R$7)=3,0.00001,0))</definedName>
    <definedName name="EspagnolE5C2">IF(IF(GET.CELL(63,Espagnol!$D$7)=4,1,0)+IF(GET.CELL(63,Espagnol!$D$7)=6,0.5,0)+IF(GET.CELL(63,Espagnol!$D$7)=3,0.00001,0)=0,"",IF(GET.CELL(63,Espagnol!$D$7)=4,1,0)+IF(GET.CELL(63,Espagnol!$D$7)=6,0.5,0)+IF(GET.CELL(63,Espagnol!$D$7)=3,0.00001,0))</definedName>
    <definedName name="EspagnolE5C3">IF(IF(GET.CELL(63,Espagnol!$E$7)=4,1,0)+IF(GET.CELL(63,Espagnol!$E$7)=6,0.5,0)+IF(GET.CELL(63,Espagnol!$E$7)=3,0.00001,0)=0,"",IF(GET.CELL(63,Espagnol!$E$7)=4,1,0)+IF(GET.CELL(63,Espagnol!$E$7)=6,0.5,0)+IF(GET.CELL(63,Espagnol!$E$7)=3,0.00001,0))</definedName>
    <definedName name="EspagnolE5C4">IF(IF(GET.CELL(63,Espagnol!$F$7)=4,1,0)+IF(GET.CELL(63,Espagnol!$F$7)=6,0.5,0)+IF(GET.CELL(63,Espagnol!$F$7)=3,0.00001,0)=0,"",IF(GET.CELL(63,Espagnol!$F$7)=4,1,0)+IF(GET.CELL(63,Espagnol!$F$7)=6,0.5,0)+IF(GET.CELL(63,Espagnol!$F$7)=3,0.00001,0))</definedName>
    <definedName name="EspagnolE5C5">IF(IF(GET.CELL(63,Espagnol!$G$7)=4,1,0)+IF(GET.CELL(63,Espagnol!$G$7)=6,0.5,0)+IF(GET.CELL(63,Espagnol!$G$7)=3,0.00001,0)=0,"",IF(GET.CELL(63,Espagnol!$G$7)=4,1,0)+IF(GET.CELL(63,Espagnol!$G$7)=6,0.5,0)+IF(GET.CELL(63,Espagnol!$G$7)=3,0.00001,0))</definedName>
    <definedName name="EspagnolE5C6">IF(IF(GET.CELL(63,Espagnol!$H$7)=4,1,0)+IF(GET.CELL(63,Espagnol!$H$7)=6,0.5,0)+IF(GET.CELL(63,Espagnol!$H$7)=3,0.00001,0)=0,"",IF(GET.CELL(63,Espagnol!$H$7)=4,1,0)+IF(GET.CELL(63,Espagnol!$H$7)=6,0.5,0)+IF(GET.CELL(63,Espagnol!$H$7)=3,0.00001,0))</definedName>
    <definedName name="EspagnolE5C7">IF(IF(GET.CELL(63,Espagnol!$I$7)=4,1,0)+IF(GET.CELL(63,Espagnol!$I$7)=6,0.5,0)+IF(GET.CELL(63,Espagnol!$I$7)=3,0.00001,0)=0,"",IF(GET.CELL(63,Espagnol!$I$7)=4,1,0)+IF(GET.CELL(63,Espagnol!$I$7)=6,0.5,0)+IF(GET.CELL(63,Espagnol!$I$7)=3,0.00001,0))</definedName>
    <definedName name="EspagnolE5C8">IF(IF(GET.CELL(63,Espagnol!$J$7)=4,1,0)+IF(GET.CELL(63,Espagnol!$J$7)=6,0.5,0)+IF(GET.CELL(63,Espagnol!$J$7)=3,0.00001,0)=0,"",IF(GET.CELL(63,Espagnol!$J$7)=4,1,0)+IF(GET.CELL(63,Espagnol!$J$7)=6,0.5,0)+IF(GET.CELL(63,Espagnol!$J$7)=3,0.00001,0))</definedName>
    <definedName name="EspagnolE5C9">IF(IF(GET.CELL(63,Espagnol!$K$7)=4,1,0)+IF(GET.CELL(63,Espagnol!$K$7)=6,0.5,0)+IF(GET.CELL(63,Espagnol!$K$7)=3,0.00001,0)=0,"",IF(GET.CELL(63,Espagnol!$K$7)=4,1,0)+IF(GET.CELL(63,Espagnol!$K$7)=6,0.5,0)+IF(GET.CELL(63,Espagnol!$K$7)=3,0.00001,0))</definedName>
    <definedName name="FrançaisE1C1">IF(IF(GET.CELL(63,Français!$C$3)=4,1,0)+IF(GET.CELL(63,Français!$C$3)=6,0.5,0)+IF(GET.CELL(63,Français!$C$3)=3,0.00001,0)=0,"",IF(GET.CELL(63,Français!$C$3)=4,1,0)+IF(GET.CELL(63,Français!$C$3)=6,0.5,0)+IF(GET.CELL(63,Français!$C$3)=3,0.00001,0))</definedName>
    <definedName name="FrançaisE1C10">IF(IF(GET.CELL(63,Français!$L$3)=4,1,0)+IF(GET.CELL(63,Français!$L$3)=6,0.5,0)+IF(GET.CELL(63,Français!$L$3)=3,0.00001,0)=0,"",IF(GET.CELL(63,Français!$L$3)=4,1,0)+IF(GET.CELL(63,Français!$L$3)=6,0.5,0)+IF(GET.CELL(63,Français!$L$3)=3,0.00001,0))</definedName>
    <definedName name="FrançaisE1C11">IF(IF(GET.CELL(63,Français!$M$3)=4,1,0)+IF(GET.CELL(63,Français!$M$3)=6,0.5,0)+IF(GET.CELL(63,Français!$M$3)=3,0.00001,0)=0,"",IF(GET.CELL(63,Français!$M$3)=4,1,0)+IF(GET.CELL(63,Français!$M$3)=6,0.5,0)+IF(GET.CELL(63,Français!$M$3)=3,0.00001,0))</definedName>
    <definedName name="FrançaisE1C12">IF(IF(GET.CELL(63,Français!$N$3)=4,1,0)+IF(GET.CELL(63,Français!$N$3)=6,0.5,0)+IF(GET.CELL(63,Français!$N$3)=3,0.00001,0)=0,"",IF(GET.CELL(63,Français!$N$3)=4,1,0)+IF(GET.CELL(63,Français!$N$3)=6,0.5,0)+IF(GET.CELL(63,Français!$N$3)=3,0.00001,0))</definedName>
    <definedName name="FrançaisE1C13">IF(IF(GET.CELL(63,Français!$O$3)=4,1,0)+IF(GET.CELL(63,Français!$O$3)=6,0.5,0)+IF(GET.CELL(63,Français!$O$3)=3,0.00001,0)=0,"",IF(GET.CELL(63,Français!$O$3)=4,1,0)+IF(GET.CELL(63,Français!$O$3)=6,0.5,0)+IF(GET.CELL(63,Français!$O$3)=3,0.00001,0))</definedName>
    <definedName name="FrançaisE1C14">IF(IF(GET.CELL(63,Français!$P$3)=4,1,0)+IF(GET.CELL(63,Français!$P$3)=6,0.5,0)+IF(GET.CELL(63,Français!$P$3)=3,0.00001,0)=0,"",IF(GET.CELL(63,Français!$P$3)=4,1,0)+IF(GET.CELL(63,Français!$P$3)=6,0.5,0)+IF(GET.CELL(63,Français!$P$3)=3,0.00001,0))</definedName>
    <definedName name="FrançaisE1C15">IF(IF(GET.CELL(63,Français!$C$3)=4,1,0)+IF(GET.CELL(63,Français!$C$3)=6,0.5,0)+IF(GET.CELL(63,Français!$Q$3)=3,0.00001,0)=0,"",IF(GET.CELL(63,Français!$Q$3)=4,1,0)+IF(GET.CELL(63,Français!$Q$3)=6,0.5,0)+IF(GET.CELL(63,Français!$Q$3)=3,0.00001,0))</definedName>
    <definedName name="FrançaisE1C16">IF(IF(GET.CELL(63,Français!$R$3)=4,1,0)+IF(GET.CELL(63,Français!$R$3)=6,0.5,0)+IF(GET.CELL(63,Français!$R$3)=3,0.00001,0)=0,"",IF(GET.CELL(63,Français!$R$3)=4,1,0)+IF(GET.CELL(63,Français!$R$3)=6,0.5,0)+IF(GET.CELL(63,Français!$R$3)=3,0.00001,0))</definedName>
    <definedName name="FrançaisE1C2">IF(IF(GET.CELL(63,Français!$D$3)=4,1,0)+IF(GET.CELL(63,Français!$D$3)=6,0.5,0)+IF(GET.CELL(63,Français!$D$3)=3,0.00001,0)=0,"",IF(GET.CELL(63,Français!$D$3)=4,1,0)+IF(GET.CELL(63,Français!$D$3)=6,0.5,0)+IF(GET.CELL(63,Français!$D$3)=3,0.00001,0))</definedName>
    <definedName name="FrançaisE1C3">IF(IF(GET.CELL(63,Français!$E$3)=4,1,0)+IF(GET.CELL(63,Français!$E$3)=6,0.5,0)+IF(GET.CELL(63,Français!$E$3)=3,0.00001,0)=0,"",IF(GET.CELL(63,Français!$E$3)=4,1,0)+IF(GET.CELL(63,Français!$E$3)=6,0.5,0)+IF(GET.CELL(63,Français!$E$3)=3,0.00001,0))</definedName>
    <definedName name="FrançaisE1C4">IF(IF(GET.CELL(63,Français!$F$3)=4,1,0)+IF(GET.CELL(63,Français!$F$3)=6,0.5,0)+IF(GET.CELL(63,Français!$F$3)=3,0.00001,0)=0,"",IF(GET.CELL(63,Français!$F$3)=4,1,0)+IF(GET.CELL(63,Français!$F$3)=6,0.5,0)+IF(GET.CELL(63,Français!$F$3)=3,0.00001,0))</definedName>
    <definedName name="FrançaisE1C5">IF(IF(GET.CELL(63,Français!$G$3)=4,1,0)+IF(GET.CELL(63,Français!$G$3)=6,0.5,0)+IF(GET.CELL(63,Français!$G$3)=3,0.00001,0)=0,"",IF(GET.CELL(63,Français!$G$3)=4,1,0)+IF(GET.CELL(63,Français!$G$3)=6,0.5,0)+IF(GET.CELL(63,Français!$G$3)=3,0.00001,0))</definedName>
    <definedName name="FrançaisE1C6">IF(IF(GET.CELL(63,Français!$H$3)=4,1,0)+IF(GET.CELL(63,Français!$H$3)=6,0.5,0)+IF(GET.CELL(63,Français!$H$3)=3,0.00001,0)=0,"",IF(GET.CELL(63,Français!$H$3)=4,1,0)+IF(GET.CELL(63,Français!$H$3)=6,0.5,0)+IF(GET.CELL(63,Français!$H$3)=3,0.00001,0))</definedName>
    <definedName name="FrançaisE1C7">IF(IF(GET.CELL(63,Français!$I$3)=4,1,0)+IF(GET.CELL(63,Français!$I$3)=6,0.5,0)+IF(GET.CELL(63,Français!$I$3)=3,0.00001,0)=0,"",IF(GET.CELL(63,Français!$I$3)=4,1,0)+IF(GET.CELL(63,Français!$I$3)=6,0.5,0)+IF(GET.CELL(63,Français!$I$3)=3,0.00001,0))</definedName>
    <definedName name="FrançaisE1C8">IF(IF(GET.CELL(63,Français!$J$3)=4,1,0)+IF(GET.CELL(63,Français!$J$3)=6,0.5,0)+IF(GET.CELL(63,Français!$J$3)=3,0.00001,0)=0,"",IF(GET.CELL(63,Français!$J$3)=4,1,0)+IF(GET.CELL(63,Français!$J$3)=6,0.5,0)+IF(GET.CELL(63,Français!$J$3)=3,0.00001,0))</definedName>
    <definedName name="FrançaisE1C9">IF(IF(GET.CELL(63,Français!$K$3)=4,1,0)+IF(GET.CELL(63,Français!$K$3)=6,0.5,0)+IF(GET.CELL(63,Français!$K$3)=3,0.00001,0)=0,"",IF(GET.CELL(63,Français!$K$3)=4,1,0)+IF(GET.CELL(63,Français!$K$3)=6,0.5,0)+IF(GET.CELL(63,Français!$K$3)=3,0.00001,0))</definedName>
    <definedName name="FrançaisE2C1">IF(IF(GET.CELL(63,Français!$C$4)=4,1,0)+IF(GET.CELL(63,Français!$C$4)=6,0.5,0)+IF(GET.CELL(63,Français!$C$4)=3,0.00001,0)=0,"",IF(GET.CELL(63,Français!$C$4)=4,1,0)+IF(GET.CELL(63,Français!$C$4)=6,0.5,0)+IF(GET.CELL(63,Français!$C$4)=3,0.00001,0))</definedName>
    <definedName name="FrançaisE2C10">IF(IF(GET.CELL(63,Français!$L$4)=4,1,0)+IF(GET.CELL(63,Français!$L$4)=6,0.5,0)+IF(GET.CELL(63,Français!$L$4)=3,0.00001,0)=0,"",IF(GET.CELL(63,Français!$L$4)=4,1,0)+IF(GET.CELL(63,Français!$L$4)=6,0.5,0)+IF(GET.CELL(63,Français!$L$4)=3,0.00001,0))</definedName>
    <definedName name="FrançaisE2C11">IF(IF(GET.CELL(63,Français!$M$4)=4,1,0)+IF(GET.CELL(63,Français!$M$4)=6,0.5,0)+IF(GET.CELL(63,Français!$M$4)=3,0.00001,0)=0,"",IF(GET.CELL(63,Français!$M$4)=4,1,0)+IF(GET.CELL(63,Français!$M$4)=6,0.5,0)+IF(GET.CELL(63,Français!$M$4)=3,0.00001,0))</definedName>
    <definedName name="FrançaisE2C12">IF(IF(GET.CELL(63,Français!$N$4)=4,1,0)+IF(GET.CELL(63,Français!$N$4)=6,0.5,0)+IF(GET.CELL(63,Français!$N$4)=3,0.00001,0)=0,"",IF(GET.CELL(63,Français!$N$4)=4,1,0)+IF(GET.CELL(63,Français!$N$4)=6,0.5,0)+IF(GET.CELL(63,Français!$N$4)=3,0.00001,0))</definedName>
    <definedName name="FrançaisE2C13">IF(IF(GET.CELL(63,Français!$O$4)=4,1,0)+IF(GET.CELL(63,Français!$O$4)=6,0.5,0)+IF(GET.CELL(63,Français!$O$4)=3,0.00001,0)=0,"",IF(GET.CELL(63,Français!$O$4)=4,1,0)+IF(GET.CELL(63,Français!$O$4)=6,0.5,0)+IF(GET.CELL(63,Français!$O$4)=3,0.00001,0))</definedName>
    <definedName name="FrançaisE2C14">IF(IF(GET.CELL(63,Français!$P$4)=4,1,0)+IF(GET.CELL(63,Français!$P$4)=6,0.5,0)+IF(GET.CELL(63,Français!$P$4)=3,0.00001,0)=0,"",IF(GET.CELL(63,Français!$P$4)=4,1,0)+IF(GET.CELL(63,Français!$P$4)=6,0.5,0)+IF(GET.CELL(63,Français!$P$4)=3,0.00001,0))</definedName>
    <definedName name="FrançaisE2C15">IF(IF(GET.CELL(63,Français!$Q$4)=4,1,0)+IF(GET.CELL(63,Français!$Q$4)=6,0.5,0)+IF(GET.CELL(63,Français!$Q$4)=3,0.00001,0)=0,"",IF(GET.CELL(63,Français!$Q$4)=4,1,0)+IF(GET.CELL(63,Français!$Q$4)=6,0.5,0)+IF(GET.CELL(63,Français!$Q$4)=3,0.00001,0))</definedName>
    <definedName name="FrançaisE2C16">IF(IF(GET.CELL(63,Français!$R$4)=4,1,0)+IF(GET.CELL(63,Français!$R$4)=6,0.5,0)+IF(GET.CELL(63,Français!$R$4)=3,0.00001,0)=0,"",IF(GET.CELL(63,Français!$R$4)=4,1,0)+IF(GET.CELL(63,Français!$R$4)=6,0.5,0)+IF(GET.CELL(63,Français!$R$4)=3,0.00001,0))</definedName>
    <definedName name="FrançaisE2C2">IF(IF(GET.CELL(63,Français!$D$4)=4,1,0)+IF(GET.CELL(63,Français!$D$4)=6,0.5,0)+IF(GET.CELL(63,Français!$D$4)=3,0.00001,0)=0,"",IF(GET.CELL(63,Français!$D$4)=4,1,0)+IF(GET.CELL(63,Français!$D$4)=6,0.5,0)+IF(GET.CELL(63,Français!$D$4)=3,0.00001,0))</definedName>
    <definedName name="FrançaisE2C3">IF(IF(GET.CELL(63,Français!$E$4)=4,1,0)+IF(GET.CELL(63,Français!$E$4)=6,0.5,0)+IF(GET.CELL(63,Français!$E$4)=3,0.00001,0)=0,"",IF(GET.CELL(63,Français!$E$4)=4,1,0)+IF(GET.CELL(63,Français!$E$4)=6,0.5,0)+IF(GET.CELL(63,Français!$E$4)=3,0.00001,0))</definedName>
    <definedName name="FrançaisE2C4">IF(IF(GET.CELL(63,Français!$F$4)=4,1,0)+IF(GET.CELL(63,Français!$F$4)=6,0.5,0)+IF(GET.CELL(63,Français!$F$4)=3,0.00001,0)=0,"",IF(GET.CELL(63,Français!$F$4)=4,1,0)+IF(GET.CELL(63,Français!$F$4)=6,0.5,0)+IF(GET.CELL(63,Français!$F$4)=3,0.00001,0))</definedName>
    <definedName name="FrançaisE2C5">IF(IF(GET.CELL(63,Français!$G$4)=4,1,0)+IF(GET.CELL(63,Français!$G$4)=6,0.5,0)+IF(GET.CELL(63,Français!$G$4)=3,0.00001,0)=0,"",IF(GET.CELL(63,Français!$G$4)=4,1,0)+IF(GET.CELL(63,Français!$G$4)=6,0.5,0)+IF(GET.CELL(63,Français!$G$4)=3,0.00001,0))</definedName>
    <definedName name="FrançaisE2C6">IF(IF(GET.CELL(63,Français!$H$4)=4,1,0)+IF(GET.CELL(63,Français!$H$4)=6,0.5,0)+IF(GET.CELL(63,Français!$H$4)=3,0.00001,0)=0,"",IF(GET.CELL(63,Français!$H$4)=4,1,0)+IF(GET.CELL(63,Français!$H$4)=6,0.5,0)+IF(GET.CELL(63,Français!$H$4)=3,0.00001,0))</definedName>
    <definedName name="FrançaisE2C7">IF(IF(GET.CELL(63,Français!$I$4)=4,1,0)+IF(GET.CELL(63,Français!$I$4)=6,0.5,0)+IF(GET.CELL(63,Français!$I$4)=3,0.00001,0)=0,"",IF(GET.CELL(63,Français!$I$4)=4,1,0)+IF(GET.CELL(63,Français!$I$4)=6,0.5,0)+IF(GET.CELL(63,Français!$I$4)=3,0.00001,0))</definedName>
    <definedName name="FrançaisE2C8">IF(IF(GET.CELL(63,Français!$J$4)=4,1,0)+IF(GET.CELL(63,Français!$J$4)=6,0.5,0)+IF(GET.CELL(63,Français!$J$4)=3,0.00001,0)=0,"",IF(GET.CELL(63,Français!$J$4)=4,1,0)+IF(GET.CELL(63,Français!$J$4)=6,0.5,0)+IF(GET.CELL(63,Français!$J$4)=3,0.00001,0))</definedName>
    <definedName name="FrançaisE2C9">IF(IF(GET.CELL(63,Français!$K$4)=4,1,0)+IF(GET.CELL(63,Français!$K$4)=6,0.5,0)+IF(GET.CELL(63,Français!$K$4)=3,0.00001,0)=0,"",IF(GET.CELL(63,Français!$K$4)=4,1,0)+IF(GET.CELL(63,Français!$K$4)=6,0.5,0)+IF(GET.CELL(63,Français!$K$4)=3,0.00001,0))</definedName>
    <definedName name="FrançaisE3C1">IF(IF(GET.CELL(63,Français!$C$5)=4,1,0)+IF(GET.CELL(63,Français!$C$5)=6,0.5,0)+IF(GET.CELL(63,Français!$C$5)=3,0.00001,0)=0,"",IF(GET.CELL(63,Français!$C$5)=4,1,0)+IF(GET.CELL(63,Français!$C$5)=6,0.5,0)+IF(GET.CELL(63,Français!$C$5)=3,0.00001,0))</definedName>
    <definedName name="FrançaisE3C10">IF(IF(GET.CELL(63,Français!$L$5)=4,1,0)+IF(GET.CELL(63,Français!$L$5)=6,0.5,0)+IF(GET.CELL(63,Français!$L$5)=3,0.00001,0)=0,"",IF(GET.CELL(63,Français!$L$5)=4,1,0)+IF(GET.CELL(63,Français!$L$5)=6,0.5,0)+IF(GET.CELL(63,Français!$L$5)=3,0.00001,0))</definedName>
    <definedName name="FrançaisE3C11">IF(IF(GET.CELL(63,Français!$M$5)=4,1,0)+IF(GET.CELL(63,Français!$M$5)=6,0.5,0)+IF(GET.CELL(63,Français!$M$5)=3,0.00001,0)=0,"",IF(GET.CELL(63,Français!$M$5)=4,1,0)+IF(GET.CELL(63,Français!$M$5)=6,0.5,0)+IF(GET.CELL(63,Français!$M$5)=3,0.00001,0))</definedName>
    <definedName name="FrançaisE3C12">IF(IF(GET.CELL(63,Français!$N$5)=4,1,0)+IF(GET.CELL(63,Français!$N$5)=6,0.5,0)+IF(GET.CELL(63,Français!$N$5)=3,0.00001,0)=0,"",IF(GET.CELL(63,Français!$N$5)=4,1,0)+IF(GET.CELL(63,Français!$N$5)=6,0.5,0)+IF(GET.CELL(63,Français!$N$5)=3,0.00001,0))</definedName>
    <definedName name="FrançaisE3C13">IF(IF(GET.CELL(63,Français!$O$5)=4,1,0)+IF(GET.CELL(63,Français!$O$5)=6,0.5,0)+IF(GET.CELL(63,Français!$O$5)=3,0.00001,0)=0,"",IF(GET.CELL(63,Français!$O$5)=4,1,0)+IF(GET.CELL(63,Français!$O$5)=6,0.5,0)+IF(GET.CELL(63,Français!$O$5)=3,0.00001,0))</definedName>
    <definedName name="FrançaisE3C14">IF(IF(GET.CELL(63,Français!$P$5)=4,1,0)+IF(GET.CELL(63,Français!$P$5)=6,0.5,0)+IF(GET.CELL(63,Français!$P$5)=3,0.00001,0)=0,"",IF(GET.CELL(63,Français!$P$5)=4,1,0)+IF(GET.CELL(63,Français!$P$5)=6,0.5,0)+IF(GET.CELL(63,Français!$P$5)=3,0.00001,0))</definedName>
    <definedName name="FrançaisE3C15">IF(IF(GET.CELL(63,Français!$Q$5)=4,1,0)+IF(GET.CELL(63,Français!$Q$5)=6,0.5,0)+IF(GET.CELL(63,Français!$Q$5)=3,0.00001,0)=0,"",IF(GET.CELL(63,Français!$Q$5)=4,1,0)+IF(GET.CELL(63,Français!$Q$5)=6,0.5,0)+IF(GET.CELL(63,Français!$Q$5)=3,0.00001,0))</definedName>
    <definedName name="FrançaisE3C16">IF(IF(GET.CELL(63,Français!$R$5)=4,1,0)+IF(GET.CELL(63,Français!$R$5)=6,0.5,0)+IF(GET.CELL(63,Français!$R$5)=3,0.00001,0)=0,"",IF(GET.CELL(63,Français!$R$5)=4,1,0)+IF(GET.CELL(63,Français!$R$5)=6,0.5,0)+IF(GET.CELL(63,Français!$R$5)=3,0.00001,0))</definedName>
    <definedName name="FrançaisE3C2">IF(IF(GET.CELL(63,Français!$D$5)=4,1,0)+IF(GET.CELL(63,Français!$D$5)=6,0.5,0)+IF(GET.CELL(63,Français!$D$5)=3,0.00001,0)=0,"",IF(GET.CELL(63,Français!$D$5)=4,1,0)+IF(GET.CELL(63,Français!$D$5)=6,0.5,0)+IF(GET.CELL(63,Français!$D$5)=3,0.00001,0))</definedName>
    <definedName name="FrançaisE3C3">IF(IF(GET.CELL(63,Français!$E$5)=4,1,0)+IF(GET.CELL(63,Français!$E$5)=6,0.5,0)+IF(GET.CELL(63,Français!$E$5)=3,0.00001,0)=0,"",IF(GET.CELL(63,Français!$E$5)=4,1,0)+IF(GET.CELL(63,Français!$E$5)=6,0.5,0)+IF(GET.CELL(63,Français!$E$5)=3,0.00001,0))</definedName>
    <definedName name="FrançaisE3C4">IF(IF(GET.CELL(63,Français!$F$5)=4,1,0)+IF(GET.CELL(63,Français!$F$5)=6,0.5,0)+IF(GET.CELL(63,Français!$F$5)=3,0.00001,0)=0,"",IF(GET.CELL(63,Français!$F$5)=4,1,0)+IF(GET.CELL(63,Français!$F$5)=6,0.5,0)+IF(GET.CELL(63,Français!$F$5)=3,0.00001,0))</definedName>
    <definedName name="FrançaisE3C5">IF(IF(GET.CELL(63,Français!$G$5)=4,1,0)+IF(GET.CELL(63,Français!$G$5)=6,0.5,0)+IF(GET.CELL(63,Français!$G$5)=3,0.00001,0)=0,"",IF(GET.CELL(63,Français!$G$5)=4,1,0)+IF(GET.CELL(63,Français!$G$5)=6,0.5,0)+IF(GET.CELL(63,Français!$G$5)=3,0.00001,0))</definedName>
    <definedName name="FrançaisE3C6">IF(IF(GET.CELL(63,Français!$H$5)=4,1,0)+IF(GET.CELL(63,Français!$H$5)=6,0.5,0)+IF(GET.CELL(63,Français!$H$5)=3,0.00001,0)=0,"",IF(GET.CELL(63,Français!$H$5)=4,1,0)+IF(GET.CELL(63,Français!$H$5)=6,0.5,0)+IF(GET.CELL(63,Français!$H$5)=3,0.00001,0))</definedName>
    <definedName name="FrançaisE3C7">IF(IF(GET.CELL(63,Français!$I$5)=4,1,0)+IF(GET.CELL(63,Français!$I$5)=6,0.5,0)+IF(GET.CELL(63,Français!$I$5)=3,0.00001,0)=0,"",IF(GET.CELL(63,Français!$I$5)=4,1,0)+IF(GET.CELL(63,Français!$I$5)=6,0.5,0)+IF(GET.CELL(63,Français!$I$5)=3,0.00001,0))</definedName>
    <definedName name="FrançaisE3C8">IF(IF(GET.CELL(63,Français!$J$5)=4,1,0)+IF(GET.CELL(63,Français!$J$5)=6,0.5,0)+IF(GET.CELL(63,Français!$J$5)=3,0.00001,0)=0,"",IF(GET.CELL(63,Français!$J$5)=4,1,0)+IF(GET.CELL(63,Français!$J$5)=6,0.5,0)+IF(GET.CELL(63,Français!$J$5)=3,0.00001,0))</definedName>
    <definedName name="FrançaisE3C9">IF(IF(GET.CELL(63,Français!$K$5)=4,1,0)+IF(GET.CELL(63,Français!$K$5)=6,0.5,0)+IF(GET.CELL(63,Français!$K$5)=3,0.00001,0)=0,"",IF(GET.CELL(63,Français!$K$5)=4,1,0)+IF(GET.CELL(63,Français!$K$5)=6,0.5,0)+IF(GET.CELL(63,Français!$K$5)=3,0.00001,0))</definedName>
    <definedName name="FrançaisE4C1">IF(IF(GET.CELL(63,Français!$C$6)=4,1,0)+IF(GET.CELL(63,Français!$C$6)=6,0.5,0)+IF(GET.CELL(63,Français!$C$6)=3,0.00001,0)=0,"",IF(GET.CELL(63,Français!$C$6)=4,1,0)+IF(GET.CELL(63,Français!$C$6)=6,0.5,0)+IF(GET.CELL(63,Français!$C$6)=3,0.00001,0))</definedName>
    <definedName name="FrançaisE4C10">IF(IF(GET.CELL(63,Français!$L$6)=4,1,0)+IF(GET.CELL(63,Français!$L$6)=6,0.5,0)+IF(GET.CELL(63,Français!$L$6)=3,0.00001,0)=0,"",IF(GET.CELL(63,Français!$L$6)=4,1,0)+IF(GET.CELL(63,Français!$L$6)=6,0.5,0)+IF(GET.CELL(63,Français!$L$6)=3,0.00001,0))</definedName>
    <definedName name="FrançaisE4C11">IF(IF(GET.CELL(63,Français!$M$6)=4,1,0)+IF(GET.CELL(63,Français!$M$6)=6,0.5,0)+IF(GET.CELL(63,Français!$M$6)=3,0.00001,0)=0,"",IF(GET.CELL(63,Français!$M$6)=4,1,0)+IF(GET.CELL(63,Français!$M$6)=6,0.5,0)+IF(GET.CELL(63,Français!$M$6)=3,0.00001,0))</definedName>
    <definedName name="FrançaisE4C12">IF(IF(GET.CELL(63,Français!$N$6)=4,1,0)+IF(GET.CELL(63,Français!$N$6)=6,0.5,0)+IF(GET.CELL(63,Français!$N$6)=3,0.00001,0)=0,"",IF(GET.CELL(63,Français!$N$6)=4,1,0)+IF(GET.CELL(63,Français!$N$6)=6,0.5,0)+IF(GET.CELL(63,Français!$N$6)=3,0.00001,0))</definedName>
    <definedName name="FrançaisE4C13">IF(IF(GET.CELL(63,Français!$O$6)=4,1,0)+IF(GET.CELL(63,Français!$O$6)=6,0.5,0)+IF(GET.CELL(63,Français!$O$6)=3,0.00001,0)=0,"",IF(GET.CELL(63,Français!$O$6)=4,1,0)+IF(GET.CELL(63,Français!$O$6)=6,0.5,0)+IF(GET.CELL(63,Français!$O$6)=3,0.00001,0))</definedName>
    <definedName name="FrançaisE4C14">IF(IF(GET.CELL(63,Français!$P$6)=4,1,0)+IF(GET.CELL(63,Français!$P$6)=6,0.5,0)+IF(GET.CELL(63,Français!$P$6)=3,0.00001,0)=0,"",IF(GET.CELL(63,Français!$P$6)=4,1,0)+IF(GET.CELL(63,Français!$P$6)=6,0.5,0)+IF(GET.CELL(63,Français!$P$6)=3,0.00001,0))</definedName>
    <definedName name="FrançaisE4C15">IF(IF(GET.CELL(63,Français!$Q$6)=4,1,0)+IF(GET.CELL(63,Français!$Q$6)=6,0.5,0)+IF(GET.CELL(63,Français!$Q$6)=3,0.00001,0)=0,"",IF(GET.CELL(63,Français!$Q$6)=4,1,0)+IF(GET.CELL(63,Français!$Q$6)=6,0.5,0)+IF(GET.CELL(63,Français!$Q$6)=3,0.00001,0))</definedName>
    <definedName name="FrançaisE4C16">IF(IF(GET.CELL(63,Français!$R$6)=4,1,0)+IF(GET.CELL(63,Français!$R$6)=6,0.5,0)+IF(GET.CELL(63,Français!$R$6)=3,0.00001,0)=0,"",IF(GET.CELL(63,Français!$R$6)=4,1,0)+IF(GET.CELL(63,Français!$R$6)=6,0.5,0)+IF(GET.CELL(63,Français!$R$6)=3,0.00001,0))</definedName>
    <definedName name="FrançaisE4C2">IF(IF(GET.CELL(63,Français!$D$6)=4,1,0)+IF(GET.CELL(63,Français!$D$6)=6,0.5,0)+IF(GET.CELL(63,Français!$D$6)=3,0.00001,0)=0,"",IF(GET.CELL(63,Français!$D$6)=4,1,0)+IF(GET.CELL(63,Français!$D$6)=6,0.5,0)+IF(GET.CELL(63,Français!$D$6)=3,0.00001,0))</definedName>
    <definedName name="FrançaisE4C3">IF(IF(GET.CELL(63,Français!$E$6)=4,1,0)+IF(GET.CELL(63,Français!$E$6)=6,0.5,0)+IF(GET.CELL(63,Français!$E$6)=3,0.00001,0)=0,"",IF(GET.CELL(63,Français!$E$6)=4,1,0)+IF(GET.CELL(63,Français!$E$6)=6,0.5,0)+IF(GET.CELL(63,Français!$E$6)=3,0.00001,0))</definedName>
    <definedName name="FrançaisE4C4">IF(IF(GET.CELL(63,Français!$F$6)=4,1,0)+IF(GET.CELL(63,Français!$F$6)=6,0.5,0)+IF(GET.CELL(63,Français!$F$6)=3,0.00001,0)=0,"",IF(GET.CELL(63,Français!$F$6)=4,1,0)+IF(GET.CELL(63,Français!$F$6)=6,0.5,0)+IF(GET.CELL(63,Français!$F$6)=3,0.00001,0))</definedName>
    <definedName name="FrançaisE4C5">IF(IF(GET.CELL(63,Français!$G$6)=4,1,0)+IF(GET.CELL(63,Français!$G$6)=6,0.5,0)+IF(GET.CELL(63,Français!$G$6)=3,0.00001,0)=0,"",IF(GET.CELL(63,Français!$G$6)=4,1,0)+IF(GET.CELL(63,Français!$G$6)=6,0.5,0)+IF(GET.CELL(63,Français!$G$6)=3,0.00001,0))</definedName>
    <definedName name="FrançaisE4C6">IF(IF(GET.CELL(63,Français!$H$6)=4,1,0)+IF(GET.CELL(63,Français!$H$6)=6,0.5,0)+IF(GET.CELL(63,Français!$H$6)=3,0.00001,0)=0,"",IF(GET.CELL(63,Français!$H$6)=4,1,0)+IF(GET.CELL(63,Français!$H$6)=6,0.5,0)+IF(GET.CELL(63,Français!$H$6)=3,0.00001,0))</definedName>
    <definedName name="FrançaisE4C7">IF(IF(GET.CELL(63,Français!$I$6)=4,1,0)+IF(GET.CELL(63,Français!$I$6)=6,0.5,0)+IF(GET.CELL(63,Français!$I$6)=3,0.00001,0)=0,"",IF(GET.CELL(63,Français!$I$6)=4,1,0)+IF(GET.CELL(63,Français!$I$6)=6,0.5,0)+IF(GET.CELL(63,Français!$I$6)=3,0.00001,0))</definedName>
    <definedName name="FrançaisE4C8">IF(IF(GET.CELL(63,Français!$J$6)=4,1,0)+IF(GET.CELL(63,Français!$J$6)=6,0.5,0)+IF(GET.CELL(63,Français!$J$6)=3,0.00001,0)=0,"",IF(GET.CELL(63,Français!$J$6)=4,1,0)+IF(GET.CELL(63,Français!$J$6)=6,0.5,0)+IF(GET.CELL(63,Français!$J$6)=3,0.00001,0))</definedName>
    <definedName name="FrançaisE4C9">IF(IF(GET.CELL(63,Français!$K$6)=4,1,0)+IF(GET.CELL(63,Français!$K$6)=6,0.5,0)+IF(GET.CELL(63,Français!$K$6)=3,0.00001,0)=0,"",IF(GET.CELL(63,Français!$K$6)=4,1,0)+IF(GET.CELL(63,Français!$K$6)=6,0.5,0)+IF(GET.CELL(63,Français!$K$6)=3,0.00001,0))</definedName>
    <definedName name="FrançaisE5C1">IF(IF(GET.CELL(63,Français!$C$7)=4,1,0)+IF(GET.CELL(63,Français!$C$7)=6,0.5,0)+IF(GET.CELL(63,Français!$C$7)=3,0.00001,0)=0,"",IF(GET.CELL(63,Français!$C$7)=4,1,0)+IF(GET.CELL(63,Français!$C$7)=6,0.5,0)+IF(GET.CELL(63,Français!$C$7)=3,0.00001,0))</definedName>
    <definedName name="FrançaisE5C10">IF(IF(GET.CELL(63,Français!$L$7)=4,1,0)+IF(GET.CELL(63,Français!$L$7)=6,0.5,0)+IF(GET.CELL(63,Français!$L$7)=3,0.00001,0)=0,"",IF(GET.CELL(63,Français!$L$7)=4,1,0)+IF(GET.CELL(63,Français!$L$7)=6,0.5,0)+IF(GET.CELL(63,Français!$L$7)=3,0.00001,0))</definedName>
    <definedName name="FrançaisE5C11">IF(IF(GET.CELL(63,Français!$M$7)=4,1,0)+IF(GET.CELL(63,Français!$M$7)=6,0.5,0)+IF(GET.CELL(63,Français!$M$7)=3,0.00001,0)=0,"",IF(GET.CELL(63,Français!$M$7)=4,1,0)+IF(GET.CELL(63,Français!$M$7)=6,0.5,0)+IF(GET.CELL(63,Français!$M$7)=3,0.00001,0))</definedName>
    <definedName name="FrançaisE5C12">IF(IF(GET.CELL(63,Français!$N$7)=4,1,0)+IF(GET.CELL(63,Français!$N$7)=6,0.5,0)+IF(GET.CELL(63,Français!$N$7)=3,0.00001,0)=0,"",IF(GET.CELL(63,Français!$N$7)=4,1,0)+IF(GET.CELL(63,Français!$N$7)=6,0.5,0)+IF(GET.CELL(63,Français!$N$7)=3,0.00001,0))</definedName>
    <definedName name="FrançaisE5C13">IF(IF(GET.CELL(63,Français!$O$7)=4,1,0)+IF(GET.CELL(63,Français!$O$7)=6,0.5,0)+IF(GET.CELL(63,Français!$OC$7)=3,0.00001,0)=0,"",IF(GET.CELL(63,Français!$O$7)=4,1,0)+IF(GET.CELL(63,Français!$O$7)=6,0.5,0)+IF(GET.CELL(63,Français!$O$7)=3,0.00001,0))</definedName>
    <definedName name="FrançaisE5C14">IF(IF(GET.CELL(63,Français!$P$7)=4,1,0)+IF(GET.CELL(63,Français!$P$7)=6,0.5,0)+IF(GET.CELL(63,Français!$P$7)=3,0.00001,0)=0,"",IF(GET.CELL(63,Français!$P$7)=4,1,0)+IF(GET.CELL(63,Français!$P$7)=6,0.5,0)+IF(GET.CELL(63,Français!$P$7)=3,0.00001,0))</definedName>
    <definedName name="FrançaisE5C15">IF(IF(GET.CELL(63,Français!$Q$7)=4,1,0)+IF(GET.CELL(63,Français!$Q$7)=6,0.5,0)+IF(GET.CELL(63,Français!$Q$7)=3,0.00001,0)=0,"",IF(GET.CELL(63,Français!$Q$7)=4,1,0)+IF(GET.CELL(63,Français!$Q$7)=6,0.5,0)+IF(GET.CELL(63,Français!$Q$7)=3,0.00001,0))</definedName>
    <definedName name="FrançaisE5C16">IF(IF(GET.CELL(63,Français!$R$7)=4,1,0)+IF(GET.CELL(63,Français!$R$7)=6,0.5,0)+IF(GET.CELL(63,Français!$R$7)=3,0.00001,0)=0,"",IF(GET.CELL(63,Français!$R$7)=4,1,0)+IF(GET.CELL(63,Français!$R$7)=6,0.5,0)+IF(GET.CELL(63,Français!$R$7)=3,0.00001,0))</definedName>
    <definedName name="FrançaisE5C2">IF(IF(GET.CELL(63,Français!$D$7)=4,1,0)+IF(GET.CELL(63,Français!$D$7)=6,0.5,0)+IF(GET.CELL(63,Français!$D$7)=3,0.00001,0)=0,"",IF(GET.CELL(63,Français!$D$7)=4,1,0)+IF(GET.CELL(63,Français!$D$7)=6,0.5,0)+IF(GET.CELL(63,Français!$D$7)=3,0.00001,0))</definedName>
    <definedName name="FrançaisE5C3">IF(IF(GET.CELL(63,Français!$E$7)=4,1,0)+IF(GET.CELL(63,Français!$E$7)=6,0.5,0)+IF(GET.CELL(63,Français!$E$7)=3,0.00001,0)=0,"",IF(GET.CELL(63,Français!$E$7)=4,1,0)+IF(GET.CELL(63,Français!$E$7)=6,0.5,0)+IF(GET.CELL(63,Français!$E$7)=3,0.00001,0))</definedName>
    <definedName name="FrançaisE5C4">IF(IF(GET.CELL(63,Français!$F$7)=4,1,0)+IF(GET.CELL(63,Français!$F$7)=6,0.5,0)+IF(GET.CELL(63,Français!$F$7)=3,0.00001,0)=0,"",IF(GET.CELL(63,Français!$F$7)=4,1,0)+IF(GET.CELL(63,Français!$F$7)=6,0.5,0)+IF(GET.CELL(63,Français!$F$7)=3,0.00001,0))</definedName>
    <definedName name="FrançaisE5C5">IF(IF(GET.CELL(63,Français!$G$7)=4,1,0)+IF(GET.CELL(63,Français!$G$7)=6,0.5,0)+IF(GET.CELL(63,Français!$G$7)=3,0.00001,0)=0,"",IF(GET.CELL(63,Français!$G$7)=4,1,0)+IF(GET.CELL(63,Français!$G$7)=6,0.5,0)+IF(GET.CELL(63,Français!$G$7)=3,0.00001,0))</definedName>
    <definedName name="FrançaisE5C6">IF(IF(GET.CELL(63,Français!$H$7)=4,1,0)+IF(GET.CELL(63,Français!$H$7)=6,0.5,0)+IF(GET.CELL(63,Français!$H$7)=3,0.00001,0)=0,"",IF(GET.CELL(63,Français!$H$7)=4,1,0)+IF(GET.CELL(63,Français!$H$7)=6,0.5,0)+IF(GET.CELL(63,Français!$H$7)=3,0.00001,0))</definedName>
    <definedName name="FrançaisE5C7">IF(IF(GET.CELL(63,Français!$I$7)=4,1,0)+IF(GET.CELL(63,Français!$I$7)=6,0.5,0)+IF(GET.CELL(63,Français!$I$7)=3,0.00001,0)=0,"",IF(GET.CELL(63,Français!$I$7)=4,1,0)+IF(GET.CELL(63,Français!$I$7)=6,0.5,0)+IF(GET.CELL(63,Français!$I$7)=3,0.00001,0))</definedName>
    <definedName name="FrançaisE5C8">IF(IF(GET.CELL(63,Français!$J$7)=4,1,0)+IF(GET.CELL(63,Français!$J$7)=6,0.5,0)+IF(GET.CELL(63,Français!$J$7)=3,0.00001,0)=0,"",IF(GET.CELL(63,Français!$J$7)=4,1,0)+IF(GET.CELL(63,Français!$J$7)=6,0.5,0)+IF(GET.CELL(63,Français!$J$7)=3,0.00001,0))</definedName>
    <definedName name="FrançaisE5C9">IF(IF(GET.CELL(63,Français!$K$7)=4,1,0)+IF(GET.CELL(63,Français!$K$7)=6,0.5,0)+IF(GET.CELL(63,Français!$K$7)=3,0.00001,0)=0,"",IF(GET.CELL(63,Français!$K$7)=4,1,0)+IF(GET.CELL(63,Français!$K$7)=6,0.5,0)+IF(GET.CELL(63,Français!$K$7)=3,0.00001,0))</definedName>
    <definedName name="Hist_GeoE1C1">IF(IF(GET.CELL(63,Hist_Geo!$C$3)=4,1,0)+IF(GET.CELL(63,Hist_Geo!$C$3)=6,0.5,0)+IF(GET.CELL(63,Hist_Geo!$C$3)=3,0.00001,0)=0,"",IF(GET.CELL(63,Hist_Geo!$C$3)=4,1,0)+IF(GET.CELL(63,Hist_Geo!$C$3)=6,0.5,0)+IF(GET.CELL(63,Hist_Geo!$C$3)=3,0.00001,0))</definedName>
    <definedName name="Hist_GeoE1C10">IF(IF(GET.CELL(63,Hist_Geo!$L$3)=4,1,0)+IF(GET.CELL(63,Hist_Geo!$L$3)=6,0.5,0)+IF(GET.CELL(63,Hist_Geo!$L$3)=3,0.00001,0)=0,"",IF(GET.CELL(63,Hist_Geo!$L$3)=4,1,0)+IF(GET.CELL(63,Hist_Geo!$L$3)=6,0.5,0)+IF(GET.CELL(63,Hist_Geo!$L$3)=3,0.00001,0))</definedName>
    <definedName name="Hist_GeoE1C11">IF(IF(GET.CELL(63,Hist_Geo!$M$3)=4,1,0)+IF(GET.CELL(63,Hist_Geo!$M$3)=6,0.5,0)+IF(GET.CELL(63,Hist_Geo!$M$3)=3,0.00001,0)=0,"",IF(GET.CELL(63,Hist_Geo!$M$3)=4,1,0)+IF(GET.CELL(63,Hist_Geo!$M$3)=6,0.5,0)+IF(GET.CELL(63,Hist_Geo!$M$3)=3,0.00001,0))</definedName>
    <definedName name="Hist_GeoE1C12">IF(IF(GET.CELL(63,Hist_Geo!$N$3)=4,1,0)+IF(GET.CELL(63,Hist_Geo!$N$3)=6,0.5,0)+IF(GET.CELL(63,Hist_Geo!$N$3)=3,0.00001,0)=0,"",IF(GET.CELL(63,Hist_Geo!$N$3)=4,1,0)+IF(GET.CELL(63,Hist_Geo!$N$3)=6,0.5,0)+IF(GET.CELL(63,Hist_Geo!$N$3)=3,0.00001,0))</definedName>
    <definedName name="Hist_GeoE1C13">IF(IF(GET.CELL(63,Hist_Geo!$O$3)=4,1,0)+IF(GET.CELL(63,Hist_Geo!$O$3)=6,0.5,0)+IF(GET.CELL(63,Hist_Geo!$O$3)=3,0.00001,0)=0,"",IF(GET.CELL(63,Hist_Geo!$O$3)=4,1,0)+IF(GET.CELL(63,Hist_Geo!$O$3)=6,0.5,0)+IF(GET.CELL(63,Hist_Geo!$O$3)=3,0.00001,0))</definedName>
    <definedName name="Hist_GeoE1C14">IF(IF(GET.CELL(63,Hist_Geo!$P$3)=4,1,0)+IF(GET.CELL(63,Hist_Geo!$P$3)=6,0.5,0)+IF(GET.CELL(63,Hist_Geo!$P$3)=3,0.00001,0)=0,"",IF(GET.CELL(63,Hist_Geo!$P$3)=4,1,0)+IF(GET.CELL(63,Hist_Geo!$P$3)=6,0.5,0)+IF(GET.CELL(63,Hist_Geo!$P$3)=3,0.00001,0))</definedName>
    <definedName name="Hist_GeoE1C15">IF(IF(GET.CELL(63,Hist_Geo!$Q$3)=4,1,0)+IF(GET.CELL(63,Hist_Geo!$Q$3)=6,0.5,0)+IF(GET.CELL(63,Hist_Geo!$Q$3)=3,0.00001,0)=0,"",IF(GET.CELL(63,Hist_Geo!$Q$3)=4,1,0)+IF(GET.CELL(63,Hist_Geo!$Q$3)=6,0.5,0)+IF(GET.CELL(63,Hist_Geo!$Q$3)=3,0.00001,0))</definedName>
    <definedName name="Hist_GeoE1C16">IF(IF(GET.CELL(63,Hist_Geo!$R$3)=4,1,0)+IF(GET.CELL(63,Hist_Geo!$R$3)=6,0.5,0)+IF(GET.CELL(63,Hist_Geo!$R$3)=3,0.00001,0)=0,"",IF(GET.CELL(63,Hist_Geo!$R$3)=4,1,0)+IF(GET.CELL(63,Hist_Geo!$R$3)=6,0.5,0)+IF(GET.CELL(63,Hist_Geo!$R$3)=3,0.00001,0))</definedName>
    <definedName name="Hist_GeoE1C2">IF(IF(GET.CELL(63,Hist_Geo!$D$3)=4,1,0)+IF(GET.CELL(63,Hist_Geo!$D$3)=6,0.5,0)+IF(GET.CELL(63,Hist_Geo!$D$3)=3,0.00001,0)=0,"",IF(GET.CELL(63,Hist_Geo!$D$3)=4,1,0)+IF(GET.CELL(63,Hist_Geo!$D$3)=6,0.5,0)+IF(GET.CELL(63,Hist_Geo!$D$3)=3,0.00001,0))</definedName>
    <definedName name="Hist_GeoE1C3">IF(IF(GET.CELL(63,Hist_Geo!$E$3)=4,1,0)+IF(GET.CELL(63,Hist_Geo!$E$3)=6,0.5,0)+IF(GET.CELL(63,Hist_Geo!$E$3)=3,0.00001,0)=0,"",IF(GET.CELL(63,Hist_Geo!$E$3)=4,1,0)+IF(GET.CELL(63,Hist_Geo!$E$3)=6,0.5,0)+IF(GET.CELL(63,Hist_Geo!$E$3)=3,0.00001,0))</definedName>
    <definedName name="Hist_GeoE1C4">IF(IF(GET.CELL(63,Hist_Geo!$F$3)=4,1,0)+IF(GET.CELL(63,Hist_Geo!$F$3)=6,0.5,0)+IF(GET.CELL(63,Hist_Geo!$F$3)=3,0.00001,0)=0,"",IF(GET.CELL(63,Hist_Geo!$F$3)=4,1,0)+IF(GET.CELL(63,Hist_Geo!$F$3)=6,0.5,0)+IF(GET.CELL(63,Hist_Geo!$F$3)=3,0.00001,0))</definedName>
    <definedName name="Hist_GeoE1C5">IF(IF(GET.CELL(63,Hist_Geo!$G$3)=4,1,0)+IF(GET.CELL(63,Hist_Geo!$G$3)=6,0.5,0)+IF(GET.CELL(63,Hist_Geo!$G$3)=3,0.00001,0)=0,"",IF(GET.CELL(63,Hist_Geo!$G$3)=4,1,0)+IF(GET.CELL(63,Hist_Geo!$G$3)=6,0.5,0)+IF(GET.CELL(63,Hist_Geo!$G$3)=3,0.00001,0))</definedName>
    <definedName name="Hist_GeoE1C6">IF(IF(GET.CELL(63,Hist_Geo!$H$3)=4,1,0)+IF(GET.CELL(63,Hist_Geo!$H$3)=6,0.5,0)+IF(GET.CELL(63,Hist_Geo!$H$3)=3,0.00001,0)=0,"",IF(GET.CELL(63,Hist_Geo!$H$3)=4,1,0)+IF(GET.CELL(63,Hist_Geo!$H$3)=6,0.5,0)+IF(GET.CELL(63,Hist_Geo!$H$3)=3,0.00001,0))</definedName>
    <definedName name="Hist_GeoE1C7">IF(IF(GET.CELL(63,Hist_Geo!$I$3)=4,1,0)+IF(GET.CELL(63,Hist_Geo!$I$3)=6,0.5,0)+IF(GET.CELL(63,Hist_Geo!$I$3)=3,0.00001,0)=0,"",IF(GET.CELL(63,Hist_Geo!$I$3)=4,1,0)+IF(GET.CELL(63,Hist_Geo!$I$3)=6,0.5,0)+IF(GET.CELL(63,Hist_Geo!$I$3)=3,0.00001,0))</definedName>
    <definedName name="Hist_GeoE1C8">IF(IF(GET.CELL(63,Hist_Geo!$J$3)=4,1,0)+IF(GET.CELL(63,Hist_Geo!$J$3)=6,0.5,0)+IF(GET.CELL(63,Hist_Geo!$J$3)=3,0.00001,0)=0,"",IF(GET.CELL(63,Hist_Geo!$J$3)=4,1,0)+IF(GET.CELL(63,Hist_Geo!$J$3)=6,0.5,0)+IF(GET.CELL(63,Hist_Geo!$J$3)=3,0.00001,0))</definedName>
    <definedName name="Hist_GeoE1C9">IF(IF(GET.CELL(63,Hist_Geo!$K$3)=4,1,0)+IF(GET.CELL(63,Hist_Geo!$K$3)=6,0.5,0)+IF(GET.CELL(63,Hist_Geo!$K$3)=3,0.00001,0)=0,"",IF(GET.CELL(63,Hist_Geo!$K$3)=4,1,0)+IF(GET.CELL(63,Hist_Geo!$K$3)=6,0.5,0)+IF(GET.CELL(63,Hist_Geo!$K$3)=3,0.00001,0))</definedName>
    <definedName name="Hist_GeoE2C1">IF(IF(GET.CELL(63,Hist_Geo!$C$4)=4,1,0)+IF(GET.CELL(63,Hist_Geo!$C$4)=6,0.5,0)+IF(GET.CELL(63,Hist_Geo!$C$4)=3,0.00001,0)=0,"",IF(GET.CELL(63,Hist_Geo!$C$4)=4,1,0)+IF(GET.CELL(63,Hist_Geo!$C$4)=6,0.5,0)+IF(GET.CELL(63,Hist_Geo!$C$4)=3,0.00001,0))</definedName>
    <definedName name="Hist_GeoE2C10">IF(IF(GET.CELL(63,Hist_Geo!$L$4)=4,1,0)+IF(GET.CELL(63,Hist_Geo!$L$4)=6,0.5,0)+IF(GET.CELL(63,Hist_Geo!$L$4)=3,0.00001,0)=0,"",IF(GET.CELL(63,Hist_Geo!$L$4)=4,1,0)+IF(GET.CELL(63,Hist_Geo!$L$4)=6,0.5,0)+IF(GET.CELL(63,Hist_Geo!$L$4)=3,0.00001,0))</definedName>
    <definedName name="Hist_GeoE2C11">IF(IF(GET.CELL(63,Hist_Geo!$M$4)=4,1,0)+IF(GET.CELL(63,Hist_Geo!$M$4)=6,0.5,0)+IF(GET.CELL(63,Hist_Geo!$M$4)=3,0.00001,0)=0,"",IF(GET.CELL(63,Hist_Geo!$M$4)=4,1,0)+IF(GET.CELL(63,Hist_Geo!$M$4)=6,0.5,0)+IF(GET.CELL(63,Hist_Geo!$M$4)=3,0.00001,0))</definedName>
    <definedName name="Hist_GeoE2C12">IF(IF(GET.CELL(63,Hist_Geo!$N$4)=4,1,0)+IF(GET.CELL(63,Hist_Geo!$N$4)=6,0.5,0)+IF(GET.CELL(63,Hist_Geo!$N$4)=3,0.00001,0)=0,"",IF(GET.CELL(63,Hist_Geo!$N$4)=4,1,0)+IF(GET.CELL(63,Hist_Geo!$N$4)=6,0.5,0)+IF(GET.CELL(63,Hist_Geo!$N$4)=3,0.00001,0))</definedName>
    <definedName name="Hist_GeoE2C13">IF(IF(GET.CELL(63,Hist_Geo!$O$4)=4,1,0)+IF(GET.CELL(63,Hist_Geo!$O$4)=6,0.5,0)+IF(GET.CELL(63,Hist_Geo!$O$4)=3,0.00001,0)=0,"",IF(GET.CELL(63,Hist_Geo!$O$4)=4,1,0)+IF(GET.CELL(63,Hist_Geo!$O$4)=6,0.5,0)+IF(GET.CELL(63,Hist_Geo!$O$4)=3,0.00001,0))</definedName>
    <definedName name="Hist_GeoE2C14">IF(IF(GET.CELL(63,Hist_Geo!$P$4)=4,1,0)+IF(GET.CELL(63,Hist_Geo!$P$4)=6,0.5,0)+IF(GET.CELL(63,Hist_Geo!$P$4)=3,0.00001,0)=0,"",IF(GET.CELL(63,Hist_Geo!$P$4)=4,1,0)+IF(GET.CELL(63,Hist_Geo!$P$4)=6,0.5,0)+IF(GET.CELL(63,Hist_Geo!$P$4)=3,0.00001,0))</definedName>
    <definedName name="Hist_GeoE2C15">IF(IF(GET.CELL(63,Hist_Geo!$Q$4)=4,1,0)+IF(GET.CELL(63,Hist_Geo!$Q$4)=6,0.5,0)+IF(GET.CELL(63,Hist_Geo!$Q$4)=3,0.00001,0)=0,"",IF(GET.CELL(63,Hist_Geo!$Q$4)=4,1,0)+IF(GET.CELL(63,Hist_Geo!$Q$4)=6,0.5,0)+IF(GET.CELL(63,Hist_Geo!$Q$4)=3,0.00001,0))</definedName>
    <definedName name="Hist_GeoE2C16">IF(IF(GET.CELL(63,Hist_Geo!$R$4)=4,1,0)+IF(GET.CELL(63,Hist_Geo!$R$4)=6,0.5,0)+IF(GET.CELL(63,Hist_Geo!$R$4)=3,0.00001,0)=0,"",IF(GET.CELL(63,Hist_Geo!$R$4)=4,1,0)+IF(GET.CELL(63,Hist_Geo!$R$4)=6,0.5,0)+IF(GET.CELL(63,Hist_Geo!$R$4)=3,0.00001,0))</definedName>
    <definedName name="Hist_GeoE2C2">IF(IF(GET.CELL(63,Hist_Geo!$D$4)=4,1,0)+IF(GET.CELL(63,Hist_Geo!$D$4)=6,0.5,0)+IF(GET.CELL(63,Hist_Geo!$D$4)=3,0.00001,0)=0,"",IF(GET.CELL(63,Hist_Geo!$D$4)=4,1,0)+IF(GET.CELL(63,Hist_Geo!$D$4)=6,0.5,0)+IF(GET.CELL(63,Hist_Geo!$D$4)=3,0.00001,0))</definedName>
    <definedName name="Hist_GeoE2C3">IF(IF(GET.CELL(63,Hist_Geo!$E$4)=4,1,0)+IF(GET.CELL(63,Hist_Geo!$E$4)=6,0.5,0)+IF(GET.CELL(63,Hist_Geo!$E$4)=3,0.00001,0)=0,"",IF(GET.CELL(63,Hist_Geo!$E$4)=4,1,0)+IF(GET.CELL(63,Hist_Geo!$E$4)=6,0.5,0)+IF(GET.CELL(63,Hist_Geo!$E$4)=3,0.00001,0))</definedName>
    <definedName name="Hist_GeoE2C4">IF(IF(GET.CELL(63,Hist_Geo!$F$4)=4,1,0)+IF(GET.CELL(63,Hist_Geo!$F$4)=6,0.5,0)+IF(GET.CELL(63,Hist_Geo!$F$4)=3,0.00001,0)=0,"",IF(GET.CELL(63,Hist_Geo!$F$4)=4,1,0)+IF(GET.CELL(63,Hist_Geo!$F$4)=6,0.5,0)+IF(GET.CELL(63,Hist_Geo!$F$4)=3,0.00001,0))</definedName>
    <definedName name="Hist_GeoE2C5">IF(IF(GET.CELL(63,Hist_Geo!$G$4)=4,1,0)+IF(GET.CELL(63,Hist_Geo!$G$4)=6,0.5,0)+IF(GET.CELL(63,Hist_Geo!$G$4)=3,0.00001,0)=0,"",IF(GET.CELL(63,Hist_Geo!$G$4)=4,1,0)+IF(GET.CELL(63,Hist_Geo!$G$4)=6,0.5,0)+IF(GET.CELL(63,Hist_Geo!$G$4)=3,0.00001,0))</definedName>
    <definedName name="Hist_GeoE2C6">IF(IF(GET.CELL(63,Hist_Geo!$H$4)=4,1,0)+IF(GET.CELL(63,Hist_Geo!$H$4)=6,0.5,0)+IF(GET.CELL(63,Hist_Geo!$H$4)=3,0.00001,0)=0,"",IF(GET.CELL(63,Hist_Geo!$H$4)=4,1,0)+IF(GET.CELL(63,Hist_Geo!$H$4)=6,0.5,0)+IF(GET.CELL(63,Hist_Geo!$H$4)=3,0.00001,0))</definedName>
    <definedName name="Hist_GeoE2C7">IF(IF(GET.CELL(63,Hist_Geo!$I$4)=4,1,0)+IF(GET.CELL(63,Hist_Geo!$I$4)=6,0.5,0)+IF(GET.CELL(63,Hist_Geo!$I$4)=3,0.00001,0)=0,"",IF(GET.CELL(63,Hist_Geo!$I$4)=4,1,0)+IF(GET.CELL(63,Hist_Geo!$I$4)=6,0.5,0)+IF(GET.CELL(63,Hist_Geo!$I$4)=3,0.00001,0))</definedName>
    <definedName name="Hist_GeoE2C8">IF(IF(GET.CELL(63,Hist_Geo!$J$4)=4,1,0)+IF(GET.CELL(63,Hist_Geo!$J$4)=6,0.5,0)+IF(GET.CELL(63,Hist_Geo!$J$4)=3,0.00001,0)=0,"",IF(GET.CELL(63,Hist_Geo!$J$4)=4,1,0)+IF(GET.CELL(63,Hist_Geo!$J$4)=6,0.5,0)+IF(GET.CELL(63,Hist_Geo!$J$4)=3,0.00001,0))</definedName>
    <definedName name="Hist_GeoE2C9">IF(IF(GET.CELL(63,Hist_Geo!$K$4)=4,1,0)+IF(GET.CELL(63,Hist_Geo!$K$4)=6,0.5,0)+IF(GET.CELL(63,Hist_Geo!$K$4)=3,0.00001,0)=0,"",IF(GET.CELL(63,Hist_Geo!$K$4)=4,1,0)+IF(GET.CELL(63,Hist_Geo!$K$4)=6,0.5,0)+IF(GET.CELL(63,Hist_Geo!$K$4)=3,0.00001,0))</definedName>
    <definedName name="Hist_GeoE3C1">IF(IF(GET.CELL(63,Hist_Geo!$C$5)=4,1,0)+IF(GET.CELL(63,Hist_Geo!$C$5)=6,0.5,0)+IF(GET.CELL(63,Hist_Geo!$C$5)=3,0.00001,0)=0,"",IF(GET.CELL(63,Hist_Geo!$C$5)=4,1,0)+IF(GET.CELL(63,Hist_Geo!$C$5)=6,0.5,0)+IF(GET.CELL(63,Hist_Geo!$C$5)=3,0.00001,0))</definedName>
    <definedName name="Hist_GeoE3C10">IF(IF(GET.CELL(63,Hist_Geo!$L$5)=4,1,0)+IF(GET.CELL(63,Hist_Geo!$L$5)=6,0.5,0)+IF(GET.CELL(63,Hist_Geo!$L$5)=3,0.00001,0)=0,"",IF(GET.CELL(63,Hist_Geo!$L$5)=4,1,0)+IF(GET.CELL(63,Hist_Geo!$L$5)=6,0.5,0)+IF(GET.CELL(63,Hist_Geo!$L$5)=3,0.00001,0))</definedName>
    <definedName name="Hist_GeoE3C11">IF(IF(GET.CELL(63,Hist_Geo!$M$5)=4,1,0)+IF(GET.CELL(63,Hist_Geo!$M$5)=6,0.5,0)+IF(GET.CELL(63,Hist_Geo!$M$5)=3,0.00001,0)=0,"",IF(GET.CELL(63,Hist_Geo!$M$5)=4,1,0)+IF(GET.CELL(63,Hist_Geo!$M$5)=6,0.5,0)+IF(GET.CELL(63,Hist_Geo!$M$5)=3,0.00001,0))</definedName>
    <definedName name="Hist_GeoE3C12">IF(IF(GET.CELL(63,Hist_Geo!$N$5)=4,1,0)+IF(GET.CELL(63,Hist_Geo!$N$5)=6,0.5,0)+IF(GET.CELL(63,Hist_Geo!$N$5)=3,0.00001,0)=0,"",IF(GET.CELL(63,Hist_Geo!$N$5)=4,1,0)+IF(GET.CELL(63,Hist_Geo!$N$5)=6,0.5,0)+IF(GET.CELL(63,Hist_Geo!$N$5)=3,0.00001,0))</definedName>
    <definedName name="Hist_GeoE3C13">IF(IF(GET.CELL(63,Hist_Geo!$O$5)=4,1,0)+IF(GET.CELL(63,Hist_Geo!$O$5)=6,0.5,0)+IF(GET.CELL(63,Hist_Geo!$O$5)=3,0.00001,0)=0,"",IF(GET.CELL(63,Hist_Geo!$O$5)=4,1,0)+IF(GET.CELL(63,Hist_Geo!$O$5)=6,0.5,0)+IF(GET.CELL(63,Hist_Geo!$O$5)=3,0.00001,0))</definedName>
    <definedName name="Hist_GeoE3C14">IF(IF(GET.CELL(63,Hist_Geo!$P$5)=4,1,0)+IF(GET.CELL(63,Hist_Geo!$P$5)=6,0.5,0)+IF(GET.CELL(63,Hist_Geo!$PC$5)=3,0.00001,0)=0,"",IF(GET.CELL(63,Hist_Geo!$P$5)=4,1,0)+IF(GET.CELL(63,Hist_Geo!$P$5)=6,0.5,0)+IF(GET.CELL(63,Hist_Geo!$P$5)=3,0.00001,0))</definedName>
    <definedName name="Hist_GeoE3C15">IF(IF(GET.CELL(63,Hist_Geo!$Q$5)=4,1,0)+IF(GET.CELL(63,Hist_Geo!$Q$5)=6,0.5,0)+IF(GET.CELL(63,Hist_Geo!$Q$5)=3,0.00001,0)=0,"",IF(GET.CELL(63,Hist_Geo!$Q$5)=4,1,0)+IF(GET.CELL(63,Hist_Geo!$Q$5)=6,0.5,0)+IF(GET.CELL(63,Hist_Geo!$Q$5)=3,0.00001,0))</definedName>
    <definedName name="Hist_GeoE3C16">IF(IF(GET.CELL(63,Hist_Geo!$R$5)=4,1,0)+IF(GET.CELL(63,Hist_Geo!$R$5)=6,0.5,0)+IF(GET.CELL(63,Hist_Geo!$R$5)=3,0.00001,0)=0,"",IF(GET.CELL(63,Hist_Geo!$R$5)=4,1,0)+IF(GET.CELL(63,Hist_Geo!$R$5)=6,0.5,0)+IF(GET.CELL(63,Hist_Geo!$R$5)=3,0.00001,0))</definedName>
    <definedName name="Hist_GeoE3C2">IF(IF(GET.CELL(63,Hist_Geo!$D$5)=4,1,0)+IF(GET.CELL(63,Hist_Geo!$D$5)=6,0.5,0)+IF(GET.CELL(63,Hist_Geo!$D$5)=3,0.00001,0)=0,"",IF(GET.CELL(63,Hist_Geo!$D$5)=4,1,0)+IF(GET.CELL(63,Hist_Geo!$D$5)=6,0.5,0)+IF(GET.CELL(63,Hist_Geo!$D$5)=3,0.00001,0))</definedName>
    <definedName name="Hist_GeoE3C3">IF(IF(GET.CELL(63,Hist_Geo!$E$5)=4,1,0)+IF(GET.CELL(63,Hist_Geo!$E$5)=6,0.5,0)+IF(GET.CELL(63,Hist_Geo!$E$5)=3,0.00001,0)=0,"",IF(GET.CELL(63,Hist_Geo!$E$5)=4,1,0)+IF(GET.CELL(63,Hist_Geo!$E$5)=6,0.5,0)+IF(GET.CELL(63,Hist_Geo!$E$5)=3,0.00001,0))</definedName>
    <definedName name="Hist_GeoE3C4">IF(IF(GET.CELL(63,Hist_Geo!$F$5)=4,1,0)+IF(GET.CELL(63,Hist_Geo!$F$5)=6,0.5,0)+IF(GET.CELL(63,Hist_Geo!$F$5)=3,0.00001,0)=0,"",IF(GET.CELL(63,Hist_Geo!$F$5)=4,1,0)+IF(GET.CELL(63,Hist_Geo!$F$5)=6,0.5,0)+IF(GET.CELL(63,Hist_Geo!$F$5)=3,0.00001,0))</definedName>
    <definedName name="Hist_GeoE3C5">IF(IF(GET.CELL(63,Hist_Geo!$G$5)=4,1,0)+IF(GET.CELL(63,Hist_Geo!$G$5)=6,0.5,0)+IF(GET.CELL(63,Hist_Geo!$G$5)=3,0.00001,0)=0,"",IF(GET.CELL(63,Hist_Geo!$G$5)=4,1,0)+IF(GET.CELL(63,Hist_Geo!$G$5)=6,0.5,0)+IF(GET.CELL(63,Hist_Geo!$G$5)=3,0.00001,0))</definedName>
    <definedName name="Hist_GeoE3C6">IF(IF(GET.CELL(63,Hist_Geo!$H$5)=4,1,0)+IF(GET.CELL(63,Hist_Geo!$H$5)=6,0.5,0)+IF(GET.CELL(63,Hist_Geo!$H$5)=3,0.00001,0)=0,"",IF(GET.CELL(63,Hist_Geo!$H$5)=4,1,0)+IF(GET.CELL(63,Hist_Geo!$H$5)=6,0.5,0)+IF(GET.CELL(63,Hist_Geo!$H$5)=3,0.00001,0))</definedName>
    <definedName name="Hist_GeoE3C7">IF(IF(GET.CELL(63,Hist_Geo!$I$5)=4,1,0)+IF(GET.CELL(63,Hist_Geo!$I$5)=6,0.5,0)+IF(GET.CELL(63,Hist_Geo!$I$5)=3,0.00001,0)=0,"",IF(GET.CELL(63,Hist_Geo!$I$5)=4,1,0)+IF(GET.CELL(63,Hist_Geo!$I$5)=6,0.5,0)+IF(GET.CELL(63,Hist_Geo!$I$5)=3,0.00001,0))</definedName>
    <definedName name="Hist_GeoE3C8">IF(IF(GET.CELL(63,Hist_Geo!$J$5)=4,1,0)+IF(GET.CELL(63,Hist_Geo!$J$5)=6,0.5,0)+IF(GET.CELL(63,Hist_Geo!$J$5)=3,0.00001,0)=0,"",IF(GET.CELL(63,Hist_Geo!$J$5)=4,1,0)+IF(GET.CELL(63,Hist_Geo!$J$5)=6,0.5,0)+IF(GET.CELL(63,Hist_Geo!$J$5)=3,0.00001,0))</definedName>
    <definedName name="Hist_GeoE3C9">IF(IF(GET.CELL(63,Hist_Geo!$K$5)=4,1,0)+IF(GET.CELL(63,Hist_Geo!$K$5)=6,0.5,0)+IF(GET.CELL(63,Hist_Geo!$K$5)=3,0.00001,0)=0,"",IF(GET.CELL(63,Hist_Geo!$K$5)=4,1,0)+IF(GET.CELL(63,Hist_Geo!$K$5)=6,0.5,0)+IF(GET.CELL(63,Hist_Geo!$K$5)=3,0.00001,0))</definedName>
    <definedName name="Hist_GéoE4C1">IF(IF(GET.CELL(63,Hist_Geo!$C$6)=4,1,0)+IF(GET.CELL(63,Hist_Geo!$C$6)=6,0.5,0)+IF(GET.CELL(63,Hist_Geo!$C$6)=3,0.00001,0)=0,"",IF(GET.CELL(63,Hist_Geo!$C$6)=4,1,0)+IF(GET.CELL(63,Hist_Geo!$C$6)=6,0.5,0)+IF(GET.CELL(63,Hist_Geo!$C$6)=3,0.00001,0))</definedName>
    <definedName name="Hist_GéoE4C10">IF(IF(GET.CELL(63,Hist_Geo!$L$6)=4,1,0)+IF(GET.CELL(63,Hist_Geo!$L$6)=6,0.5,0)+IF(GET.CELL(63,Hist_Geo!$L$6)=3,0.00001,0)=0,"",IF(GET.CELL(63,Hist_Geo!$L$6)=4,1,0)+IF(GET.CELL(63,Hist_Geo!$L$6)=6,0.5,0)+IF(GET.CELL(63,Hist_Geo!$L$6)=3,0.00001,0))</definedName>
    <definedName name="Hist_GéoE4C11">IF(IF(GET.CELL(63,Hist_Geo!$M$6)=4,1,0)+IF(GET.CELL(63,Hist_Geo!$M$6)=6,0.5,0)+IF(GET.CELL(63,Hist_Geo!$M$6)=3,0.00001,0)=0,"",IF(GET.CELL(63,Hist_Geo!$M$6)=4,1,0)+IF(GET.CELL(63,Hist_Geo!$M$6)=6,0.5,0)+IF(GET.CELL(63,Hist_Geo!$M$6)=3,0.00001,0))</definedName>
    <definedName name="Hist_GéoE4C12">IF(IF(GET.CELL(63,Hist_Geo!$N$6)=4,1,0)+IF(GET.CELL(63,Hist_Geo!$N$6)=6,0.5,0)+IF(GET.CELL(63,Hist_Geo!$N$6)=3,0.00001,0)=0,"",IF(GET.CELL(63,Hist_Geo!$N$6)=4,1,0)+IF(GET.CELL(63,Hist_Geo!$N$6)=6,0.5,0)+IF(GET.CELL(63,Hist_Geo!$N$6)=3,0.00001,0))</definedName>
    <definedName name="Hist_GéoE4C13">IF(IF(GET.CELL(63,Hist_Geo!$O$6)=4,1,0)+IF(GET.CELL(63,Hist_Geo!$O$6)=6,0.5,0)+IF(GET.CELL(63,Hist_Geo!$O$6)=3,0.00001,0)=0,"",IF(GET.CELL(63,Hist_Geo!$O$6)=4,1,0)+IF(GET.CELL(63,Hist_Geo!$O$6)=6,0.5,0)+IF(GET.CELL(63,Hist_Geo!$O$6)=3,0.00001,0))</definedName>
    <definedName name="Hist_GéoE4C14">IF(IF(GET.CELL(63,Hist_Geo!$P$6)=4,1,0)+IF(GET.CELL(63,Hist_Geo!$P$6)=6,0.5,0)+IF(GET.CELL(63,Hist_Geo!$P$6)=3,0.00001,0)=0,"",IF(GET.CELL(63,Hist_Geo!$P$6)=4,1,0)+IF(GET.CELL(63,Hist_Geo!$P$6)=6,0.5,0)+IF(GET.CELL(63,Hist_Geo!$P$6)=3,0.00001,0))</definedName>
    <definedName name="Hist_GéoE4C15">IF(IF(GET.CELL(63,Hist_Geo!$Q$6)=4,1,0)+IF(GET.CELL(63,Hist_Geo!$Q$6)=6,0.5,0)+IF(GET.CELL(63,Hist_Geo!$Q$6)=3,0.00001,0)=0,"",IF(GET.CELL(63,Hist_Geo!$Q$6)=4,1,0)+IF(GET.CELL(63,Hist_Geo!$Q$6)=6,0.5,0)+IF(GET.CELL(63,Hist_Geo!$Q$6)=3,0.00001,0))</definedName>
    <definedName name="Hist_GéoE4C16">IF(IF(GET.CELL(63,Hist_Geo!$R$6)=4,1,0)+IF(GET.CELL(63,Hist_Geo!$R$6)=6,0.5,0)+IF(GET.CELL(63,Hist_Geo!$R$6)=3,0.00001,0)=0,"",IF(GET.CELL(63,Hist_Geo!$R$6)=4,1,0)+IF(GET.CELL(63,Hist_Geo!$R$6)=6,0.5,0)+IF(GET.CELL(63,Hist_Geo!$R$6)=3,0.00001,0))</definedName>
    <definedName name="Hist_GéoE4C2">IF(IF(GET.CELL(63,Hist_Geo!$D$6)=4,1,0)+IF(GET.CELL(63,Hist_Geo!$D$6)=6,0.5,0)+IF(GET.CELL(63,Hist_Geo!$D$6)=3,0.00001,0)=0,"",IF(GET.CELL(63,Hist_Geo!$D$6)=4,1,0)+IF(GET.CELL(63,Hist_Geo!$D$6)=6,0.5,0)+IF(GET.CELL(63,Hist_Geo!$D$6)=3,0.00001,0))</definedName>
    <definedName name="Hist_GéoE4C3">IF(IF(GET.CELL(63,Hist_Geo!$E$6)=4,1,0)+IF(GET.CELL(63,Hist_Geo!$E$6)=6,0.5,0)+IF(GET.CELL(63,Hist_Geo!$E$6)=3,0.00001,0)=0,"",IF(GET.CELL(63,Hist_Geo!$E$6)=4,1,0)+IF(GET.CELL(63,Hist_Geo!$E$6)=6,0.5,0)+IF(GET.CELL(63,Hist_Geo!$E$6)=3,0.00001,0))</definedName>
    <definedName name="Hist_GéoE4C4">IF(IF(GET.CELL(63,Hist_Geo!$F$6)=4,1,0)+IF(GET.CELL(63,Hist_Geo!$F$6)=6,0.5,0)+IF(GET.CELL(63,Hist_Geo!$F$6)=3,0.00001,0)=0,"",IF(GET.CELL(63,Hist_Geo!$F$6)=4,1,0)+IF(GET.CELL(63,Hist_Geo!$F$6)=6,0.5,0)+IF(GET.CELL(63,Hist_Geo!$F$6)=3,0.00001,0))</definedName>
    <definedName name="Hist_GéoE4C5">IF(IF(GET.CELL(63,Hist_Geo!$G$6)=4,1,0)+IF(GET.CELL(63,Hist_Geo!$G$6)=6,0.5,0)+IF(GET.CELL(63,Hist_Geo!$G$6)=3,0.00001,0)=0,"",IF(GET.CELL(63,Hist_Geo!$G$6)=4,1,0)+IF(GET.CELL(63,Hist_Geo!$G$6)=6,0.5,0)+IF(GET.CELL(63,Hist_Geo!$G$6)=3,0.00001,0))</definedName>
    <definedName name="Hist_GéoE4C6">IF(IF(GET.CELL(63,Hist_Geo!$H$6)=4,1,0)+IF(GET.CELL(63,Hist_Geo!$H$6)=6,0.5,0)+IF(GET.CELL(63,Hist_Geo!$H$6)=3,0.00001,0)=0,"",IF(GET.CELL(63,Hist_Geo!$H$6)=4,1,0)+IF(GET.CELL(63,Hist_Geo!$H$6)=6,0.5,0)+IF(GET.CELL(63,Hist_Geo!$H$6)=3,0.00001,0))</definedName>
    <definedName name="Hist_GéoE4C7">IF(IF(GET.CELL(63,Hist_Geo!$I$6)=4,1,0)+IF(GET.CELL(63,Hist_Geo!$I$6)=6,0.5,0)+IF(GET.CELL(63,Hist_Geo!$I$6)=3,0.00001,0)=0,"",IF(GET.CELL(63,Hist_Geo!$I$6)=4,1,0)+IF(GET.CELL(63,Hist_Geo!$I$6)=6,0.5,0)+IF(GET.CELL(63,Hist_Geo!$I$6)=3,0.00001,0))</definedName>
    <definedName name="Hist_GéoE4C8">IF(IF(GET.CELL(63,Hist_Geo!$J$6)=4,1,0)+IF(GET.CELL(63,Hist_Geo!$J$6)=6,0.5,0)+IF(GET.CELL(63,Hist_Geo!$J$6)=3,0.00001,0)=0,"",IF(GET.CELL(63,Hist_Geo!$J$6)=4,1,0)+IF(GET.CELL(63,Hist_Geo!$J$6)=6,0.5,0)+IF(GET.CELL(63,Hist_Geo!$J$6)=3,0.00001,0))</definedName>
    <definedName name="Hist_GéoE4C9">IF(IF(GET.CELL(63,Hist_Geo!$K$6)=4,1,0)+IF(GET.CELL(63,Hist_Geo!$K$6)=6,0.5,0)+IF(GET.CELL(63,Hist_Geo!$K$6)=3,0.00001,0)=0,"",IF(GET.CELL(63,Hist_Geo!$K$6)=4,1,0)+IF(GET.CELL(63,Hist_Geo!$K$6)=6,0.5,0)+IF(GET.CELL(63,Hist_Geo!$K$6)=3,0.00001,0))</definedName>
    <definedName name="Hist_GeoE5C1">IF(IF(GET.CELL(63,Hist_Geo!$C$7)=4,1,0)+IF(GET.CELL(63,Hist_Geo!$C$7)=6,0.5,0)+IF(GET.CELL(63,Hist_Geo!$C$7)=3,0.00001,0)=0,"",IF(GET.CELL(63,Hist_Geo!$C$7)=4,1,0)+IF(GET.CELL(63,Hist_Geo!$C$7)=6,0.5,0)+IF(GET.CELL(63,Hist_Geo!$C$7)=3,0.00001,0))</definedName>
    <definedName name="Hist_GeoE5C10">IF(IF(GET.CELL(63,Hist_Geo!$L$7)=4,1,0)+IF(GET.CELL(63,Hist_Geo!$L$7)=6,0.5,0)+IF(GET.CELL(63,Hist_Geo!$L$7)=3,0.00001,0)=0,"",IF(GET.CELL(63,Hist_Geo!$L$7)=4,1,0)+IF(GET.CELL(63,Hist_Geo!$L$7)=6,0.5,0)+IF(GET.CELL(63,Hist_Geo!$L$7)=3,0.00001,0))</definedName>
    <definedName name="Hist_GeoE5C11">IF(IF(GET.CELL(63,Hist_Geo!$M$7)=4,1,0)+IF(GET.CELL(63,Hist_Geo!$M$7)=6,0.5,0)+IF(GET.CELL(63,Hist_Geo!$M$7)=3,0.00001,0)=0,"",IF(GET.CELL(63,Hist_Geo!$M$7)=4,1,0)+IF(GET.CELL(63,Hist_Geo!$M$7)=6,0.5,0)+IF(GET.CELL(63,Hist_Geo!$M$7)=3,0.00001,0))</definedName>
    <definedName name="Hist_GeoE5C12">IF(IF(GET.CELL(63,Hist_Geo!$N$7)=4,1,0)+IF(GET.CELL(63,Hist_Geo!$N$7)=6,0.5,0)+IF(GET.CELL(63,Hist_Geo!$N$7)=3,0.00001,0)=0,"",IF(GET.CELL(63,Hist_Geo!$N$7)=4,1,0)+IF(GET.CELL(63,Hist_Geo!$N$7)=6,0.5,0)+IF(GET.CELL(63,Hist_Geo!$N$7)=3,0.00001,0))</definedName>
    <definedName name="Hist_GeoE5C13">IF(IF(GET.CELL(63,Hist_Geo!$O$7)=4,1,0)+IF(GET.CELL(63,Hist_Geo!$O$7)=6,0.5,0)+IF(GET.CELL(63,Hist_Geo!$O$7)=3,0.00001,0)=0,"",IF(GET.CELL(63,Hist_Geo!$O$7)=4,1,0)+IF(GET.CELL(63,Hist_Geo!$O$7)=6,0.5,0)+IF(GET.CELL(63,Hist_Geo!$O$7)=3,0.00001,0))</definedName>
    <definedName name="Hist_GeoE5C14">IF(IF(GET.CELL(63,Hist_Geo!$P$7)=4,1,0)+IF(GET.CELL(63,Hist_Geo!$P$7)=6,0.5,0)+IF(GET.CELL(63,Hist_Geo!$P$7)=3,0.00001,0)=0,"",IF(GET.CELL(63,Hist_Geo!$P$7)=4,1,0)+IF(GET.CELL(63,Hist_Geo!$P$7)=6,0.5,0)+IF(GET.CELL(63,Hist_Geo!$P$7)=3,0.00001,0))</definedName>
    <definedName name="Hist_GeoE5C15">IF(IF(GET.CELL(63,Hist_Geo!$Q$7)=4,1,0)+IF(GET.CELL(63,Hist_Geo!$Q$7)=6,0.5,0)+IF(GET.CELL(63,Hist_Geo!$Q$7)=3,0.00001,0)=0,"",IF(GET.CELL(63,Hist_Geo!$Q$7)=4,1,0)+IF(GET.CELL(63,Hist_Geo!$Q$7)=6,0.5,0)+IF(GET.CELL(63,Hist_Geo!$Q$7)=3,0.00001,0))</definedName>
    <definedName name="Hist_GeoE5C16">IF(IF(GET.CELL(63,Hist_Geo!$R$7)=4,1,0)+IF(GET.CELL(63,Hist_Geo!$R$7)=6,0.5,0)+IF(GET.CELL(63,Hist_Geo!$R$7)=3,0.00001,0)=0,"",IF(GET.CELL(63,Hist_Geo!$R$7)=4,1,0)+IF(GET.CELL(63,Hist_Geo!$R$7)=6,0.5,0)+IF(GET.CELL(63,Hist_Geo!$R$7)=3,0.00001,0))</definedName>
    <definedName name="Hist_GeoE5C2">IF(IF(GET.CELL(63,Hist_Geo!$D$7)=4,1,0)+IF(GET.CELL(63,Hist_Geo!$D$7)=6,0.5,0)+IF(GET.CELL(63,Hist_Geo!$D$7)=3,0.00001,0)=0,"",IF(GET.CELL(63,Hist_Geo!$D$7)=4,1,0)+IF(GET.CELL(63,Hist_Geo!$D$7)=6,0.5,0)+IF(GET.CELL(63,Hist_Geo!$D$7)=3,0.00001,0))</definedName>
    <definedName name="Hist_GeoE5C3">IF(IF(GET.CELL(63,Hist_Geo!$E$7)=4,1,0)+IF(GET.CELL(63,Hist_Geo!$E$7)=6,0.5,0)+IF(GET.CELL(63,Hist_Geo!$E$7)=3,0.00001,0)=0,"",IF(GET.CELL(63,Hist_Geo!$E$7)=4,1,0)+IF(GET.CELL(63,Hist_Geo!$E$7)=6,0.5,0)+IF(GET.CELL(63,Hist_Geo!$E$7)=3,0.00001,0))</definedName>
    <definedName name="Hist_GeoE5C4">IF(IF(GET.CELL(63,Hist_Geo!$F$7)=4,1,0)+IF(GET.CELL(63,Hist_Geo!$F$7)=6,0.5,0)+IF(GET.CELL(63,Hist_Geo!$F$7)=3,0.00001,0)=0,"",IF(GET.CELL(63,Hist_Geo!$F$7)=4,1,0)+IF(GET.CELL(63,Hist_Geo!$F$7)=6,0.5,0)+IF(GET.CELL(63,Hist_Geo!$F$7)=3,0.00001,0))</definedName>
    <definedName name="Hist_GeoE5C5">IF(IF(GET.CELL(63,Hist_Geo!$G$7)=4,1,0)+IF(GET.CELL(63,Hist_Geo!$G$7)=6,0.5,0)+IF(GET.CELL(63,Hist_Geo!$G$7)=3,0.00001,0)=0,"",IF(GET.CELL(63,Hist_Geo!$G$7)=4,1,0)+IF(GET.CELL(63,Hist_Geo!$G$7)=6,0.5,0)+IF(GET.CELL(63,Hist_Geo!$G$7)=3,0.00001,0))</definedName>
    <definedName name="Hist_GeoE5C6">IF(IF(GET.CELL(63,Hist_Geo!$H$7)=4,1,0)+IF(GET.CELL(63,Hist_Geo!$H$7)=6,0.5,0)+IF(GET.CELL(63,Hist_Geo!$H$7)=3,0.00001,0)=0,"",IF(GET.CELL(63,Hist_Geo!$H$7)=4,1,0)+IF(GET.CELL(63,Hist_Geo!$H$7)=6,0.5,0)+IF(GET.CELL(63,Hist_Geo!$H$7)=3,0.00001,0))</definedName>
    <definedName name="Hist_GeoE5C7">IF(IF(GET.CELL(63,Hist_Geo!$I$7)=4,1,0)+IF(GET.CELL(63,Hist_Geo!$I$7)=6,0.5,0)+IF(GET.CELL(63,Hist_Geo!$I$7)=3,0.00001,0)=0,"",IF(GET.CELL(63,Hist_Geo!$I$7)=4,1,0)+IF(GET.CELL(63,Hist_Geo!$I$7)=6,0.5,0)+IF(GET.CELL(63,Hist_Geo!$I$7)=3,0.00001,0))</definedName>
    <definedName name="Hist_GeoE5C8">IF(IF(GET.CELL(63,Hist_Geo!$J$7)=4,1,0)+IF(GET.CELL(63,Hist_Geo!$J$7)=6,0.5,0)+IF(GET.CELL(63,Hist_Geo!$J$7)=3,0.00001,0)=0,"",IF(GET.CELL(63,Hist_Geo!$J$7)=4,1,0)+IF(GET.CELL(63,Hist_Geo!$J$7)=6,0.5,0)+IF(GET.CELL(63,Hist_Geo!$J$7)=3,0.00001,0))</definedName>
    <definedName name="Hist_GeoE5C9">IF(IF(GET.CELL(63,Hist_Geo!$K$7)=4,1,0)+IF(GET.CELL(63,Hist_Geo!$K$7)=6,0.5,0)+IF(GET.CELL(63,Hist_Geo!$K$7)=3,0.00001,0)=0,"",IF(GET.CELL(63,Hist_Geo!$K$7)=4,1,0)+IF(GET.CELL(63,Hist_Geo!$K$7)=6,0.5,0)+IF(GET.CELL(63,Hist_Geo!$K$7)=3,0.00001,0))</definedName>
    <definedName name="MathsE1C1">IF(IF(GET.CELL(63,Maths!$C$3)=4,1,0)+IF(GET.CELL(63,Maths!$C$3)=6,0.5,0)+IF(GET.CELL(63,Maths!$C$3)=3,0.00001,0)=0,"",IF(GET.CELL(63,Maths!$C$3)=4,1,0)+IF(GET.CELL(63,Maths!$C$3)=6,0.5,0)+IF(GET.CELL(63,Maths!$C$3)=3,0.00001,0))</definedName>
    <definedName name="MathsE1C10">IF(IF(GET.CELL(63,Maths!$L$3)=4,1,0)+IF(GET.CELL(63,Maths!$L$3)=6,0.5,0)+IF(GET.CELL(63,Maths!$L$3)=3,0.00001,0)=0,"",IF(GET.CELL(63,Maths!$L$3)=4,1,0)+IF(GET.CELL(63,Maths!$L$3)=6,0.5,0)+IF(GET.CELL(63,Maths!$L$3)=3,0.00001,0))</definedName>
    <definedName name="MathsE1C11">IF(IF(GET.CELL(63,Maths!$M$3)=4,1,0)+IF(GET.CELL(63,Maths!$M$3)=6,0.5,0)+IF(GET.CELL(63,Maths!$M$3)=3,0.00001,0)=0,"",IF(GET.CELL(63,Maths!$M$3)=4,1,0)+IF(GET.CELL(63,Maths!$M$3)=6,0.5,0)+IF(GET.CELL(63,Maths!$M$3)=3,0.00001,0))</definedName>
    <definedName name="MathsE1C12">IF(IF(GET.CELL(63,Maths!$N$3)=4,1,0)+IF(GET.CELL(63,Maths!$N$3)=6,0.5,0)+IF(GET.CELL(63,Maths!$N$3)=3,0.00001,0)=0,"",IF(GET.CELL(63,Maths!$N$3)=4,1,0)+IF(GET.CELL(63,Maths!$N$3)=6,0.5,0)+IF(GET.CELL(63,Maths!$N$3)=3,0.00001,0))</definedName>
    <definedName name="MathsE1C13">IF(IF(GET.CELL(63,Maths!$O$3)=4,1,0)+IF(GET.CELL(63,Maths!$O$3)=6,0.5,0)+IF(GET.CELL(63,Maths!$O$3)=3,0.00001,0)=0,"",IF(GET.CELL(63,Maths!$O$3)=4,1,0)+IF(GET.CELL(63,Maths!$O$3)=6,0.5,0)+IF(GET.CELL(63,Maths!$O$3)=3,0.00001,0))</definedName>
    <definedName name="MathsE1C14">IF(IF(GET.CELL(63,Maths!$P$3)=4,1,0)+IF(GET.CELL(63,Maths!$P$3)=6,0.5,0)+IF(GET.CELL(63,Maths!$P$3)=3,0.00001,0)=0,"",IF(GET.CELL(63,Maths!$P$3)=4,1,0)+IF(GET.CELL(63,Maths!$P$3)=6,0.5,0)+IF(GET.CELL(63,Maths!$P$3)=3,0.00001,0))</definedName>
    <definedName name="MathsE1C15">IF(IF(GET.CELL(63,Maths!$Q$3)=4,1,0)+IF(GET.CELL(63,Maths!$Q$3)=6,0.5,0)+IF(GET.CELL(63,Maths!$Q$3)=3,0.00001,0)=0,"",IF(GET.CELL(63,Maths!$Q$3)=4,1,0)+IF(GET.CELL(63,Maths!$Q$3)=6,0.5,0)+IF(GET.CELL(63,Maths!$Q$3)=3,0.00001,0))</definedName>
    <definedName name="MathsE1C16">IF(IF(GET.CELL(63,Maths!$R$3)=4,1,0)+IF(GET.CELL(63,Maths!$R$3)=6,0.5,0)+IF(GET.CELL(63,Maths!$R$3)=3,0.00001,0)=0,"",IF(GET.CELL(63,Maths!$R$3)=4,1,0)+IF(GET.CELL(63,Maths!$R$3)=6,0.5,0)+IF(GET.CELL(63,Maths!$R$3)=3,0.00001,0))</definedName>
    <definedName name="MathsE1C2">IF(IF(GET.CELL(63,Maths!$D$3)=4,1,0)+IF(GET.CELL(63,Maths!$D$3)=6,0.5,0)+IF(GET.CELL(63,Maths!$D$3)=3,0.00001,0)=0,"",IF(GET.CELL(63,Maths!$D$3)=4,1,0)+IF(GET.CELL(63,Maths!$D$3)=6,0.5,0)+IF(GET.CELL(63,Maths!$D$3)=3,0.00001,0))</definedName>
    <definedName name="MathsE1C3">IF(IF(GET.CELL(63,Maths!$E$3)=4,1,0)+IF(GET.CELL(63,Maths!$E$3)=6,0.5,0)+IF(GET.CELL(63,Maths!$E$3)=3,0.00001,0)=0,"",IF(GET.CELL(63,Maths!$E$3)=4,1,0)+IF(GET.CELL(63,Maths!$E$3)=6,0.5,0)+IF(GET.CELL(63,Maths!$E$3)=3,0.00001,0))</definedName>
    <definedName name="MathsE1C4">IF(IF(GET.CELL(63,Maths!$F$3)=4,1,0)+IF(GET.CELL(63,Maths!$F$3)=6,0.5,0)+IF(GET.CELL(63,Maths!$F$3)=3,0.00001,0)=0,"",IF(GET.CELL(63,Maths!$F$3)=4,1,0)+IF(GET.CELL(63,Maths!$F$3)=6,0.5,0)+IF(GET.CELL(63,Maths!$F$3)=3,0.00001,0))</definedName>
    <definedName name="MathsE1C5">IF(IF(GET.CELL(63,Maths!$G$3)=4,1,0)+IF(GET.CELL(63,Maths!$G$3)=6,0.5,0)+IF(GET.CELL(63,Maths!$G$3)=3,0.00001,0)=0,"",IF(GET.CELL(63,Maths!$G$3)=4,1,0)+IF(GET.CELL(63,Maths!$G$3)=6,0.5,0)+IF(GET.CELL(63,Maths!$G$3)=3,0.00001,0))</definedName>
    <definedName name="MathsE1C6">IF(IF(GET.CELL(63,Maths!$H$3)=4,1,0)+IF(GET.CELL(63,Maths!$H$3)=6,0.5,0)+IF(GET.CELL(63,Maths!$H$3)=3,0.00001,0)=0,"",IF(GET.CELL(63,Maths!$H$3)=4,1,0)+IF(GET.CELL(63,Maths!$H$3)=6,0.5,0)+IF(GET.CELL(63,Maths!$H$3)=3,0.00001,0))</definedName>
    <definedName name="MathsE1C7">IF(IF(GET.CELL(63,Maths!$I$3)=4,1,0)+IF(GET.CELL(63,Maths!$I$3)=6,0.5,0)+IF(GET.CELL(63,Maths!$I$3)=3,0.00001,0)=0,"",IF(GET.CELL(63,Maths!$I$3)=4,1,0)+IF(GET.CELL(63,Maths!$I$3)=6,0.5,0)+IF(GET.CELL(63,Maths!$I$3)=3,0.00001,0))</definedName>
    <definedName name="MathsE1C8">IF(IF(GET.CELL(63,Maths!$J$3)=4,1,0)+IF(GET.CELL(63,Maths!$J$3)=6,0.5,0)+IF(GET.CELL(63,Maths!$J$3)=3,0.00001,0)=0,"",IF(GET.CELL(63,Maths!$J$3)=4,1,0)+IF(GET.CELL(63,Maths!$J$3)=6,0.5,0)+IF(GET.CELL(63,Maths!$J$3)=3,0.00001,0))</definedName>
    <definedName name="MathsE1C9">IF(IF(GET.CELL(63,Maths!$K$3)=4,1,0)+IF(GET.CELL(63,Maths!$K$3)=6,0.5,0)+IF(GET.CELL(63,Maths!$K$3)=3,0.00001,0)=0,"",IF(GET.CELL(63,Maths!$K$3)=4,1,0)+IF(GET.CELL(63,Maths!$K$3)=6,0.5,0)+IF(GET.CELL(63,Maths!$K$3)=3,0.00001,0))</definedName>
    <definedName name="MathsE2C1">IF(IF(GET.CELL(63,Maths!$C$4)=4,1,0)+IF(GET.CELL(63,Maths!$C$4)=6,0.5,0)+IF(GET.CELL(63,Maths!$C$4)=3,0.00001,0)=0,"",IF(GET.CELL(63,Maths!$C$4)=4,1,0)+IF(GET.CELL(63,Maths!$C$4)=6,0.5,0)+IF(GET.CELL(63,Maths!$C$4)=3,0.00001,0))</definedName>
    <definedName name="MathsE2C10">IF(IF(GET.CELL(63,Maths!$L$4)=4,1,0)+IF(GET.CELL(63,Maths!$L$4)=6,0.5,0)+IF(GET.CELL(63,Maths!$L$4)=3,0.00001,0)=0,"",IF(GET.CELL(63,Maths!$L$4)=4,1,0)+IF(GET.CELL(63,Maths!$L$4)=6,0.5,0)+IF(GET.CELL(63,Maths!$L$4)=3,0.00001,0))</definedName>
    <definedName name="MathsE2C11">IF(IF(GET.CELL(63,Maths!$M$4)=4,1,0)+IF(GET.CELL(63,Maths!$M$4)=6,0.5,0)+IF(GET.CELL(63,Maths!$M$4)=3,0.00001,0)=0,"",IF(GET.CELL(63,Maths!$M$4)=4,1,0)+IF(GET.CELL(63,Maths!$M$4)=6,0.5,0)+IF(GET.CELL(63,Maths!$M$4)=3,0.00001,0))</definedName>
    <definedName name="MathsE2C12">IF(IF(GET.CELL(63,Maths!$N$4)=4,1,0)+IF(GET.CELL(63,Maths!$N$4)=6,0.5,0)+IF(GET.CELL(63,Maths!$N$4)=3,0.00001,0)=0,"",IF(GET.CELL(63,Maths!$N$4)=4,1,0)+IF(GET.CELL(63,Maths!$N$4)=6,0.5,0)+IF(GET.CELL(63,Maths!$N$4)=3,0.00001,0))</definedName>
    <definedName name="MathsE2C13">IF(IF(GET.CELL(63,Maths!$O$4)=4,1,0)+IF(GET.CELL(63,Maths!$O$4)=6,0.5,0)+IF(GET.CELL(63,Maths!$O$4)=3,0.00001,0)=0,"",IF(GET.CELL(63,Maths!$O$4)=4,1,0)+IF(GET.CELL(63,Maths!$O$4)=6,0.5,0)+IF(GET.CELL(63,Maths!$O$4)=3,0.00001,0))</definedName>
    <definedName name="MathsE2C14">IF(IF(GET.CELL(63,Maths!$P$4)=4,1,0)+IF(GET.CELL(63,Maths!$P$4)=6,0.5,0)+IF(GET.CELL(63,Maths!$P$4)=3,0.00001,0)=0,"",IF(GET.CELL(63,Maths!$P$4)=4,1,0)+IF(GET.CELL(63,Maths!$P$4)=6,0.5,0)+IF(GET.CELL(63,Maths!$P$4)=3,0.00001,0))</definedName>
    <definedName name="MathsE2C15">IF(IF(GET.CELL(63,Maths!$Q$4)=4,1,0)+IF(GET.CELL(63,Maths!$Q$4)=6,0.5,0)+IF(GET.CELL(63,Maths!$Q$4)=3,0.00001,0)=0,"",IF(GET.CELL(63,Maths!$Q$4)=4,1,0)+IF(GET.CELL(63,Maths!$Q$4)=6,0.5,0)+IF(GET.CELL(63,Maths!$Q$4)=3,0.00001,0))</definedName>
    <definedName name="MathsE2C16">IF(IF(GET.CELL(63,Maths!$R$4)=4,1,0)+IF(GET.CELL(63,Maths!$R$4)=6,0.5,0)+IF(GET.CELL(63,Maths!$R$4)=3,0.00001,0)=0,"",IF(GET.CELL(63,Maths!$R$4)=4,1,0)+IF(GET.CELL(63,Maths!$R$4)=6,0.5,0)+IF(GET.CELL(63,Maths!$R$4)=3,0.00001,0))</definedName>
    <definedName name="MathsE2C2">IF(IF(GET.CELL(63,Maths!$D$4)=4,1,0)+IF(GET.CELL(63,Maths!$D$4)=6,0.5,0)+IF(GET.CELL(63,Maths!$D$4)=3,0.00001,0)=0,"",IF(GET.CELL(63,Maths!$D$4)=4,1,0)+IF(GET.CELL(63,Maths!$D$4)=6,0.5,0)+IF(GET.CELL(63,Maths!$D$4)=3,0.00001,0))</definedName>
    <definedName name="MathsE2C3">IF(IF(GET.CELL(63,Maths!$E$4)=4,1,0)+IF(GET.CELL(63,Maths!$E$4)=6,0.5,0)+IF(GET.CELL(63,Maths!$E$4)=3,0.00001,0)=0,"",IF(GET.CELL(63,Maths!$E$4)=4,1,0)+IF(GET.CELL(63,Maths!$E$4)=6,0.5,0)+IF(GET.CELL(63,Maths!$E$4)=3,0.00001,0))</definedName>
    <definedName name="MathsE2C4">IF(IF(GET.CELL(63,Maths!$F$4)=4,1,0)+IF(GET.CELL(63,Maths!$F$4)=6,0.5,0)+IF(GET.CELL(63,Maths!$F$4)=3,0.00001,0)=0,"",IF(GET.CELL(63,Maths!$F$4)=4,1,0)+IF(GET.CELL(63,Maths!$F$4)=6,0.5,0)+IF(GET.CELL(63,Maths!$F$4)=3,0.00001,0))</definedName>
    <definedName name="MathsE2C5">IF(IF(GET.CELL(63,Maths!$G$4)=4,1,0)+IF(GET.CELL(63,Maths!$G$4)=6,0.5,0)+IF(GET.CELL(63,Maths!$G$4)=3,0.00001,0)=0,"",IF(GET.CELL(63,Maths!$G$4)=4,1,0)+IF(GET.CELL(63,Maths!$G$4)=6,0.5,0)+IF(GET.CELL(63,Maths!$G$4)=3,0.00001,0))</definedName>
    <definedName name="MathsE2C6">IF(IF(GET.CELL(63,Maths!$H$4)=4,1,0)+IF(GET.CELL(63,Maths!$H$4)=6,0.5,0)+IF(GET.CELL(63,Maths!$H$4)=3,0.00001,0)=0,"",IF(GET.CELL(63,Maths!$H$4)=4,1,0)+IF(GET.CELL(63,Maths!$H$4)=6,0.5,0)+IF(GET.CELL(63,Maths!$H$4)=3,0.00001,0))</definedName>
    <definedName name="MathsE2C7">IF(IF(GET.CELL(63,Maths!$I$4)=4,1,0)+IF(GET.CELL(63,Maths!$I$4)=6,0.5,0)+IF(GET.CELL(63,Maths!$I$4)=3,0.00001,0)=0,"",IF(GET.CELL(63,Maths!$I$4)=4,1,0)+IF(GET.CELL(63,Maths!$I$4)=6,0.5,0)+IF(GET.CELL(63,Maths!$I$4)=3,0.00001,0))</definedName>
    <definedName name="MathsE2C8">IF(IF(GET.CELL(63,Maths!$J$4)=4,1,0)+IF(GET.CELL(63,Maths!$J$4)=6,0.5,0)+IF(GET.CELL(63,Maths!$J$4)=3,0.00001,0)=0,"",IF(GET.CELL(63,Maths!$J$4)=4,1,0)+IF(GET.CELL(63,Maths!$J$4)=6,0.5,0)+IF(GET.CELL(63,Maths!$J$4)=3,0.00001,0))</definedName>
    <definedName name="MathsE2C9">IF(IF(GET.CELL(63,Maths!$K$4)=4,1,0)+IF(GET.CELL(63,Maths!$K$4)=6,0.5,0)+IF(GET.CELL(63,Maths!$K$4)=3,0.00001,0)=0,"",IF(GET.CELL(63,Maths!$K$4)=4,1,0)+IF(GET.CELL(63,Maths!$K$4)=6,0.5,0)+IF(GET.CELL(63,Maths!$K$4)=3,0.00001,0))</definedName>
    <definedName name="MathsE3C1">IF(IF(GET.CELL(63,Maths!$C$5)=4,1,0)+IF(GET.CELL(63,Maths!$C$5)=6,0.5,0)+IF(GET.CELL(63,Maths!$C$5)=3,0.00001,0)=0,"",IF(GET.CELL(63,Maths!$C$5)=4,1,0)+IF(GET.CELL(63,Maths!$C$5)=6,0.5,0)+IF(GET.CELL(63,Maths!$C$5)=3,0.00001,0))</definedName>
    <definedName name="MathsE3C10">IF(IF(GET.CELL(63,Maths!$L$5)=4,1,0)+IF(GET.CELL(63,Maths!$L$5)=6,0.5,0)+IF(GET.CELL(63,Maths!$L$5)=3,0.00001,0)=0,"",IF(GET.CELL(63,Maths!$L$5)=4,1,0)+IF(GET.CELL(63,Maths!$L$5)=6,0.5,0)+IF(GET.CELL(63,Maths!$L$5)=3,0.00001,0))</definedName>
    <definedName name="MathsE3C11">IF(IF(GET.CELL(63,Maths!$M$5)=4,1,0)+IF(GET.CELL(63,Maths!$M$5)=6,0.5,0)+IF(GET.CELL(63,Maths!$M$5)=3,0.00001,0)=0,"",IF(GET.CELL(63,Maths!$M$5)=4,1,0)+IF(GET.CELL(63,Maths!$M$5)=6,0.5,0)+IF(GET.CELL(63,Maths!$M$5)=3,0.00001,0))</definedName>
    <definedName name="MathsE3C12">IF(IF(GET.CELL(63,Maths!$N$5)=4,1,0)+IF(GET.CELL(63,Maths!$N$5)=6,0.5,0)+IF(GET.CELL(63,Maths!$N$5)=3,0.00001,0)=0,"",IF(GET.CELL(63,Maths!$N$5)=4,1,0)+IF(GET.CELL(63,Maths!$N$5)=6,0.5,0)+IF(GET.CELL(63,Maths!$N$5)=3,0.00001,0))</definedName>
    <definedName name="MathsE3C13">IF(IF(GET.CELL(63,Maths!$O$5)=4,1,0)+IF(GET.CELL(63,Maths!$O$5)=6,0.5,0)+IF(GET.CELL(63,Maths!$O$5)=3,0.00001,0)=0,"",IF(GET.CELL(63,Maths!$O$5)=4,1,0)+IF(GET.CELL(63,Maths!$O$5)=6,0.5,0)+IF(GET.CELL(63,Maths!$O$5)=3,0.00001,0))</definedName>
    <definedName name="MathsE3C14">IF(IF(GET.CELL(63,Maths!$P$5)=4,1,0)+IF(GET.CELL(63,Maths!$P$5)=6,0.5,0)+IF(GET.CELL(63,Maths!$P$5)=3,0.00001,0)=0,"",IF(GET.CELL(63,Maths!$P$5)=4,1,0)+IF(GET.CELL(63,Maths!$P$5)=6,0.5,0)+IF(GET.CELL(63,Maths!$P$5)=3,0.00001,0))</definedName>
    <definedName name="MathsE3C15">IF(IF(GET.CELL(63,Maths!$Q$5)=4,1,0)+IF(GET.CELL(63,Maths!$Q$5)=6,0.5,0)+IF(GET.CELL(63,Maths!$Q$5)=3,0.00001,0)=0,"",IF(GET.CELL(63,Maths!$Q$5)=4,1,0)+IF(GET.CELL(63,Maths!$Q$5)=6,0.5,0)+IF(GET.CELL(63,Maths!$Q$5)=3,0.00001,0))</definedName>
    <definedName name="MathsE3C16">IF(IF(GET.CELL(63,Maths!$R$5)=4,1,0)+IF(GET.CELL(63,Maths!$R$5)=6,0.5,0)+IF(GET.CELL(63,Maths!$R$5)=3,0.00001,0)=0,"",IF(GET.CELL(63,Maths!$R$5)=4,1,0)+IF(GET.CELL(63,Maths!$R$5)=6,0.5,0)+IF(GET.CELL(63,Maths!$R$5)=3,0.00001,0))</definedName>
    <definedName name="MathsE3C2">IF(IF(GET.CELL(63,Maths!$D$5)=4,1,0)+IF(GET.CELL(63,Maths!$D$5)=6,0.5,0)+IF(GET.CELL(63,Maths!$D$5)=3,0.00001,0)=0,"",IF(GET.CELL(63,Maths!$D$5)=4,1,0)+IF(GET.CELL(63,Maths!$D$5)=6,0.5,0)+IF(GET.CELL(63,Maths!$D$5)=3,0.00001,0))</definedName>
    <definedName name="MathsE3C3">IF(IF(GET.CELL(63,Maths!$E$5)=4,1,0)+IF(GET.CELL(63,Maths!$E$5)=6,0.5,0)+IF(GET.CELL(63,Maths!$E$5)=3,0.00001,0)=0,"",IF(GET.CELL(63,Maths!$E$5)=4,1,0)+IF(GET.CELL(63,Maths!$E$5)=6,0.5,0)+IF(GET.CELL(63,Maths!$E$5)=3,0.00001,0))</definedName>
    <definedName name="MathsE3C4">IF(IF(GET.CELL(63,Maths!$F$5)=4,1,0)+IF(GET.CELL(63,Maths!$F$5)=6,0.5,0)+IF(GET.CELL(63,Maths!$F$5)=3,0.00001,0)=0,"",IF(GET.CELL(63,Maths!$F$5)=4,1,0)+IF(GET.CELL(63,Maths!$F$5)=6,0.5,0)+IF(GET.CELL(63,Maths!$F$5)=3,0.00001,0))</definedName>
    <definedName name="MathsE3C5">IF(IF(GET.CELL(63,Maths!$G$5)=4,1,0)+IF(GET.CELL(63,Maths!$G$5)=6,0.5,0)+IF(GET.CELL(63,Maths!$G$5)=3,0.00001,0)=0,"",IF(GET.CELL(63,Maths!$G$5)=4,1,0)+IF(GET.CELL(63,Maths!$G$5)=6,0.5,0)+IF(GET.CELL(63,Maths!$G$5)=3,0.00001,0))</definedName>
    <definedName name="MathsE3C6">IF(IF(GET.CELL(63,Maths!$H$5)=4,1,0)+IF(GET.CELL(63,Maths!$H$5)=6,0.5,0)+IF(GET.CELL(63,Maths!$H$5)=3,0.00001,0)=0,"",IF(GET.CELL(63,Maths!$H$5)=4,1,0)+IF(GET.CELL(63,Maths!$H$5)=6,0.5,0)+IF(GET.CELL(63,Maths!$H$5)=3,0.00001,0))</definedName>
    <definedName name="MathsE3C7">IF(IF(GET.CELL(63,Maths!$I$5)=4,1,0)+IF(GET.CELL(63,Maths!$I$5)=6,0.5,0)+IF(GET.CELL(63,Maths!$I$5)=3,0.00001,0)=0,"",IF(GET.CELL(63,Maths!$I$5)=4,1,0)+IF(GET.CELL(63,Maths!$I$5)=6,0.5,0)+IF(GET.CELL(63,Maths!$I$5)=3,0.00001,0))</definedName>
    <definedName name="MathsE3C8">IF(IF(GET.CELL(63,Maths!$J$5)=4,1,0)+IF(GET.CELL(63,Maths!$J$5)=6,0.5,0)+IF(GET.CELL(63,Maths!$J$5)=3,0.00001,0)=0,"",IF(GET.CELL(63,Maths!$J$5)=4,1,0)+IF(GET.CELL(63,Maths!$J$5)=6,0.5,0)+IF(GET.CELL(63,Maths!$J$5)=3,0.00001,0))</definedName>
    <definedName name="MathsE3C9">IF(IF(GET.CELL(63,Maths!$K$5)=4,1,0)+IF(GET.CELL(63,Maths!$K$5)=6,0.5,0)+IF(GET.CELL(63,Maths!$K$5)=3,0.00001,0)=0,"",IF(GET.CELL(63,Maths!$K$5)=4,1,0)+IF(GET.CELL(63,Maths!$K$5)=6,0.5,0)+IF(GET.CELL(63,Maths!$K$5)=3,0.00001,0))</definedName>
    <definedName name="MathsE4C1">IF(IF(GET.CELL(63,Maths!$C$6)=4,1,0)+IF(GET.CELL(63,Maths!$C$6)=6,0.5,0)+IF(GET.CELL(63,Maths!$C$6)=3,0.00001,0)=0,"",IF(GET.CELL(63,Maths!$C$6)=4,1,0)+IF(GET.CELL(63,Maths!$C$6)=6,0.5,0)+IF(GET.CELL(63,Maths!$C$6)=3,0.00001,0))</definedName>
    <definedName name="MathsE4C10">IF(IF(GET.CELL(63,Maths!$L$6)=4,1,0)+IF(GET.CELL(63,Maths!$L$6)=6,0.5,0)+IF(GET.CELL(63,Maths!$L$6)=3,0.00001,0)=0,"",IF(GET.CELL(63,Maths!$L$6)=4,1,0)+IF(GET.CELL(63,Maths!$L$6)=6,0.5,0)+IF(GET.CELL(63,Maths!$L$6)=3,0.00001,0))</definedName>
    <definedName name="MathsE4C11">IF(IF(GET.CELL(63,Maths!$M$6)=4,1,0)+IF(GET.CELL(63,Maths!$M$6)=6,0.5,0)+IF(GET.CELL(63,Maths!$M$6)=3,0.00001,0)=0,"",IF(GET.CELL(63,Maths!$M$6)=4,1,0)+IF(GET.CELL(63,Maths!$M$6)=6,0.5,0)+IF(GET.CELL(63,Maths!$M$6)=3,0.00001,0))</definedName>
    <definedName name="MathsE4C12">IF(IF(GET.CELL(63,Maths!$N$6)=4,1,0)+IF(GET.CELL(63,Maths!$N$6)=6,0.5,0)+IF(GET.CELL(63,Maths!$N$6)=3,0.00001,0)=0,"",IF(GET.CELL(63,Maths!$N$6)=4,1,0)+IF(GET.CELL(63,Maths!$N$6)=6,0.5,0)+IF(GET.CELL(63,Maths!$N$6)=3,0.00001,0))</definedName>
    <definedName name="MathsE4C13">IF(IF(GET.CELL(63,Maths!$O$6)=4,1,0)+IF(GET.CELL(63,Maths!$O$6)=6,0.5,0)+IF(GET.CELL(63,Maths!$O$6)=3,0.00001,0)=0,"",IF(GET.CELL(63,Maths!$O$6)=4,1,0)+IF(GET.CELL(63,Maths!$O$6)=6,0.5,0)+IF(GET.CELL(63,Maths!$O$6)=3,0.00001,0))</definedName>
    <definedName name="MathsE4C14">IF(IF(GET.CELL(63,Maths!$P$6)=4,1,0)+IF(GET.CELL(63,Maths!$P$6)=6,0.5,0)+IF(GET.CELL(63,Maths!$P$6)=3,0.00001,0)=0,"",IF(GET.CELL(63,Maths!$P$6)=4,1,0)+IF(GET.CELL(63,Maths!$P$6)=6,0.5,0)+IF(GET.CELL(63,Maths!$P$6)=3,0.00001,0))</definedName>
    <definedName name="MathsE4C15">IF(IF(GET.CELL(63,Maths!$Q$6)=4,1,0)+IF(GET.CELL(63,Maths!$Q$6)=6,0.5,0)+IF(GET.CELL(63,Maths!$Q$6)=3,0.00001,0)=0,"",IF(GET.CELL(63,Maths!$Q$6)=4,1,0)+IF(GET.CELL(63,Maths!$Q$6)=6,0.5,0)+IF(GET.CELL(63,Maths!$Q$6)=3,0.00001,0))</definedName>
    <definedName name="MathsE4C16">IF(IF(GET.CELL(63,Maths!$R$6)=4,1,0)+IF(GET.CELL(63,Maths!$R$6)=6,0.5,0)+IF(GET.CELL(63,Maths!$R$6)=3,0.00001,0)=0,"",IF(GET.CELL(63,Maths!$R$6)=4,1,0)+IF(GET.CELL(63,Maths!$R$6)=6,0.5,0)+IF(GET.CELL(63,Maths!$R$6)=3,0.00001,0))</definedName>
    <definedName name="MathsE4C2">IF(IF(GET.CELL(63,Maths!$D$6)=4,1,0)+IF(GET.CELL(63,Maths!$D$6)=6,0.5,0)+IF(GET.CELL(63,Maths!$D$6)=3,0.00001,0)=0,"",IF(GET.CELL(63,Maths!$D$6)=4,1,0)+IF(GET.CELL(63,Maths!$D$6)=6,0.5,0)+IF(GET.CELL(63,Maths!$D$6)=3,0.00001,0))</definedName>
    <definedName name="MathsE4C3">IF(IF(GET.CELL(63,Maths!$E$6)=4,1,0)+IF(GET.CELL(63,Maths!$E$6)=6,0.5,0)+IF(GET.CELL(63,Maths!$E$6)=3,0.00001,0)=0,"",IF(GET.CELL(63,Maths!$E$6)=4,1,0)+IF(GET.CELL(63,Maths!$E$6)=6,0.5,0)+IF(GET.CELL(63,Maths!$E$6)=3,0.00001,0))</definedName>
    <definedName name="MathsE4C4">IF(IF(GET.CELL(63,Maths!$F$6)=4,1,0)+IF(GET.CELL(63,Maths!$F$6)=6,0.5,0)+IF(GET.CELL(63,Maths!$F$6)=3,0.00001,0)=0,"",IF(GET.CELL(63,Maths!$F$6)=4,1,0)+IF(GET.CELL(63,Maths!$F$6)=6,0.5,0)+IF(GET.CELL(63,Maths!$F$6)=3,0.00001,0))</definedName>
    <definedName name="MathsE4C5">IF(IF(GET.CELL(63,Maths!$G$6)=4,1,0)+IF(GET.CELL(63,Maths!$G$6)=6,0.5,0)+IF(GET.CELL(63,Maths!$G$6)=3,0.00001,0)=0,"",IF(GET.CELL(63,Maths!$G$6)=4,1,0)+IF(GET.CELL(63,Maths!$G$6)=6,0.5,0)+IF(GET.CELL(63,Maths!$G$6)=3,0.00001,0))</definedName>
    <definedName name="MathsE4C6">IF(IF(GET.CELL(63,Maths!$H$6)=4,1,0)+IF(GET.CELL(63,Maths!$H$6)=6,0.5,0)+IF(GET.CELL(63,Maths!$H$6)=3,0.00001,0)=0,"",IF(GET.CELL(63,Maths!$H$6)=4,1,0)+IF(GET.CELL(63,Maths!$H$6)=6,0.5,0)+IF(GET.CELL(63,Maths!$H$6)=3,0.00001,0))</definedName>
    <definedName name="MathsE4C7">IF(IF(GET.CELL(63,Maths!$I$6)=4,1,0)+IF(GET.CELL(63,Maths!$I$6)=6,0.5,0)+IF(GET.CELL(63,Maths!$I$6)=3,0.00001,0)=0,"",IF(GET.CELL(63,Maths!$I$6)=4,1,0)+IF(GET.CELL(63,Maths!$I$6)=6,0.5,0)+IF(GET.CELL(63,Maths!$I$6)=3,0.00001,0))</definedName>
    <definedName name="MathsE4C8">IF(IF(GET.CELL(63,Maths!$J$6)=4,1,0)+IF(GET.CELL(63,Maths!$J$6)=6,0.5,0)+IF(GET.CELL(63,Maths!$J$6)=3,0.00001,0)=0,"",IF(GET.CELL(63,Maths!$J$6)=4,1,0)+IF(GET.CELL(63,Maths!$JC$6)=6,0.5,0)+IF(GET.CELL(63,Maths!$J$6)=3,0.00001,0))</definedName>
    <definedName name="MathsE4C9">IF(IF(GET.CELL(63,Maths!$K$6)=4,1,0)+IF(GET.CELL(63,Maths!$K$6)=6,0.5,0)+IF(GET.CELL(63,Maths!$K$6)=3,0.00001,0)=0,"",IF(GET.CELL(63,Maths!$K$6)=4,1,0)+IF(GET.CELL(63,Maths!$K$6)=6,0.5,0)+IF(GET.CELL(63,Maths!$K$6)=3,0.00001,0))</definedName>
    <definedName name="MathsE5C1">IF(IF(GET.CELL(63,Maths!$C$7)=4,1,0)+IF(GET.CELL(63,Maths!$C$7)=6,0.5,0)+IF(GET.CELL(63,Maths!$C$7)=3,0.00001,0)=0,"",IF(GET.CELL(63,Maths!$C$7)=4,1,0)+IF(GET.CELL(63,Maths!$C$7)=6,0.5,0)+IF(GET.CELL(63,Maths!$C$7)=3,0.00001,0))</definedName>
    <definedName name="MathsE5C10">IF(IF(GET.CELL(63,Maths!$L$7)=4,1,0)+IF(GET.CELL(63,Maths!$L$7)=6,0.5,0)+IF(GET.CELL(63,Maths!$L$7)=3,0.00001,0)=0,"",IF(GET.CELL(63,Maths!$L$7)=4,1,0)+IF(GET.CELL(63,Maths!$L$7)=6,0.5,0)+IF(GET.CELL(63,Maths!$L$7)=3,0.00001,0))</definedName>
    <definedName name="MathsE5C11">IF(IF(GET.CELL(63,Maths!$M$7)=4,1,0)+IF(GET.CELL(63,Maths!$M$7)=6,0.5,0)+IF(GET.CELL(63,Maths!$M$7)=3,0.00001,0)=0,"",IF(GET.CELL(63,Maths!$M$7)=4,1,0)+IF(GET.CELL(63,Maths!$M$7)=6,0.5,0)+IF(GET.CELL(63,Maths!$M$7)=3,0.00001,0))</definedName>
    <definedName name="MathsE5C12">IF(IF(GET.CELL(63,Maths!$N$7)=4,1,0)+IF(GET.CELL(63,Maths!$N$7)=6,0.5,0)+IF(GET.CELL(63,Maths!$N$7)=3,0.00001,0)=0,"",IF(GET.CELL(63,Maths!$N$7)=4,1,0)+IF(GET.CELL(63,Maths!$N$7)=6,0.5,0)+IF(GET.CELL(63,Maths!$N$7)=3,0.00001,0))</definedName>
    <definedName name="MathsE5C13">IF(IF(GET.CELL(63,Maths!$O$7)=4,1,0)+IF(GET.CELL(63,Maths!$O$7)=6,0.5,0)+IF(GET.CELL(63,Maths!$O$7)=3,0.00001,0)=0,"",IF(GET.CELL(63,Maths!$O$7)=4,1,0)+IF(GET.CELL(63,Maths!$O$7)=6,0.5,0)+IF(GET.CELL(63,Maths!$O$7)=3,0.00001,0))</definedName>
    <definedName name="MathsE5C14">IF(IF(GET.CELL(63,Maths!$P$7)=4,1,0)+IF(GET.CELL(63,Maths!$P$7)=6,0.5,0)+IF(GET.CELL(63,Maths!$P$7)=3,0.00001,0)=0,"",IF(GET.CELL(63,Maths!$P$7)=4,1,0)+IF(GET.CELL(63,Maths!$P$7)=6,0.5,0)+IF(GET.CELL(63,Maths!$P$7)=3,0.00001,0))</definedName>
    <definedName name="MathsE5C15">IF(IF(GET.CELL(63,Maths!$Q$7)=4,1,0)+IF(GET.CELL(63,Maths!$Q$7)=6,0.5,0)+IF(GET.CELL(63,Maths!$Q$7)=3,0.00001,0)=0,"",IF(GET.CELL(63,Maths!$Q$7)=4,1,0)+IF(GET.CELL(63,Maths!$Q$7)=6,0.5,0)+IF(GET.CELL(63,Maths!$Q$7)=3,0.00001,0))</definedName>
    <definedName name="MathsE5C16">IF(IF(GET.CELL(63,Maths!$R$7)=4,1,0)+IF(GET.CELL(63,Maths!$R$7)=6,0.5,0)+IF(GET.CELL(63,Maths!$R$7)=3,0.00001,0)=0,"",IF(GET.CELL(63,Maths!$R$7)=4,1,0)+IF(GET.CELL(63,Maths!$R$7)=6,0.5,0)+IF(GET.CELL(63,Maths!$R$7)=3,0.00001,0))</definedName>
    <definedName name="MathsE5C2">IF(IF(GET.CELL(63,Maths!$D$7)=4,1,0)+IF(GET.CELL(63,Maths!$D$7)=6,0.5,0)+IF(GET.CELL(63,Maths!$D$7)=3,0.00001,0)=0,"",IF(GET.CELL(63,Maths!$D$7)=4,1,0)+IF(GET.CELL(63,Maths!$D$7)=6,0.5,0)+IF(GET.CELL(63,Maths!$D$7)=3,0.00001,0))</definedName>
    <definedName name="MathsE5C3">IF(IF(GET.CELL(63,Maths!$E$7)=4,1,0)+IF(GET.CELL(63,Maths!$E$7)=6,0.5,0)+IF(GET.CELL(63,Maths!$E$7)=3,0.00001,0)=0,"",IF(GET.CELL(63,Maths!$E$7)=4,1,0)+IF(GET.CELL(63,Maths!$E$7)=6,0.5,0)+IF(GET.CELL(63,Maths!$E$7)=3,0.00001,0))</definedName>
    <definedName name="MathsE5C4">IF(IF(GET.CELL(63,Maths!$F$7)=4,1,0)+IF(GET.CELL(63,Maths!$F$7)=6,0.5,0)+IF(GET.CELL(63,Maths!$F$7)=3,0.00001,0)=0,"",IF(GET.CELL(63,Maths!$F$7)=4,1,0)+IF(GET.CELL(63,Maths!$F$7)=6,0.5,0)+IF(GET.CELL(63,Maths!$F$7)=3,0.00001,0))</definedName>
    <definedName name="MathsE5C5">IF(IF(GET.CELL(63,Maths!$G$7)=4,1,0)+IF(GET.CELL(63,Maths!$G$7)=6,0.5,0)+IF(GET.CELL(63,Maths!$G$7)=3,0.00001,0)=0,"",IF(GET.CELL(63,Maths!$G$7)=4,1,0)+IF(GET.CELL(63,Maths!$G$7)=6,0.5,0)+IF(GET.CELL(63,Maths!$G$7)=3,0.00001,0))</definedName>
    <definedName name="MathsE5C6">IF(IF(GET.CELL(63,Maths!$H$7)=4,1,0)+IF(GET.CELL(63,Maths!$H$7)=6,0.5,0)+IF(GET.CELL(63,Maths!$H$7)=3,0.00001,0)=0,"",IF(GET.CELL(63,Maths!$H$7)=4,1,0)+IF(GET.CELL(63,Maths!$H$7)=6,0.5,0)+IF(GET.CELL(63,Maths!$H$7)=3,0.00001,0))</definedName>
    <definedName name="MathsE5C7">IF(IF(GET.CELL(63,Maths!$I$7)=4,1,0)+IF(GET.CELL(63,Maths!$I$7)=6,0.5,0)+IF(GET.CELL(63,Maths!$I$7)=3,0.00001,0)=0,"",IF(GET.CELL(63,Maths!$I$7)=4,1,0)+IF(GET.CELL(63,Maths!$I$7)=6,0.5,0)+IF(GET.CELL(63,Maths!$I$7)=3,0.00001,0))</definedName>
    <definedName name="MathsE5C8">IF(IF(GET.CELL(63,Maths!$J$7)=4,1,0)+IF(GET.CELL(63,Maths!$J$7)=6,0.5,0)+IF(GET.CELL(63,Maths!$J$7)=3,0.00001,0)=0,"",IF(GET.CELL(63,Maths!$J$7)=4,1,0)+IF(GET.CELL(63,Maths!$J$7)=6,0.5,0)+IF(GET.CELL(63,Maths!$J$7)=3,0.00001,0))</definedName>
    <definedName name="MathsE5C9">IF(IF(GET.CELL(63,Maths!$K$7)=4,1,0)+IF(GET.CELL(63,Maths!$K$7)=6,0.5,0)+IF(GET.CELL(63,Maths!$K$7)=3,0.00001,0)=0,"",IF(GET.CELL(63,Maths!$K$7)=4,1,0)+IF(GET.CELL(63,Maths!$K$7)=6,0.5,0)+IF(GET.CELL(63,Maths!$K$7)=3,0.00001,0))</definedName>
    <definedName name="MatshE5C15">IF(IF(GET.CELL(63,Maths!$Q$7)=4,1,0)+IF(GET.CELL(63,Maths!$Q$7)=6,0.5,0)+IF(GET.CELL(63,Maths!$Q$7)=3,0.00001,0)=0,"",IF(GET.CELL(63,Maths!$Q$7)=4,1,0)+IF(GET.CELL(63,Maths!$Q$7)=6,0.5,0)+IF(GET.CELL(63,Maths!$Q$7)=3,0.00001,0))</definedName>
    <definedName name="S.PhysiquesE1C1">IF(IF(GET.CELL(63,S.Physiques!$C$3)=4,1,0)+IF(GET.CELL(63,S.Physiques!$C$3)=6,0.5,0)+IF(GET.CELL(63,S.Physiques!$C$3)=3,0.00001,0)=0,"",IF(GET.CELL(63,S.Physiques!$C$3)=4,1,0)+IF(GET.CELL(63,S.Physiques!$C$3)=6,0.5,0)+IF(GET.CELL(63,S.Physiques!$C$3)=3,0.00001,0))</definedName>
    <definedName name="S.PhysiquesE1C10">IF(IF(GET.CELL(63,S.Physiques!$L$3)=4,1,0)+IF(GET.CELL(63,S.Physiques!$L$3)=6,0.5,0)+IF(GET.CELL(63,S.Physiques!$L$3)=3,0.00001,0)=0,"",IF(GET.CELL(63,S.Physiques!$L$3)=4,1,0)+IF(GET.CELL(63,S.Physiques!$L$3)=6,0.5,0)+IF(GET.CELL(63,S.Physiques!$L$3)=3,0.00001,0))</definedName>
    <definedName name="S.PhysiquesE1C11">IF(IF(GET.CELL(63,S.Physiques!$M$3)=4,1,0)+IF(GET.CELL(63,S.Physiques!$M$3)=6,0.5,0)+IF(GET.CELL(63,S.Physiques!$M$3)=3,0.00001,0)=0,"",IF(GET.CELL(63,S.Physiques!$M$3)=4,1,0)+IF(GET.CELL(63,S.Physiques!$M$3)=6,0.5,0)+IF(GET.CELL(63,S.Physiques!$M$3)=3,0.00001,0))</definedName>
    <definedName name="S.PhysiquesE1C12">IF(IF(GET.CELL(63,S.Physiques!$N$3)=4,1,0)+IF(GET.CELL(63,S.Physiques!$N$3)=6,0.5,0)+IF(GET.CELL(63,S.Physiques!$N$3)=3,0.00001,0)=0,"",IF(GET.CELL(63,S.Physiques!$N$3)=4,1,0)+IF(GET.CELL(63,S.Physiques!$N$3)=6,0.5,0)+IF(GET.CELL(63,S.Physiques!$N$3)=3,0.00001,0))</definedName>
    <definedName name="S.PhysiquesE1C13">IF(IF(GET.CELL(63,S.Physiques!$O$3)=4,1,0)+IF(GET.CELL(63,S.Physiques!$O$3)=6,0.5,0)+IF(GET.CELL(63,S.Physiques!$O$3)=3,0.00001,0)=0,"",IF(GET.CELL(63,S.Physiques!$O$3)=4,1,0)+IF(GET.CELL(63,S.Physiques!$O$3)=6,0.5,0)+IF(GET.CELL(63,S.Physiques!$O$3)=3,0.00001,0))</definedName>
    <definedName name="S.PhysiquesE1C14">IF(IF(GET.CELL(63,S.Physiques!$P$3)=4,1,0)+IF(GET.CELL(63,S.Physiques!$P$3)=6,0.5,0)+IF(GET.CELL(63,S.Physiques!$P$3)=3,0.00001,0)=0,"",IF(GET.CELL(63,S.Physiques!$P$3)=4,1,0)+IF(GET.CELL(63,S.Physiques!$P$3)=6,0.5,0)+IF(GET.CELL(63,S.Physiques!$P$3)=3,0.00001,0))</definedName>
    <definedName name="S.PhysiquesE1C15">IF(IF(GET.CELL(63,S.Physiques!$Q$3)=4,1,0)+IF(GET.CELL(63,S.Physiques!$Q$3)=6,0.5,0)+IF(GET.CELL(63,S.Physiques!$Q$3)=3,0.00001,0)=0,"",IF(GET.CELL(63,S.Physiques!$Q$3)=4,1,0)+IF(GET.CELL(63,S.Physiques!$Q$3)=6,0.5,0)+IF(GET.CELL(63,S.Physiques!$Q$3)=3,0.00001,0))</definedName>
    <definedName name="S.PhysiquesE1C16">IF(IF(GET.CELL(63,S.Physiques!$R$3)=4,1,0)+IF(GET.CELL(63,S.Physiques!$R$3)=6,0.5,0)+IF(GET.CELL(63,S.Physiques!$R$3)=3,0.00001,0)=0,"",IF(GET.CELL(63,S.Physiques!$R$3)=4,1,0)+IF(GET.CELL(63,S.Physiques!$R$3)=6,0.5,0)+IF(GET.CELL(63,S.Physiques!$R$3)=3,0.00001,0))</definedName>
    <definedName name="S.PhysiquesE1C2">IF(IF(GET.CELL(63,S.Physiques!$D$3)=4,1,0)+IF(GET.CELL(63,S.Physiques!$D$3)=6,0.5,0)+IF(GET.CELL(63,S.Physiques!$D$3)=3,0.00001,0)=0,"",IF(GET.CELL(63,S.Physiques!$D$3)=4,1,0)+IF(GET.CELL(63,S.Physiques!$D$3)=6,0.5,0)+IF(GET.CELL(63,S.Physiques!$D$3)=3,0.00001,0))</definedName>
    <definedName name="S.PhysiquesE1C3">IF(IF(GET.CELL(63,S.Physiques!$E$3)=4,1,0)+IF(GET.CELL(63,S.Physiques!$E$3)=6,0.5,0)+IF(GET.CELL(63,S.Physiques!$E$3)=3,0.00001,0)=0,"",IF(GET.CELL(63,S.Physiques!$E$3)=4,1,0)+IF(GET.CELL(63,S.Physiques!$E$3)=6,0.5,0)+IF(GET.CELL(63,S.Physiques!$E$3)=3,0.00001,0))</definedName>
    <definedName name="S.PhysiquesE1C4">IF(IF(GET.CELL(63,S.Physiques!$F$3)=4,1,0)+IF(GET.CELL(63,S.Physiques!$F$3)=6,0.5,0)+IF(GET.CELL(63,S.Physiques!$F$3)=3,0.00001,0)=0,"",IF(GET.CELL(63,S.Physiques!$F$3)=4,1,0)+IF(GET.CELL(63,S.Physiques!$F$3)=6,0.5,0)+IF(GET.CELL(63,S.Physiques!$F$3)=3,0.00001,0))</definedName>
    <definedName name="S.PhysiquesE1C5">IF(IF(GET.CELL(63,S.Physiques!$G$3)=4,1,0)+IF(GET.CELL(63,S.Physiques!$G$3)=6,0.5,0)+IF(GET.CELL(63,S.Physiques!$G$3)=3,0.00001,0)=0,"",IF(GET.CELL(63,S.Physiques!$G$3)=4,1,0)+IF(GET.CELL(63,S.Physiques!$G$3)=6,0.5,0)+IF(GET.CELL(63,S.Physiques!$G$3)=3,0.00001,0))</definedName>
    <definedName name="S.PhysiquesE1C6">IF(IF(GET.CELL(63,S.Physiques!$H$3)=4,1,0)+IF(GET.CELL(63,S.Physiques!$H$3)=6,0.5,0)+IF(GET.CELL(63,S.Physiques!$H$3)=3,0.00001,0)=0,"",IF(GET.CELL(63,S.Physiques!$H$3)=4,1,0)+IF(GET.CELL(63,S.Physiques!$H$3)=6,0.5,0)+IF(GET.CELL(63,S.Physiques!$H$3)=3,0.00001,0))</definedName>
    <definedName name="S.PhysiquesE1C7">IF(IF(GET.CELL(63,S.Physiques!$I$3)=4,1,0)+IF(GET.CELL(63,S.Physiques!$I$3)=6,0.5,0)+IF(GET.CELL(63,S.Physiques!$I$3)=3,0.00001,0)=0,"",IF(GET.CELL(63,S.Physiques!$I$3)=4,1,0)+IF(GET.CELL(63,S.Physiques!$I$3)=6,0.5,0)+IF(GET.CELL(63,S.Physiques!$I$3)=3,0.00001,0))</definedName>
    <definedName name="S.PhysiquesE1C8">IF(IF(GET.CELL(63,S.Physiques!$J$3)=4,1,0)+IF(GET.CELL(63,S.Physiques!$J$3)=6,0.5,0)+IF(GET.CELL(63,S.Physiques!$J$3)=3,0.00001,0)=0,"",IF(GET.CELL(63,S.Physiques!$J$3)=4,1,0)+IF(GET.CELL(63,S.Physiques!$J$3)=6,0.5,0)+IF(GET.CELL(63,S.Physiques!$J$3)=3,0.00001,0))</definedName>
    <definedName name="S.PhysiquesE1C9">IF(IF(GET.CELL(63,S.Physiques!$K$3)=4,1,0)+IF(GET.CELL(63,S.Physiques!$K$3)=6,0.5,0)+IF(GET.CELL(63,S.Physiques!$K$3)=3,0.00001,0)=0,"",IF(GET.CELL(63,S.Physiques!$K$3)=4,1,0)+IF(GET.CELL(63,S.Physiques!$K$3)=6,0.5,0)+IF(GET.CELL(63,S.Physiques!$K$3)=3,0.00001,0))</definedName>
    <definedName name="S.PhysiquesE2C1">IF(IF(GET.CELL(63,S.Physiques!$C$4)=4,1,0)+IF(GET.CELL(63,S.Physiques!$C$4)=6,0.5,0)+IF(GET.CELL(63,S.Physiques!$C$4)=3,0.00001,0)=0,"",IF(GET.CELL(63,S.Physiques!$C$4)=4,1,0)+IF(GET.CELL(63,S.Physiques!$C$4)=6,0.5,0)+IF(GET.CELL(63,S.Physiques!$C$4)=3,0.00001,0))</definedName>
    <definedName name="S.PhysiquesE2C10">IF(IF(GET.CELL(63,S.Physiques!$L$4)=4,1,0)+IF(GET.CELL(63,S.Physiques!$L$4)=6,0.5,0)+IF(GET.CELL(63,S.Physiques!$L$4)=3,0.00001,0)=0,"",IF(GET.CELL(63,S.Physiques!$L$4)=4,1,0)+IF(GET.CELL(63,S.Physiques!$L$4)=6,0.5,0)+IF(GET.CELL(63,S.Physiques!$L$4)=3,0.00001,0))</definedName>
    <definedName name="S.PhysiquesE2C11">IF(IF(GET.CELL(63,S.Physiques!$M$4)=4,1,0)+IF(GET.CELL(63,S.Physiques!$M$4)=6,0.5,0)+IF(GET.CELL(63,S.Physiques!$M$4)=3,0.00001,0)=0,"",IF(GET.CELL(63,S.Physiques!$M$4)=4,1,0)+IF(GET.CELL(63,S.Physiques!$M$4)=6,0.5,0)+IF(GET.CELL(63,S.Physiques!$M$4)=3,0.00001,0))</definedName>
    <definedName name="S.PhysiquesE2C12">IF(IF(GET.CELL(63,S.Physiques!$N$4)=4,1,0)+IF(GET.CELL(63,S.Physiques!$N$4)=6,0.5,0)+IF(GET.CELL(63,S.Physiques!$N$4)=3,0.00001,0)=0,"",IF(GET.CELL(63,S.Physiques!$N$4)=4,1,0)+IF(GET.CELL(63,S.Physiques!$N$4)=6,0.5,0)+IF(GET.CELL(63,S.Physiques!$N$4)=3,0.00001,0))</definedName>
    <definedName name="S.PhysiquesE2C13">IF(IF(GET.CELL(63,S.Physiques!$O$4)=4,1,0)+IF(GET.CELL(63,S.Physiques!$O$4)=6,0.5,0)+IF(GET.CELL(63,S.Physiques!$O$4)=3,0.00001,0)=0,"",IF(GET.CELL(63,S.Physiques!$O$4)=4,1,0)+IF(GET.CELL(63,S.Physiques!$O$4)=6,0.5,0)+IF(GET.CELL(63,S.Physiques!$O$4)=3,0.00001,0))</definedName>
    <definedName name="S.PhysiquesE2C14">IF(IF(GET.CELL(63,S.Physiques!$P$4)=4,1,0)+IF(GET.CELL(63,S.Physiques!$P$4)=6,0.5,0)+IF(GET.CELL(63,S.Physiques!$P$4)=3,0.00001,0)=0,"",IF(GET.CELL(63,S.Physiques!$P$4)=4,1,0)+IF(GET.CELL(63,S.Physiques!$P$4)=6,0.5,0)+IF(GET.CELL(63,S.Physiques!$P$4)=3,0.00001,0))</definedName>
    <definedName name="S.PhysiquesE2C15">IF(IF(GET.CELL(63,S.Physiques!$Q$4)=4,1,0)+IF(GET.CELL(63,S.Physiques!$Q$4)=6,0.5,0)+IF(GET.CELL(63,S.Physiques!$Q$4)=3,0.00001,0)=0,"",IF(GET.CELL(63,S.Physiques!$Q$4)=4,1,0)+IF(GET.CELL(63,S.Physiques!$Q$4)=6,0.5,0)+IF(GET.CELL(63,S.Physiques!$Q$4)=3,0.00001,0))</definedName>
    <definedName name="S.PhysiquesE2C16">IF(IF(GET.CELL(63,S.Physiques!$R$4)=4,1,0)+IF(GET.CELL(63,S.Physiques!$R$4)=6,0.5,0)+IF(GET.CELL(63,S.Physiques!$R$4)=3,0.00001,0)=0,"",IF(GET.CELL(63,S.Physiques!$R$4)=4,1,0)+IF(GET.CELL(63,S.Physiques!$R$4)=6,0.5,0)+IF(GET.CELL(63,S.Physiques!$R$4)=3,0.00001,0))</definedName>
    <definedName name="S.PhysiquesE2C2">IF(IF(GET.CELL(63,S.Physiques!$D$4)=4,1,0)+IF(GET.CELL(63,S.Physiques!$D$4)=6,0.5,0)+IF(GET.CELL(63,S.Physiques!$D$4)=3,0.00001,0)=0,"",IF(GET.CELL(63,S.Physiques!$D$4)=4,1,0)+IF(GET.CELL(63,S.Physiques!$D$4)=6,0.5,0)+IF(GET.CELL(63,S.Physiques!$D$4)=3,0.00001,0))</definedName>
    <definedName name="S.PhysiquesE2C3">IF(IF(GET.CELL(63,S.Physiques!$E$4)=4,1,0)+IF(GET.CELL(63,S.Physiques!$E$4)=6,0.5,0)+IF(GET.CELL(63,S.Physiques!$E$4)=3,0.00001,0)=0,"",IF(GET.CELL(63,S.Physiques!$E$4)=4,1,0)+IF(GET.CELL(63,S.Physiques!$E$4)=6,0.5,0)+IF(GET.CELL(63,S.Physiques!$E$4)=3,0.00001,0))</definedName>
    <definedName name="S.PhysiquesE2C4">IF(IF(GET.CELL(63,S.Physiques!$F$4)=4,1,0)+IF(GET.CELL(63,S.Physiques!$F$4)=6,0.5,0)+IF(GET.CELL(63,S.Physiques!$F$4)=3,0.00001,0)=0,"",IF(GET.CELL(63,S.Physiques!$F$4)=4,1,0)+IF(GET.CELL(63,S.Physiques!$F$4)=6,0.5,0)+IF(GET.CELL(63,S.Physiques!$F$4)=3,0.00001,0))</definedName>
    <definedName name="S.PhysiquesE2C5">IF(IF(GET.CELL(63,S.Physiques!$G$4)=4,1,0)+IF(GET.CELL(63,S.Physiques!$G$4)=6,0.5,0)+IF(GET.CELL(63,S.Physiques!$G$4)=3,0.00001,0)=0,"",IF(GET.CELL(63,S.Physiques!$G$4)=4,1,0)+IF(GET.CELL(63,S.Physiques!$G$4)=6,0.5,0)+IF(GET.CELL(63,S.Physiques!$G$4)=3,0.00001,0))</definedName>
    <definedName name="S.PhysiquesE2C6">IF(IF(GET.CELL(63,S.Physiques!$H$4)=4,1,0)+IF(GET.CELL(63,S.Physiques!$H$4)=6,0.5,0)+IF(GET.CELL(63,S.Physiques!$H$4)=3,0.00001,0)=0,"",IF(GET.CELL(63,S.Physiques!$H$4)=4,1,0)+IF(GET.CELL(63,S.Physiques!$H$4)=6,0.5,0)+IF(GET.CELL(63,S.Physiques!$H$4)=3,0.00001,0))</definedName>
    <definedName name="S.PhysiquesE2C7">IF(IF(GET.CELL(63,S.Physiques!$I$4)=4,1,0)+IF(GET.CELL(63,S.Physiques!$I$4)=6,0.5,0)+IF(GET.CELL(63,S.Physiques!$I$4)=3,0.00001,0)=0,"",IF(GET.CELL(63,S.Physiques!$I$4)=4,1,0)+IF(GET.CELL(63,S.Physiques!$I$4)=6,0.5,0)+IF(GET.CELL(63,S.Physiques!$I$4)=3,0.00001,0))</definedName>
    <definedName name="S.PhysiquesE2C8">IF(IF(GET.CELL(63,S.Physiques!$J$4)=4,1,0)+IF(GET.CELL(63,S.Physiques!$J$4)=6,0.5,0)+IF(GET.CELL(63,S.Physiques!$J$4)=3,0.00001,0)=0,"",IF(GET.CELL(63,S.Physiques!$J$4)=4,1,0)+IF(GET.CELL(63,S.Physiques!$J$4)=6,0.5,0)+IF(GET.CELL(63,S.Physiques!$J$4)=3,0.00001,0))</definedName>
    <definedName name="S.PhysiquesE2C9">IF(IF(GET.CELL(63,S.Physiques!$K$4)=4,1,0)+IF(GET.CELL(63,S.Physiques!$K$4)=6,0.5,0)+IF(GET.CELL(63,S.Physiques!$K$4)=3,0.00001,0)=0,"",IF(GET.CELL(63,S.Physiques!$K$4)=4,1,0)+IF(GET.CELL(63,S.Physiques!$K$4)=6,0.5,0)+IF(GET.CELL(63,S.Physiques!$K$4)=3,0.00001,0))</definedName>
    <definedName name="S.PhysiquesE3C1">IF(IF(GET.CELL(63,S.Physiques!$C$5)=4,1,0)+IF(GET.CELL(63,S.Physiques!$C$5)=6,0.5,0)+IF(GET.CELL(63,S.Physiques!$C$5)=3,0.00001,0)=0,"",IF(GET.CELL(63,S.Physiques!$C$5)=4,1,0)+IF(GET.CELL(63,S.Physiques!$C$5)=6,0.5,0)+IF(GET.CELL(63,S.Physiques!$C$5)=3,0.00001,0))</definedName>
    <definedName name="S.PhysiquesE3C10">IF(IF(GET.CELL(63,S.Physiques!$L$5)=4,1,0)+IF(GET.CELL(63,S.Physiques!$L$5)=6,0.5,0)+IF(GET.CELL(63,S.Physiques!$L$5)=3,0.00001,0)=0,"",IF(GET.CELL(63,S.Physiques!$L$5)=4,1,0)+IF(GET.CELL(63,S.Physiques!$L$5)=6,0.5,0)+IF(GET.CELL(63,S.Physiques!$L$5)=3,0.00001,0))</definedName>
    <definedName name="S.PhysiquesE3C11">IF(IF(GET.CELL(63,S.Physiques!$M$5)=4,1,0)+IF(GET.CELL(63,S.Physiques!$M$5)=6,0.5,0)+IF(GET.CELL(63,S.Physiques!$M$5)=3,0.00001,0)=0,"",IF(GET.CELL(63,S.Physiques!$M$5)=4,1,0)+IF(GET.CELL(63,S.Physiques!$M$5)=6,0.5,0)+IF(GET.CELL(63,S.Physiques!$M$5)=3,0.00001,0))</definedName>
    <definedName name="S.PhysiquesE3C12">IF(IF(GET.CELL(63,S.Physiques!$N$5)=4,1,0)+IF(GET.CELL(63,S.Physiques!$N$5)=6,0.5,0)+IF(GET.CELL(63,S.Physiques!$N$5)=3,0.00001,0)=0,"",IF(GET.CELL(63,S.Physiques!$N$5)=4,1,0)+IF(GET.CELL(63,S.Physiques!$N$5)=6,0.5,0)+IF(GET.CELL(63,S.Physiques!$N$5)=3,0.00001,0))</definedName>
    <definedName name="S.PhysiquesE3C13">IF(IF(GET.CELL(63,S.Physiques!$O$5)=4,1,0)+IF(GET.CELL(63,S.Physiques!$O$5)=6,0.5,0)+IF(GET.CELL(63,S.Physiques!$O$5)=3,0.00001,0)=0,"",IF(GET.CELL(63,S.Physiques!$O$5)=4,1,0)+IF(GET.CELL(63,S.Physiques!$O$5)=6,0.5,0)+IF(GET.CELL(63,S.Physiques!$O$5)=3,0.00001,0))</definedName>
    <definedName name="S.PhysiquesE3C14">IF(IF(GET.CELL(63,S.Physiques!$P$5)=4,1,0)+IF(GET.CELL(63,S.Physiques!$P$5)=6,0.5,0)+IF(GET.CELL(63,S.Physiques!$P$5)=3,0.00001,0)=0,"",IF(GET.CELL(63,S.Physiques!$P$5)=4,1,0)+IF(GET.CELL(63,S.Physiques!$P$5)=6,0.5,0)+IF(GET.CELL(63,S.Physiques!$P$5)=3,0.00001,0))</definedName>
    <definedName name="S.PhysiquesE3C15">IF(IF(GET.CELL(63,S.Physiques!$Q$5)=4,1,0)+IF(GET.CELL(63,S.Physiques!$Q$5)=6,0.5,0)+IF(GET.CELL(63,S.Physiques!$Q$5)=3,0.00001,0)=0,"",IF(GET.CELL(63,S.Physiques!$Q$5)=4,1,0)+IF(GET.CELL(63,S.Physiques!$Q$5)=6,0.5,0)+IF(GET.CELL(63,S.Physiques!$Q$5)=3,0.00001,0))</definedName>
    <definedName name="S.PhysiquesE3C16">IF(IF(GET.CELL(63,S.Physiques!$R$5)=4,1,0)+IF(GET.CELL(63,S.Physiques!$R$5)=6,0.5,0)+IF(GET.CELL(63,S.Physiques!$R$5)=3,0.00001,0)=0,"",IF(GET.CELL(63,S.Physiques!$R$5)=4,1,0)+IF(GET.CELL(63,S.Physiques!$R$5)=6,0.5,0)+IF(GET.CELL(63,S.Physiques!$R$5)=3,0.00001,0))</definedName>
    <definedName name="S.PhysiquesE3C2">IF(IF(GET.CELL(63,S.Physiques!$D$5)=4,1,0)+IF(GET.CELL(63,S.Physiques!$D$5)=6,0.5,0)+IF(GET.CELL(63,S.Physiques!$D$5)=3,0.00001,0)=0,"",IF(GET.CELL(63,S.Physiques!$D$5)=4,1,0)+IF(GET.CELL(63,S.Physiques!$D$5)=6,0.5,0)+IF(GET.CELL(63,S.Physiques!$D$5)=3,0.00001,0))</definedName>
    <definedName name="S.PhysiquesE3C3">IF(IF(GET.CELL(63,S.Physiques!$E$5)=4,1,0)+IF(GET.CELL(63,S.Physiques!$E$5)=6,0.5,0)+IF(GET.CELL(63,S.Physiques!$E$5)=3,0.00001,0)=0,"",IF(GET.CELL(63,S.Physiques!$E$5)=4,1,0)+IF(GET.CELL(63,S.Physiques!$E$5)=6,0.5,0)+IF(GET.CELL(63,S.Physiques!$E$5)=3,0.00001,0))</definedName>
    <definedName name="S.PhysiquesE3C4">IF(IF(GET.CELL(63,S.Physiques!$F$5)=4,1,0)+IF(GET.CELL(63,S.Physiques!$F$5)=6,0.5,0)+IF(GET.CELL(63,S.Physiques!$F$5)=3,0.00001,0)=0,"",IF(GET.CELL(63,S.Physiques!$F$5)=4,1,0)+IF(GET.CELL(63,S.Physiques!$F$5)=6,0.5,0)+IF(GET.CELL(63,S.Physiques!$F$5)=3,0.00001,0))</definedName>
    <definedName name="S.PhysiquesE3C5">IF(IF(GET.CELL(63,S.Physiques!$G$5)=4,1,0)+IF(GET.CELL(63,S.Physiques!$G$5)=6,0.5,0)+IF(GET.CELL(63,S.Physiques!$G$5)=3,0.00001,0)=0,"",IF(GET.CELL(63,S.Physiques!$G$5)=4,1,0)+IF(GET.CELL(63,S.Physiques!$G$5)=6,0.5,0)+IF(GET.CELL(63,S.Physiques!$G$5)=3,0.00001,0))</definedName>
    <definedName name="S.PhysiquesE3C6">IF(IF(GET.CELL(63,S.Physiques!$H$5)=4,1,0)+IF(GET.CELL(63,S.Physiques!$H$5)=6,0.5,0)+IF(GET.CELL(63,S.Physiques!$H$5)=3,0.00001,0)=0,"",IF(GET.CELL(63,S.Physiques!$H$5)=4,1,0)+IF(GET.CELL(63,S.Physiques!$H$5)=6,0.5,0)+IF(GET.CELL(63,S.Physiques!$H$5)=3,0.00001,0))</definedName>
    <definedName name="S.PhysiquesE3C7">IF(IF(GET.CELL(63,S.Physiques!$I$5)=4,1,0)+IF(GET.CELL(63,S.Physiques!$I$5)=6,0.5,0)+IF(GET.CELL(63,S.Physiques!$I$5)=3,0.00001,0)=0,"",IF(GET.CELL(63,S.Physiques!$I$5)=4,1,0)+IF(GET.CELL(63,S.Physiques!$I$5)=6,0.5,0)+IF(GET.CELL(63,S.Physiques!$I$5)=3,0.00001,0))</definedName>
    <definedName name="S.PhysiquesE3C8">IF(IF(GET.CELL(63,S.Physiques!$J$5)=4,1,0)+IF(GET.CELL(63,S.Physiques!$J$5)=6,0.5,0)+IF(GET.CELL(63,S.Physiques!$J$5)=3,0.00001,0)=0,"",IF(GET.CELL(63,S.Physiques!$J$5)=4,1,0)+IF(GET.CELL(63,S.Physiques!$J$5)=6,0.5,0)+IF(GET.CELL(63,S.Physiques!$J$5)=3,0.00001,0))</definedName>
    <definedName name="S.PhysiquesE3C9">IF(IF(GET.CELL(63,S.Physiques!$K$5)=4,1,0)+IF(GET.CELL(63,S.Physiques!$K$5)=6,0.5,0)+IF(GET.CELL(63,S.Physiques!$K$5)=3,0.00001,0)=0,"",IF(GET.CELL(63,S.Physiques!$K$5)=4,1,0)+IF(GET.CELL(63,S.Physiques!$K$5)=6,0.5,0)+IF(GET.CELL(63,S.Physiques!$K$5)=3,0.00001,0))</definedName>
    <definedName name="S.PhysiquesE4C1">IF(IF(GET.CELL(63,S.Physiques!$C$6)=4,1,0)+IF(GET.CELL(63,S.Physiques!$C$6)=6,0.5,0)+IF(GET.CELL(63,S.Physiques!$C$6)=3,0.00001,0)=0,"",IF(GET.CELL(63,S.Physiques!$C$6)=4,1,0)+IF(GET.CELL(63,S.Physiques!$C$6)=6,0.5,0)+IF(GET.CELL(63,S.Physiques!$C$6)=3,0.00001,0))</definedName>
    <definedName name="S.PhysiquesE4C10">IF(IF(GET.CELL(63,S.Physiques!$L$6)=4,1,0)+IF(GET.CELL(63,S.Physiques!$L$6)=6,0.5,0)+IF(GET.CELL(63,S.Physiques!$L$6)=3,0.00001,0)=0,"",IF(GET.CELL(63,S.Physiques!$L$6)=4,1,0)+IF(GET.CELL(63,S.Physiques!$L$6)=6,0.5,0)+IF(GET.CELL(63,S.Physiques!$L$6)=3,0.00001,0))</definedName>
    <definedName name="S.PhysiquesE4C11">IF(IF(GET.CELL(63,S.Physiques!$M$6)=4,1,0)+IF(GET.CELL(63,S.Physiques!$M$6)=6,0.5,0)+IF(GET.CELL(63,S.Physiques!$M$6)=3,0.00001,0)=0,"",IF(GET.CELL(63,S.Physiques!$M$6)=4,1,0)+IF(GET.CELL(63,S.Physiques!$M$6)=6,0.5,0)+IF(GET.CELL(63,S.Physiques!$M$6)=3,0.00001,0))</definedName>
    <definedName name="S.PhysiquesE4C12">IF(IF(GET.CELL(63,S.Physiques!$N$6)=4,1,0)+IF(GET.CELL(63,S.Physiques!$N$6)=6,0.5,0)+IF(GET.CELL(63,S.Physiques!$N$6)=3,0.00001,0)=0,"",IF(GET.CELL(63,S.Physiques!$N$6)=4,1,0)+IF(GET.CELL(63,S.Physiques!$N$6)=6,0.5,0)+IF(GET.CELL(63,S.Physiques!$N$6)=3,0.00001,0))</definedName>
    <definedName name="S.PhysiquesE4C13">IF(IF(GET.CELL(63,S.Physiques!$O$6)=4,1,0)+IF(GET.CELL(63,S.Physiques!$O$6)=6,0.5,0)+IF(GET.CELL(63,S.Physiques!$O$6)=3,0.00001,0)=0,"",IF(GET.CELL(63,S.Physiques!$O$6)=4,1,0)+IF(GET.CELL(63,S.Physiques!$O$6)=6,0.5,0)+IF(GET.CELL(63,S.Physiques!$O$6)=3,0.00001,0))</definedName>
    <definedName name="S.PhysiquesE4C14">IF(IF(GET.CELL(63,S.Physiques!$P$6)=4,1,0)+IF(GET.CELL(63,S.Physiques!$P$6)=6,0.5,0)+IF(GET.CELL(63,S.Physiques!$P$6)=3,0.00001,0)=0,"",IF(GET.CELL(63,S.Physiques!$P$6)=4,1,0)+IF(GET.CELL(63,S.Physiques!$P$6)=6,0.5,0)+IF(GET.CELL(63,S.Physiques!$P$6)=3,0.00001,0))</definedName>
    <definedName name="S.PhysiquesE4C15">IF(IF(GET.CELL(63,S.Physiques!$Q$6)=4,1,0)+IF(GET.CELL(63,S.Physiques!$Q$6)=6,0.5,0)+IF(GET.CELL(63,S.Physiques!$Q$6)=3,0.00001,0)=0,"",IF(GET.CELL(63,S.Physiques!$Q$6)=4,1,0)+IF(GET.CELL(63,S.Physiques!$Q$6)=6,0.5,0)+IF(GET.CELL(63,S.Physiques!$Q$6)=3,0.00001,0))</definedName>
    <definedName name="S.PhysiquesE4C16">IF(IF(GET.CELL(63,S.Physiques!$R$6)=4,1,0)+IF(GET.CELL(63,S.Physiques!$C$6)=6,0.5,0)+IF(GET.CELL(63,S.Physiques!$R$6)=3,0.00001,0)=0,"",IF(GET.CELL(63,S.Physiques!$R$6)=4,1,0)+IF(GET.CELL(63,S.Physiques!$R$6)=6,0.5,0)+IF(GET.CELL(63,S.Physiques!$R$6)=3,0.00001,0))</definedName>
    <definedName name="S.PhysiquesE4C2">IF(IF(GET.CELL(63,S.Physiques!$D$6)=4,1,0)+IF(GET.CELL(63,S.Physiques!$D$6)=6,0.5,0)+IF(GET.CELL(63,S.Physiques!$D$6)=3,0.00001,0)=0,"",IF(GET.CELL(63,S.Physiques!$D$6)=4,1,0)+IF(GET.CELL(63,S.Physiques!$D$6)=6,0.5,0)+IF(GET.CELL(63,S.Physiques!$D$6)=3,0.00001,0))</definedName>
    <definedName name="S.PhysiquesE4C3">IF(IF(GET.CELL(63,S.Physiques!$E$6)=4,1,0)+IF(GET.CELL(63,S.Physiques!$E$6)=6,0.5,0)+IF(GET.CELL(63,S.Physiques!$E$6)=3,0.00001,0)=0,"",IF(GET.CELL(63,S.Physiques!$E$6)=4,1,0)+IF(GET.CELL(63,S.Physiques!$E$6)=6,0.5,0)+IF(GET.CELL(63,S.Physiques!$E$6)=3,0.00001,0))</definedName>
    <definedName name="S.PhysiquesE4C4">IF(IF(GET.CELL(63,S.Physiques!$F$6)=4,1,0)+IF(GET.CELL(63,S.Physiques!$F$6)=6,0.5,0)+IF(GET.CELL(63,S.Physiques!$F$6)=3,0.00001,0)=0,"",IF(GET.CELL(63,S.Physiques!$F$6)=4,1,0)+IF(GET.CELL(63,S.Physiques!$F$6)=6,0.5,0)+IF(GET.CELL(63,S.Physiques!$F$6)=3,0.00001,0))</definedName>
    <definedName name="S.PhysiquesE4C5">IF(IF(GET.CELL(63,S.Physiques!$G$6)=4,1,0)+IF(GET.CELL(63,S.Physiques!$G$6)=6,0.5,0)+IF(GET.CELL(63,S.Physiques!$G$6)=3,0.00001,0)=0,"",IF(GET.CELL(63,S.Physiques!$G$6)=4,1,0)+IF(GET.CELL(63,S.Physiques!$G$6)=6,0.5,0)+IF(GET.CELL(63,S.Physiques!$G$6)=3,0.00001,0))</definedName>
    <definedName name="S.PhysiquesE4C6">IF(IF(GET.CELL(63,S.Physiques!$H$6)=4,1,0)+IF(GET.CELL(63,S.Physiques!$H$6)=6,0.5,0)+IF(GET.CELL(63,S.Physiques!$H$6)=3,0.00001,0)=0,"",IF(GET.CELL(63,S.Physiques!$H$6)=4,1,0)+IF(GET.CELL(63,S.Physiques!$H$6)=6,0.5,0)+IF(GET.CELL(63,S.Physiques!$H$6)=3,0.00001,0))</definedName>
    <definedName name="S.PhysiquesE4C7">IF(IF(GET.CELL(63,S.Physiques!$I$6)=4,1,0)+IF(GET.CELL(63,S.Physiques!$I$6)=6,0.5,0)+IF(GET.CELL(63,S.Physiques!$I$6)=3,0.00001,0)=0,"",IF(GET.CELL(63,S.Physiques!$I$6)=4,1,0)+IF(GET.CELL(63,S.Physiques!$I$6)=6,0.5,0)+IF(GET.CELL(63,S.Physiques!$I$6)=3,0.00001,0))</definedName>
    <definedName name="S.PhysiquesE4C8">IF(IF(GET.CELL(63,S.Physiques!$J$6)=4,1,0)+IF(GET.CELL(63,S.Physiques!$J$6)=6,0.5,0)+IF(GET.CELL(63,S.Physiques!$J$6)=3,0.00001,0)=0,"",IF(GET.CELL(63,S.Physiques!$J$6)=4,1,0)+IF(GET.CELL(63,S.Physiques!$J$6)=6,0.5,0)+IF(GET.CELL(63,S.Physiques!$J$6)=3,0.00001,0))</definedName>
    <definedName name="S.PhysiquesE4C9">IF(IF(GET.CELL(63,S.Physiques!$K$6)=4,1,0)+IF(GET.CELL(63,S.Physiques!$K$6)=6,0.5,0)+IF(GET.CELL(63,S.Physiques!$K$6)=3,0.00001,0)=0,"",IF(GET.CELL(63,S.Physiques!$K$6)=4,1,0)+IF(GET.CELL(63,S.Physiques!$K$6)=6,0.5,0)+IF(GET.CELL(63,S.Physiques!$K$6)=3,0.00001,0))</definedName>
    <definedName name="S.PhysiquesE5C1">IF(IF(GET.CELL(63,S.Physiques!$C$7)=4,1,0)+IF(GET.CELL(63,S.Physiques!$C$7)=6,0.5,0)+IF(GET.CELL(63,S.Physiques!$C$7)=3,0.00001,0)=0,"",IF(GET.CELL(63,S.Physiques!$C$7)=4,1,0)+IF(GET.CELL(63,S.Physiques!$C$7)=6,0.5,0)+IF(GET.CELL(63,S.Physiques!$C$7)=3,0.00001,0))</definedName>
    <definedName name="S.PhysiquesE5C10">IF(IF(GET.CELL(63,S.Physiques!$L$7)=4,1,0)+IF(GET.CELL(63,S.Physiques!$L$7)=6,0.5,0)+IF(GET.CELL(63,S.Physiques!$L$7)=3,0.00001,0)=0,"",IF(GET.CELL(63,S.Physiques!$L$7)=4,1,0)+IF(GET.CELL(63,S.Physiques!$L$7)=6,0.5,0)+IF(GET.CELL(63,S.Physiques!$L$7)=3,0.00001,0))</definedName>
    <definedName name="S.PhysiquesE5C11">IF(IF(GET.CELL(63,S.Physiques!$M$7)=4,1,0)+IF(GET.CELL(63,S.Physiques!$M$7)=6,0.5,0)+IF(GET.CELL(63,S.Physiques!$M$7)=3,0.00001,0)=0,"",IF(GET.CELL(63,S.Physiques!$M$7)=4,1,0)+IF(GET.CELL(63,S.Physiques!$M$7)=6,0.5,0)+IF(GET.CELL(63,S.Physiques!$M$7)=3,0.00001,0))</definedName>
    <definedName name="S.PhysiquesE5C12">IF(IF(GET.CELL(63,S.Physiques!$N$7)=4,1,0)+IF(GET.CELL(63,S.Physiques!$N$7)=6,0.5,0)+IF(GET.CELL(63,S.Physiques!$N$7)=3,0.00001,0)=0,"",IF(GET.CELL(63,S.Physiques!$N$7)=4,1,0)+IF(GET.CELL(63,S.Physiques!$N$7)=6,0.5,0)+IF(GET.CELL(63,S.Physiques!$N$7)=3,0.00001,0))</definedName>
    <definedName name="S.PhysiquesE5C13">IF(IF(GET.CELL(63,S.Physiques!$O$7)=4,1,0)+IF(GET.CELL(63,S.Physiques!$O$7)=6,0.5,0)+IF(GET.CELL(63,S.Physiques!$O$7)=3,0.00001,0)=0,"",IF(GET.CELL(63,S.Physiques!$O$7)=4,1,0)+IF(GET.CELL(63,S.Physiques!$O$7)=6,0.5,0)+IF(GET.CELL(63,S.Physiques!$O$7)=3,0.00001,0))</definedName>
    <definedName name="S.PhysiquesE5C14">IF(IF(GET.CELL(63,S.Physiques!$P$7)=4,1,0)+IF(GET.CELL(63,S.Physiques!$P$7)=6,0.5,0)+IF(GET.CELL(63,S.Physiques!$P$7)=3,0.00001,0)=0,"",IF(GET.CELL(63,S.Physiques!$P$7)=4,1,0)+IF(GET.CELL(63,S.Physiques!$P$7)=6,0.5,0)+IF(GET.CELL(63,S.Physiques!$P$7)=3,0.00001,0))</definedName>
    <definedName name="S.PhysiquesE5C15">IF(IF(GET.CELL(63,S.Physiques!$Q$7)=4,1,0)+IF(GET.CELL(63,S.Physiques!$Q$7)=6,0.5,0)+IF(GET.CELL(63,S.Physiques!$Q$7)=3,0.00001,0)=0,"",IF(GET.CELL(63,S.Physiques!$Q$7)=4,1,0)+IF(GET.CELL(63,S.Physiques!$Q$7)=6,0.5,0)+IF(GET.CELL(63,S.Physiques!$Q$7)=3,0.00001,0))</definedName>
    <definedName name="S.PhysiquesE5C16">IF(IF(GET.CELL(63,S.Physiques!$R$7)=4,1,0)+IF(GET.CELL(63,S.Physiques!$R$7)=6,0.5,0)+IF(GET.CELL(63,S.Physiques!$R$7)=3,0.00001,0)=0,"",IF(GET.CELL(63,S.Physiques!$R$7)=4,1,0)+IF(GET.CELL(63,S.Physiques!$R$7)=6,0.5,0)+IF(GET.CELL(63,S.Physiques!$R$7)=3,0.00001,0))</definedName>
    <definedName name="S.PhysiquesE5C2">IF(IF(GET.CELL(63,S.Physiques!$D$7)=4,1,0)+IF(GET.CELL(63,S.Physiques!$D$7)=6,0.5,0)+IF(GET.CELL(63,S.Physiques!$D$7)=3,0.00001,0)=0,"",IF(GET.CELL(63,S.Physiques!$D$7)=4,1,0)+IF(GET.CELL(63,S.Physiques!$D$7)=6,0.5,0)+IF(GET.CELL(63,S.Physiques!$D$7)=3,0.00001,0))</definedName>
    <definedName name="S.PhysiquesE5C3">IF(IF(GET.CELL(63,S.Physiques!$E$7)=4,1,0)+IF(GET.CELL(63,S.Physiques!$E$7)=6,0.5,0)+IF(GET.CELL(63,S.Physiques!$E$7)=3,0.00001,0)=0,"",IF(GET.CELL(63,S.Physiques!$E$7)=4,1,0)+IF(GET.CELL(63,S.Physiques!$E$7)=6,0.5,0)+IF(GET.CELL(63,S.Physiques!$E$7)=3,0.00001,0))</definedName>
    <definedName name="S.PhysiquesE5C4">IF(IF(GET.CELL(63,S.Physiques!$F$7)=4,1,0)+IF(GET.CELL(63,S.Physiques!$F$7)=6,0.5,0)+IF(GET.CELL(63,S.Physiques!$F$7)=3,0.00001,0)=0,"",IF(GET.CELL(63,S.Physiques!$F$7)=4,1,0)+IF(GET.CELL(63,S.Physiques!$F$7)=6,0.5,0)+IF(GET.CELL(63,S.Physiques!$F$7)=3,0.00001,0))</definedName>
    <definedName name="S.PhysiquesE5C5">IF(IF(GET.CELL(63,S.Physiques!$G$7)=4,1,0)+IF(GET.CELL(63,S.Physiques!$G$7)=6,0.5,0)+IF(GET.CELL(63,S.Physiques!$G$7)=3,0.00001,0)=0,"",IF(GET.CELL(63,S.Physiques!$G$7)=4,1,0)+IF(GET.CELL(63,S.Physiques!$G$7)=6,0.5,0)+IF(GET.CELL(63,S.Physiques!$G$7)=3,0.00001,0))</definedName>
    <definedName name="S.PhysiquesE5C6">IF(IF(GET.CELL(63,S.Physiques!$H$7)=4,1,0)+IF(GET.CELL(63,S.Physiques!$H$7)=6,0.5,0)+IF(GET.CELL(63,S.Physiques!$H$7)=3,0.00001,0)=0,"",IF(GET.CELL(63,S.Physiques!$H$7)=4,1,0)+IF(GET.CELL(63,S.Physiques!$H$7)=6,0.5,0)+IF(GET.CELL(63,S.Physiques!$H$7)=3,0.00001,0))</definedName>
    <definedName name="S.PhysiquesE5C7">IF(IF(GET.CELL(63,S.Physiques!$I$7)=4,1,0)+IF(GET.CELL(63,S.Physiques!$I$7)=6,0.5,0)+IF(GET.CELL(63,S.Physiques!$I$7)=3,0.00001,0)=0,"",IF(GET.CELL(63,S.Physiques!$I$7)=4,1,0)+IF(GET.CELL(63,S.Physiques!$I$7)=6,0.5,0)+IF(GET.CELL(63,S.Physiques!$I$7)=3,0.00001,0))</definedName>
    <definedName name="S.PhysiquesE5C8">IF(IF(GET.CELL(63,S.Physiques!$J$7)=4,1,0)+IF(GET.CELL(63,S.Physiques!$J$7)=6,0.5,0)+IF(GET.CELL(63,S.Physiques!$J$7)=3,0.00001,0)=0,"",IF(GET.CELL(63,S.Physiques!$J$7)=4,1,0)+IF(GET.CELL(63,S.Physiques!$J$7)=6,0.5,0)+IF(GET.CELL(63,S.Physiques!$J$7)=3,0.00001,0))</definedName>
    <definedName name="S.PhysiquesE5C9">IF(IF(GET.CELL(63,S.Physiques!$K$7)=4,1,0)+IF(GET.CELL(63,S.Physiques!$K$7)=6,0.5,0)+IF(GET.CELL(63,S.Physiques!$K$7)=3,0.00001,0)=0,"",IF(GET.CELL(63,S.Physiques!$K$7)=4,1,0)+IF(GET.CELL(63,S.Physiques!$K$7)=6,0.5,0)+IF(GET.CELL(63,S.Physiques!$K$7)=3,0.00001,0))</definedName>
    <definedName name="SVTE1C1">IF(IF(GET.CELL(63,SVT!$C$3)=4,1,0)+IF(GET.CELL(63,SVT!$C$3)=6,0.5,0)+IF(GET.CELL(63,SVT!$C$3)=3,0.00001,0)=0,"",IF(GET.CELL(63,SVT!$C$3)=4,1,0)+IF(GET.CELL(63,SVT!$C$3)=6,0.5,0)+IF(GET.CELL(63,SVT!$C$3)=3,0.00001,0))</definedName>
    <definedName name="SVTE1C10">IF(IF(GET.CELL(63,SVT!$L$3)=4,1,0)+IF(GET.CELL(63,SVT!$L$3)=6,0.5,0)+IF(GET.CELL(63,SVT!$L$3)=3,0.00001,0)=0,"",IF(GET.CELL(63,SVT!$L$3)=4,1,0)+IF(GET.CELL(63,SVT!$L$3)=6,0.5,0)+IF(GET.CELL(63,SVT!$L$3)=3,0.00001,0))</definedName>
    <definedName name="SVTE1C11">IF(IF(GET.CELL(63,SVT!$M$3)=4,1,0)+IF(GET.CELL(63,SVT!$M$3)=6,0.5,0)+IF(GET.CELL(63,SVT!$M$3)=3,0.00001,0)=0,"",IF(GET.CELL(63,SVT!$M$3)=4,1,0)+IF(GET.CELL(63,SVT!$M$3)=6,0.5,0)+IF(GET.CELL(63,SVT!$M$3)=3,0.00001,0))</definedName>
    <definedName name="SVTE1C12">IF(IF(GET.CELL(63,SVT!$N$3)=4,1,0)+IF(GET.CELL(63,SVT!$N$3)=6,0.5,0)+IF(GET.CELL(63,SVT!$N$3)=3,0.00001,0)=0,"",IF(GET.CELL(63,SVT!$N$3)=4,1,0)+IF(GET.CELL(63,SVT!$N$3)=6,0.5,0)+IF(GET.CELL(63,SVT!$N$3)=3,0.00001,0))</definedName>
    <definedName name="SVTE1C13">IF(IF(GET.CELL(63,SVT!$O$3)=4,1,0)+IF(GET.CELL(63,SVT!$O$3)=6,0.5,0)+IF(GET.CELL(63,SVT!$O$3)=3,0.00001,0)=0,"",IF(GET.CELL(63,SVT!$O$3)=4,1,0)+IF(GET.CELL(63,SVT!$O$3)=6,0.5,0)+IF(GET.CELL(63,SVT!$O$3)=3,0.00001,0))</definedName>
    <definedName name="SVTE1C14">IF(IF(GET.CELL(63,SVT!$P$3)=4,1,0)+IF(GET.CELL(63,SVT!$P$3)=6,0.5,0)+IF(GET.CELL(63,SVT!$P$3)=3,0.00001,0)=0,"",IF(GET.CELL(63,SVT!$P$3)=4,1,0)+IF(GET.CELL(63,SVT!$P$3)=6,0.5,0)+IF(GET.CELL(63,SVT!$P$3)=3,0.00001,0))</definedName>
    <definedName name="SVTE1C15">IF(IF(GET.CELL(63,SVT!$Q$3)=4,1,0)+IF(GET.CELL(63,SVT!$Q$3)=6,0.5,0)+IF(GET.CELL(63,SVT!$Q$3)=3,0.00001,0)=0,"",IF(GET.CELL(63,SVT!$Q$3)=4,1,0)+IF(GET.CELL(63,SVT!$Q$3)=6,0.5,0)+IF(GET.CELL(63,SVT!$Q$3)=3,0.00001,0))</definedName>
    <definedName name="SVTE1C16">IF(IF(GET.CELL(63,SVT!$R$3)=4,1,0)+IF(GET.CELL(63,SVT!$R$3)=6,0.5,0)+IF(GET.CELL(63,SVT!$R$3)=3,0.00001,0)=0,"",IF(GET.CELL(63,SVT!$R$3)=4,1,0)+IF(GET.CELL(63,SVT!$R$3)=6,0.5,0)+IF(GET.CELL(63,SVT!$R$3)=3,0.00001,0))</definedName>
    <definedName name="SVTE1C2">IF(IF(GET.CELL(63,SVT!$D$3)=4,1,0)+IF(GET.CELL(63,SVT!$D$3)=6,0.5,0)+IF(GET.CELL(63,SVT!$D$3)=3,0.00001,0)=0,"",IF(GET.CELL(63,SVT!$D$3)=4,1,0)+IF(GET.CELL(63,SVT!$D$3)=6,0.5,0)+IF(GET.CELL(63,SVT!$D$3)=3,0.00001,0))</definedName>
    <definedName name="SVTE1C3">IF(IF(GET.CELL(63,SVT!$E$3)=4,1,0)+IF(GET.CELL(63,SVT!$E$3)=6,0.5,0)+IF(GET.CELL(63,SVT!$E$3)=3,0.00001,0)=0,"",IF(GET.CELL(63,SVT!$E$3)=4,1,0)+IF(GET.CELL(63,SVT!$E$3)=6,0.5,0)+IF(GET.CELL(63,SVT!$E$3)=3,0.00001,0))</definedName>
    <definedName name="SVTE1C4">IF(IF(GET.CELL(63,SVT!$F$3)=4,1,0)+IF(GET.CELL(63,SVT!$F$3)=6,0.5,0)+IF(GET.CELL(63,SVT!$F$3)=3,0.00001,0)=0,"",IF(GET.CELL(63,SVT!$F$3)=4,1,0)+IF(GET.CELL(63,SVT!$F$3)=6,0.5,0)+IF(GET.CELL(63,SVT!$F$3)=3,0.00001,0))</definedName>
    <definedName name="SVTE1C5">IF(IF(GET.CELL(63,SVT!$G$3)=4,1,0)+IF(GET.CELL(63,SVT!$G$3)=6,0.5,0)+IF(GET.CELL(63,SVT!$G$3)=3,0.00001,0)=0,"",IF(GET.CELL(63,SVT!$G$3)=4,1,0)+IF(GET.CELL(63,SVT!$G$3)=6,0.5,0)+IF(GET.CELL(63,SVT!$G$3)=3,0.00001,0))</definedName>
    <definedName name="SVTE1C6">IF(IF(GET.CELL(63,SVT!$H$3)=4,1,0)+IF(GET.CELL(63,SVT!$H$3)=6,0.5,0)+IF(GET.CELL(63,SVT!$H$3)=3,0.00001,0)=0,"",IF(GET.CELL(63,SVT!$H$3)=4,1,0)+IF(GET.CELL(63,SVT!$H$3)=6,0.5,0)+IF(GET.CELL(63,SVT!$H$3)=3,0.00001,0))</definedName>
    <definedName name="SVTE1C7">IF(IF(GET.CELL(63,SVT!$I$3)=4,1,0)+IF(GET.CELL(63,SVT!$I$3)=6,0.5,0)+IF(GET.CELL(63,SVT!$I$3)=3,0.00001,0)=0,"",IF(GET.CELL(63,SVT!$I$3)=4,1,0)+IF(GET.CELL(63,SVT!$I$3)=6,0.5,0)+IF(GET.CELL(63,SVT!$I$3)=3,0.00001,0))</definedName>
    <definedName name="SVTE1C8">IF(IF(GET.CELL(63,SVT!$J$3)=4,1,0)+IF(GET.CELL(63,SVT!$J$3)=6,0.5,0)+IF(GET.CELL(63,SVT!$J$3)=3,0.00001,0)=0,"",IF(GET.CELL(63,SVT!$J$3)=4,1,0)+IF(GET.CELL(63,SVT!$J$3)=6,0.5,0)+IF(GET.CELL(63,SVT!$J$3)=3,0.00001,0))</definedName>
    <definedName name="SVTE1C9">IF(IF(GET.CELL(63,SVT!$K$3)=4,1,0)+IF(GET.CELL(63,SVT!$K$3)=6,0.5,0)+IF(GET.CELL(63,SVT!$K$3)=3,0.00001,0)=0,"",IF(GET.CELL(63,SVT!$K$3)=4,1,0)+IF(GET.CELL(63,SVT!$K$3)=6,0.5,0)+IF(GET.CELL(63,SVT!$K$3)=3,0.00001,0))</definedName>
    <definedName name="SVTE2C1">IF(IF(GET.CELL(63,SVT!$C$4)=4,1,0)+IF(GET.CELL(63,SVT!$C$4)=6,0.5,0)+IF(GET.CELL(63,SVT!$C$4)=3,0.00001,0)=0,"",IF(GET.CELL(63,SVT!$C$4)=4,1,0)+IF(GET.CELL(63,SVT!$C$4)=6,0.5,0)+IF(GET.CELL(63,SVT!$C$4)=3,0.00001,0))</definedName>
    <definedName name="SVTE2C10">IF(IF(GET.CELL(63,SVT!$L$4)=4,1,0)+IF(GET.CELL(63,SVT!$L$4)=6,0.5,0)+IF(GET.CELL(63,SVT!$L$4)=3,0.00001,0)=0,"",IF(GET.CELL(63,SVT!$L$4)=4,1,0)+IF(GET.CELL(63,SVT!$L$4)=6,0.5,0)+IF(GET.CELL(63,SVT!$L$4)=3,0.00001,0))</definedName>
    <definedName name="SVTE2C11">IF(IF(GET.CELL(63,SVT!$M$4)=4,1,0)+IF(GET.CELL(63,SVT!$M$4)=6,0.5,0)+IF(GET.CELL(63,SVT!$M$4)=3,0.00001,0)=0,"",IF(GET.CELL(63,SVT!$M$4)=4,1,0)+IF(GET.CELL(63,SVT!$M$4)=6,0.5,0)+IF(GET.CELL(63,SVT!$M$4)=3,0.00001,0))</definedName>
    <definedName name="SVTE2C12">IF(IF(GET.CELL(63,SVT!$N$4)=4,1,0)+IF(GET.CELL(63,SVT!$N$4)=6,0.5,0)+IF(GET.CELL(63,SVT!$N$4)=3,0.00001,0)=0,"",IF(GET.CELL(63,SVT!$N$4)=4,1,0)+IF(GET.CELL(63,SVT!$N$4)=6,0.5,0)+IF(GET.CELL(63,SVT!$N$4)=3,0.00001,0))</definedName>
    <definedName name="SVTE2C13">IF(IF(GET.CELL(63,SVT!$O$4)=4,1,0)+IF(GET.CELL(63,SVT!$O$4)=6,0.5,0)+IF(GET.CELL(63,SVT!$O$4)=3,0.00001,0)=0,"",IF(GET.CELL(63,SVT!$O$4)=4,1,0)+IF(GET.CELL(63,SVT!$O$4)=6,0.5,0)+IF(GET.CELL(63,SVT!$O$4)=3,0.00001,0))</definedName>
    <definedName name="SVTE2C14">IF(IF(GET.CELL(63,SVT!$P$4)=4,1,0)+IF(GET.CELL(63,SVT!$P$4)=6,0.5,0)+IF(GET.CELL(63,SVT!$P$4)=3,0.00001,0)=0,"",IF(GET.CELL(63,SVT!$P$4)=4,1,0)+IF(GET.CELL(63,SVT!$P$4)=6,0.5,0)+IF(GET.CELL(63,SVT!$P$4)=3,0.00001,0))</definedName>
    <definedName name="SVTE2C15">IF(IF(GET.CELL(63,SVT!$Q$4)=4,1,0)+IF(GET.CELL(63,SVT!$Q$4)=6,0.5,0)+IF(GET.CELL(63,SVT!$Q$4)=3,0.00001,0)=0,"",IF(GET.CELL(63,SVT!$Q$4)=4,1,0)+IF(GET.CELL(63,SVT!$Q$4)=6,0.5,0)+IF(GET.CELL(63,SVT!$Q$4)=3,0.00001,0))</definedName>
    <definedName name="SVTE2C16">IF(IF(GET.CELL(63,SVT!$R$4)=4,1,0)+IF(GET.CELL(63,SVT!$R$4)=6,0.5,0)+IF(GET.CELL(63,SVT!$R$4)=3,0.00001,0)=0,"",IF(GET.CELL(63,SVT!$R$4)=4,1,0)+IF(GET.CELL(63,SVT!$R$4)=6,0.5,0)+IF(GET.CELL(63,SVT!$R$4)=3,0.00001,0))</definedName>
    <definedName name="SVTE2C2">IF(IF(GET.CELL(63,SVT!$D$4)=4,1,0)+IF(GET.CELL(63,SVT!$D$4)=6,0.5,0)+IF(GET.CELL(63,SVT!$D$4)=3,0.00001,0)=0,"",IF(GET.CELL(63,SVT!$D$4)=4,1,0)+IF(GET.CELL(63,SVT!$D$4)=6,0.5,0)+IF(GET.CELL(63,SVT!$D$4)=3,0.00001,0))</definedName>
    <definedName name="SVTE2C3">IF(IF(GET.CELL(63,SVT!$E$4)=4,1,0)+IF(GET.CELL(63,SVT!$E$4)=6,0.5,0)+IF(GET.CELL(63,SVT!$E$4)=3,0.00001,0)=0,"",IF(GET.CELL(63,SVT!$E$4)=4,1,0)+IF(GET.CELL(63,SVT!$E$4)=6,0.5,0)+IF(GET.CELL(63,SVT!$E$4)=3,0.00001,0))</definedName>
    <definedName name="SVTE2C4">IF(IF(GET.CELL(63,SVT!$F$4)=4,1,0)+IF(GET.CELL(63,SVT!$F$4)=6,0.5,0)+IF(GET.CELL(63,SVT!$F$4)=3,0.00001,0)=0,"",IF(GET.CELL(63,SVT!$F$4)=4,1,0)+IF(GET.CELL(63,SVT!$F$4)=6,0.5,0)+IF(GET.CELL(63,SVT!$F$4)=3,0.00001,0))</definedName>
    <definedName name="SVTE2C5">IF(IF(GET.CELL(63,SVT!$G$4)=4,1,0)+IF(GET.CELL(63,SVT!$G$4)=6,0.5,0)+IF(GET.CELL(63,SVT!$G$4)=3,0.00001,0)=0,"",IF(GET.CELL(63,SVT!$G$4)=4,1,0)+IF(GET.CELL(63,SVT!$G$4)=6,0.5,0)+IF(GET.CELL(63,SVT!$G$4)=3,0.00001,0))</definedName>
    <definedName name="SVTE2C6">IF(IF(GET.CELL(63,SVT!$H$4)=4,1,0)+IF(GET.CELL(63,SVT!$H$4)=6,0.5,0)+IF(GET.CELL(63,SVT!$H$4)=3,0.00001,0)=0,"",IF(GET.CELL(63,SVT!$H$4)=4,1,0)+IF(GET.CELL(63,SVT!$H$4)=6,0.5,0)+IF(GET.CELL(63,SVT!$H$4)=3,0.00001,0))</definedName>
    <definedName name="SVTE2C7">IF(IF(GET.CELL(63,SVT!$I$4)=4,1,0)+IF(GET.CELL(63,SVT!$I$4)=6,0.5,0)+IF(GET.CELL(63,SVT!$I$4)=3,0.00001,0)=0,"",IF(GET.CELL(63,SVT!$I$4)=4,1,0)+IF(GET.CELL(63,SVT!$I$4)=6,0.5,0)+IF(GET.CELL(63,SVT!$I$4)=3,0.00001,0))</definedName>
    <definedName name="SVTE2C8">IF(IF(GET.CELL(63,SVT!$J$4)=4,1,0)+IF(GET.CELL(63,SVT!$J$4)=6,0.5,0)+IF(GET.CELL(63,SVT!$J$4)=3,0.00001,0)=0,"",IF(GET.CELL(63,SVT!$J$4)=4,1,0)+IF(GET.CELL(63,SVT!$J$4)=6,0.5,0)+IF(GET.CELL(63,SVT!$J$4)=3,0.00001,0))</definedName>
    <definedName name="SVTE2C9">IF(IF(GET.CELL(63,SVT!$K$4)=4,1,0)+IF(GET.CELL(63,SVT!$K$4)=6,0.5,0)+IF(GET.CELL(63,SVT!$K$4)=3,0.00001,0)=0,"",IF(GET.CELL(63,SVT!$K$4)=4,1,0)+IF(GET.CELL(63,SVT!$K$4)=6,0.5,0)+IF(GET.CELL(63,SVT!$K$4)=3,0.00001,0))</definedName>
    <definedName name="SVTE3C1">IF(IF(GET.CELL(63,SVT!$C$5)=4,1,0)+IF(GET.CELL(63,SVT!$C$5)=6,0.5,0)+IF(GET.CELL(63,SVT!$C$5)=3,0.00001,0)=0,"",IF(GET.CELL(63,SVT!$C$5)=4,1,0)+IF(GET.CELL(63,SVT!$C$5)=6,0.5,0)+IF(GET.CELL(63,SVT!$C$5)=3,0.00001,0))</definedName>
    <definedName name="SVTE3C10">IF(IF(GET.CELL(63,SVT!$L$5)=4,1,0)+IF(GET.CELL(63,SVT!$L$5)=6,0.5,0)+IF(GET.CELL(63,SVT!$L$5)=3,0.00001,0)=0,"",IF(GET.CELL(63,SVT!$L$5)=4,1,0)+IF(GET.CELL(63,SVT!$L$5)=6,0.5,0)+IF(GET.CELL(63,SVT!$L$5)=3,0.00001,0))</definedName>
    <definedName name="SVTE3C11">IF(IF(GET.CELL(63,SVT!$M$5)=4,1,0)+IF(GET.CELL(63,SVT!$M$5)=6,0.5,0)+IF(GET.CELL(63,SVT!$M$5)=3,0.00001,0)=0,"",IF(GET.CELL(63,SVT!$M$5)=4,1,0)+IF(GET.CELL(63,SVT!$M$5)=6,0.5,0)+IF(GET.CELL(63,SVT!$M$5)=3,0.00001,0))</definedName>
    <definedName name="SVTE3C12">IF(IF(GET.CELL(63,SVT!$N$5)=4,1,0)+IF(GET.CELL(63,SVT!$N$5)=6,0.5,0)+IF(GET.CELL(63,SVT!$N$5)=3,0.00001,0)=0,"",IF(GET.CELL(63,SVT!$N$5)=4,1,0)+IF(GET.CELL(63,SVT!$N$5)=6,0.5,0)+IF(GET.CELL(63,SVT!$N$5)=3,0.00001,0))</definedName>
    <definedName name="SVTE3C13">IF(IF(GET.CELL(63,SVT!$O$5)=4,1,0)+IF(GET.CELL(63,SVT!$O$5)=6,0.5,0)+IF(GET.CELL(63,SVT!$O$5)=3,0.00001,0)=0,"",IF(GET.CELL(63,SVT!$O$5)=4,1,0)+IF(GET.CELL(63,SVT!$O$5)=6,0.5,0)+IF(GET.CELL(63,SVT!$O$5)=3,0.00001,0))</definedName>
    <definedName name="SVTE3C14">IF(IF(GET.CELL(63,SVT!$P$5)=4,1,0)+IF(GET.CELL(63,SVT!$P$5)=6,0.5,0)+IF(GET.CELL(63,SVT!$P$5)=3,0.00001,0)=0,"",IF(GET.CELL(63,SVT!$P$5)=4,1,0)+IF(GET.CELL(63,SVT!$P$5)=6,0.5,0)+IF(GET.CELL(63,SVT!$P$5)=3,0.00001,0))</definedName>
    <definedName name="SVTE3C15">IF(IF(GET.CELL(63,SVT!$Q$5)=4,1,0)+IF(GET.CELL(63,SVT!$Q$5)=6,0.5,0)+IF(GET.CELL(63,SVT!$Q$5)=3,0.00001,0)=0,"",IF(GET.CELL(63,SVT!$Q$5)=4,1,0)+IF(GET.CELL(63,SVT!$Q$5)=6,0.5,0)+IF(GET.CELL(63,SVT!$Q$5)=3,0.00001,0))</definedName>
    <definedName name="SVTE3C16">IF(IF(GET.CELL(63,SVT!$R$5)=4,1,0)+IF(GET.CELL(63,SVT!$R$5)=6,0.5,0)+IF(GET.CELL(63,SVT!$R$5)=3,0.00001,0)=0,"",IF(GET.CELL(63,SVT!$R$5)=4,1,0)+IF(GET.CELL(63,SVT!$R$5)=6,0.5,0)+IF(GET.CELL(63,SVT!$R$5)=3,0.00001,0))</definedName>
    <definedName name="SVTE3C2">IF(IF(GET.CELL(63,SVT!$D$5)=4,1,0)+IF(GET.CELL(63,SVT!$D$5)=6,0.5,0)+IF(GET.CELL(63,SVT!$D$5)=3,0.00001,0)=0,"",IF(GET.CELL(63,SVT!$D$5)=4,1,0)+IF(GET.CELL(63,SVT!$D$5)=6,0.5,0)+IF(GET.CELL(63,SVT!$D$5)=3,0.00001,0))</definedName>
    <definedName name="SVTE3C3">IF(IF(GET.CELL(63,SVT!$E$5)=4,1,0)+IF(GET.CELL(63,SVT!$E$5)=6,0.5,0)+IF(GET.CELL(63,SVT!$E$5)=3,0.00001,0)=0,"",IF(GET.CELL(63,SVT!$E$5)=4,1,0)+IF(GET.CELL(63,SVT!$E$5)=6,0.5,0)+IF(GET.CELL(63,SVT!$E$5)=3,0.00001,0))</definedName>
    <definedName name="SVTE3C4">IF(IF(GET.CELL(63,SVT!$E$5)=4,1,0)+IF(GET.CELL(63,SVT!$E$5)=6,0.5,0)+IF(GET.CELL(63,SVT!$E$5)=3,0.00001,0)=0,"",IF(GET.CELL(63,SVT!$E$5)=4,1,0)+IF(GET.CELL(63,SVT!$E$5)=6,0.5,0)+IF(GET.CELL(63,SVT!$E$5)=3,0.00001,0))</definedName>
    <definedName name="SVTE3C5">IF(IF(GET.CELL(63,SVT!$F$5)=4,1,0)+IF(GET.CELL(63,SVT!$F$5)=6,0.5,0)+IF(GET.CELL(63,SVT!$F$5)=3,0.00001,0)=0,"",IF(GET.CELL(63,SVT!$F$5)=4,1,0)+IF(GET.CELL(63,SVT!$F$5)=6,0.5,0)+IF(GET.CELL(63,SVT!$F$5)=3,0.00001,0))</definedName>
    <definedName name="SVTE3C6">IF(IF(GET.CELL(63,SVT!$H$5)=4,1,0)+IF(GET.CELL(63,SVT!$H$5)=6,0.5,0)+IF(GET.CELL(63,SVT!$H$5)=3,0.00001,0)=0,"",IF(GET.CELL(63,SVT!$H$5)=4,1,0)+IF(GET.CELL(63,SVT!$H$5)=6,0.5,0)+IF(GET.CELL(63,SVT!$H$5)=3,0.00001,0))</definedName>
    <definedName name="SVTE3C7">IF(IF(GET.CELL(63,SVT!$I$5)=4,1,0)+IF(GET.CELL(63,SVT!$I$5)=6,0.5,0)+IF(GET.CELL(63,SVT!$I$5)=3,0.00001,0)=0,"",IF(GET.CELL(63,SVT!$I$5)=4,1,0)+IF(GET.CELL(63,SVT!$I$5)=6,0.5,0)+IF(GET.CELL(63,SVT!$I$5)=3,0.00001,0))</definedName>
    <definedName name="SVTE3C8">IF(IF(GET.CELL(63,SVT!$J$5)=4,1,0)+IF(GET.CELL(63,SVT!$J$5)=6,0.5,0)+IF(GET.CELL(63,SVT!$J$5)=3,0.00001,0)=0,"",IF(GET.CELL(63,SVT!$J$5)=4,1,0)+IF(GET.CELL(63,SVT!$J$5)=6,0.5,0)+IF(GET.CELL(63,SVT!$J$5)=3,0.00001,0))</definedName>
    <definedName name="SVTE3C9">IF(IF(GET.CELL(63,SVT!$K$5)=4,1,0)+IF(GET.CELL(63,SVT!$K$5)=6,0.5,0)+IF(GET.CELL(63,SVT!$K$5)=3,0.00001,0)=0,"",IF(GET.CELL(63,SVT!$K$5)=4,1,0)+IF(GET.CELL(63,SVT!$K$5)=6,0.5,0)+IF(GET.CELL(63,SVT!$K$5)=3,0.00001,0))</definedName>
    <definedName name="SVTE4C1">IF(IF(GET.CELL(63,SVT!$C$6)=4,1,0)+IF(GET.CELL(63,SVT!$C$6)=6,0.5,0)+IF(GET.CELL(63,SVT!$C$6)=3,0.00001,0)=0,"",IF(GET.CELL(63,SVT!$C$6)=4,1,0)+IF(GET.CELL(63,SVT!$C$6)=6,0.5,0)+IF(GET.CELL(63,SVT!$C$6)=3,0.00001,0))</definedName>
    <definedName name="SVTE4C10">IF(IF(GET.CELL(63,SVT!$L$6)=4,1,0)+IF(GET.CELL(63,SVT!$L$6)=6,0.5,0)+IF(GET.CELL(63,SVT!$L$6)=3,0.00001,0)=0,"",IF(GET.CELL(63,SVT!$L$6)=4,1,0)+IF(GET.CELL(63,SVT!$L$6)=6,0.5,0)+IF(GET.CELL(63,SVT!$L$6)=3,0.00001,0))</definedName>
    <definedName name="SVTE4C11">IF(IF(GET.CELL(63,SVT!$M$6)=4,1,0)+IF(GET.CELL(63,SVT!$M$6)=6,0.5,0)+IF(GET.CELL(63,SVT!$M$6)=3,0.00001,0)=0,"",IF(GET.CELL(63,SVT!$M$6)=4,1,0)+IF(GET.CELL(63,SVT!$M$6)=6,0.5,0)+IF(GET.CELL(63,SVT!$M$6)=3,0.00001,0))</definedName>
    <definedName name="SVTE4C12">IF(IF(GET.CELL(63,SVT!$N$6)=4,1,0)+IF(GET.CELL(63,SVT!$N$6)=6,0.5,0)+IF(GET.CELL(63,SVT!$N$6)=3,0.00001,0)=0,"",IF(GET.CELL(63,SVT!$N$6)=4,1,0)+IF(GET.CELL(63,SVT!$N$6)=6,0.5,0)+IF(GET.CELL(63,SVT!$N$6)=3,0.00001,0))</definedName>
    <definedName name="SVTE4C13">IF(IF(GET.CELL(63,SVT!$O$6)=4,1,0)+IF(GET.CELL(63,SVT!$O$6)=6,0.5,0)+IF(GET.CELL(63,SVT!$O$6)=3,0.00001,0)=0,"",IF(GET.CELL(63,SVT!$O$6)=4,1,0)+IF(GET.CELL(63,SVT!$O$6)=6,0.5,0)+IF(GET.CELL(63,SVT!$O$6)=3,0.00001,0))</definedName>
    <definedName name="SVTE4C14">IF(IF(GET.CELL(63,SVT!$P$6)=4,1,0)+IF(GET.CELL(63,SVT!$P$6)=6,0.5,0)+IF(GET.CELL(63,SVT!$P$6)=3,0.00001,0)=0,"",IF(GET.CELL(63,SVT!$P$6)=4,1,0)+IF(GET.CELL(63,SVT!$P$6)=6,0.5,0)+IF(GET.CELL(63,SVT!$P$6)=3,0.00001,0))</definedName>
    <definedName name="SVTE4C15">IF(IF(GET.CELL(63,SVT!$Q$6)=4,1,0)+IF(GET.CELL(63,SVT!$Q$6)=6,0.5,0)+IF(GET.CELL(63,SVT!$Q$6)=3,0.00001,0)=0,"",IF(GET.CELL(63,SVT!$Q$6)=4,1,0)+IF(GET.CELL(63,SVT!$Q$6)=6,0.5,0)+IF(GET.CELL(63,SVT!$Q$6)=3,0.00001,0))</definedName>
    <definedName name="SVTE4C16">IF(IF(GET.CELL(63,SVT!$R$6)=4,1,0)+IF(GET.CELL(63,SVT!$R$6)=6,0.5,0)+IF(GET.CELL(63,SVT!$R$6)=3,0.00001,0)=0,"",IF(GET.CELL(63,SVT!$R$6)=4,1,0)+IF(GET.CELL(63,SVT!$R$6)=6,0.5,0)+IF(GET.CELL(63,SVT!$R$6)=3,0.00001,0))</definedName>
    <definedName name="SVTE4C2">IF(IF(GET.CELL(63,SVT!$D$6)=4,1,0)+IF(GET.CELL(63,SVT!$D$6)=6,0.5,0)+IF(GET.CELL(63,SVT!$D$6)=3,0.00001,0)=0,"",IF(GET.CELL(63,SVT!$D$6)=4,1,0)+IF(GET.CELL(63,SVT!$D$6)=6,0.5,0)+IF(GET.CELL(63,SVT!$D$6)=3,0.00001,0))</definedName>
    <definedName name="SVTE4C3">IF(IF(GET.CELL(63,SVT!$E$6)=4,1,0)+IF(GET.CELL(63,SVT!$E$6)=6,0.5,0)+IF(GET.CELL(63,SVT!$E$6)=3,0.00001,0)=0,"",IF(GET.CELL(63,SVT!$E$6)=4,1,0)+IF(GET.CELL(63,SVT!$E$6)=6,0.5,0)+IF(GET.CELL(63,SVT!$E$6)=3,0.00001,0))</definedName>
    <definedName name="SVTE4C4">IF(IF(GET.CELL(63,SVT!$F$6)=4,1,0)+IF(GET.CELL(63,SVT!$F$6)=6,0.5,0)+IF(GET.CELL(63,SVT!$F$6)=3,0.00001,0)=0,"",IF(GET.CELL(63,SVT!$F$6)=4,1,0)+IF(GET.CELL(63,SVT!$F$6)=6,0.5,0)+IF(GET.CELL(63,SVT!$F$6)=3,0.00001,0))</definedName>
    <definedName name="SVTE4C5">IF(IF(GET.CELL(63,SVT!$G$6)=4,1,0)+IF(GET.CELL(63,SVT!$G$6)=6,0.5,0)+IF(GET.CELL(63,SVT!$G$6)=3,0.00001,0)=0,"",IF(GET.CELL(63,SVT!$G$6)=4,1,0)+IF(GET.CELL(63,SVT!$G$6)=6,0.5,0)+IF(GET.CELL(63,SVT!$G$6)=3,0.00001,0))</definedName>
    <definedName name="SVTE4C6">IF(IF(GET.CELL(63,SVT!$H$6)=4,1,0)+IF(GET.CELL(63,SVT!$H$6)=6,0.5,0)+IF(GET.CELL(63,SVT!$H$6)=3,0.00001,0)=0,"",IF(GET.CELL(63,SVT!$H$6)=4,1,0)+IF(GET.CELL(63,SVT!$H$6)=6,0.5,0)+IF(GET.CELL(63,SVT!$H$6)=3,0.00001,0))</definedName>
    <definedName name="SVTE4C7">IF(IF(GET.CELL(63,SVT!$I$6)=4,1,0)+IF(GET.CELL(63,SVT!$I$6)=6,0.5,0)+IF(GET.CELL(63,SVT!$I$6)=3,0.00001,0)=0,"",IF(GET.CELL(63,SVT!$I$6)=4,1,0)+IF(GET.CELL(63,SVT!$I$6)=6,0.5,0)+IF(GET.CELL(63,SVT!$I$6)=3,0.00001,0))</definedName>
    <definedName name="SVTE4C8">IF(IF(GET.CELL(63,SVT!$J$6)=4,1,0)+IF(GET.CELL(63,SVT!$J$6)=6,0.5,0)+IF(GET.CELL(63,SVT!$J$6)=3,0.00001,0)=0,"",IF(GET.CELL(63,SVT!$J$6)=4,1,0)+IF(GET.CELL(63,SVT!$J$6)=6,0.5,0)+IF(GET.CELL(63,SVT!$J$6)=3,0.00001,0))</definedName>
    <definedName name="SVTE4C9">IF(IF(GET.CELL(63,SVT!$K$6)=4,1,0)+IF(GET.CELL(63,SVT!$K$6)=6,0.5,0)+IF(GET.CELL(63,SVT!$K$6)=3,0.00001,0)=0,"",IF(GET.CELL(63,SVT!$K$6)=4,1,0)+IF(GET.CELL(63,SVT!$K$6)=6,0.5,0)+IF(GET.CELL(63,SVT!$K$6)=3,0.00001,0))</definedName>
    <definedName name="SVTE5C1">IF(IF(GET.CELL(63,SVT!$C$7)=4,1,0)+IF(GET.CELL(63,SVT!$C$7)=6,0.5,0)+IF(GET.CELL(63,SVT!$C$7)=3,0.00001,0)=0,"",IF(GET.CELL(63,SVT!$C$7)=4,1,0)+IF(GET.CELL(63,SVT!$C$7)=6,0.5,0)+IF(GET.CELL(63,SVT!$C$7)=3,0.00001,0))</definedName>
    <definedName name="SVTE5C10">IF(IF(GET.CELL(63,SVT!$L$7)=4,1,0)+IF(GET.CELL(63,SVT!$L$7)=6,0.5,0)+IF(GET.CELL(63,SVT!$L$7)=3,0.00001,0)=0,"",IF(GET.CELL(63,SVT!$L$7)=4,1,0)+IF(GET.CELL(63,SVT!$L$7)=6,0.5,0)+IF(GET.CELL(63,SVT!$L$7)=3,0.00001,0))</definedName>
    <definedName name="SVTE5C11">IF(IF(GET.CELL(63,SVT!$M$7)=4,1,0)+IF(GET.CELL(63,SVT!$M$7)=6,0.5,0)+IF(GET.CELL(63,SVT!$M$7)=3,0.00001,0)=0,"",IF(GET.CELL(63,SVT!$M$7)=4,1,0)+IF(GET.CELL(63,SVT!$M$7)=6,0.5,0)+IF(GET.CELL(63,SVT!$M$7)=3,0.00001,0))</definedName>
    <definedName name="SVTE5C12">IF(IF(GET.CELL(63,SVT!$N$7)=4,1,0)+IF(GET.CELL(63,SVT!$N$7)=6,0.5,0)+IF(GET.CELL(63,SVT!$N$7)=3,0.00001,0)=0,"",IF(GET.CELL(63,SVT!$N$7)=4,1,0)+IF(GET.CELL(63,SVT!$N$7)=6,0.5,0)+IF(GET.CELL(63,SVT!$N$7)=3,0.00001,0))</definedName>
    <definedName name="SVTE5C13">IF(IF(GET.CELL(63,SVT!$O$7)=4,1,0)+IF(GET.CELL(63,SVT!$O$7)=6,0.5,0)+IF(GET.CELL(63,SVT!$O$7)=3,0.00001,0)=0,"",IF(GET.CELL(63,SVT!$O$7)=4,1,0)+IF(GET.CELL(63,SVT!$O$7)=6,0.5,0)+IF(GET.CELL(63,SVT!$O$7)=3,0.00001,0))</definedName>
    <definedName name="SVTE5C14">IF(IF(GET.CELL(63,SVT!$P$7)=4,1,0)+IF(GET.CELL(63,SVT!$P$7)=6,0.5,0)+IF(GET.CELL(63,SVT!$P$7)=3,0.00001,0)=0,"",IF(GET.CELL(63,SVT!$P$7)=4,1,0)+IF(GET.CELL(63,SVT!$P$7)=6,0.5,0)+IF(GET.CELL(63,SVT!$P$7)=3,0.00001,0))</definedName>
    <definedName name="SVTE5C15">IF(IF(GET.CELL(63,SVT!$Q$7)=4,1,0)+IF(GET.CELL(63,SVT!$Q$7)=6,0.5,0)+IF(GET.CELL(63,SVT!$Q$7)=3,0.00001,0)=0,"",IF(GET.CELL(63,SVT!$Q$7)=4,1,0)+IF(GET.CELL(63,SVT!$Q$7)=6,0.5,0)+IF(GET.CELL(63,SVT!$Q$7)=3,0.00001,0))</definedName>
    <definedName name="SVTE5C16">IF(IF(GET.CELL(63,SVT!$R$7)=4,1,0)+IF(GET.CELL(63,SVT!$R$7)=6,0.5,0)+IF(GET.CELL(63,SVT!$R$7)=3,0.00001,0)=0,"",IF(GET.CELL(63,SVT!$R$7)=4,1,0)+IF(GET.CELL(63,SVT!$R$7)=6,0.5,0)+IF(GET.CELL(63,SVT!$R$7)=3,0.00001,0))</definedName>
    <definedName name="SVTE5C2">IF(IF(GET.CELL(63,SVT!$D$7)=4,1,0)+IF(GET.CELL(63,SVT!$D$7)=6,0.5,0)+IF(GET.CELL(63,SVT!$D$7)=3,0.00001,0)=0,"",IF(GET.CELL(63,SVT!$D$7)=4,1,0)+IF(GET.CELL(63,SVT!$D$7)=6,0.5,0)+IF(GET.CELL(63,SVT!$D$7)=3,0.00001,0))</definedName>
    <definedName name="SVTE5C3">IF(IF(GET.CELL(63,SVT!$E$7)=4,1,0)+IF(GET.CELL(63,SVT!$E$7)=6,0.5,0)+IF(GET.CELL(63,SVT!$E$7)=3,0.00001,0)=0,"",IF(GET.CELL(63,SVT!$E$7)=4,1,0)+IF(GET.CELL(63,SVT!$E$7)=6,0.5,0)+IF(GET.CELL(63,SVT!$E$7)=3,0.00001,0))</definedName>
    <definedName name="SVTE5C4">IF(IF(GET.CELL(63,SVT!$F$7)=4,1,0)+IF(GET.CELL(63,SVT!$F$7)=6,0.5,0)+IF(GET.CELL(63,SVT!$F$7)=3,0.00001,0)=0,"",IF(GET.CELL(63,SVT!$F$7)=4,1,0)+IF(GET.CELL(63,SVT!$F$7)=6,0.5,0)+IF(GET.CELL(63,SVT!$F$7)=3,0.00001,0))</definedName>
    <definedName name="SVTE5C5">IF(IF(GET.CELL(63,SVT!$G$7)=4,1,0)+IF(GET.CELL(63,SVT!$G$7)=6,0.5,0)+IF(GET.CELL(63,SVT!$G$7)=3,0.00001,0)=0,"",IF(GET.CELL(63,SVT!$G$7)=4,1,0)+IF(GET.CELL(63,SVT!$G$7)=6,0.5,0)+IF(GET.CELL(63,SVT!$G$7)=3,0.00001,0))</definedName>
    <definedName name="SVTE5C6">IF(IF(GET.CELL(63,SVT!$H$7)=4,1,0)+IF(GET.CELL(63,SVT!$H$7)=6,0.5,0)+IF(GET.CELL(63,SVT!$H$7)=3,0.00001,0)=0,"",IF(GET.CELL(63,SVT!$H$7)=4,1,0)+IF(GET.CELL(63,SVT!$H$7)=6,0.5,0)+IF(GET.CELL(63,SVT!$H$7)=3,0.00001,0))</definedName>
    <definedName name="SVTE5C7">IF(IF(GET.CELL(63,SVT!$I$7)=4,1,0)+IF(GET.CELL(63,SVT!$I$7)=6,0.5,0)+IF(GET.CELL(63,SVT!$I$7)=3,0.00001,0)=0,"",IF(GET.CELL(63,SVT!$I$7)=4,1,0)+IF(GET.CELL(63,SVT!$I$7)=6,0.5,0)+IF(GET.CELL(63,SVT!$I$7)=3,0.00001,0))</definedName>
    <definedName name="SVTE5C8">IF(IF(GET.CELL(63,SVT!$J$7)=4,1,0)+IF(GET.CELL(63,SVT!$J$7)=6,0.5,0)+IF(GET.CELL(63,SVT!$J$7)=3,0.00001,0)=0,"",IF(GET.CELL(63,SVT!$J$7)=4,1,0)+IF(GET.CELL(63,SVT!$J$7)=6,0.5,0)+IF(GET.CELL(63,SVT!$J$7)=3,0.00001,0))</definedName>
    <definedName name="SVTE5C9">IF(IF(GET.CELL(63,SVT!$K$7)=4,1,0)+IF(GET.CELL(63,SVT!$K$7)=6,0.5,0)+IF(GET.CELL(63,SVT!$K$7)=3,0.00001,0)=0,"",IF(GET.CELL(63,SVT!$K$7)=4,1,0)+IF(GET.CELL(63,SVT!$K$7)=6,0.5,0)+IF(GET.CELL(63,SVT!$K$7)=3,0.00001,0))</definedName>
    <definedName name="TechnologieE1C1">IF(IF(GET.CELL(63,Technologie!$C$3)=4,1,0)+IF(GET.CELL(63,Technologie!$C$3)=6,0.5,0)+IF(GET.CELL(63,Technologie!$C$3)=3,0.00001,0)=0,"",IF(GET.CELL(63,Technologie!$C$3)=4,1,0)+IF(GET.CELL(63,Technologie!$C$3)=6,0.5,0)+IF(GET.CELL(63,Technologie!$C$3)=3,0.00001,0))</definedName>
    <definedName name="TechnologieE1C10">IF(IF(GET.CELL(63,Technologie!$L$3)=4,1,0)+IF(GET.CELL(63,Technologie!$L$3)=6,0.5,0)+IF(GET.CELL(63,Technologie!$L$3)=3,0.00001,0)=0,"",IF(GET.CELL(63,Technologie!$L$3)=4,1,0)+IF(GET.CELL(63,Technologie!$L$3)=6,0.5,0)+IF(GET.CELL(63,Technologie!$L$3)=3,0.00001,0))</definedName>
    <definedName name="TechnologieE1C11">IF(IF(GET.CELL(63,Technologie!$M$3)=4,1,0)+IF(GET.CELL(63,Technologie!$M$3)=6,0.5,0)+IF(GET.CELL(63,Technologie!$M$3)=3,0.00001,0)=0,"",IF(GET.CELL(63,Technologie!$M$3)=4,1,0)+IF(GET.CELL(63,Technologie!$M$3)=6,0.5,0)+IF(GET.CELL(63,Technologie!$M$3)=3,0.00001,0))</definedName>
    <definedName name="TechnologieE1C12">IF(IF(GET.CELL(63,Technologie!$N$3)=4,1,0)+IF(GET.CELL(63,Technologie!$N$3)=6,0.5,0)+IF(GET.CELL(63,Technologie!$N$3)=3,0.00001,0)=0,"",IF(GET.CELL(63,Technologie!$N$3)=4,1,0)+IF(GET.CELL(63,Technologie!$N$3)=6,0.5,0)+IF(GET.CELL(63,Technologie!$N$3)=3,0.00001,0))</definedName>
    <definedName name="TechnologieE1C13">IF(IF(GET.CELL(63,Technologie!$O$3)=4,1,0)+IF(GET.CELL(63,Technologie!$O$3)=6,0.5,0)+IF(GET.CELL(63,Technologie!$O$3)=3,0.00001,0)=0,"",IF(GET.CELL(63,Technologie!$O$3)=4,1,0)+IF(GET.CELL(63,Technologie!$O$3)=6,0.5,0)+IF(GET.CELL(63,Technologie!$O$3)=3,0.00001,0))</definedName>
    <definedName name="TechnologieE1C14">IF(IF(GET.CELL(63,Technologie!$P$3)=4,1,0)+IF(GET.CELL(63,Technologie!$P$3)=6,0.5,0)+IF(GET.CELL(63,Technologie!$P$3)=3,0.00001,0)=0,"",IF(GET.CELL(63,Technologie!$P$3)=4,1,0)+IF(GET.CELL(63,Technologie!$P$3)=6,0.5,0)+IF(GET.CELL(63,Technologie!$P$3)=3,0.00001,0))</definedName>
    <definedName name="TechnologieE1C15">IF(IF(GET.CELL(63,Technologie!$Q$3)=4,1,0)+IF(GET.CELL(63,Technologie!$Q$3)=6,0.5,0)+IF(GET.CELL(63,Technologie!$Q$3)=3,0.00001,0)=0,"",IF(GET.CELL(63,Technologie!$Q$3)=4,1,0)+IF(GET.CELL(63,Technologie!$Q$3)=6,0.5,0)+IF(GET.CELL(63,Technologie!$Q$3)=3,0.00001,0))</definedName>
    <definedName name="TechnologieE1C16">IF(IF(GET.CELL(63,Technologie!$R$3)=4,1,0)+IF(GET.CELL(63,Technologie!$R$3)=6,0.5,0)+IF(GET.CELL(63,Technologie!$R$3)=3,0.00001,0)=0,"",IF(GET.CELL(63,Technologie!$R$3)=4,1,0)+IF(GET.CELL(63,Technologie!$R$3)=6,0.5,0)+IF(GET.CELL(63,Technologie!$R$3)=3,0.00001,0))</definedName>
    <definedName name="TechnologieE1C2">IF(IF(GET.CELL(63,Technologie!$D$3)=4,1,0)+IF(GET.CELL(63,Technologie!$D$3)=6,0.5,0)+IF(GET.CELL(63,Technologie!$D$3)=3,0.00001,0)=0,"",IF(GET.CELL(63,Technologie!$D$3)=4,1,0)+IF(GET.CELL(63,Technologie!$D$3)=6,0.5,0)+IF(GET.CELL(63,Technologie!$D$3)=3,0.00001,0))</definedName>
    <definedName name="TechnologieE1C3">IF(IF(GET.CELL(63,Technologie!$E$3)=4,1,0)+IF(GET.CELL(63,Technologie!$E$3)=6,0.5,0)+IF(GET.CELL(63,Technologie!$E$3)=3,0.00001,0)=0,"",IF(GET.CELL(63,Technologie!$E$3)=4,1,0)+IF(GET.CELL(63,Technologie!$E$3)=6,0.5,0)+IF(GET.CELL(63,Technologie!$E$3)=3,0.00001,0))</definedName>
    <definedName name="TechnologieE1C4">IF(IF(GET.CELL(63,Technologie!$F$3)=4,1,0)+IF(GET.CELL(63,Technologie!$F$3)=6,0.5,0)+IF(GET.CELL(63,Technologie!$F$3)=3,0.00001,0)=0,"",IF(GET.CELL(63,Technologie!$F$3)=4,1,0)+IF(GET.CELL(63,Technologie!$F$3)=6,0.5,0)+IF(GET.CELL(63,Technologie!$F$3)=3,0.00001,0))</definedName>
    <definedName name="TechnologieE1C5">IF(IF(GET.CELL(63,Technologie!$G$3)=4,1,0)+IF(GET.CELL(63,Technologie!$G$3)=6,0.5,0)+IF(GET.CELL(63,Technologie!$G$3)=3,0.00001,0)=0,"",IF(GET.CELL(63,Technologie!$G$3)=4,1,0)+IF(GET.CELL(63,Technologie!$G$3)=6,0.5,0)+IF(GET.CELL(63,Technologie!$G$3)=3,0.00001,0))</definedName>
    <definedName name="TechnologieE1C6">IF(IF(GET.CELL(63,Technologie!$H$3)=4,1,0)+IF(GET.CELL(63,Technologie!$H$3)=6,0.5,0)+IF(GET.CELL(63,Technologie!$H$3)=3,0.00001,0)=0,"",IF(GET.CELL(63,Technologie!$H$3)=4,1,0)+IF(GET.CELL(63,Technologie!$H$3)=6,0.5,0)+IF(GET.CELL(63,Technologie!$H$3)=3,0.00001,0))</definedName>
    <definedName name="TechnologieE1C7">IF(IF(GET.CELL(63,Technologie!$I$3)=4,1,0)+IF(GET.CELL(63,Technologie!$I$3)=6,0.5,0)+IF(GET.CELL(63,Technologie!$I$3)=3,0.00001,0)=0,"",IF(GET.CELL(63,Technologie!$I$3)=4,1,0)+IF(GET.CELL(63,Technologie!$I$3)=6,0.5,0)+IF(GET.CELL(63,Technologie!$I$3)=3,0.00001,0))</definedName>
    <definedName name="TechnologieE1C8">IF(IF(GET.CELL(63,Technologie!$J$3)=4,1,0)+IF(GET.CELL(63,Technologie!$J$3)=6,0.5,0)+IF(GET.CELL(63,Technologie!$J$3)=3,0.00001,0)=0,"",IF(GET.CELL(63,Technologie!$J$3)=4,1,0)+IF(GET.CELL(63,Technologie!$J$3)=6,0.5,0)+IF(GET.CELL(63,Technologie!$J$3)=3,0.00001,0))</definedName>
    <definedName name="TechnologieE1C9">IF(IF(GET.CELL(63,Technologie!$K$3)=4,1,0)+IF(GET.CELL(63,Technologie!$K$3)=6,0.5,0)+IF(GET.CELL(63,Technologie!$K$3)=3,0.00001,0)=0,"",IF(GET.CELL(63,Technologie!$K$3)=4,1,0)+IF(GET.CELL(63,Technologie!$K$3)=6,0.5,0)+IF(GET.CELL(63,Technologie!$K$3)=3,0.00001,0))</definedName>
    <definedName name="TechnologieE2C1">IF(IF(GET.CELL(63,Technologie!$C$4)=4,1,0)+IF(GET.CELL(63,Technologie!$C$4)=6,0.5,0)+IF(GET.CELL(63,Technologie!$C$4)=3,0.00001,0)=0,"",IF(GET.CELL(63,Technologie!$C$4)=4,1,0)+IF(GET.CELL(63,Technologie!$C$4)=6,0.5,0)+IF(GET.CELL(63,Technologie!$C$4)=3,0.00001,0))</definedName>
    <definedName name="TechnologieE2C10">IF(IF(GET.CELL(63,Technologie!$L$4)=4,1,0)+IF(GET.CELL(63,Technologie!$L$4)=6,0.5,0)+IF(GET.CELL(63,Technologie!$L$4)=3,0.00001,0)=0,"",IF(GET.CELL(63,Technologie!$L$4)=4,1,0)+IF(GET.CELL(63,Technologie!$L$4)=6,0.5,0)+IF(GET.CELL(63,Technologie!$L$4)=3,0.00001,0))</definedName>
    <definedName name="TechnologieE2C11">IF(IF(GET.CELL(63,Technologie!$M$4)=4,1,0)+IF(GET.CELL(63,Technologie!$M$4)=6,0.5,0)+IF(GET.CELL(63,Technologie!$M$4)=3,0.00001,0)=0,"",IF(GET.CELL(63,Technologie!$M$4)=4,1,0)+IF(GET.CELL(63,Technologie!$M$4)=6,0.5,0)+IF(GET.CELL(63,Technologie!$M$4)=3,0.00001,0))</definedName>
    <definedName name="TechnologieE2C12">IF(IF(GET.CELL(63,Technologie!$N$4)=4,1,0)+IF(GET.CELL(63,Technologie!$N$4)=6,0.5,0)+IF(GET.CELL(63,Technologie!$N$4)=3,0.00001,0)=0,"",IF(GET.CELL(63,Technologie!$N$4)=4,1,0)+IF(GET.CELL(63,Technologie!$N$4)=6,0.5,0)+IF(GET.CELL(63,Technologie!$N$4)=3,0.00001,0))</definedName>
    <definedName name="TechnologieE2C13">IF(IF(GET.CELL(63,Technologie!$O$4)=4,1,0)+IF(GET.CELL(63,Technologie!$O$4)=6,0.5,0)+IF(GET.CELL(63,Technologie!$O$4)=3,0.00001,0)=0,"",IF(GET.CELL(63,Technologie!$O$4)=4,1,0)+IF(GET.CELL(63,Technologie!$O$4)=6,0.5,0)+IF(GET.CELL(63,Technologie!$O$4)=3,0.00001,0))</definedName>
    <definedName name="TechnologieE2C14">IF(IF(GET.CELL(63,Technologie!$P$4)=4,1,0)+IF(GET.CELL(63,Technologie!$P$4)=6,0.5,0)+IF(GET.CELL(63,Technologie!$P$4)=3,0.00001,0)=0,"",IF(GET.CELL(63,Technologie!$P$4)=4,1,0)+IF(GET.CELL(63,Technologie!$P$4)=6,0.5,0)+IF(GET.CELL(63,Technologie!$P$4)=3,0.00001,0))</definedName>
    <definedName name="TechnologieE2C15">IF(IF(GET.CELL(63,Technologie!$Q$4)=4,1,0)+IF(GET.CELL(63,Technologie!$Q$4)=6,0.5,0)+IF(GET.CELL(63,Technologie!$Q$4)=3,0.00001,0)=0,"",IF(GET.CELL(63,Technologie!$Q$4)=4,1,0)+IF(GET.CELL(63,Technologie!$Q$4)=6,0.5,0)+IF(GET.CELL(63,Technologie!$Q$4)=3,0.00001,0))</definedName>
    <definedName name="TechnologieE2C16">IF(IF(GET.CELL(63,Technologie!$R$4)=4,1,0)+IF(GET.CELL(63,Technologie!$R$4)=6,0.5,0)+IF(GET.CELL(63,Technologie!$R$4)=3,0.00001,0)=0,"",IF(GET.CELL(63,Technologie!$R$4)=4,1,0)+IF(GET.CELL(63,Technologie!$R$4)=6,0.5,0)+IF(GET.CELL(63,Technologie!$R$4)=3,0.00001,0))</definedName>
    <definedName name="TechnologieE2C2">IF(IF(GET.CELL(63,Technologie!$D$4)=4,1,0)+IF(GET.CELL(63,Technologie!$D$4)=6,0.5,0)+IF(GET.CELL(63,Technologie!$D$4)=3,0.00001,0)=0,"",IF(GET.CELL(63,Technologie!$D$4)=4,1,0)+IF(GET.CELL(63,Technologie!$D$4)=6,0.5,0)+IF(GET.CELL(63,Technologie!$D$4)=3,0.00001,0))</definedName>
    <definedName name="TechnologieE2C3">IF(IF(GET.CELL(63,Technologie!$E$4)=4,1,0)+IF(GET.CELL(63,Technologie!$E$4)=6,0.5,0)+IF(GET.CELL(63,Technologie!$E$4)=3,0.00001,0)=0,"",IF(GET.CELL(63,Technologie!$E$4)=4,1,0)+IF(GET.CELL(63,Technologie!$E$4)=6,0.5,0)+IF(GET.CELL(63,Technologie!$E$4)=3,0.00001,0))</definedName>
    <definedName name="TechnologieE2C4">IF(IF(GET.CELL(63,Technologie!$F$4)=4,1,0)+IF(GET.CELL(63,Technologie!$F$4)=6,0.5,0)+IF(GET.CELL(63,Technologie!$F$4)=3,0.00001,0)=0,"",IF(GET.CELL(63,Technologie!$F$4)=4,1,0)+IF(GET.CELL(63,Technologie!$F$4)=6,0.5,0)+IF(GET.CELL(63,Technologie!$F$4)=3,0.00001,0))</definedName>
    <definedName name="TechnologieE2C5">IF(IF(GET.CELL(63,Technologie!$G$4)=4,1,0)+IF(GET.CELL(63,Technologie!$G$4)=6,0.5,0)+IF(GET.CELL(63,Technologie!$G$4)=3,0.00001,0)=0,"",IF(GET.CELL(63,Technologie!$G$4)=4,1,0)+IF(GET.CELL(63,Technologie!$G$4)=6,0.5,0)+IF(GET.CELL(63,Technologie!$G$4)=3,0.00001,0))</definedName>
    <definedName name="TechnologieE2C6">IF(IF(GET.CELL(63,Technologie!$H$4)=4,1,0)+IF(GET.CELL(63,Technologie!$H$4)=6,0.5,0)+IF(GET.CELL(63,Technologie!$H$4)=3,0.00001,0)=0,"",IF(GET.CELL(63,Technologie!$H$4)=4,1,0)+IF(GET.CELL(63,Technologie!$H$4)=6,0.5,0)+IF(GET.CELL(63,Technologie!$H$4)=3,0.00001,0))</definedName>
    <definedName name="TechnologieE2C7">IF(IF(GET.CELL(63,Technologie!$I$4)=4,1,0)+IF(GET.CELL(63,Technologie!$I$4)=6,0.5,0)+IF(GET.CELL(63,Technologie!$I$4)=3,0.00001,0)=0,"",IF(GET.CELL(63,Technologie!$I$4)=4,1,0)+IF(GET.CELL(63,Technologie!$I$4)=6,0.5,0)+IF(GET.CELL(63,Technologie!$I$4)=3,0.00001,0))</definedName>
    <definedName name="TechnologieE2C8">IF(IF(GET.CELL(63,Technologie!$J$4)=4,1,0)+IF(GET.CELL(63,Technologie!$J$4)=6,0.5,0)+IF(GET.CELL(63,Technologie!$J$4)=3,0.00001,0)=0,"",IF(GET.CELL(63,Technologie!$J$4)=4,1,0)+IF(GET.CELL(63,Technologie!$J$4)=6,0.5,0)+IF(GET.CELL(63,Technologie!$J$4)=3,0.00001,0))</definedName>
    <definedName name="TechnologieE2C9">IF(IF(GET.CELL(63,Technologie!$K$4)=4,1,0)+IF(GET.CELL(63,Technologie!$K$4)=6,0.5,0)+IF(GET.CELL(63,Technologie!$K$4)=3,0.00001,0)=0,"",IF(GET.CELL(63,Technologie!$K$4)=4,1,0)+IF(GET.CELL(63,Technologie!$K$4)=6,0.5,0)+IF(GET.CELL(63,Technologie!$K$4)=3,0.00001,0))</definedName>
    <definedName name="TechnologieE3C1">IF(IF(GET.CELL(63,Technologie!$C$5)=4,1,0)+IF(GET.CELL(63,Technologie!$C$5)=6,0.5,0)+IF(GET.CELL(63,Technologie!$C$5)=3,0.00001,0)=0,"",IF(GET.CELL(63,Technologie!$C$5)=4,1,0)+IF(GET.CELL(63,Technologie!$C$5)=6,0.5,0)+IF(GET.CELL(63,Technologie!$C$5)=3,0.00001,0))</definedName>
    <definedName name="TechnologieE3C10">IF(IF(GET.CELL(63,Technologie!$L$5)=4,1,0)+IF(GET.CELL(63,Technologie!$L$5)=6,0.5,0)+IF(GET.CELL(63,Technologie!$L$5)=3,0.00001,0)=0,"",IF(GET.CELL(63,Technologie!$L$5)=4,1,0)+IF(GET.CELL(63,Technologie!$L$5)=6,0.5,0)+IF(GET.CELL(63,Technologie!$L$5)=3,0.00001,0))</definedName>
    <definedName name="TechnologieE3C11">IF(IF(GET.CELL(63,Technologie!$M$5)=4,1,0)+IF(GET.CELL(63,Technologie!$M$5)=6,0.5,0)+IF(GET.CELL(63,Technologie!$M$5)=3,0.00001,0)=0,"",IF(GET.CELL(63,Technologie!$M$5)=4,1,0)+IF(GET.CELL(63,Technologie!$M$5)=6,0.5,0)+IF(GET.CELL(63,Technologie!$M$5)=3,0.00001,0))</definedName>
    <definedName name="TechnologieE3C12">IF(IF(GET.CELL(63,Technologie!$N$5)=4,1,0)+IF(GET.CELL(63,Technologie!$N$5)=6,0.5,0)+IF(GET.CELL(63,Technologie!$N$5)=3,0.00001,0)=0,"",IF(GET.CELL(63,Technologie!$N$5)=4,1,0)+IF(GET.CELL(63,Technologie!$N$5)=6,0.5,0)+IF(GET.CELL(63,Technologie!$N$5)=3,0.00001,0))</definedName>
    <definedName name="TechnologieE3C13">IF(IF(GET.CELL(63,Technologie!$O$5)=4,1,0)+IF(GET.CELL(63,Technologie!$O$5)=6,0.5,0)+IF(GET.CELL(63,Technologie!$O$5)=3,0.00001,0)=0,"",IF(GET.CELL(63,Technologie!$O$5)=4,1,0)+IF(GET.CELL(63,Technologie!$O$5)=6,0.5,0)+IF(GET.CELL(63,Technologie!$O$5)=3,0.00001,0))</definedName>
    <definedName name="TechnologieE3C14">IF(IF(GET.CELL(63,Technologie!$P$5)=4,1,0)+IF(GET.CELL(63,Technologie!$P$5)=6,0.5,0)+IF(GET.CELL(63,Technologie!$P$5)=3,0.00001,0)=0,"",IF(GET.CELL(63,Technologie!$P$5)=4,1,0)+IF(GET.CELL(63,Technologie!$P$5)=6,0.5,0)+IF(GET.CELL(63,Technologie!$P$5)=3,0.00001,0))</definedName>
    <definedName name="TechnologieE3C15">IF(IF(GET.CELL(63,Technologie!$Q$5)=4,1,0)+IF(GET.CELL(63,Technologie!$Q$5)=6,0.5,0)+IF(GET.CELL(63,Technologie!$Q$5)=3,0.00001,0)=0,"",IF(GET.CELL(63,Technologie!$Q$5)=4,1,0)+IF(GET.CELL(63,Technologie!$Q$5)=6,0.5,0)+IF(GET.CELL(63,Technologie!$Q$5)=3,0.00001,0))</definedName>
    <definedName name="TechnologieE3C16">IF(IF(GET.CELL(63,Technologie!$R$5)=4,1,0)+IF(GET.CELL(63,Technologie!$R$5)=6,0.5,0)+IF(GET.CELL(63,Technologie!$R$5)=3,0.00001,0)=0,"",IF(GET.CELL(63,Technologie!$R$5)=4,1,0)+IF(GET.CELL(63,Technologie!$R$5)=6,0.5,0)+IF(GET.CELL(63,Technologie!$R$5)=3,0.00001,0))</definedName>
    <definedName name="TechnologieE3C2">IF(IF(GET.CELL(63,Technologie!$D$5)=4,1,0)+IF(GET.CELL(63,Technologie!$D$5)=6,0.5,0)+IF(GET.CELL(63,Technologie!$D$5)=3,0.00001,0)=0,"",IF(GET.CELL(63,Technologie!$D$5)=4,1,0)+IF(GET.CELL(63,Technologie!$D$5)=6,0.5,0)+IF(GET.CELL(63,Technologie!$D$5)=3,0.00001,0))</definedName>
    <definedName name="TechnologieE3C3">IF(IF(GET.CELL(63,Technologie!$E$5)=4,1,0)+IF(GET.CELL(63,Technologie!$E$5)=6,0.5,0)+IF(GET.CELL(63,Technologie!$E$5)=3,0.00001,0)=0,"",IF(GET.CELL(63,Technologie!$E$5)=4,1,0)+IF(GET.CELL(63,Technologie!$E$5)=6,0.5,0)+IF(GET.CELL(63,Technologie!$E$5)=3,0.00001,0))</definedName>
    <definedName name="TechnologieE3C4">IF(IF(GET.CELL(63,Technologie!$F$5)=4,1,0)+IF(GET.CELL(63,Technologie!$F$5)=6,0.5,0)+IF(GET.CELL(63,Technologie!$F$5)=3,0.00001,0)=0,"",IF(GET.CELL(63,Technologie!$F$5)=4,1,0)+IF(GET.CELL(63,Technologie!$F$5)=6,0.5,0)+IF(GET.CELL(63,Technologie!$F$5)=3,0.00001,0))</definedName>
    <definedName name="TechnologieE3C5">IF(IF(GET.CELL(63,Technologie!$G$5)=4,1,0)+IF(GET.CELL(63,Technologie!$G$5)=6,0.5,0)+IF(GET.CELL(63,Technologie!$G$5)=3,0.00001,0)=0,"",IF(GET.CELL(63,Technologie!$G$5)=4,1,0)+IF(GET.CELL(63,Technologie!$G$5)=6,0.5,0)+IF(GET.CELL(63,Technologie!$G$5)=3,0.00001,0))</definedName>
    <definedName name="TechnologieE3C6">IF(IF(GET.CELL(63,Technologie!$H$5)=4,1,0)+IF(GET.CELL(63,Technologie!$H$5)=6,0.5,0)+IF(GET.CELL(63,Technologie!$H$5)=3,0.00001,0)=0,"",IF(GET.CELL(63,Technologie!$H$5)=4,1,0)+IF(GET.CELL(63,Technologie!$H$5)=6,0.5,0)+IF(GET.CELL(63,Technologie!$H$5)=3,0.00001,0))</definedName>
    <definedName name="TechnologieE3C7">IF(IF(GET.CELL(63,Technologie!$I$5)=4,1,0)+IF(GET.CELL(63,Technologie!$I$5)=6,0.5,0)+IF(GET.CELL(63,Technologie!$I$5)=3,0.00001,0)=0,"",IF(GET.CELL(63,Technologie!$I$5)=4,1,0)+IF(GET.CELL(63,Technologie!$I$5)=6,0.5,0)+IF(GET.CELL(63,Technologie!$I$5)=3,0.00001,0))</definedName>
    <definedName name="TechnologieE3C8">IF(IF(GET.CELL(63,Technologie!$J$5)=4,1,0)+IF(GET.CELL(63,Technologie!$J$5)=6,0.5,0)+IF(GET.CELL(63,Technologie!$J$5)=3,0.00001,0)=0,"",IF(GET.CELL(63,Technologie!$J$5)=4,1,0)+IF(GET.CELL(63,Technologie!$J$5)=6,0.5,0)+IF(GET.CELL(63,Technologie!$J$5)=3,0.00001,0))</definedName>
    <definedName name="TechnologieE3C9">IF(IF(GET.CELL(63,Technologie!$K$5)=4,1,0)+IF(GET.CELL(63,Technologie!$K$5)=6,0.5,0)+IF(GET.CELL(63,Technologie!$K$5)=3,0.00001,0)=0,"",IF(GET.CELL(63,Technologie!$K$5)=4,1,0)+IF(GET.CELL(63,Technologie!$K$5)=6,0.5,0)+IF(GET.CELL(63,Technologie!$K$5)=3,0.00001,0))</definedName>
    <definedName name="TechnologieE4C1">IF(IF(GET.CELL(63,Technologie!$C$6)=4,1,0)+IF(GET.CELL(63,Technologie!$C$6)=6,0.5,0)+IF(GET.CELL(63,Technologie!$C$6)=3,0.00001,0)=0,"",IF(GET.CELL(63,Technologie!$C$6)=4,1,0)+IF(GET.CELL(63,Technologie!$C$6)=6,0.5,0)+IF(GET.CELL(63,Technologie!$C$6)=3,0.00001,0))</definedName>
    <definedName name="TechnologieE4C10">IF(IF(GET.CELL(63,Technologie!$L$6)=4,1,0)+IF(GET.CELL(63,Technologie!$L$6)=6,0.5,0)+IF(GET.CELL(63,Technologie!$L$6)=3,0.00001,0)=0,"",IF(GET.CELL(63,Technologie!$L$6)=4,1,0)+IF(GET.CELL(63,Technologie!$L$6)=6,0.5,0)+IF(GET.CELL(63,Technologie!$L$6)=3,0.00001,0))</definedName>
    <definedName name="TechnologieE4C11">IF(IF(GET.CELL(63,Technologie!$M$6)=4,1,0)+IF(GET.CELL(63,Technologie!$M$6)=6,0.5,0)+IF(GET.CELL(63,Technologie!$M$6)=3,0.00001,0)=0,"",IF(GET.CELL(63,Technologie!$M$6)=4,1,0)+IF(GET.CELL(63,Technologie!$M$6)=6,0.5,0)+IF(GET.CELL(63,Technologie!$M$6)=3,0.00001,0))</definedName>
    <definedName name="TechnologieE4C12">IF(IF(GET.CELL(63,Technologie!$N$6)=4,1,0)+IF(GET.CELL(63,Technologie!$N$6)=6,0.5,0)+IF(GET.CELL(63,Technologie!$N$6)=3,0.00001,0)=0,"",IF(GET.CELL(63,Technologie!$N$6)=4,1,0)+IF(GET.CELL(63,Technologie!$N$6)=6,0.5,0)+IF(GET.CELL(63,Technologie!$N$6)=3,0.00001,0))</definedName>
    <definedName name="TechnologieE4C13">IF(IF(GET.CELL(63,Technologie!$O$6)=4,1,0)+IF(GET.CELL(63,Technologie!$O$6)=6,0.5,0)+IF(GET.CELL(63,Technologie!$O$6)=3,0.00001,0)=0,"",IF(GET.CELL(63,Technologie!$O$6)=4,1,0)+IF(GET.CELL(63,Technologie!$O$6)=6,0.5,0)+IF(GET.CELL(63,Technologie!$O$6)=3,0.00001,0))</definedName>
    <definedName name="TechnologieE4C14">IF(IF(GET.CELL(63,Technologie!$P$6)=4,1,0)+IF(GET.CELL(63,Technologie!$P$6)=6,0.5,0)+IF(GET.CELL(63,Technologie!$P$6)=3,0.00001,0)=0,"",IF(GET.CELL(63,Technologie!$P$6)=4,1,0)+IF(GET.CELL(63,Technologie!$P$6)=6,0.5,0)+IF(GET.CELL(63,Technologie!$P$6)=3,0.00001,0))</definedName>
    <definedName name="TechnologieE4C15">IF(IF(GET.CELL(63,Technologie!$Q$6)=4,1,0)+IF(GET.CELL(63,Technologie!$Q$6)=6,0.5,0)+IF(GET.CELL(63,Technologie!$Q$6)=3,0.00001,0)=0,"",IF(GET.CELL(63,Technologie!$Q$6)=4,1,0)+IF(GET.CELL(63,Technologie!$Q$6)=6,0.5,0)+IF(GET.CELL(63,Technologie!$Q$6)=3,0.00001,0))</definedName>
    <definedName name="TechnologieE4C16">IF(IF(GET.CELL(63,Technologie!$R$6)=4,1,0)+IF(GET.CELL(63,Technologie!$R$6)=6,0.5,0)+IF(GET.CELL(63,Technologie!$R$6)=3,0.00001,0)=0,"",IF(GET.CELL(63,Technologie!$R$6)=4,1,0)+IF(GET.CELL(63,Technologie!$R$6)=6,0.5,0)+IF(GET.CELL(63,Technologie!$R$6)=3,0.00001,0))</definedName>
    <definedName name="TechnologieE4C2">IF(IF(GET.CELL(63,Technologie!$D$6)=4,1,0)+IF(GET.CELL(63,Technologie!$D$6)=6,0.5,0)+IF(GET.CELL(63,Technologie!$D$6)=3,0.00001,0)=0,"",IF(GET.CELL(63,Technologie!$D$6)=4,1,0)+IF(GET.CELL(63,Technologie!$D$6)=6,0.5,0)+IF(GET.CELL(63,Technologie!$D$6)=3,0.00001,0))</definedName>
    <definedName name="TechnologieE4C3">IF(IF(GET.CELL(63,Technologie!$E$6)=4,1,0)+IF(GET.CELL(63,Technologie!$E$6)=6,0.5,0)+IF(GET.CELL(63,Technologie!$E$6)=3,0.00001,0)=0,"",IF(GET.CELL(63,Technologie!$E$6)=4,1,0)+IF(GET.CELL(63,Technologie!$E$6)=6,0.5,0)+IF(GET.CELL(63,Technologie!$E$6)=3,0.00001,0))</definedName>
    <definedName name="TechnologieE4C4">IF(IF(GET.CELL(63,Technologie!$F$6)=4,1,0)+IF(GET.CELL(63,Technologie!$F$6)=6,0.5,0)+IF(GET.CELL(63,Technologie!$F$6)=3,0.00001,0)=0,"",IF(GET.CELL(63,Technologie!$F$6)=4,1,0)+IF(GET.CELL(63,Technologie!$F$6)=6,0.5,0)+IF(GET.CELL(63,Technologie!$F$6)=3,0.00001,0))</definedName>
    <definedName name="TechnologieE4C5">IF(IF(GET.CELL(63,Technologie!$G$6)=4,1,0)+IF(GET.CELL(63,Technologie!$G$6)=6,0.5,0)+IF(GET.CELL(63,Technologie!$G$6)=3,0.00001,0)=0,"",IF(GET.CELL(63,Technologie!$G$6)=4,1,0)+IF(GET.CELL(63,Technologie!$G$6)=6,0.5,0)+IF(GET.CELL(63,Technologie!$G$6)=3,0.00001,0))</definedName>
    <definedName name="TechnologieE4C6">IF(IF(GET.CELL(63,Technologie!$H$6)=4,1,0)+IF(GET.CELL(63,Technologie!$H$6)=6,0.5,0)+IF(GET.CELL(63,Technologie!$H$6)=3,0.00001,0)=0,"",IF(GET.CELL(63,Technologie!$H$6)=4,1,0)+IF(GET.CELL(63,Technologie!$H$6)=6,0.5,0)+IF(GET.CELL(63,Technologie!$H$6)=3,0.00001,0))</definedName>
    <definedName name="TechnologieE4C7">IF(IF(GET.CELL(63,Technologie!$I$6)=4,1,0)+IF(GET.CELL(63,Technologie!$I$6)=6,0.5,0)+IF(GET.CELL(63,Technologie!$I$6)=3,0.00001,0)=0,"",IF(GET.CELL(63,Technologie!$I$6)=4,1,0)+IF(GET.CELL(63,Technologie!$I$6)=6,0.5,0)+IF(GET.CELL(63,Technologie!$I$6)=3,0.00001,0))</definedName>
    <definedName name="TechnologieE4C8">IF(IF(GET.CELL(63,Technologie!$J$6)=4,1,0)+IF(GET.CELL(63,Technologie!$J$6)=6,0.5,0)+IF(GET.CELL(63,Technologie!$J$6)=3,0.00001,0)=0,"",IF(GET.CELL(63,Technologie!$J$6)=4,1,0)+IF(GET.CELL(63,Technologie!$J$6)=6,0.5,0)+IF(GET.CELL(63,Technologie!$J$6)=3,0.00001,0))</definedName>
    <definedName name="TechnologieE4C9">IF(IF(GET.CELL(63,Technologie!$K$6)=4,1,0)+IF(GET.CELL(63,Technologie!$K$6)=6,0.5,0)+IF(GET.CELL(63,Technologie!$K$6)=3,0.00001,0)=0,"",IF(GET.CELL(63,Technologie!$K$6)=4,1,0)+IF(GET.CELL(63,Technologie!$K$6)=6,0.5,0)+IF(GET.CELL(63,Technologie!$K$6)=3,0.00001,0))</definedName>
    <definedName name="TechnologieE5C1">IF(IF(GET.CELL(63,Technologie!$C$7)=4,1,0)+IF(GET.CELL(63,Technologie!$C$7)=6,0.5,0)+IF(GET.CELL(63,Technologie!$C$7)=3,0.00001,0)=0,"",IF(GET.CELL(63,Technologie!$C$7)=4,1,0)+IF(GET.CELL(63,Technologie!$C$7)=6,0.5,0)+IF(GET.CELL(63,Technologie!$C$7)=3,0.00001,0))</definedName>
    <definedName name="TechnologieE5C10">IF(IF(GET.CELL(63,Technologie!$L$7)=4,1,0)+IF(GET.CELL(63,Technologie!$L$7)=6,0.5,0)+IF(GET.CELL(63,Technologie!$L$7)=3,0.00001,0)=0,"",IF(GET.CELL(63,Technologie!$L$7)=4,1,0)+IF(GET.CELL(63,Technologie!$L$7)=6,0.5,0)+IF(GET.CELL(63,Technologie!$L$7)=3,0.00001,0))</definedName>
    <definedName name="TechnologieE5C11">IF(IF(GET.CELL(63,Technologie!$M$7)=4,1,0)+IF(GET.CELL(63,Technologie!$M$7)=6,0.5,0)+IF(GET.CELL(63,Technologie!$M$7)=3,0.00001,0)=0,"",IF(GET.CELL(63,Technologie!$M$7)=4,1,0)+IF(GET.CELL(63,Technologie!$M$7)=6,0.5,0)+IF(GET.CELL(63,Technologie!$M$7)=3,0.00001,0))</definedName>
    <definedName name="TechnologieE5C12">IF(IF(GET.CELL(63,Technologie!$N$7)=4,1,0)+IF(GET.CELL(63,Technologie!$N$7)=6,0.5,0)+IF(GET.CELL(63,Technologie!$N$7)=3,0.00001,0)=0,"",IF(GET.CELL(63,Technologie!$N$7)=4,1,0)+IF(GET.CELL(63,Technologie!$N$7)=6,0.5,0)+IF(GET.CELL(63,Technologie!$N$7)=3,0.00001,0))</definedName>
    <definedName name="TechnologieE5C13">IF(IF(GET.CELL(63,Technologie!$O$7)=4,1,0)+IF(GET.CELL(63,Technologie!$O$7)=6,0.5,0)+IF(GET.CELL(63,Technologie!$O$7)=3,0.00001,0)=0,"",IF(GET.CELL(63,Technologie!$O$7)=4,1,0)+IF(GET.CELL(63,Technologie!$O$7)=6,0.5,0)+IF(GET.CELL(63,Technologie!$O$7)=3,0.00001,0))</definedName>
    <definedName name="TechnologieE5C14">IF(IF(GET.CELL(63,Technologie!$P$7)=4,1,0)+IF(GET.CELL(63,Technologie!$P$7)=6,0.5,0)+IF(GET.CELL(63,Technologie!$P$7)=3,0.00001,0)=0,"",IF(GET.CELL(63,Technologie!$P$7)=4,1,0)+IF(GET.CELL(63,Technologie!$P$7)=6,0.5,0)+IF(GET.CELL(63,Technologie!$P$7)=3,0.00001,0))</definedName>
    <definedName name="TechnologieE5C15">IF(IF(GET.CELL(63,Technologie!$Q$7)=4,1,0)+IF(GET.CELL(63,Technologie!$Q$7)=6,0.5,0)+IF(GET.CELL(63,Technologie!$Q$7)=3,0.00001,0)=0,"",IF(GET.CELL(63,Technologie!$Q$7)=4,1,0)+IF(GET.CELL(63,Technologie!$Q$7)=6,0.5,0)+IF(GET.CELL(63,Technologie!$Q$7)=3,0.00001,0))</definedName>
    <definedName name="TechnologieE5C16">IF(IF(GET.CELL(63,Technologie!$R$7)=4,1,0)+IF(GET.CELL(63,Technologie!$R$7)=6,0.5,0)+IF(GET.CELL(63,Technologie!$R$7)=3,0.00001,0)=0,"",IF(GET.CELL(63,Technologie!$R$7)=4,1,0)+IF(GET.CELL(63,Technologie!$R$7)=6,0.5,0)+IF(GET.CELL(63,Technologie!$R$7)=3,0.00001,0))</definedName>
    <definedName name="TechnologieE5C2">IF(IF(GET.CELL(63,Technologie!$D$7)=4,1,0)+IF(GET.CELL(63,Technologie!$D$7)=6,0.5,0)+IF(GET.CELL(63,Technologie!$D$7)=3,0.00001,0)=0,"",IF(GET.CELL(63,Technologie!$D$7)=4,1,0)+IF(GET.CELL(63,Technologie!$D$7)=6,0.5,0)+IF(GET.CELL(63,Technologie!$D$7)=3,0.00001,0))</definedName>
    <definedName name="TechnologieE5C3">IF(IF(GET.CELL(63,Technologie!$E$7)=4,1,0)+IF(GET.CELL(63,Technologie!$E$7)=6,0.5,0)+IF(GET.CELL(63,Technologie!$E$7)=3,0.00001,0)=0,"",IF(GET.CELL(63,Technologie!$E$7)=4,1,0)+IF(GET.CELL(63,Technologie!$E$7)=6,0.5,0)+IF(GET.CELL(63,Technologie!$E$7)=3,0.00001,0))</definedName>
    <definedName name="TechnologieE5C4">IF(IF(GET.CELL(63,Technologie!$F$7)=4,1,0)+IF(GET.CELL(63,Technologie!$F$7)=6,0.5,0)+IF(GET.CELL(63,Technologie!$F$7)=3,0.00001,0)=0,"",IF(GET.CELL(63,Technologie!$F$7)=4,1,0)+IF(GET.CELL(63,Technologie!$F$7)=6,0.5,0)+IF(GET.CELL(63,Technologie!$F$7)=3,0.00001,0))</definedName>
    <definedName name="TechnologieE5C5">IF(IF(GET.CELL(63,Technologie!$G$7)=4,1,0)+IF(GET.CELL(63,Technologie!$G$7)=6,0.5,0)+IF(GET.CELL(63,Technologie!$G$7)=3,0.00001,0)=0,"",IF(GET.CELL(63,Technologie!$G$7)=4,1,0)+IF(GET.CELL(63,Technologie!$G$7)=6,0.5,0)+IF(GET.CELL(63,Technologie!$G$7)=3,0.00001,0))</definedName>
    <definedName name="TechnologieE5C6">IF(IF(GET.CELL(63,Technologie!$H$7)=4,1,0)+IF(GET.CELL(63,Technologie!$H$7)=6,0.5,0)+IF(GET.CELL(63,Technologie!$H$7)=3,0.00001,0)=0,"",IF(GET.CELL(63,Technologie!$H$7)=4,1,0)+IF(GET.CELL(63,Technologie!$H$7)=6,0.5,0)+IF(GET.CELL(63,Technologie!$H$7)=3,0.00001,0))</definedName>
    <definedName name="TechnologieE5C7">IF(IF(GET.CELL(63,Technologie!$I$7)=4,1,0)+IF(GET.CELL(63,Technologie!$I$7)=6,0.5,0)+IF(GET.CELL(63,Technologie!$I$7)=3,0.00001,0)=0,"",IF(GET.CELL(63,Technologie!$I$7)=4,1,0)+IF(GET.CELL(63,Technologie!$I$7)=6,0.5,0)+IF(GET.CELL(63,Technologie!$I$7)=3,0.00001,0))</definedName>
    <definedName name="TechnologieE5C8">IF(IF(GET.CELL(63,Technologie!$J$7)=4,1,0)+IF(GET.CELL(63,Technologie!$J$7)=6,0.5,0)+IF(GET.CELL(63,Technologie!$J$7)=3,0.00001,0)=0,"",IF(GET.CELL(63,Technologie!$J$7)=4,1,0)+IF(GET.CELL(63,Technologie!$J$7)=6,0.5,0)+IF(GET.CELL(63,Technologie!$J$7)=3,0.00001,0))</definedName>
    <definedName name="TechnologieE5C9">IF(IF(GET.CELL(63,Technologie!$K$7)=4,1,0)+IF(GET.CELL(63,Technologie!$K$7)=6,0.5,0)+IF(GET.CELL(63,Technologie!$K$7)=3,0.00001,0)=0,"",IF(GET.CELL(63,Technologie!$K$7)=4,1,0)+IF(GET.CELL(63,Technologie!$K$7)=6,0.5,0)+IF(GET.CELL(63,Technologie!$K$7)=3,0.00001,0))</definedName>
    <definedName name="Vie.ScolaireE1C1">IF(IF(GET.CELL(63,Vie.scolaire!$C$3)=4,1,0)+IF(GET.CELL(63,Vie.scolaire!$C$3)=6,0.5,0)+IF(GET.CELL(63,Vie.scolaire!$C$3)=3,0.00001,0)=0,"",IF(GET.CELL(63,Vie.scolaire!$C$3)=4,1,0)+IF(GET.CELL(63,Vie.scolaire!$C$3)=6,0.5,0)+IF(GET.CELL(63,Vie.scolaire!$C$3)=3,0.00001,0))</definedName>
    <definedName name="Vie.scolaireE1C10">IF(IF(GET.CELL(63,Vie.scolaire!$L$3)=4,1,0)+IF(GET.CELL(63,Vie.scolaire!$L$3)=6,0.5,0)+IF(GET.CELL(63,Vie.scolaire!$L$3)=3,0.00001,0)=0,"",IF(GET.CELL(63,Vie.scolaire!$L$3)=4,1,0)+IF(GET.CELL(63,Vie.scolaire!$L$3)=6,0.5,0)+IF(GET.CELL(63,Vie.scolaire!$L$3)=3,0.00001,0))</definedName>
    <definedName name="Vie.scolaireE1C11">IF(IF(GET.CELL(63,Vie.scolaire!$M$3)=4,1,0)+IF(GET.CELL(63,Vie.scolaire!$M$3)=6,0.5,0)+IF(GET.CELL(63,Vie.scolaire!$M$3)=3,0.00001,0)=0,"",IF(GET.CELL(63,Vie.scolaire!$M$3)=4,1,0)+IF(GET.CELL(63,Vie.scolaire!$M$3)=6,0.5,0)+IF(GET.CELL(63,Vie.scolaire!$M$3)=3,0.00001,0))</definedName>
    <definedName name="Vie.scolaireE1C12">IF(IF(GET.CELL(63,Vie.scolaire!$N$3)=4,1,0)+IF(GET.CELL(63,Vie.scolaire!$N$3)=6,0.5,0)+IF(GET.CELL(63,Vie.scolaire!$N$3)=3,0.00001,0)=0,"",IF(GET.CELL(63,Vie.scolaire!$N$3)=4,1,0)+IF(GET.CELL(63,Vie.scolaire!$N$3)=6,0.5,0)+IF(GET.CELL(63,Vie.scolaire!$N$3)=3,0.00001,0))</definedName>
    <definedName name="Vie.scolaireE1C13">IF(IF(GET.CELL(63,Vie.scolaire!$O$3)=4,1,0)+IF(GET.CELL(63,Vie.scolaire!$O$3)=6,0.5,0)+IF(GET.CELL(63,Vie.scolaire!$O$3)=3,0.00001,0)=0,"",IF(GET.CELL(63,Vie.scolaire!$O$3)=4,1,0)+IF(GET.CELL(63,Vie.scolaire!$O$3)=6,0.5,0)+IF(GET.CELL(63,Vie.scolaire!$O$3)=3,0.00001,0))</definedName>
    <definedName name="Vie.scolaireE1C14">IF(IF(GET.CELL(63,Vie.scolaire!$P$3)=4,1,0)+IF(GET.CELL(63,Vie.scolaire!$P$3)=6,0.5,0)+IF(GET.CELL(63,Vie.scolaire!$P$3)=3,0.00001,0)=0,"",IF(GET.CELL(63,Vie.scolaire!$P$3)=4,1,0)+IF(GET.CELL(63,Vie.scolaire!$P$3)=6,0.5,0)+IF(GET.CELL(63,Vie.scolaire!$P$3)=3,0.00001,0))</definedName>
    <definedName name="Vie.scolaireE1C15">IF(IF(GET.CELL(63,Vie.scolaire!$Q$3)=4,1,0)+IF(GET.CELL(63,Vie.scolaire!$Q$3)=6,0.5,0)+IF(GET.CELL(63,Vie.scolaire!$Q$3)=3,0.00001,0)=0,"",IF(GET.CELL(63,Vie.scolaire!$Q$3)=4,1,0)+IF(GET.CELL(63,Vie.scolaire!$Q$3)=6,0.5,0)+IF(GET.CELL(63,Vie.scolaire!$Q$3)=3,0.00001,0))</definedName>
    <definedName name="Vie.scolaireE1C16">IF(IF(GET.CELL(63,Vie.scolaire!$R$3)=4,1,0)+IF(GET.CELL(63,Vie.scolaire!$R$3)=6,0.5,0)+IF(GET.CELL(63,Vie.scolaire!$R$3)=3,0.00001,0)=0,"",IF(GET.CELL(63,Vie.scolaire!$R$3)=4,1,0)+IF(GET.CELL(63,Vie.scolaire!$R$3)=6,0.5,0)+IF(GET.CELL(63,Vie.scolaire!$R$3)=3,0.00001,0))</definedName>
    <definedName name="Vie.scolaireE1C2">IF(IF(GET.CELL(63,Vie.scolaire!$D$3)=4,1,0)+IF(GET.CELL(63,Vie.scolaire!$D$3)=6,0.5,0)+IF(GET.CELL(63,Vie.scolaire!$D$3)=3,0.00001,0)=0,"",IF(GET.CELL(63,Vie.scolaire!$D$3)=4,1,0)+IF(GET.CELL(63,Vie.scolaire!$D$3)=6,0.5,0)+IF(GET.CELL(63,Vie.scolaire!$D$3)=3,0.00001,0))</definedName>
    <definedName name="Vie.scolaireE1C3">IF(IF(GET.CELL(63,Vie.scolaire!$E$3)=4,1,0)+IF(GET.CELL(63,Vie.scolaire!$E$3)=6,0.5,0)+IF(GET.CELL(63,Vie.scolaire!$E$3)=3,0.00001,0)=0,"",IF(GET.CELL(63,Vie.scolaire!$E$3)=4,1,0)+IF(GET.CELL(63,Vie.scolaire!$E$3)=6,0.5,0)+IF(GET.CELL(63,Vie.scolaire!$E$3)=3,0.00001,0))</definedName>
    <definedName name="Vie.scolaireE1C4">IF(IF(GET.CELL(63,Vie.scolaire!$F$3)=4,1,0)+IF(GET.CELL(63,Vie.scolaire!$F$3)=6,0.5,0)+IF(GET.CELL(63,Vie.scolaire!$F$3)=3,0.00001,0)=0,"",IF(GET.CELL(63,Vie.scolaire!$F$3)=4,1,0)+IF(GET.CELL(63,Vie.scolaire!$F$3)=6,0.5,0)+IF(GET.CELL(63,Vie.scolaire!$F$3)=3,0.00001,0))</definedName>
    <definedName name="Vie.scolaireE1C5">IF(IF(GET.CELL(63,Vie.scolaire!$G$3)=4,1,0)+IF(GET.CELL(63,Vie.scolaire!$G$3)=6,0.5,0)+IF(GET.CELL(63,Vie.scolaire!$G$3)=3,0.00001,0)=0,"",IF(GET.CELL(63,Vie.scolaire!$G$3)=4,1,0)+IF(GET.CELL(63,Vie.scolaire!$G$3)=6,0.5,0)+IF(GET.CELL(63,Vie.scolaire!$G$3)=3,0.00001,0))</definedName>
    <definedName name="Vie.scolaireE1C6">IF(IF(GET.CELL(63,Vie.scolaire!$H$3)=4,1,0)+IF(GET.CELL(63,Vie.scolaire!$H$3)=6,0.5,0)+IF(GET.CELL(63,Vie.scolaire!$H$3)=3,0.00001,0)=0,"",IF(GET.CELL(63,Vie.scolaire!$H$3)=4,1,0)+IF(GET.CELL(63,Vie.scolaire!$H$3)=6,0.5,0)+IF(GET.CELL(63,Vie.scolaire!$H$3)=3,0.00001,0))</definedName>
    <definedName name="Vie.scolaireE1C7">IF(IF(GET.CELL(63,Vie.scolaire!$I$3)=4,1,0)+IF(GET.CELL(63,Vie.scolaire!$I$3)=6,0.5,0)+IF(GET.CELL(63,Vie.scolaire!$I$3)=3,0.00001,0)=0,"",IF(GET.CELL(63,Vie.scolaire!$I$3)=4,1,0)+IF(GET.CELL(63,Vie.scolaire!$I$3)=6,0.5,0)+IF(GET.CELL(63,Vie.scolaire!$I$3)=3,0.00001,0))</definedName>
    <definedName name="Vie.scolaireE1C8">IF(IF(GET.CELL(63,Vie.scolaire!$J$3)=4,1,0)+IF(GET.CELL(63,Vie.scolaire!$J$3)=6,0.5,0)+IF(GET.CELL(63,Vie.scolaire!$J$3)=3,0.00001,0)=0,"",IF(GET.CELL(63,Vie.scolaire!$J$3)=4,1,0)+IF(GET.CELL(63,Vie.scolaire!$J$3)=6,0.5,0)+IF(GET.CELL(63,Vie.scolaire!$J$3)=3,0.00001,0))</definedName>
    <definedName name="Vie.scolaireE1C9">IF(IF(GET.CELL(63,Vie.scolaire!$K$3)=4,1,0)+IF(GET.CELL(63,Vie.scolaire!$K$3)=6,0.5,0)+IF(GET.CELL(63,Vie.scolaire!$K$3)=3,0.00001,0)=0,"",IF(GET.CELL(63,Vie.scolaire!$K$3)=4,1,0)+IF(GET.CELL(63,Vie.scolaire!$K$3)=6,0.5,0)+IF(GET.CELL(63,Vie.scolaire!$K$3)=3,0.00001,0))</definedName>
    <definedName name="Vie.ScolaireE2C1">IF(IF(GET.CELL(63,Vie.scolaire!$C$4)=4,1,0)+IF(GET.CELL(63,Vie.scolaire!$C$4)=6,0.5,0)+IF(GET.CELL(63,Vie.scolaire!$C$4)=3,0.00001,0)=0,"",IF(GET.CELL(63,Vie.scolaire!$C$4)=4,1,0)+IF(GET.CELL(63,Vie.scolaire!$C$4)=6,0.5,0)+IF(GET.CELL(63,Vie.scolaire!$C$4)=3,0.00001,0))</definedName>
    <definedName name="Vie.ScolaireE2C10">IF(IF(GET.CELL(63,Vie.scolaire!$L$4)=4,1,0)+IF(GET.CELL(63,Vie.scolaire!$L$4)=6,0.5,0)+IF(GET.CELL(63,Vie.scolaire!$L$4)=3,0.00001,0)=0,"",IF(GET.CELL(63,Vie.scolaire!$L$4)=4,1,0)+IF(GET.CELL(63,Vie.scolaire!$L$4)=6,0.5,0)+IF(GET.CELL(63,Vie.scolaire!$L$4)=3,0.00001,0))</definedName>
    <definedName name="Vie.ScolaireE2C11">IF(IF(GET.CELL(63,Vie.scolaire!$M$4)=4,1,0)+IF(GET.CELL(63,Vie.scolaire!$M$4)=6,0.5,0)+IF(GET.CELL(63,Vie.scolaire!$M$4)=3,0.00001,0)=0,"",IF(GET.CELL(63,Vie.scolaire!$M$4)=4,1,0)+IF(GET.CELL(63,Vie.scolaire!$M$4)=6,0.5,0)+IF(GET.CELL(63,Vie.scolaire!$M$4)=3,0.00001,0))</definedName>
    <definedName name="Vie.ScolaireE2C12">IF(IF(GET.CELL(63,Vie.scolaire!$N$4)=4,1,0)+IF(GET.CELL(63,Vie.scolaire!$N$4)=6,0.5,0)+IF(GET.CELL(63,Vie.scolaire!$N$4)=3,0.00001,0)=0,"",IF(GET.CELL(63,Vie.scolaire!$N$4)=4,1,0)+IF(GET.CELL(63,Vie.scolaire!$N$4)=6,0.5,0)+IF(GET.CELL(63,Vie.scolaire!$N$4)=3,0.00001,0))</definedName>
    <definedName name="Vie.ScolaireE2C13">IF(IF(GET.CELL(63,Vie.scolaire!$O$4)=4,1,0)+IF(GET.CELL(63,Vie.scolaire!$O$4)=6,0.5,0)+IF(GET.CELL(63,Vie.scolaire!$O$4)=3,0.00001,0)=0,"",IF(GET.CELL(63,Vie.scolaire!$O$4)=4,1,0)+IF(GET.CELL(63,Vie.scolaire!$O$4)=6,0.5,0)+IF(GET.CELL(63,Vie.scolaire!$O$4)=3,0.00001,0))</definedName>
    <definedName name="Vie.ScolaireE2C14">IF(IF(GET.CELL(63,Vie.scolaire!$P$4)=4,1,0)+IF(GET.CELL(63,Vie.scolaire!$P$4)=6,0.5,0)+IF(GET.CELL(63,Vie.scolaire!$P$4)=3,0.00001,0)=0,"",IF(GET.CELL(63,Vie.scolaire!$P$4)=4,1,0)+IF(GET.CELL(63,Vie.scolaire!$P$4)=6,0.5,0)+IF(GET.CELL(63,Vie.scolaire!$P$4)=3,0.00001,0))</definedName>
    <definedName name="Vie.ScolaireE2C15">IF(IF(GET.CELL(63,Vie.scolaire!$Q$4)=4,1,0)+IF(GET.CELL(63,Vie.scolaire!$Q$4)=6,0.5,0)+IF(GET.CELL(63,Vie.scolaire!$Q$4)=3,0.00001,0)=0,"",IF(GET.CELL(63,Vie.scolaire!$Q$4)=4,1,0)+IF(GET.CELL(63,Vie.scolaire!$Q$4)=6,0.5,0)+IF(GET.CELL(63,Vie.scolaire!$Q$4)=3,0.00001,0))</definedName>
    <definedName name="Vie.ScolaireE2C16">IF(IF(GET.CELL(63,Vie.scolaire!$R$4)=4,1,0)+IF(GET.CELL(63,Vie.scolaire!$R$4)=6,0.5,0)+IF(GET.CELL(63,Vie.scolaire!$R$4)=3,0.00001,0)=0,"",IF(GET.CELL(63,Vie.scolaire!$R$4)=4,1,0)+IF(GET.CELL(63,Vie.scolaire!$R$4)=6,0.5,0)+IF(GET.CELL(63,Vie.scolaire!$R$4)=3,0.00001,0))</definedName>
    <definedName name="Vie.ScolaireE2C2">IF(IF(GET.CELL(63,Vie.scolaire!$D$4)=4,1,0)+IF(GET.CELL(63,Vie.scolaire!$D$4)=6,0.5,0)+IF(GET.CELL(63,Vie.scolaire!$D$4)=3,0.00001,0)=0,"",IF(GET.CELL(63,Vie.scolaire!$D$4)=4,1,0)+IF(GET.CELL(63,Vie.scolaire!$D$4)=6,0.5,0)+IF(GET.CELL(63,Vie.scolaire!$D$4)=3,0.00001,0))</definedName>
    <definedName name="Vie.ScolaireE2C3">IF(IF(GET.CELL(63,Vie.scolaire!$E$4)=4,1,0)+IF(GET.CELL(63,Vie.scolaire!$E$4)=6,0.5,0)+IF(GET.CELL(63,Vie.scolaire!$E$4)=3,0.00001,0)=0,"",IF(GET.CELL(63,Vie.scolaire!$E$4)=4,1,0)+IF(GET.CELL(63,Vie.scolaire!$E$4)=6,0.5,0)+IF(GET.CELL(63,Vie.scolaire!$E$4)=3,0.00001,0))</definedName>
    <definedName name="Vie.ScolaireE2C4">IF(IF(GET.CELL(63,Vie.scolaire!$F$4)=4,1,0)+IF(GET.CELL(63,Vie.scolaire!$F$4)=6,0.5,0)+IF(GET.CELL(63,Vie.scolaire!$F$4)=3,0.00001,0)=0,"",IF(GET.CELL(63,Vie.scolaire!$F$4)=4,1,0)+IF(GET.CELL(63,Vie.scolaire!$F$4)=6,0.5,0)+IF(GET.CELL(63,Vie.scolaire!$F$4)=3,0.00001,0))</definedName>
    <definedName name="Vie.ScolaireE2C5">IF(IF(GET.CELL(63,Vie.scolaire!$G$4)=4,1,0)+IF(GET.CELL(63,Vie.scolaire!$G$4)=6,0.5,0)+IF(GET.CELL(63,Vie.scolaire!$G$4)=3,0.00001,0)=0,"",IF(GET.CELL(63,Vie.scolaire!$G$4)=4,1,0)+IF(GET.CELL(63,Vie.scolaire!$G$4)=6,0.5,0)+IF(GET.CELL(63,Vie.scolaire!$G$4)=3,0.00001,0))</definedName>
    <definedName name="Vie.ScolaireE2C6">IF(IF(GET.CELL(63,Vie.scolaire!$H$4)=4,1,0)+IF(GET.CELL(63,Vie.scolaire!$H$4)=6,0.5,0)+IF(GET.CELL(63,Vie.scolaire!$H$4)=3,0.00001,0)=0,"",IF(GET.CELL(63,Vie.scolaire!$H$4)=4,1,0)+IF(GET.CELL(63,Vie.scolaire!$H$4)=6,0.5,0)+IF(GET.CELL(63,Vie.scolaire!$H$4)=3,0.00001,0))</definedName>
    <definedName name="Vie.ScolaireE2C7">IF(IF(GET.CELL(63,Vie.scolaire!$I$4)=4,1,0)+IF(GET.CELL(63,Vie.scolaire!$I$4)=6,0.5,0)+IF(GET.CELL(63,Vie.scolaire!$I$4)=3,0.00001,0)=0,"",IF(GET.CELL(63,Vie.scolaire!$I$4)=4,1,0)+IF(GET.CELL(63,Vie.scolaire!$I$4)=6,0.5,0)+IF(GET.CELL(63,Vie.scolaire!$I$4)=3,0.00001,0))</definedName>
    <definedName name="Vie.ScolaireE2C8">IF(IF(GET.CELL(63,Vie.scolaire!$J$4)=4,1,0)+IF(GET.CELL(63,Vie.scolaire!$J$4)=6,0.5,0)+IF(GET.CELL(63,Vie.scolaire!$J$4)=3,0.00001,0)=0,"",IF(GET.CELL(63,Vie.scolaire!$J$4)=4,1,0)+IF(GET.CELL(63,Vie.scolaire!$J$4)=6,0.5,0)+IF(GET.CELL(63,Vie.scolaire!$J$4)=3,0.00001,0))</definedName>
    <definedName name="Vie.ScolaireE2C9">IF(IF(GET.CELL(63,Vie.scolaire!$K$4)=4,1,0)+IF(GET.CELL(63,Vie.scolaire!$K$4)=6,0.5,0)+IF(GET.CELL(63,Vie.scolaire!$K$4)=3,0.00001,0)=0,"",IF(GET.CELL(63,Vie.scolaire!$K$4)=4,1,0)+IF(GET.CELL(63,Vie.scolaire!$K$4)=6,0.5,0)+IF(GET.CELL(63,Vie.scolaire!$K$4)=3,0.00001,0))</definedName>
    <definedName name="Vie.ScolaireE3C1">IF(IF(GET.CELL(63,Vie.scolaire!$C$5)=4,1,0)+IF(GET.CELL(63,Vie.scolaire!$C$5)=6,0.5,0)+IF(GET.CELL(63,Vie.scolaire!$C$5)=3,0.00001,0)=0,"",IF(GET.CELL(63,Vie.scolaire!$C$5)=4,1,0)+IF(GET.CELL(63,Vie.scolaire!$C$5)=6,0.5,0)+IF(GET.CELL(63,Vie.scolaire!$C$5)=3,0.00001,0))</definedName>
    <definedName name="Vie.ScolaireE3C10">IF(IF(GET.CELL(63,Vie.scolaire!$L$5)=4,1,0)+IF(GET.CELL(63,Vie.scolaire!$L$5)=6,0.5,0)+IF(GET.CELL(63,Vie.scolaire!$L$5)=3,0.00001,0)=0,"",IF(GET.CELL(63,Vie.scolaire!$L$5)=4,1,0)+IF(GET.CELL(63,Vie.scolaire!$L$5)=6,0.5,0)+IF(GET.CELL(63,Vie.scolaire!$L$5)=3,0.00001,0))</definedName>
    <definedName name="Vie.ScolaireE3C11">IF(IF(GET.CELL(63,Vie.scolaire!$M$5)=4,1,0)+IF(GET.CELL(63,Vie.scolaire!$M$5)=6,0.5,0)+IF(GET.CELL(63,Vie.scolaire!$M$5)=3,0.00001,0)=0,"",IF(GET.CELL(63,Vie.scolaire!$M$5)=4,1,0)+IF(GET.CELL(63,Vie.scolaire!$M$5)=6,0.5,0)+IF(GET.CELL(63,Vie.scolaire!$M$5)=3,0.00001,0))</definedName>
    <definedName name="Vie.ScolaireE3C12">IF(IF(GET.CELL(63,Vie.scolaire!$N$5)=4,1,0)+IF(GET.CELL(63,Vie.scolaire!$N$5)=6,0.5,0)+IF(GET.CELL(63,Vie.scolaire!$N$5)=3,0.00001,0)=0,"",IF(GET.CELL(63,Vie.scolaire!$N$5)=4,1,0)+IF(GET.CELL(63,Vie.scolaire!$N$5)=6,0.5,0)+IF(GET.CELL(63,Vie.scolaire!$N$5)=3,0.00001,0))</definedName>
    <definedName name="Vie.ScolaireE3C13">IF(IF(GET.CELL(63,Vie.scolaire!$O$5)=4,1,0)+IF(GET.CELL(63,Vie.scolaire!$O$5)=6,0.5,0)+IF(GET.CELL(63,Vie.scolaire!$O$5)=3,0.00001,0)=0,"",IF(GET.CELL(63,Vie.scolaire!$O$5)=4,1,0)+IF(GET.CELL(63,Vie.scolaire!$O$5)=6,0.5,0)+IF(GET.CELL(63,Vie.scolaire!$O$5)=3,0.00001,0))</definedName>
    <definedName name="Vie.ScolaireE3C14">IF(IF(GET.CELL(63,Vie.scolaire!$P$5)=4,1,0)+IF(GET.CELL(63,Vie.scolaire!$P$5)=6,0.5,0)+IF(GET.CELL(63,Vie.scolaire!$P$5)=3,0.00001,0)=0,"",IF(GET.CELL(63,Vie.scolaire!$P$5)=4,1,0)+IF(GET.CELL(63,Vie.scolaire!$P$5)=6,0.5,0)+IF(GET.CELL(63,Vie.scolaire!$P$5)=3,0.00001,0))</definedName>
    <definedName name="Vie.ScolaireE3C15">IF(IF(GET.CELL(63,Vie.scolaire!$Q$5)=4,1,0)+IF(GET.CELL(63,Vie.scolaire!$Q$5)=6,0.5,0)+IF(GET.CELL(63,Vie.scolaire!$Q$5)=3,0.00001,0)=0,"",IF(GET.CELL(63,Vie.scolaire!$Q$5)=4,1,0)+IF(GET.CELL(63,Vie.scolaire!$Q$5)=6,0.5,0)+IF(GET.CELL(63,Vie.scolaire!$Q$5)=3,0.00001,0))</definedName>
    <definedName name="Vie.ScolaireE3C16">IF(IF(GET.CELL(63,Vie.scolaire!$R$5)=4,1,0)+IF(GET.CELL(63,Vie.scolaire!$R$5)=6,0.5,0)+IF(GET.CELL(63,Vie.scolaire!$R$5)=3,0.00001,0)=0,"",IF(GET.CELL(63,Vie.scolaire!$R$5)=4,1,0)+IF(GET.CELL(63,Vie.scolaire!$R$5)=6,0.5,0)+IF(GET.CELL(63,Vie.scolaire!$R$5)=3,0.00001,0))</definedName>
    <definedName name="Vie.ScolaireE3C2">IF(IF(GET.CELL(63,Vie.scolaire!$D$5)=4,1,0)+IF(GET.CELL(63,Vie.scolaire!$D$5)=6,0.5,0)+IF(GET.CELL(63,Vie.scolaire!$D$5)=3,0.00001,0)=0,"",IF(GET.CELL(63,Vie.scolaire!$D$5)=4,1,0)+IF(GET.CELL(63,Vie.scolaire!$D$5)=6,0.5,0)+IF(GET.CELL(63,Vie.scolaire!$D$5)=3,0.00001,0))</definedName>
    <definedName name="Vie.ScolaireE3C3">IF(IF(GET.CELL(63,Vie.scolaire!$E$5)=4,1,0)+IF(GET.CELL(63,Vie.scolaire!$E$5)=6,0.5,0)+IF(GET.CELL(63,Vie.scolaire!$E$5)=3,0.00001,0)=0,"",IF(GET.CELL(63,Vie.scolaire!$E$5)=4,1,0)+IF(GET.CELL(63,Vie.scolaire!$E$5)=6,0.5,0)+IF(GET.CELL(63,Vie.scolaire!$E$5)=3,0.00001,0))</definedName>
    <definedName name="Vie.ScolaireE3C4">IF(IF(GET.CELL(63,Vie.scolaire!$F$5)=4,1,0)+IF(GET.CELL(63,Vie.scolaire!$F$5)=6,0.5,0)+IF(GET.CELL(63,Vie.scolaire!$F$5)=3,0.00001,0)=0,"",IF(GET.CELL(63,Vie.scolaire!$F$5)=4,1,0)+IF(GET.CELL(63,Vie.scolaire!$F$5)=6,0.5,0)+IF(GET.CELL(63,Vie.scolaire!$F$5)=3,0.00001,0))</definedName>
    <definedName name="Vie.ScolaireE3C5">IF(IF(GET.CELL(63,Vie.scolaire!$G$5)=4,1,0)+IF(GET.CELL(63,Vie.scolaire!$G$5)=6,0.5,0)+IF(GET.CELL(63,Vie.scolaire!$G$5)=3,0.00001,0)=0,"",IF(GET.CELL(63,Vie.scolaire!$G$5)=4,1,0)+IF(GET.CELL(63,Vie.scolaire!$G$5)=6,0.5,0)+IF(GET.CELL(63,Vie.scolaire!$G$5)=3,0.00001,0))</definedName>
    <definedName name="Vie.ScolaireE3C6">IF(IF(GET.CELL(63,Vie.scolaire!$H$5)=4,1,0)+IF(GET.CELL(63,Vie.scolaire!$H$5)=6,0.5,0)+IF(GET.CELL(63,Vie.scolaire!$H$5)=3,0.00001,0)=0,"",IF(GET.CELL(63,Vie.scolaire!$H$5)=4,1,0)+IF(GET.CELL(63,Vie.scolaire!$H$5)=6,0.5,0)+IF(GET.CELL(63,Vie.scolaire!$H$5)=3,0.00001,0))</definedName>
    <definedName name="Vie.ScolaireE3C7">IF(IF(GET.CELL(63,Vie.scolaire!$I$5)=4,1,0)+IF(GET.CELL(63,Vie.scolaire!$I$5)=6,0.5,0)+IF(GET.CELL(63,Vie.scolaire!$I$5)=3,0.00001,0)=0,"",IF(GET.CELL(63,Vie.scolaire!$I$5)=4,1,0)+IF(GET.CELL(63,Vie.scolaire!$I$5)=6,0.5,0)+IF(GET.CELL(63,Vie.scolaire!$I$5)=3,0.00001,0))</definedName>
    <definedName name="Vie.ScolaireE3C8">IF(IF(GET.CELL(63,Vie.scolaire!$J$5)=4,1,0)+IF(GET.CELL(63,Vie.scolaire!$J$5)=6,0.5,0)+IF(GET.CELL(63,Vie.scolaire!$J$5)=3,0.00001,0)=0,"",IF(GET.CELL(63,Vie.scolaire!$J$5)=4,1,0)+IF(GET.CELL(63,Vie.scolaire!$J$5)=6,0.5,0)+IF(GET.CELL(63,Vie.scolaire!$J$5)=3,0.00001,0))</definedName>
    <definedName name="Vie.ScolaireE3C9">IF(IF(GET.CELL(63,Vie.scolaire!$K$5)=4,1,0)+IF(GET.CELL(63,Vie.scolaire!$K$5)=6,0.5,0)+IF(GET.CELL(63,Vie.scolaire!$K$5)=3,0.00001,0)=0,"",IF(GET.CELL(63,Vie.scolaire!$K$5)=4,1,0)+IF(GET.CELL(63,Vie.scolaire!$K$5)=6,0.5,0)+IF(GET.CELL(63,Vie.scolaire!$K$5)=3,0.00001,0))</definedName>
    <definedName name="Vie.ScolaireE4C1">IF(IF(GET.CELL(63,Vie.scolaire!$C$6)=4,1,0)+IF(GET.CELL(63,Vie.scolaire!$C$6)=6,0.5,0)+IF(GET.CELL(63,Vie.scolaire!$C$6)=3,0.00001,0)=0,"",IF(GET.CELL(63,Vie.scolaire!$C$6)=4,1,0)+IF(GET.CELL(63,Vie.scolaire!$C$6)=6,0.5,0)+IF(GET.CELL(63,Vie.scolaire!$C$6)=3,0.00001,0))</definedName>
    <definedName name="Vie.ScolaireE4C10">IF(IF(GET.CELL(63,Vie.scolaire!$L$6)=4,1,0)+IF(GET.CELL(63,Vie.scolaire!$L$6)=6,0.5,0)+IF(GET.CELL(63,Vie.scolaire!$L$6)=3,0.00001,0)=0,"",IF(GET.CELL(63,Vie.scolaire!$L$6)=4,1,0)+IF(GET.CELL(63,Vie.scolaire!$L$6)=6,0.5,0)+IF(GET.CELL(63,Vie.scolaire!$L$6)=3,0.00001,0))</definedName>
    <definedName name="Vie.ScolaireE4C11">IF(IF(GET.CELL(63,Vie.scolaire!$M$6)=4,1,0)+IF(GET.CELL(63,Vie.scolaire!$M$6)=6,0.5,0)+IF(GET.CELL(63,Vie.scolaire!$M$6)=3,0.00001,0)=0,"",IF(GET.CELL(63,Vie.scolaire!$M$6)=4,1,0)+IF(GET.CELL(63,Vie.scolaire!$M$6)=6,0.5,0)+IF(GET.CELL(63,Vie.scolaire!$M$6)=3,0.00001,0))</definedName>
    <definedName name="Vie.ScolaireE4C12">IF(IF(GET.CELL(63,Vie.scolaire!$N$6)=4,1,0)+IF(GET.CELL(63,Vie.scolaire!$N$6)=6,0.5,0)+IF(GET.CELL(63,Vie.scolaire!$N$6)=3,0.00001,0)=0,"",IF(GET.CELL(63,Vie.scolaire!$N$6)=4,1,0)+IF(GET.CELL(63,Vie.scolaire!$N$6)=6,0.5,0)+IF(GET.CELL(63,Vie.scolaire!$N$6)=3,0.00001,0))</definedName>
    <definedName name="Vie.ScolaireE4C13">IF(IF(GET.CELL(63,Vie.scolaire!$O$6)=4,1,0)+IF(GET.CELL(63,Vie.scolaire!$O$6)=6,0.5,0)+IF(GET.CELL(63,Vie.scolaire!$O$6)=3,0.00001,0)=0,"",IF(GET.CELL(63,Vie.scolaire!$O$6)=4,1,0)+IF(GET.CELL(63,Vie.scolaire!$O$6)=6,0.5,0)+IF(GET.CELL(63,Vie.scolaire!$O$6)=3,0.00001,0))</definedName>
    <definedName name="Vie.ScolaireE4C14">IF(IF(GET.CELL(63,Vie.scolaire!$P$6)=4,1,0)+IF(GET.CELL(63,Vie.scolaire!$P$6)=6,0.5,0)+IF(GET.CELL(63,Vie.scolaire!$P$6)=3,0.00001,0)=0,"",IF(GET.CELL(63,Vie.scolaire!$P$6)=4,1,0)+IF(GET.CELL(63,Vie.scolaire!$P$6)=6,0.5,0)+IF(GET.CELL(63,Vie.scolaire!$P$6)=3,0.00001,0))</definedName>
    <definedName name="Vie.ScolaireE4C15">IF(IF(GET.CELL(63,Vie.scolaire!$Q$6)=4,1,0)+IF(GET.CELL(63,Vie.scolaire!$Q$6)=6,0.5,0)+IF(GET.CELL(63,Vie.scolaire!$Q$6)=3,0.00001,0)=0,"",IF(GET.CELL(63,Vie.scolaire!$Q$6)=4,1,0)+IF(GET.CELL(63,Vie.scolaire!$Q$6)=6,0.5,0)+IF(GET.CELL(63,Vie.scolaire!$Q$6)=3,0.00001,0))</definedName>
    <definedName name="Vie.ScolaireE4C16">IF(IF(GET.CELL(63,Vie.scolaire!$R$6)=4,1,0)+IF(GET.CELL(63,Vie.scolaire!$R$6)=6,0.5,0)+IF(GET.CELL(63,Vie.scolaire!$R$6)=3,0.00001,0)=0,"",IF(GET.CELL(63,Vie.scolaire!$R$6)=4,1,0)+IF(GET.CELL(63,Vie.scolaire!$R$6)=6,0.5,0)+IF(GET.CELL(63,Vie.scolaire!$R$6)=3,0.00001,0))</definedName>
    <definedName name="Vie.ScolaireE4C2">IF(IF(GET.CELL(63,Vie.scolaire!$D$6)=4,1,0)+IF(GET.CELL(63,Vie.scolaire!$D$6)=6,0.5,0)+IF(GET.CELL(63,Vie.scolaire!$D$6)=3,0.00001,0)=0,"",IF(GET.CELL(63,Vie.scolaire!$D$6)=4,1,0)+IF(GET.CELL(63,Vie.scolaire!$D$6)=6,0.5,0)+IF(GET.CELL(63,Vie.scolaire!$D$6)=3,0.00001,0))</definedName>
    <definedName name="Vie.ScolaireE4C3">IF(IF(GET.CELL(63,Vie.scolaire!$E$6)=4,1,0)+IF(GET.CELL(63,Vie.scolaire!$E$6)=6,0.5,0)+IF(GET.CELL(63,Vie.scolaire!$E$6)=3,0.00001,0)=0,"",IF(GET.CELL(63,Vie.scolaire!$E$6)=4,1,0)+IF(GET.CELL(63,Vie.scolaire!$E$6)=6,0.5,0)+IF(GET.CELL(63,Vie.scolaire!$E$6)=3,0.00001,0))</definedName>
    <definedName name="Vie.ScolaireE4C4">IF(IF(GET.CELL(63,Vie.scolaire!$F$6)=4,1,0)+IF(GET.CELL(63,Vie.scolaire!$F$6)=6,0.5,0)+IF(GET.CELL(63,Vie.scolaire!$F$6)=3,0.00001,0)=0,"",IF(GET.CELL(63,Vie.scolaire!$F$6)=4,1,0)+IF(GET.CELL(63,Vie.scolaire!$F$6)=6,0.5,0)+IF(GET.CELL(63,Vie.scolaire!$F$6)=3,0.00001,0))</definedName>
    <definedName name="Vie.ScolaireE4C5">IF(IF(GET.CELL(63,Vie.scolaire!$G$6)=4,1,0)+IF(GET.CELL(63,Vie.scolaire!$G$6)=6,0.5,0)+IF(GET.CELL(63,Vie.scolaire!$G$6)=3,0.00001,0)=0,"",IF(GET.CELL(63,Vie.scolaire!$G$6)=4,1,0)+IF(GET.CELL(63,Vie.scolaire!$G$6)=6,0.5,0)+IF(GET.CELL(63,Vie.scolaire!$G$6)=3,0.00001,0))</definedName>
    <definedName name="Vie.ScolaireE4C6">IF(IF(GET.CELL(63,Vie.scolaire!$H$6)=4,1,0)+IF(GET.CELL(63,Vie.scolaire!$H$6)=6,0.5,0)+IF(GET.CELL(63,Vie.scolaire!$H$6)=3,0.00001,0)=0,"",IF(GET.CELL(63,Vie.scolaire!$H$6)=4,1,0)+IF(GET.CELL(63,Vie.scolaire!$H$6)=6,0.5,0)+IF(GET.CELL(63,Vie.scolaire!$H$6)=3,0.00001,0))</definedName>
    <definedName name="Vie.ScolaireE4C7">IF(IF(GET.CELL(63,Vie.scolaire!$I$6)=4,1,0)+IF(GET.CELL(63,Vie.scolaire!$I$6)=6,0.5,0)+IF(GET.CELL(63,Vie.scolaire!$I$6)=3,0.00001,0)=0,"",IF(GET.CELL(63,Vie.scolaire!$I$6)=4,1,0)+IF(GET.CELL(63,Vie.scolaire!$I$6)=6,0.5,0)+IF(GET.CELL(63,Vie.scolaire!$I$6)=3,0.00001,0))</definedName>
    <definedName name="Vie.ScolaireE4C8">IF(IF(GET.CELL(63,Vie.scolaire!$J$6)=4,1,0)+IF(GET.CELL(63,Vie.scolaire!$J$6)=6,0.5,0)+IF(GET.CELL(63,Vie.scolaire!$J$6)=3,0.00001,0)=0,"",IF(GET.CELL(63,Vie.scolaire!$J$6)=4,1,0)+IF(GET.CELL(63,Vie.scolaire!$J$6)=6,0.5,0)+IF(GET.CELL(63,Vie.scolaire!$J$6)=3,0.00001,0))</definedName>
    <definedName name="Vie.ScolaireE4C9">IF(IF(GET.CELL(63,Vie.scolaire!$K$6)=4,1,0)+IF(GET.CELL(63,Vie.scolaire!$K$6)=6,0.5,0)+IF(GET.CELL(63,Vie.scolaire!$K$6)=3,0.00001,0)=0,"",IF(GET.CELL(63,Vie.scolaire!$K$6)=4,1,0)+IF(GET.CELL(63,Vie.scolaire!$K$6)=6,0.5,0)+IF(GET.CELL(63,Vie.scolaire!$K$6)=3,0.00001,0))</definedName>
    <definedName name="Vie.ScolaireE5C1">IF(IF(GET.CELL(63,Vie.scolaire!$C$7)=4,1,0)+IF(GET.CELL(63,Vie.scolaire!$C$7)=6,0.5,0)+IF(GET.CELL(63,Vie.scolaire!$C$7)=3,0.00001,0)=0,"",IF(GET.CELL(63,Vie.scolaire!$C$7)=4,1,0)+IF(GET.CELL(63,Vie.scolaire!$C$7)=6,0.5,0)+IF(GET.CELL(63,Vie.scolaire!$C$7)=3,0.00001,0))</definedName>
    <definedName name="Vie.ScolaireE5C10">IF(IF(GET.CELL(63,Vie.scolaire!$L$7)=4,1,0)+IF(GET.CELL(63,Vie.scolaire!$L$7)=6,0.5,0)+IF(GET.CELL(63,Vie.scolaire!$L$7)=3,0.00001,0)=0,"",IF(GET.CELL(63,Vie.scolaire!$L$7)=4,1,0)+IF(GET.CELL(63,Vie.scolaire!$L$7)=6,0.5,0)+IF(GET.CELL(63,Vie.scolaire!$L$7)=3,0.00001,0))</definedName>
    <definedName name="Vie.ScolaireE5C11">IF(IF(GET.CELL(63,Vie.scolaire!$M$7)=4,1,0)+IF(GET.CELL(63,Vie.scolaire!$M$7)=6,0.5,0)+IF(GET.CELL(63,Vie.scolaire!$M$7)=3,0.00001,0)=0,"",IF(GET.CELL(63,Vie.scolaire!$M$7)=4,1,0)+IF(GET.CELL(63,Vie.scolaire!$M$7)=6,0.5,0)+IF(GET.CELL(63,Vie.scolaire!$M$7)=3,0.00001,0))</definedName>
    <definedName name="Vie.ScolaireE5C12">IF(IF(GET.CELL(63,Vie.scolaire!$N$7)=4,1,0)+IF(GET.CELL(63,Vie.scolaire!$N$7)=6,0.5,0)+IF(GET.CELL(63,Vie.scolaire!$N$7)=3,0.00001,0)=0,"",IF(GET.CELL(63,Vie.scolaire!$N$7)=4,1,0)+IF(GET.CELL(63,Vie.scolaire!$N$7)=6,0.5,0)+IF(GET.CELL(63,Vie.scolaire!$N$7)=3,0.00001,0))</definedName>
    <definedName name="Vie.ScolaireE5C13">IF(IF(GET.CELL(63,Vie.scolaire!$O$7)=4,1,0)+IF(GET.CELL(63,Vie.scolaire!$O$7)=6,0.5,0)+IF(GET.CELL(63,Vie.scolaire!$O$7)=3,0.00001,0)=0,"",IF(GET.CELL(63,Vie.scolaire!$O$7)=4,1,0)+IF(GET.CELL(63,Vie.scolaire!$O$7)=6,0.5,0)+IF(GET.CELL(63,Vie.scolaire!$O$7)=3,0.00001,0))</definedName>
    <definedName name="Vie.ScolaireE5C14">IF(IF(GET.CELL(63,Vie.scolaire!$P$7)=4,1,0)+IF(GET.CELL(63,Vie.scolaire!$P$7)=6,0.5,0)+IF(GET.CELL(63,Vie.scolaire!$P$7)=3,0.00001,0)=0,"",IF(GET.CELL(63,Vie.scolaire!$P$7)=4,1,0)+IF(GET.CELL(63,Vie.scolaire!$P$7)=6,0.5,0)+IF(GET.CELL(63,Vie.scolaire!$P$7)=3,0.00001,0))</definedName>
    <definedName name="Vie.ScolaireE5C15">IF(IF(GET.CELL(63,Vie.scolaire!$Q$7)=4,1,0)+IF(GET.CELL(63,Vie.scolaire!$Q$7)=6,0.5,0)+IF(GET.CELL(63,Vie.scolaire!$Q$7)=3,0.00001,0)=0,"",IF(GET.CELL(63,Vie.scolaire!$Q$7)=4,1,0)+IF(GET.CELL(63,Vie.scolaire!$Q$7)=6,0.5,0)+IF(GET.CELL(63,Vie.scolaire!$Q$7)=3,0.00001,0))</definedName>
    <definedName name="Vie.ScolaireE5C16">IF(IF(GET.CELL(63,Vie.scolaire!$R$7)=4,1,0)+IF(GET.CELL(63,Vie.scolaire!$R$7)=6,0.5,0)+IF(GET.CELL(63,Vie.scolaire!$R$7)=3,0.00001,0)=0,"",IF(GET.CELL(63,Vie.scolaire!$R$7)=4,1,0)+IF(GET.CELL(63,Vie.scolaire!$R$7)=6,0.5,0)+IF(GET.CELL(63,Vie.scolaire!$R$7)=3,0.00001,0))</definedName>
    <definedName name="Vie.ScolaireE5C2">IF(IF(GET.CELL(63,Vie.scolaire!$D$7)=4,1,0)+IF(GET.CELL(63,Vie.scolaire!$D$7)=6,0.5,0)+IF(GET.CELL(63,Vie.scolaire!$D$7)=3,0.00001,0)=0,"",IF(GET.CELL(63,Vie.scolaire!$D$7)=4,1,0)+IF(GET.CELL(63,Vie.scolaire!$D$7)=6,0.5,0)+IF(GET.CELL(63,Vie.scolaire!$D$7)=3,0.00001,0))</definedName>
    <definedName name="Vie.ScolaireE5C3">IF(IF(GET.CELL(63,Vie.scolaire!$E$7)=4,1,0)+IF(GET.CELL(63,Vie.scolaire!$E$7)=6,0.5,0)+IF(GET.CELL(63,Vie.scolaire!$E$7)=3,0.00001,0)=0,"",IF(GET.CELL(63,Vie.scolaire!$E$7)=4,1,0)+IF(GET.CELL(63,Vie.scolaire!$E$7)=6,0.5,0)+IF(GET.CELL(63,Vie.scolaire!$E$7)=3,0.00001,0))</definedName>
    <definedName name="Vie.ScolaireE5C4">IF(IF(GET.CELL(63,Vie.scolaire!$F$7)=4,1,0)+IF(GET.CELL(63,Vie.scolaire!$F$7)=6,0.5,0)+IF(GET.CELL(63,Vie.scolaire!$F$7)=3,0.00001,0)=0,"",IF(GET.CELL(63,Vie.scolaire!$F$7)=4,1,0)+IF(GET.CELL(63,Vie.scolaire!$F$7)=6,0.5,0)+IF(GET.CELL(63,Vie.scolaire!$F$7)=3,0.00001,0))</definedName>
    <definedName name="Vie.ScolaireE5C5">IF(IF(GET.CELL(63,Vie.scolaire!$G$7)=4,1,0)+IF(GET.CELL(63,Vie.scolaire!$G$7)=6,0.5,0)+IF(GET.CELL(63,Vie.scolaire!$G$7)=3,0.00001,0)=0,"",IF(GET.CELL(63,Vie.scolaire!$G$7)=4,1,0)+IF(GET.CELL(63,Vie.scolaire!$G$7)=6,0.5,0)+IF(GET.CELL(63,Vie.scolaire!$G$7)=3,0.00001,0))</definedName>
    <definedName name="Vie.ScolaireE5C6">IF(IF(GET.CELL(63,Vie.scolaire!$H$7)=4,1,0)+IF(GET.CELL(63,Vie.scolaire!$H$7)=6,0.5,0)+IF(GET.CELL(63,Vie.scolaire!$H$7)=3,0.00001,0)=0,"",IF(GET.CELL(63,Vie.scolaire!$H$7)=4,1,0)+IF(GET.CELL(63,Vie.scolaire!$H$7)=6,0.5,0)+IF(GET.CELL(63,Vie.scolaire!$H$7)=3,0.00001,0))</definedName>
    <definedName name="Vie.ScolaireE5C7">IF(IF(GET.CELL(63,Vie.scolaire!$I$7)=4,1,0)+IF(GET.CELL(63,Vie.scolaire!$I$7)=6,0.5,0)+IF(GET.CELL(63,Vie.scolaire!$I$7)=3,0.00001,0)=0,"",IF(GET.CELL(63,Vie.scolaire!$I$7)=4,1,0)+IF(GET.CELL(63,Vie.scolaire!$I$7)=6,0.5,0)+IF(GET.CELL(63,Vie.scolaire!$I$7)=3,0.00001,0))</definedName>
    <definedName name="Vie.ScolaireE5C8">IF(IF(GET.CELL(63,Vie.scolaire!$J$7)=4,1,0)+IF(GET.CELL(63,Vie.scolaire!$J$7)=6,0.5,0)+IF(GET.CELL(63,Vie.scolaire!$J$7)=3,0.00001,0)=0,"",IF(GET.CELL(63,Vie.scolaire!$J$7)=4,1,0)+IF(GET.CELL(63,Vie.scolaire!$J$7)=6,0.5,0)+IF(GET.CELL(63,Vie.scolaire!$J$7)=3,0.00001,0))</definedName>
    <definedName name="Vie.ScolaireE5C9">IF(IF(GET.CELL(63,Vie.scolaire!$K$7)=4,1,0)+IF(GET.CELL(63,Vie.scolaire!$K$7)=6,0.5,0)+IF(GET.CELL(63,Vie.scolaire!$K$7)=3,0.00001,0)=0,"",IF(GET.CELL(63,Vie.scolaire!$K$7)=4,1,0)+IF(GET.CELL(63,Vie.scolaire!$K$7)=6,0.5,0)+IF(GET.CELL(63,Vie.scolaire!$K$7)=3,0.00001,0))</definedName>
  </definedNames>
  <calcPr calcId="152511"/>
</workbook>
</file>

<file path=xl/calcChain.xml><?xml version="1.0" encoding="utf-8"?>
<calcChain xmlns="http://schemas.openxmlformats.org/spreadsheetml/2006/main">
  <c r="J8" i="2" l="1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M8" i="2"/>
  <c r="M9" i="2"/>
  <c r="Y18" i="9" s="1"/>
  <c r="M10" i="2"/>
  <c r="Y18" i="10" s="1"/>
  <c r="M11" i="2"/>
  <c r="M12" i="2"/>
  <c r="M13" i="2"/>
  <c r="Y18" i="13" s="1"/>
  <c r="M14" i="2"/>
  <c r="Y18" i="14" s="1"/>
  <c r="M15" i="2"/>
  <c r="M16" i="2"/>
  <c r="M17" i="2"/>
  <c r="Y18" i="17" s="1"/>
  <c r="M18" i="2"/>
  <c r="Y18" i="18" s="1"/>
  <c r="M19" i="2"/>
  <c r="M20" i="2"/>
  <c r="M21" i="2"/>
  <c r="Y18" i="21" s="1"/>
  <c r="M22" i="2"/>
  <c r="M23" i="2"/>
  <c r="Y18" i="23" s="1"/>
  <c r="L8" i="2"/>
  <c r="L9" i="2"/>
  <c r="Y17" i="9" s="1"/>
  <c r="L10" i="2"/>
  <c r="Y17" i="10" s="1"/>
  <c r="L11" i="2"/>
  <c r="L12" i="2"/>
  <c r="L13" i="2"/>
  <c r="Y17" i="13" s="1"/>
  <c r="L14" i="2"/>
  <c r="Y17" i="14" s="1"/>
  <c r="L15" i="2"/>
  <c r="L16" i="2"/>
  <c r="L17" i="2"/>
  <c r="Y17" i="17" s="1"/>
  <c r="L18" i="2"/>
  <c r="Y17" i="18" s="1"/>
  <c r="L19" i="2"/>
  <c r="L20" i="2"/>
  <c r="L21" i="2"/>
  <c r="Y17" i="21" s="1"/>
  <c r="L22" i="2"/>
  <c r="Y17" i="22" s="1"/>
  <c r="L23" i="2"/>
  <c r="K8" i="2"/>
  <c r="Y16" i="8" s="1"/>
  <c r="K9" i="2"/>
  <c r="Y16" i="9" s="1"/>
  <c r="K10" i="2"/>
  <c r="K11" i="2"/>
  <c r="Y16" i="11" s="1"/>
  <c r="K12" i="2"/>
  <c r="Y16" i="12" s="1"/>
  <c r="K13" i="2"/>
  <c r="K14" i="2"/>
  <c r="K15" i="2"/>
  <c r="K16" i="2"/>
  <c r="Y16" i="16" s="1"/>
  <c r="K17" i="2"/>
  <c r="Y16" i="17" s="1"/>
  <c r="K18" i="2"/>
  <c r="K19" i="2"/>
  <c r="Y16" i="19" s="1"/>
  <c r="K20" i="2"/>
  <c r="Y16" i="20" s="1"/>
  <c r="K21" i="2"/>
  <c r="K22" i="2"/>
  <c r="K23" i="2"/>
  <c r="J9" i="2"/>
  <c r="Y15" i="9" s="1"/>
  <c r="J10" i="2"/>
  <c r="J11" i="2"/>
  <c r="Y15" i="11" s="1"/>
  <c r="J12" i="2"/>
  <c r="J13" i="2"/>
  <c r="Y15" i="13" s="1"/>
  <c r="J14" i="2"/>
  <c r="J15" i="2"/>
  <c r="Y15" i="15" s="1"/>
  <c r="J16" i="2"/>
  <c r="Y15" i="16" s="1"/>
  <c r="J17" i="2"/>
  <c r="Y15" i="17" s="1"/>
  <c r="J18" i="2"/>
  <c r="J19" i="2"/>
  <c r="Y15" i="19" s="1"/>
  <c r="J20" i="2"/>
  <c r="Y15" i="20" s="1"/>
  <c r="J21" i="2"/>
  <c r="Y15" i="21" s="1"/>
  <c r="J22" i="2"/>
  <c r="J23" i="2"/>
  <c r="Y15" i="23" s="1"/>
  <c r="I8" i="2"/>
  <c r="I9" i="2"/>
  <c r="Y14" i="9" s="1"/>
  <c r="I10" i="2"/>
  <c r="Y14" i="10" s="1"/>
  <c r="I11" i="2"/>
  <c r="I12" i="2"/>
  <c r="I13" i="2"/>
  <c r="I14" i="2"/>
  <c r="Y14" i="14" s="1"/>
  <c r="I15" i="2"/>
  <c r="Y14" i="15" s="1"/>
  <c r="I16" i="2"/>
  <c r="I17" i="2"/>
  <c r="Y14" i="17" s="1"/>
  <c r="I18" i="2"/>
  <c r="Y14" i="18" s="1"/>
  <c r="I19" i="2"/>
  <c r="I20" i="2"/>
  <c r="I21" i="2"/>
  <c r="I22" i="2"/>
  <c r="Y14" i="22" s="1"/>
  <c r="I23" i="2"/>
  <c r="Y14" i="23" s="1"/>
  <c r="H8" i="2"/>
  <c r="H9" i="2"/>
  <c r="Y13" i="9" s="1"/>
  <c r="H10" i="2"/>
  <c r="H11" i="2"/>
  <c r="Y13" i="11" s="1"/>
  <c r="H12" i="2"/>
  <c r="H13" i="2"/>
  <c r="Y13" i="13" s="1"/>
  <c r="H14" i="2"/>
  <c r="H15" i="2"/>
  <c r="Y13" i="15" s="1"/>
  <c r="H16" i="2"/>
  <c r="H17" i="2"/>
  <c r="Y13" i="17" s="1"/>
  <c r="H18" i="2"/>
  <c r="H19" i="2"/>
  <c r="Y13" i="19" s="1"/>
  <c r="H20" i="2"/>
  <c r="H21" i="2"/>
  <c r="Y13" i="21" s="1"/>
  <c r="H22" i="2"/>
  <c r="H23" i="2"/>
  <c r="Y13" i="23" s="1"/>
  <c r="G8" i="2"/>
  <c r="Y12" i="8" s="1"/>
  <c r="G9" i="2"/>
  <c r="Y12" i="9" s="1"/>
  <c r="G10" i="2"/>
  <c r="G11" i="2"/>
  <c r="Y12" i="11" s="1"/>
  <c r="G12" i="2"/>
  <c r="Y12" i="12" s="1"/>
  <c r="G13" i="2"/>
  <c r="G14" i="2"/>
  <c r="G15" i="2"/>
  <c r="G16" i="2"/>
  <c r="Y12" i="16" s="1"/>
  <c r="G17" i="2"/>
  <c r="Y12" i="17" s="1"/>
  <c r="G18" i="2"/>
  <c r="G19" i="2"/>
  <c r="Y12" i="19" s="1"/>
  <c r="G20" i="2"/>
  <c r="Y12" i="20" s="1"/>
  <c r="G21" i="2"/>
  <c r="G22" i="2"/>
  <c r="G23" i="2"/>
  <c r="F8" i="2"/>
  <c r="F9" i="2"/>
  <c r="Y11" i="9" s="1"/>
  <c r="F10" i="2"/>
  <c r="Y11" i="10" s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E8" i="2"/>
  <c r="Y10" i="8" s="1"/>
  <c r="E9" i="2"/>
  <c r="Y10" i="9" s="1"/>
  <c r="E10" i="2"/>
  <c r="Y10" i="10" s="1"/>
  <c r="E11" i="2"/>
  <c r="Y10" i="11" s="1"/>
  <c r="E12" i="2"/>
  <c r="Y10" i="12" s="1"/>
  <c r="E13" i="2"/>
  <c r="Y10" i="13" s="1"/>
  <c r="E14" i="2"/>
  <c r="Y10" i="14" s="1"/>
  <c r="E15" i="2"/>
  <c r="Y10" i="15" s="1"/>
  <c r="E16" i="2"/>
  <c r="Y10" i="16" s="1"/>
  <c r="E17" i="2"/>
  <c r="Y10" i="17" s="1"/>
  <c r="E18" i="2"/>
  <c r="Y10" i="18" s="1"/>
  <c r="E19" i="2"/>
  <c r="Y10" i="19" s="1"/>
  <c r="E20" i="2"/>
  <c r="Y10" i="20" s="1"/>
  <c r="E21" i="2"/>
  <c r="Y10" i="21" s="1"/>
  <c r="E22" i="2"/>
  <c r="Y10" i="22" s="1"/>
  <c r="E23" i="2"/>
  <c r="Y10" i="23" s="1"/>
  <c r="D8" i="2"/>
  <c r="Y9" i="8" s="1"/>
  <c r="D9" i="2"/>
  <c r="Y9" i="9" s="1"/>
  <c r="D10" i="2"/>
  <c r="D11" i="2"/>
  <c r="Y9" i="11" s="1"/>
  <c r="D12" i="2"/>
  <c r="Y9" i="12" s="1"/>
  <c r="D13" i="2"/>
  <c r="Y9" i="13" s="1"/>
  <c r="D14" i="2"/>
  <c r="D15" i="2"/>
  <c r="Y9" i="15" s="1"/>
  <c r="D16" i="2"/>
  <c r="Y9" i="16" s="1"/>
  <c r="D17" i="2"/>
  <c r="Y9" i="17" s="1"/>
  <c r="D18" i="2"/>
  <c r="D19" i="2"/>
  <c r="Y9" i="19" s="1"/>
  <c r="D20" i="2"/>
  <c r="Y9" i="20" s="1"/>
  <c r="D21" i="2"/>
  <c r="Y9" i="21" s="1"/>
  <c r="D22" i="2"/>
  <c r="D23" i="2"/>
  <c r="Y9" i="23" s="1"/>
  <c r="C8" i="2"/>
  <c r="Y8" i="8" s="1"/>
  <c r="C9" i="2"/>
  <c r="Y8" i="9" s="1"/>
  <c r="C10" i="2"/>
  <c r="C11" i="2"/>
  <c r="Y8" i="11" s="1"/>
  <c r="C12" i="2"/>
  <c r="Y8" i="12" s="1"/>
  <c r="C13" i="2"/>
  <c r="Y8" i="13" s="1"/>
  <c r="C14" i="2"/>
  <c r="C15" i="2"/>
  <c r="Y8" i="15" s="1"/>
  <c r="C16" i="2"/>
  <c r="Y8" i="16" s="1"/>
  <c r="C17" i="2"/>
  <c r="Y8" i="17" s="1"/>
  <c r="C18" i="2"/>
  <c r="C19" i="2"/>
  <c r="Y8" i="19" s="1"/>
  <c r="C20" i="2"/>
  <c r="Y8" i="20" s="1"/>
  <c r="C21" i="2"/>
  <c r="Y8" i="21" s="1"/>
  <c r="C22" i="2"/>
  <c r="C23" i="2"/>
  <c r="Y8" i="23" s="1"/>
  <c r="Y23" i="8"/>
  <c r="Y23" i="9"/>
  <c r="Y23" i="10"/>
  <c r="Y23" i="11"/>
  <c r="Y23" i="12"/>
  <c r="Y23" i="13"/>
  <c r="Y23" i="14"/>
  <c r="Y23" i="15"/>
  <c r="Y23" i="16"/>
  <c r="Y23" i="17"/>
  <c r="Y23" i="18"/>
  <c r="Y23" i="19"/>
  <c r="Y23" i="20"/>
  <c r="Y23" i="21"/>
  <c r="Y23" i="22"/>
  <c r="Y23" i="23"/>
  <c r="Y22" i="8"/>
  <c r="Y22" i="9"/>
  <c r="Y22" i="10"/>
  <c r="Y22" i="11"/>
  <c r="Y22" i="12"/>
  <c r="Y22" i="13"/>
  <c r="Y22" i="14"/>
  <c r="Y22" i="15"/>
  <c r="Y22" i="16"/>
  <c r="Y22" i="17"/>
  <c r="Y22" i="18"/>
  <c r="Y22" i="19"/>
  <c r="Y22" i="20"/>
  <c r="Y22" i="21"/>
  <c r="Y22" i="22"/>
  <c r="Y22" i="23"/>
  <c r="Y21" i="8"/>
  <c r="Y21" i="9"/>
  <c r="Y21" i="10"/>
  <c r="Y21" i="11"/>
  <c r="Y21" i="12"/>
  <c r="Y21" i="13"/>
  <c r="Y21" i="14"/>
  <c r="Y21" i="15"/>
  <c r="Y21" i="16"/>
  <c r="Y21" i="17"/>
  <c r="Y21" i="18"/>
  <c r="Y21" i="19"/>
  <c r="Y21" i="20"/>
  <c r="Y21" i="21"/>
  <c r="Y21" i="22"/>
  <c r="Y21" i="23"/>
  <c r="Y20" i="8"/>
  <c r="Y20" i="9"/>
  <c r="Y20" i="10"/>
  <c r="Y20" i="11"/>
  <c r="Y20" i="12"/>
  <c r="Y20" i="13"/>
  <c r="Y20" i="14"/>
  <c r="Y20" i="15"/>
  <c r="Y20" i="16"/>
  <c r="Y20" i="17"/>
  <c r="Y20" i="18"/>
  <c r="Y20" i="19"/>
  <c r="Y20" i="20"/>
  <c r="Y20" i="21"/>
  <c r="Y20" i="22"/>
  <c r="Y20" i="23"/>
  <c r="Y19" i="8"/>
  <c r="Y19" i="9"/>
  <c r="Y19" i="10"/>
  <c r="Y19" i="11"/>
  <c r="Y19" i="12"/>
  <c r="Y19" i="13"/>
  <c r="Y19" i="14"/>
  <c r="Y19" i="15"/>
  <c r="Y19" i="16"/>
  <c r="Y19" i="17"/>
  <c r="Y19" i="18"/>
  <c r="Y19" i="19"/>
  <c r="Y19" i="20"/>
  <c r="Y19" i="21"/>
  <c r="Y19" i="22"/>
  <c r="Y19" i="23"/>
  <c r="Y18" i="8"/>
  <c r="Y18" i="11"/>
  <c r="Y18" i="12"/>
  <c r="Y18" i="15"/>
  <c r="Y18" i="16"/>
  <c r="Y18" i="19"/>
  <c r="Y18" i="20"/>
  <c r="Y18" i="22"/>
  <c r="Y17" i="8"/>
  <c r="Y17" i="11"/>
  <c r="Y17" i="12"/>
  <c r="Y17" i="15"/>
  <c r="Y17" i="16"/>
  <c r="Y17" i="19"/>
  <c r="Y17" i="20"/>
  <c r="Y17" i="23"/>
  <c r="Y16" i="10"/>
  <c r="Y16" i="13"/>
  <c r="Y16" i="14"/>
  <c r="Y16" i="15"/>
  <c r="Y16" i="18"/>
  <c r="Y16" i="21"/>
  <c r="Y16" i="22"/>
  <c r="Y16" i="23"/>
  <c r="Y15" i="8"/>
  <c r="Y15" i="10"/>
  <c r="Y15" i="12"/>
  <c r="Y15" i="14"/>
  <c r="Y15" i="18"/>
  <c r="Y15" i="22"/>
  <c r="Y14" i="8"/>
  <c r="Y14" i="11"/>
  <c r="Y14" i="12"/>
  <c r="Y14" i="13"/>
  <c r="Y14" i="16"/>
  <c r="Y14" i="19"/>
  <c r="Y14" i="20"/>
  <c r="Y14" i="21"/>
  <c r="Y13" i="8"/>
  <c r="Y13" i="10"/>
  <c r="Y13" i="12"/>
  <c r="Y13" i="14"/>
  <c r="Y13" i="16"/>
  <c r="Y13" i="18"/>
  <c r="Y13" i="20"/>
  <c r="Y13" i="22"/>
  <c r="Y12" i="10"/>
  <c r="Y12" i="13"/>
  <c r="Y12" i="14"/>
  <c r="Y12" i="15"/>
  <c r="Y12" i="18"/>
  <c r="Y12" i="21"/>
  <c r="Y12" i="22"/>
  <c r="Y12" i="23"/>
  <c r="Y11" i="8"/>
  <c r="Y11" i="11"/>
  <c r="Y11" i="12"/>
  <c r="Y11" i="13"/>
  <c r="Y11" i="14"/>
  <c r="Y11" i="15"/>
  <c r="Y11" i="16"/>
  <c r="Y11" i="17"/>
  <c r="Y11" i="18"/>
  <c r="Y11" i="19"/>
  <c r="Y11" i="20"/>
  <c r="Y11" i="21"/>
  <c r="Y11" i="22"/>
  <c r="Y11" i="23"/>
  <c r="Y9" i="10"/>
  <c r="Y9" i="14"/>
  <c r="Y9" i="18"/>
  <c r="Y9" i="22"/>
  <c r="Y8" i="10"/>
  <c r="Y8" i="14"/>
  <c r="Y8" i="18"/>
  <c r="Y8" i="22"/>
  <c r="C5" i="16"/>
  <c r="A5" i="16"/>
  <c r="C5" i="17"/>
  <c r="A5" i="17"/>
  <c r="C5" i="18"/>
  <c r="A5" i="18"/>
  <c r="C5" i="19"/>
  <c r="A5" i="19"/>
  <c r="C5" i="20"/>
  <c r="A5" i="20"/>
  <c r="C5" i="21"/>
  <c r="A5" i="21"/>
  <c r="C5" i="22"/>
  <c r="A5" i="22"/>
  <c r="C5" i="23"/>
  <c r="A5" i="23"/>
  <c r="C5" i="15"/>
  <c r="A5" i="15"/>
  <c r="C5" i="14"/>
  <c r="A5" i="14"/>
  <c r="C5" i="13"/>
  <c r="A5" i="13"/>
  <c r="C5" i="12"/>
  <c r="A5" i="12"/>
  <c r="C5" i="11"/>
  <c r="A5" i="11"/>
  <c r="C5" i="10"/>
  <c r="A5" i="10"/>
  <c r="C5" i="9"/>
  <c r="A5" i="9"/>
  <c r="C5" i="8"/>
  <c r="A5" i="8"/>
  <c r="C5" i="7"/>
  <c r="A5" i="7"/>
  <c r="C5" i="6"/>
  <c r="A5" i="6"/>
  <c r="C5" i="4"/>
  <c r="A5" i="4"/>
  <c r="C5" i="5"/>
  <c r="A5" i="5"/>
  <c r="C5" i="3" l="1"/>
  <c r="A5" i="3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L6" i="28"/>
  <c r="C4" i="29"/>
  <c r="F4" i="31"/>
  <c r="L5" i="32"/>
  <c r="N4" i="30"/>
  <c r="R4" i="24"/>
  <c r="H3" i="29"/>
  <c r="D3" i="32"/>
  <c r="K3" i="28"/>
  <c r="C5" i="25"/>
  <c r="H5" i="29"/>
  <c r="H3" i="30"/>
  <c r="G5" i="26"/>
  <c r="Q3" i="31"/>
  <c r="D3" i="30"/>
  <c r="D6" i="24"/>
  <c r="E5" i="29"/>
  <c r="N5" i="25"/>
  <c r="O4" i="27"/>
  <c r="H3" i="26"/>
  <c r="I5" i="25"/>
  <c r="D5" i="26"/>
  <c r="N4" i="32"/>
  <c r="O3" i="34"/>
  <c r="R3" i="25"/>
  <c r="M3" i="31"/>
  <c r="P3" i="33"/>
  <c r="F5" i="25"/>
  <c r="C3" i="28"/>
  <c r="M5" i="31"/>
  <c r="K4" i="29"/>
  <c r="M3" i="34"/>
  <c r="K4" i="33"/>
  <c r="L3" i="26"/>
  <c r="H4" i="35"/>
  <c r="F5" i="28"/>
  <c r="C5" i="28"/>
  <c r="L3" i="34"/>
  <c r="E3" i="30"/>
  <c r="M6" i="27"/>
  <c r="L6" i="26"/>
  <c r="L7" i="24"/>
  <c r="L6" i="35"/>
  <c r="L6" i="34"/>
  <c r="L6" i="33"/>
  <c r="L6" i="32"/>
  <c r="L6" i="31"/>
  <c r="H6" i="28"/>
  <c r="G4" i="33"/>
  <c r="O5" i="31"/>
  <c r="F5" i="27"/>
  <c r="K4" i="31"/>
  <c r="G6" i="25"/>
  <c r="M5" i="25"/>
  <c r="C5" i="30"/>
  <c r="R3" i="26"/>
  <c r="R5" i="29"/>
  <c r="G3" i="24"/>
  <c r="C3" i="35"/>
  <c r="P5" i="30"/>
  <c r="H3" i="24"/>
  <c r="I4" i="26"/>
  <c r="F5" i="31"/>
  <c r="H3" i="25"/>
  <c r="Q3" i="28"/>
  <c r="F3" i="33"/>
  <c r="G4" i="26"/>
  <c r="H6" i="26"/>
  <c r="H6" i="35"/>
  <c r="H6" i="33"/>
  <c r="H6" i="31"/>
  <c r="D6" i="30"/>
  <c r="D6" i="29"/>
  <c r="D7" i="26"/>
  <c r="D7" i="25"/>
  <c r="D7" i="27"/>
  <c r="D7" i="28"/>
  <c r="D7" i="29"/>
  <c r="P7" i="32"/>
  <c r="P7" i="30"/>
  <c r="M6" i="28"/>
  <c r="P5" i="28"/>
  <c r="E5" i="31"/>
  <c r="F4" i="33"/>
  <c r="K3" i="32"/>
  <c r="I4" i="31"/>
  <c r="M5" i="28"/>
  <c r="D4" i="28"/>
  <c r="E6" i="24"/>
  <c r="D5" i="30"/>
  <c r="N5" i="26"/>
  <c r="C3" i="25"/>
  <c r="C3" i="32"/>
  <c r="E4" i="25"/>
  <c r="E5" i="26"/>
  <c r="K5" i="35"/>
  <c r="G5" i="32"/>
  <c r="F4" i="34"/>
  <c r="Q5" i="25"/>
  <c r="O3" i="24"/>
  <c r="C4" i="25"/>
  <c r="K3" i="24"/>
  <c r="K5" i="33"/>
  <c r="J3" i="29"/>
  <c r="H5" i="26"/>
  <c r="I4" i="34"/>
  <c r="G5" i="30"/>
  <c r="O3" i="30"/>
  <c r="O4" i="26"/>
  <c r="H5" i="31"/>
  <c r="J4" i="28"/>
  <c r="K5" i="28"/>
  <c r="E3" i="25"/>
  <c r="C5" i="26"/>
  <c r="M6" i="24"/>
  <c r="D4" i="35"/>
  <c r="M4" i="35"/>
  <c r="K5" i="25"/>
  <c r="P5" i="33"/>
  <c r="N6" i="27"/>
  <c r="M6" i="26"/>
  <c r="M7" i="24"/>
  <c r="M6" i="35"/>
  <c r="E6" i="34"/>
  <c r="E6" i="33"/>
  <c r="E6" i="32"/>
  <c r="E6" i="31"/>
  <c r="M3" i="28"/>
  <c r="O4" i="29"/>
  <c r="Q6" i="24"/>
  <c r="Q4" i="24"/>
  <c r="Q5" i="30"/>
  <c r="H4" i="26"/>
  <c r="D3" i="28"/>
  <c r="N4" i="31"/>
  <c r="J4" i="33"/>
  <c r="G5" i="33"/>
  <c r="F3" i="27"/>
  <c r="O4" i="30"/>
  <c r="L4" i="24"/>
  <c r="G3" i="28"/>
  <c r="L5" i="26"/>
  <c r="M3" i="35"/>
  <c r="M5" i="27"/>
  <c r="J5" i="34"/>
  <c r="F3" i="24"/>
  <c r="D6" i="27"/>
  <c r="D7" i="24"/>
  <c r="D6" i="34"/>
  <c r="D6" i="32"/>
  <c r="J3" i="34"/>
  <c r="N4" i="24"/>
  <c r="G5" i="27"/>
  <c r="M3" i="32"/>
  <c r="D5" i="35"/>
  <c r="G4" i="25"/>
  <c r="F4" i="25"/>
  <c r="E6" i="25"/>
  <c r="R5" i="33"/>
  <c r="R5" i="31"/>
  <c r="H7" i="24"/>
  <c r="H6" i="32"/>
  <c r="L6" i="29"/>
  <c r="L7" i="25"/>
  <c r="L7" i="28"/>
  <c r="L7" i="33"/>
  <c r="D7" i="30"/>
  <c r="E4" i="28"/>
  <c r="I4" i="25"/>
  <c r="N3" i="29"/>
  <c r="O4" i="33"/>
  <c r="K5" i="29"/>
  <c r="M3" i="27"/>
  <c r="K4" i="24"/>
  <c r="O3" i="35"/>
  <c r="J5" i="24"/>
  <c r="H5" i="30"/>
  <c r="I4" i="28"/>
  <c r="M3" i="33"/>
  <c r="H4" i="29"/>
  <c r="D4" i="25"/>
  <c r="R3" i="34"/>
  <c r="L5" i="31"/>
  <c r="M4" i="33"/>
  <c r="J4" i="35"/>
  <c r="I4" i="30"/>
  <c r="E6" i="27"/>
  <c r="E7" i="24"/>
  <c r="M6" i="33"/>
  <c r="M6" i="31"/>
  <c r="E6" i="30"/>
  <c r="E6" i="29"/>
  <c r="E7" i="26"/>
  <c r="E7" i="25"/>
  <c r="E7" i="27"/>
  <c r="E7" i="28"/>
  <c r="E7" i="29"/>
  <c r="E7" i="33"/>
  <c r="E7" i="32"/>
  <c r="E7" i="31"/>
  <c r="E7" i="30"/>
  <c r="J7" i="31"/>
  <c r="R6" i="28"/>
  <c r="R6" i="25"/>
  <c r="H4" i="24"/>
  <c r="P3" i="26"/>
  <c r="R5" i="27"/>
  <c r="F4" i="32"/>
  <c r="H4" i="34"/>
  <c r="O3" i="29"/>
  <c r="D5" i="32"/>
  <c r="G3" i="26"/>
  <c r="J4" i="30"/>
  <c r="N4" i="27"/>
  <c r="D4" i="24"/>
  <c r="F5" i="35"/>
  <c r="J5" i="29"/>
  <c r="R5" i="24"/>
  <c r="P4" i="35"/>
  <c r="O3" i="31"/>
  <c r="O3" i="25"/>
  <c r="E3" i="31"/>
  <c r="L6" i="25"/>
  <c r="N4" i="28"/>
  <c r="D3" i="26"/>
  <c r="D3" i="25"/>
  <c r="I5" i="24"/>
  <c r="J4" i="24"/>
  <c r="F4" i="24"/>
  <c r="I5" i="30"/>
  <c r="Q3" i="30"/>
  <c r="D4" i="34"/>
  <c r="C3" i="31"/>
  <c r="Q4" i="25"/>
  <c r="I5" i="29"/>
  <c r="J5" i="31"/>
  <c r="M5" i="24"/>
  <c r="N3" i="33"/>
  <c r="M5" i="29"/>
  <c r="K3" i="27"/>
  <c r="R3" i="33"/>
  <c r="K3" i="29"/>
  <c r="Q5" i="35"/>
  <c r="E3" i="27"/>
  <c r="P4" i="32"/>
  <c r="Q6" i="27"/>
  <c r="Q6" i="34"/>
  <c r="Q6" i="30"/>
  <c r="P7" i="26"/>
  <c r="P7" i="27"/>
  <c r="P7" i="29"/>
  <c r="H7" i="32"/>
  <c r="I6" i="28"/>
  <c r="G4" i="31"/>
  <c r="J5" i="32"/>
  <c r="R3" i="30"/>
  <c r="P5" i="24"/>
  <c r="K6" i="25"/>
  <c r="I3" i="24"/>
  <c r="N3" i="30"/>
  <c r="H4" i="33"/>
  <c r="J4" i="32"/>
  <c r="O3" i="33"/>
  <c r="L6" i="24"/>
  <c r="L3" i="24"/>
  <c r="M5" i="26"/>
  <c r="J3" i="27"/>
  <c r="K5" i="26"/>
  <c r="H4" i="30"/>
  <c r="J4" i="26"/>
  <c r="L5" i="35"/>
  <c r="C4" i="26"/>
  <c r="I6" i="26"/>
  <c r="I6" i="35"/>
  <c r="I6" i="33"/>
  <c r="I6" i="31"/>
  <c r="I6" i="29"/>
  <c r="I7" i="25"/>
  <c r="I7" i="28"/>
  <c r="I7" i="33"/>
  <c r="I7" i="31"/>
  <c r="R7" i="31"/>
  <c r="F6" i="28"/>
  <c r="D4" i="32"/>
  <c r="K4" i="25"/>
  <c r="Q5" i="24"/>
  <c r="D4" i="29"/>
  <c r="G6" i="24"/>
  <c r="R4" i="32"/>
  <c r="F3" i="25"/>
  <c r="K3" i="25"/>
  <c r="O4" i="32"/>
  <c r="R4" i="35"/>
  <c r="C4" i="35"/>
  <c r="H5" i="34"/>
  <c r="K3" i="34"/>
  <c r="R5" i="34"/>
  <c r="N5" i="28"/>
  <c r="C3" i="33"/>
  <c r="N5" i="27"/>
  <c r="P4" i="31"/>
  <c r="O3" i="28"/>
  <c r="K3" i="26"/>
  <c r="C3" i="34"/>
  <c r="L6" i="27"/>
  <c r="R6" i="26"/>
  <c r="R7" i="24"/>
  <c r="R6" i="35"/>
  <c r="O6" i="34"/>
  <c r="R6" i="33"/>
  <c r="R6" i="32"/>
  <c r="R6" i="31"/>
  <c r="G6" i="30"/>
  <c r="R6" i="29"/>
  <c r="Q7" i="26"/>
  <c r="R7" i="25"/>
  <c r="R7" i="27"/>
  <c r="R7" i="28"/>
  <c r="R7" i="29"/>
  <c r="R7" i="33"/>
  <c r="N7" i="32"/>
  <c r="N7" i="30"/>
  <c r="C6" i="28"/>
  <c r="L4" i="33"/>
  <c r="E3" i="29"/>
  <c r="I4" i="32"/>
  <c r="C3" i="30"/>
  <c r="H5" i="28"/>
  <c r="L5" i="34"/>
  <c r="K4" i="30"/>
  <c r="I3" i="26"/>
  <c r="H5" i="27"/>
  <c r="L3" i="32"/>
  <c r="C5" i="27"/>
  <c r="I5" i="32"/>
  <c r="F5" i="24"/>
  <c r="H4" i="31"/>
  <c r="L3" i="33"/>
  <c r="Q5" i="29"/>
  <c r="H4" i="25"/>
  <c r="D5" i="25"/>
  <c r="P6" i="25"/>
  <c r="O4" i="35"/>
  <c r="J5" i="25"/>
  <c r="K4" i="34"/>
  <c r="Q3" i="35"/>
  <c r="E4" i="29"/>
  <c r="L4" i="35"/>
  <c r="C5" i="33"/>
  <c r="P4" i="26"/>
  <c r="F4" i="27"/>
  <c r="I4" i="27"/>
  <c r="I5" i="27"/>
  <c r="N5" i="35"/>
  <c r="C3" i="27"/>
  <c r="Q4" i="28"/>
  <c r="J3" i="28"/>
  <c r="E3" i="26"/>
  <c r="C3" i="26"/>
  <c r="O3" i="32"/>
  <c r="M5" i="35"/>
  <c r="C6" i="27"/>
  <c r="C6" i="26"/>
  <c r="C7" i="24"/>
  <c r="C6" i="35"/>
  <c r="C6" i="34"/>
  <c r="C6" i="33"/>
  <c r="C6" i="32"/>
  <c r="C6" i="31"/>
  <c r="C6" i="30"/>
  <c r="C6" i="29"/>
  <c r="C7" i="26"/>
  <c r="C7" i="25"/>
  <c r="C7" i="27"/>
  <c r="C7" i="28"/>
  <c r="C7" i="29"/>
  <c r="C7" i="33"/>
  <c r="C7" i="32"/>
  <c r="C7" i="31"/>
  <c r="C7" i="30"/>
  <c r="H7" i="31"/>
  <c r="Q7" i="35"/>
  <c r="D6" i="28"/>
  <c r="N4" i="25"/>
  <c r="H5" i="24"/>
  <c r="K5" i="34"/>
  <c r="G5" i="29"/>
  <c r="R4" i="31"/>
  <c r="L5" i="27"/>
  <c r="M4" i="29"/>
  <c r="R3" i="31"/>
  <c r="J3" i="25"/>
  <c r="D6" i="26"/>
  <c r="D6" i="33"/>
  <c r="C5" i="35"/>
  <c r="F5" i="29"/>
  <c r="P4" i="27"/>
  <c r="E4" i="32"/>
  <c r="R4" i="25"/>
  <c r="H6" i="34"/>
  <c r="L7" i="26"/>
  <c r="L7" i="29"/>
  <c r="E6" i="28"/>
  <c r="G3" i="35"/>
  <c r="J3" i="31"/>
  <c r="L5" i="29"/>
  <c r="J5" i="26"/>
  <c r="K4" i="35"/>
  <c r="I6" i="24"/>
  <c r="G5" i="28"/>
  <c r="K4" i="27"/>
  <c r="P3" i="24"/>
  <c r="E6" i="26"/>
  <c r="M6" i="32"/>
  <c r="M6" i="29"/>
  <c r="M7" i="25"/>
  <c r="M7" i="28"/>
  <c r="M7" i="33"/>
  <c r="M7" i="31"/>
  <c r="J7" i="32"/>
  <c r="J6" i="28"/>
  <c r="E4" i="31"/>
  <c r="H3" i="35"/>
  <c r="E5" i="27"/>
  <c r="R4" i="27"/>
  <c r="O6" i="25"/>
  <c r="G3" i="25"/>
  <c r="G3" i="32"/>
  <c r="I3" i="27"/>
  <c r="N3" i="27"/>
  <c r="O4" i="31"/>
  <c r="O5" i="35"/>
  <c r="Q4" i="30"/>
  <c r="K3" i="35"/>
  <c r="F4" i="28"/>
  <c r="C4" i="28"/>
  <c r="I5" i="28"/>
  <c r="H5" i="25"/>
  <c r="H6" i="24"/>
  <c r="E5" i="33"/>
  <c r="D4" i="31"/>
  <c r="Q5" i="28"/>
  <c r="P6" i="32"/>
  <c r="P7" i="25"/>
  <c r="P7" i="33"/>
  <c r="L3" i="29"/>
  <c r="D3" i="35"/>
  <c r="I3" i="32"/>
  <c r="P5" i="27"/>
  <c r="L5" i="33"/>
  <c r="G3" i="27"/>
  <c r="Q4" i="33"/>
  <c r="I6" i="25"/>
  <c r="C4" i="24"/>
  <c r="N3" i="28"/>
  <c r="I7" i="24"/>
  <c r="I6" i="32"/>
  <c r="I7" i="26"/>
  <c r="I7" i="29"/>
  <c r="I7" i="30"/>
  <c r="F4" i="29"/>
  <c r="P5" i="32"/>
  <c r="F4" i="35"/>
  <c r="D4" i="27"/>
  <c r="J6" i="24"/>
  <c r="N3" i="24"/>
  <c r="M5" i="34"/>
  <c r="J3" i="26"/>
  <c r="F3" i="26"/>
  <c r="G4" i="28"/>
  <c r="F3" i="28"/>
  <c r="J6" i="27"/>
  <c r="J7" i="24"/>
  <c r="J6" i="34"/>
  <c r="J6" i="32"/>
  <c r="K6" i="30"/>
  <c r="J7" i="26"/>
  <c r="J7" i="27"/>
  <c r="J7" i="29"/>
  <c r="N7" i="31"/>
  <c r="L4" i="26"/>
  <c r="E4" i="34"/>
  <c r="N3" i="34"/>
  <c r="K5" i="31"/>
  <c r="E3" i="24"/>
  <c r="Q3" i="26"/>
  <c r="F3" i="29"/>
  <c r="P3" i="27"/>
  <c r="D5" i="29"/>
  <c r="G4" i="34"/>
  <c r="P3" i="30"/>
  <c r="J5" i="30"/>
  <c r="Q4" i="26"/>
  <c r="M4" i="24"/>
  <c r="Q6" i="25"/>
  <c r="E4" i="27"/>
  <c r="O5" i="26"/>
  <c r="E4" i="24"/>
  <c r="O5" i="25"/>
  <c r="K6" i="27"/>
  <c r="K7" i="24"/>
  <c r="K6" i="34"/>
  <c r="K6" i="32"/>
  <c r="L6" i="30"/>
  <c r="K7" i="26"/>
  <c r="K7" i="27"/>
  <c r="K7" i="29"/>
  <c r="K7" i="32"/>
  <c r="K7" i="30"/>
  <c r="L7" i="30"/>
  <c r="M7" i="35"/>
  <c r="I7" i="35"/>
  <c r="E7" i="35"/>
  <c r="Q7" i="34"/>
  <c r="M7" i="34"/>
  <c r="I7" i="34"/>
  <c r="E7" i="34"/>
  <c r="P6" i="28"/>
  <c r="I4" i="24"/>
  <c r="P5" i="35"/>
  <c r="P4" i="25"/>
  <c r="R4" i="34"/>
  <c r="D6" i="25"/>
  <c r="P4" i="30"/>
  <c r="Q5" i="33"/>
  <c r="D5" i="28"/>
  <c r="I3" i="31"/>
  <c r="P6" i="26"/>
  <c r="P6" i="33"/>
  <c r="I6" i="30"/>
  <c r="H7" i="26"/>
  <c r="H7" i="27"/>
  <c r="H7" i="29"/>
  <c r="L7" i="31"/>
  <c r="L4" i="34"/>
  <c r="D5" i="33"/>
  <c r="H3" i="33"/>
  <c r="M4" i="32"/>
  <c r="L4" i="31"/>
  <c r="I5" i="34"/>
  <c r="E5" i="25"/>
  <c r="E4" i="33"/>
  <c r="C4" i="34"/>
  <c r="O4" i="24"/>
  <c r="D4" i="26"/>
  <c r="N4" i="34"/>
  <c r="Q6" i="35"/>
  <c r="Q6" i="32"/>
  <c r="R7" i="26"/>
  <c r="Q7" i="29"/>
  <c r="Q7" i="30"/>
  <c r="N6" i="28"/>
  <c r="P4" i="29"/>
  <c r="E5" i="35"/>
  <c r="O5" i="29"/>
  <c r="N5" i="32"/>
  <c r="O5" i="24"/>
  <c r="N3" i="31"/>
  <c r="J5" i="28"/>
  <c r="N4" i="35"/>
  <c r="O4" i="25"/>
  <c r="M3" i="29"/>
  <c r="C5" i="32"/>
  <c r="N6" i="26"/>
  <c r="F7" i="24"/>
  <c r="F6" i="34"/>
  <c r="F6" i="32"/>
  <c r="F6" i="30"/>
  <c r="F7" i="26"/>
  <c r="F7" i="27"/>
  <c r="F7" i="29"/>
  <c r="F7" i="31"/>
  <c r="D5" i="34"/>
  <c r="I3" i="30"/>
  <c r="L3" i="30"/>
  <c r="J4" i="27"/>
  <c r="P3" i="28"/>
  <c r="E5" i="34"/>
  <c r="Q3" i="25"/>
  <c r="R4" i="28"/>
  <c r="I5" i="35"/>
  <c r="Q6" i="28"/>
  <c r="G5" i="35"/>
  <c r="J4" i="31"/>
  <c r="F5" i="30"/>
  <c r="M4" i="34"/>
  <c r="G3" i="30"/>
  <c r="N5" i="34"/>
  <c r="L4" i="28"/>
  <c r="Q7" i="24"/>
  <c r="Q6" i="31"/>
  <c r="Q7" i="25"/>
  <c r="Q7" i="33"/>
  <c r="F7" i="33"/>
  <c r="D5" i="24"/>
  <c r="F4" i="30"/>
  <c r="P3" i="35"/>
  <c r="O5" i="34"/>
  <c r="K5" i="30"/>
  <c r="L5" i="30"/>
  <c r="Q4" i="31"/>
  <c r="J5" i="33"/>
  <c r="R5" i="26"/>
  <c r="L5" i="28"/>
  <c r="Q3" i="32"/>
  <c r="F6" i="26"/>
  <c r="N6" i="34"/>
  <c r="N6" i="32"/>
  <c r="O6" i="30"/>
  <c r="N7" i="26"/>
  <c r="N7" i="27"/>
  <c r="N7" i="29"/>
  <c r="F7" i="32"/>
  <c r="F6" i="25"/>
  <c r="G4" i="32"/>
  <c r="E5" i="32"/>
  <c r="R3" i="35"/>
  <c r="M5" i="32"/>
  <c r="R3" i="27"/>
  <c r="H3" i="34"/>
  <c r="P5" i="29"/>
  <c r="F3" i="35"/>
  <c r="J4" i="34"/>
  <c r="K6" i="24"/>
  <c r="I3" i="33"/>
  <c r="Q4" i="34"/>
  <c r="O3" i="27"/>
  <c r="M3" i="30"/>
  <c r="G4" i="29"/>
  <c r="C4" i="31"/>
  <c r="N6" i="24"/>
  <c r="G5" i="24"/>
  <c r="I3" i="35"/>
  <c r="P3" i="29"/>
  <c r="Q3" i="27"/>
  <c r="D3" i="33"/>
  <c r="P3" i="32"/>
  <c r="P5" i="31"/>
  <c r="N5" i="30"/>
  <c r="I4" i="35"/>
  <c r="J4" i="25"/>
  <c r="C4" i="32"/>
  <c r="P6" i="27"/>
  <c r="O6" i="26"/>
  <c r="O7" i="24"/>
  <c r="G6" i="35"/>
  <c r="G6" i="33"/>
  <c r="G6" i="31"/>
  <c r="G6" i="29"/>
  <c r="G7" i="25"/>
  <c r="G7" i="28"/>
  <c r="G7" i="33"/>
  <c r="G7" i="31"/>
  <c r="P7" i="31"/>
  <c r="N7" i="35"/>
  <c r="F7" i="35"/>
  <c r="N7" i="34"/>
  <c r="F7" i="34"/>
  <c r="P6" i="34"/>
  <c r="O6" i="32"/>
  <c r="P6" i="30"/>
  <c r="O7" i="26"/>
  <c r="O7" i="27"/>
  <c r="O7" i="29"/>
  <c r="O7" i="32"/>
  <c r="O7" i="30"/>
  <c r="D7" i="31"/>
  <c r="L7" i="35"/>
  <c r="D7" i="35"/>
  <c r="L7" i="34"/>
  <c r="D7" i="34"/>
  <c r="Q5" i="31"/>
  <c r="F5" i="33"/>
  <c r="M3" i="24"/>
  <c r="O5" i="27"/>
  <c r="I3" i="34"/>
  <c r="G3" i="31"/>
  <c r="E5" i="30"/>
  <c r="M4" i="30"/>
  <c r="P5" i="25"/>
  <c r="N3" i="26"/>
  <c r="D6" i="35"/>
  <c r="D6" i="31"/>
  <c r="Q3" i="33"/>
  <c r="H3" i="28"/>
  <c r="I4" i="33"/>
  <c r="L3" i="28"/>
  <c r="H6" i="27"/>
  <c r="M6" i="30"/>
  <c r="L7" i="27"/>
  <c r="D7" i="32"/>
  <c r="K5" i="32"/>
  <c r="N5" i="31"/>
  <c r="D4" i="33"/>
  <c r="L4" i="32"/>
  <c r="E3" i="34"/>
  <c r="J3" i="35"/>
  <c r="K3" i="33"/>
  <c r="G4" i="35"/>
  <c r="M4" i="25"/>
  <c r="H5" i="32"/>
  <c r="M6" i="34"/>
  <c r="N6" i="30"/>
  <c r="M7" i="26"/>
  <c r="M7" i="27"/>
  <c r="M7" i="29"/>
  <c r="M7" i="32"/>
  <c r="M7" i="30"/>
  <c r="J7" i="30"/>
  <c r="Q5" i="27"/>
  <c r="R5" i="35"/>
  <c r="O4" i="28"/>
  <c r="P5" i="34"/>
  <c r="R3" i="28"/>
  <c r="P3" i="34"/>
  <c r="M5" i="30"/>
  <c r="G4" i="27"/>
  <c r="C5" i="34"/>
  <c r="L3" i="31"/>
  <c r="G4" i="24"/>
  <c r="I5" i="33"/>
  <c r="I5" i="26"/>
  <c r="P4" i="24"/>
  <c r="M6" i="25"/>
  <c r="E3" i="32"/>
  <c r="J6" i="25"/>
  <c r="L5" i="25"/>
  <c r="R4" i="29"/>
  <c r="N4" i="33"/>
  <c r="R5" i="28"/>
  <c r="P7" i="24"/>
  <c r="P6" i="29"/>
  <c r="P7" i="28"/>
  <c r="H7" i="30"/>
  <c r="L4" i="30"/>
  <c r="D3" i="34"/>
  <c r="F5" i="26"/>
  <c r="I3" i="29"/>
  <c r="C4" i="30"/>
  <c r="I3" i="28"/>
  <c r="L3" i="27"/>
  <c r="E3" i="35"/>
  <c r="I4" i="29"/>
  <c r="I6" i="27"/>
  <c r="I6" i="34"/>
  <c r="J6" i="30"/>
  <c r="I7" i="27"/>
  <c r="I7" i="32"/>
  <c r="F7" i="30"/>
  <c r="R3" i="29"/>
  <c r="J4" i="29"/>
  <c r="G5" i="25"/>
  <c r="I5" i="31"/>
  <c r="L3" i="25"/>
  <c r="K5" i="24"/>
  <c r="P5" i="26"/>
  <c r="P4" i="33"/>
  <c r="R4" i="30"/>
  <c r="L4" i="27"/>
  <c r="M4" i="26"/>
  <c r="J6" i="26"/>
  <c r="J6" i="35"/>
  <c r="J6" i="33"/>
  <c r="J6" i="31"/>
  <c r="J6" i="29"/>
  <c r="J7" i="25"/>
  <c r="J7" i="28"/>
  <c r="J7" i="33"/>
  <c r="K6" i="28"/>
  <c r="K4" i="32"/>
  <c r="E3" i="28"/>
  <c r="F3" i="31"/>
  <c r="E4" i="35"/>
  <c r="G5" i="34"/>
  <c r="O3" i="26"/>
  <c r="F3" i="32"/>
  <c r="D5" i="27"/>
  <c r="P3" i="31"/>
  <c r="P4" i="28"/>
  <c r="J5" i="35"/>
  <c r="K3" i="30"/>
  <c r="K3" i="31"/>
  <c r="P3" i="25"/>
  <c r="E4" i="26"/>
  <c r="M4" i="27"/>
  <c r="G4" i="30"/>
  <c r="D5" i="31"/>
  <c r="H4" i="28"/>
  <c r="K6" i="26"/>
  <c r="K6" i="35"/>
  <c r="K6" i="33"/>
  <c r="K6" i="31"/>
  <c r="K6" i="29"/>
  <c r="K7" i="25"/>
  <c r="K7" i="28"/>
  <c r="K7" i="33"/>
  <c r="K7" i="31"/>
  <c r="L7" i="32"/>
  <c r="O7" i="35"/>
  <c r="K7" i="35"/>
  <c r="G7" i="35"/>
  <c r="C7" i="35"/>
  <c r="O7" i="34"/>
  <c r="K7" i="34"/>
  <c r="G7" i="34"/>
  <c r="C7" i="34"/>
  <c r="N3" i="25"/>
  <c r="D4" i="30"/>
  <c r="R4" i="33"/>
  <c r="H4" i="27"/>
  <c r="R5" i="25"/>
  <c r="F3" i="34"/>
  <c r="M4" i="31"/>
  <c r="E5" i="28"/>
  <c r="J3" i="30"/>
  <c r="R3" i="32"/>
  <c r="P6" i="35"/>
  <c r="P6" i="31"/>
  <c r="H6" i="29"/>
  <c r="H7" i="25"/>
  <c r="H7" i="28"/>
  <c r="H7" i="33"/>
  <c r="N6" i="25"/>
  <c r="Q3" i="24"/>
  <c r="G3" i="34"/>
  <c r="P4" i="34"/>
  <c r="J3" i="33"/>
  <c r="Q5" i="26"/>
  <c r="E3" i="33"/>
  <c r="H6" i="25"/>
  <c r="C5" i="31"/>
  <c r="R5" i="30"/>
  <c r="P6" i="24"/>
  <c r="N5" i="24"/>
  <c r="Q6" i="26"/>
  <c r="R6" i="34"/>
  <c r="R6" i="30"/>
  <c r="Q7" i="27"/>
  <c r="Q7" i="32"/>
  <c r="R7" i="30"/>
  <c r="G5" i="31"/>
  <c r="C3" i="29"/>
  <c r="N4" i="29"/>
  <c r="J3" i="32"/>
  <c r="H3" i="31"/>
  <c r="G3" i="33"/>
  <c r="Q4" i="29"/>
  <c r="O4" i="34"/>
  <c r="C4" i="33"/>
  <c r="R4" i="26"/>
  <c r="Q3" i="34"/>
  <c r="O6" i="27"/>
  <c r="N7" i="24"/>
  <c r="F6" i="35"/>
  <c r="F6" i="33"/>
  <c r="F6" i="31"/>
  <c r="F6" i="29"/>
  <c r="F7" i="25"/>
  <c r="F7" i="28"/>
  <c r="R7" i="32"/>
  <c r="G6" i="28"/>
  <c r="D3" i="27"/>
  <c r="O5" i="32"/>
  <c r="L4" i="29"/>
  <c r="R5" i="32"/>
  <c r="C6" i="25"/>
  <c r="G3" i="29"/>
  <c r="K5" i="27"/>
  <c r="C3" i="24"/>
  <c r="Q5" i="34"/>
  <c r="H3" i="32"/>
  <c r="H4" i="32"/>
  <c r="N3" i="35"/>
  <c r="N4" i="26"/>
  <c r="H5" i="35"/>
  <c r="J5" i="27"/>
  <c r="H3" i="27"/>
  <c r="R6" i="27"/>
  <c r="Q6" i="33"/>
  <c r="Q6" i="29"/>
  <c r="Q7" i="28"/>
  <c r="Q7" i="31"/>
  <c r="F6" i="24"/>
  <c r="Q5" i="32"/>
  <c r="C5" i="29"/>
  <c r="D3" i="31"/>
  <c r="R3" i="24"/>
  <c r="Q4" i="32"/>
  <c r="M3" i="25"/>
  <c r="F4" i="26"/>
  <c r="I3" i="25"/>
  <c r="M5" i="33"/>
  <c r="H5" i="33"/>
  <c r="F6" i="27"/>
  <c r="N6" i="33"/>
  <c r="N6" i="29"/>
  <c r="N7" i="28"/>
  <c r="O6" i="28"/>
  <c r="C6" i="24"/>
  <c r="C5" i="24"/>
  <c r="D3" i="24"/>
  <c r="F3" i="30"/>
  <c r="K4" i="28"/>
  <c r="O5" i="30"/>
  <c r="L4" i="25"/>
  <c r="N5" i="29"/>
  <c r="Q4" i="27"/>
  <c r="O6" i="24"/>
  <c r="Q3" i="29"/>
  <c r="O5" i="28"/>
  <c r="M4" i="28"/>
  <c r="N5" i="33"/>
  <c r="G6" i="27"/>
  <c r="G7" i="24"/>
  <c r="G6" i="32"/>
  <c r="G7" i="26"/>
  <c r="G7" i="29"/>
  <c r="G7" i="30"/>
  <c r="J7" i="35"/>
  <c r="J7" i="34"/>
  <c r="O6" i="33"/>
  <c r="O6" i="29"/>
  <c r="O7" i="28"/>
  <c r="O7" i="31"/>
  <c r="P7" i="35"/>
  <c r="P7" i="34"/>
  <c r="N6" i="35"/>
  <c r="N6" i="31"/>
  <c r="N7" i="25"/>
  <c r="N7" i="33"/>
  <c r="F5" i="32"/>
  <c r="M3" i="26"/>
  <c r="D3" i="29"/>
  <c r="Q4" i="35"/>
  <c r="N3" i="32"/>
  <c r="L5" i="24"/>
  <c r="E5" i="24"/>
  <c r="O5" i="33"/>
  <c r="J3" i="24"/>
  <c r="L3" i="35"/>
  <c r="F5" i="34"/>
  <c r="K4" i="26"/>
  <c r="E4" i="30"/>
  <c r="R6" i="24"/>
  <c r="C4" i="27"/>
  <c r="G6" i="26"/>
  <c r="G6" i="34"/>
  <c r="H6" i="30"/>
  <c r="G7" i="27"/>
  <c r="G7" i="32"/>
  <c r="R7" i="35"/>
  <c r="R7" i="34"/>
  <c r="O6" i="35"/>
  <c r="O6" i="31"/>
  <c r="O7" i="25"/>
  <c r="O7" i="33"/>
  <c r="D7" i="33"/>
  <c r="H7" i="35"/>
  <c r="H7" i="34"/>
  <c r="R6" i="2" l="1"/>
  <c r="Y23" i="6" s="1"/>
  <c r="J3" i="2"/>
  <c r="Y15" i="3" s="1"/>
  <c r="E5" i="2"/>
  <c r="Y10" i="5" s="1"/>
  <c r="L5" i="2"/>
  <c r="Y17" i="5" s="1"/>
  <c r="G7" i="2"/>
  <c r="Y12" i="7" s="1"/>
  <c r="O6" i="2"/>
  <c r="Y20" i="6" s="1"/>
  <c r="D3" i="2"/>
  <c r="Y9" i="3" s="1"/>
  <c r="C5" i="2"/>
  <c r="Y8" i="5" s="1"/>
  <c r="C6" i="2"/>
  <c r="Y8" i="6" s="1"/>
  <c r="R3" i="2"/>
  <c r="Y23" i="3" s="1"/>
  <c r="F6" i="2"/>
  <c r="Y11" i="6" s="1"/>
  <c r="C3" i="2"/>
  <c r="Y8" i="3" s="1"/>
  <c r="N7" i="2"/>
  <c r="Y19" i="7" s="1"/>
  <c r="N5" i="2"/>
  <c r="Y19" i="5" s="1"/>
  <c r="P6" i="2"/>
  <c r="Y21" i="6" s="1"/>
  <c r="Q3" i="2"/>
  <c r="Y22" i="3" s="1"/>
  <c r="K5" i="2"/>
  <c r="Y16" i="5" s="1"/>
  <c r="P7" i="2"/>
  <c r="Y21" i="7" s="1"/>
  <c r="P4" i="2"/>
  <c r="Y21" i="4" s="1"/>
  <c r="G4" i="2"/>
  <c r="Y12" i="4" s="1"/>
  <c r="M3" i="2"/>
  <c r="Y18" i="3" s="1"/>
  <c r="O7" i="2"/>
  <c r="Y20" i="7" s="1"/>
  <c r="G5" i="2"/>
  <c r="Y12" i="5" s="1"/>
  <c r="N6" i="2"/>
  <c r="Y19" i="6" s="1"/>
  <c r="K6" i="2"/>
  <c r="Y16" i="6" s="1"/>
  <c r="D5" i="2"/>
  <c r="Y9" i="5" s="1"/>
  <c r="Q7" i="2"/>
  <c r="Y22" i="7" s="1"/>
  <c r="F7" i="2"/>
  <c r="Y11" i="7" s="1"/>
  <c r="O5" i="2"/>
  <c r="Y20" i="5" s="1"/>
  <c r="O4" i="2"/>
  <c r="Y20" i="4" s="1"/>
  <c r="I4" i="2"/>
  <c r="Y14" i="4" s="1"/>
  <c r="K7" i="2"/>
  <c r="Y16" i="7" s="1"/>
  <c r="E4" i="2"/>
  <c r="Y10" i="4" s="1"/>
  <c r="M4" i="2"/>
  <c r="Y18" i="4" s="1"/>
  <c r="E3" i="2"/>
  <c r="Y10" i="3" s="1"/>
  <c r="J7" i="2"/>
  <c r="Y15" i="7" s="1"/>
  <c r="N3" i="2"/>
  <c r="Y19" i="3" s="1"/>
  <c r="J6" i="2"/>
  <c r="Y15" i="6" s="1"/>
  <c r="I7" i="2"/>
  <c r="Y14" i="7" s="1"/>
  <c r="C4" i="2"/>
  <c r="Y8" i="4" s="1"/>
  <c r="H6" i="2"/>
  <c r="Y13" i="6" s="1"/>
  <c r="P3" i="2"/>
  <c r="Y21" i="3" s="1"/>
  <c r="I6" i="2"/>
  <c r="Y14" i="6" s="1"/>
  <c r="H5" i="2"/>
  <c r="Y13" i="5" s="1"/>
  <c r="C7" i="2"/>
  <c r="Y8" i="7" s="1"/>
  <c r="F5" i="2"/>
  <c r="Y11" i="5" s="1"/>
  <c r="R7" i="2"/>
  <c r="Y23" i="7" s="1"/>
  <c r="G6" i="2"/>
  <c r="Y12" i="6" s="1"/>
  <c r="Q5" i="2"/>
  <c r="Y22" i="5" s="1"/>
  <c r="L3" i="2"/>
  <c r="Y17" i="3" s="1"/>
  <c r="L6" i="2"/>
  <c r="Y17" i="6" s="1"/>
  <c r="I3" i="2"/>
  <c r="Y14" i="3" s="1"/>
  <c r="P5" i="2"/>
  <c r="Y21" i="5" s="1"/>
  <c r="M5" i="2"/>
  <c r="Y18" i="5" s="1"/>
  <c r="F4" i="2"/>
  <c r="Y11" i="4" s="1"/>
  <c r="J4" i="2"/>
  <c r="Y15" i="4" s="1"/>
  <c r="I5" i="2"/>
  <c r="Y14" i="5" s="1"/>
  <c r="R5" i="2"/>
  <c r="Y23" i="5" s="1"/>
  <c r="D4" i="2"/>
  <c r="Y9" i="4" s="1"/>
  <c r="H4" i="2"/>
  <c r="Y13" i="4" s="1"/>
  <c r="E7" i="2"/>
  <c r="Y10" i="7" s="1"/>
  <c r="J5" i="2"/>
  <c r="Y15" i="5" s="1"/>
  <c r="K4" i="2"/>
  <c r="Y16" i="4" s="1"/>
  <c r="H7" i="2"/>
  <c r="Y13" i="7" s="1"/>
  <c r="N4" i="2"/>
  <c r="Y19" i="4" s="1"/>
  <c r="D7" i="2"/>
  <c r="Y9" i="7" s="1"/>
  <c r="F3" i="2"/>
  <c r="Y11" i="3" s="1"/>
  <c r="L4" i="2"/>
  <c r="Y17" i="4" s="1"/>
  <c r="Q4" i="2"/>
  <c r="Y22" i="4" s="1"/>
  <c r="Q6" i="2"/>
  <c r="Y22" i="6" s="1"/>
  <c r="M7" i="2"/>
  <c r="Y18" i="7" s="1"/>
  <c r="M6" i="2"/>
  <c r="Y18" i="6" s="1"/>
  <c r="K3" i="2"/>
  <c r="Y16" i="3" s="1"/>
  <c r="O3" i="2"/>
  <c r="Y20" i="3" s="1"/>
  <c r="E6" i="2"/>
  <c r="Y10" i="6" s="1"/>
  <c r="H3" i="2"/>
  <c r="Y13" i="3" s="1"/>
  <c r="G3" i="2"/>
  <c r="Y12" i="3" s="1"/>
  <c r="L7" i="2"/>
  <c r="Y17" i="7" s="1"/>
  <c r="D6" i="2"/>
  <c r="Y9" i="6" s="1"/>
  <c r="R4" i="2"/>
  <c r="Y23" i="4" s="1"/>
  <c r="T7" i="2"/>
  <c r="T5" i="2"/>
  <c r="T3" i="2"/>
  <c r="T4" i="2" l="1"/>
  <c r="T6" i="2"/>
</calcChain>
</file>

<file path=xl/sharedStrings.xml><?xml version="1.0" encoding="utf-8"?>
<sst xmlns="http://schemas.openxmlformats.org/spreadsheetml/2006/main" count="1355" uniqueCount="87">
  <si>
    <t>Engagement</t>
  </si>
  <si>
    <t>Dans le travail en classe</t>
  </si>
  <si>
    <t>Dans le travail personnel</t>
  </si>
  <si>
    <t>Ecoute</t>
  </si>
  <si>
    <t>Prise de parole</t>
  </si>
  <si>
    <t>Soin et précision</t>
  </si>
  <si>
    <t>Autonomie</t>
  </si>
  <si>
    <t>Gestion du matériel</t>
  </si>
  <si>
    <t>Savoir travailler seul</t>
  </si>
  <si>
    <t>Créativité, curiosité artistique</t>
  </si>
  <si>
    <t>Relever des informations</t>
  </si>
  <si>
    <t>Analyser, appliquer</t>
  </si>
  <si>
    <t>Effort prolongé</t>
  </si>
  <si>
    <t>Endurance physique</t>
  </si>
  <si>
    <t>Respect</t>
  </si>
  <si>
    <t>Du matériel</t>
  </si>
  <si>
    <t>Des élèves</t>
  </si>
  <si>
    <t>Des adultes</t>
  </si>
  <si>
    <t>BARBEAU</t>
  </si>
  <si>
    <t>Marine</t>
  </si>
  <si>
    <t>BARDOULET</t>
  </si>
  <si>
    <t>Jennifer</t>
  </si>
  <si>
    <t>BERTRAND</t>
  </si>
  <si>
    <t>Marion</t>
  </si>
  <si>
    <t>BIRAUD</t>
  </si>
  <si>
    <t>Quentin</t>
  </si>
  <si>
    <t>BRECHOIRE</t>
  </si>
  <si>
    <t>Clément</t>
  </si>
  <si>
    <t>BROSSARD</t>
  </si>
  <si>
    <t>Aurélien</t>
  </si>
  <si>
    <t>Louis</t>
  </si>
  <si>
    <t>Lino</t>
  </si>
  <si>
    <t>COPILLET</t>
  </si>
  <si>
    <t>Ewan</t>
  </si>
  <si>
    <t>DEMAR</t>
  </si>
  <si>
    <t>Eden</t>
  </si>
  <si>
    <t>DRAPEAU</t>
  </si>
  <si>
    <t>Noémie</t>
  </si>
  <si>
    <t>DUPUY</t>
  </si>
  <si>
    <t>Julie</t>
  </si>
  <si>
    <t>FABIEN</t>
  </si>
  <si>
    <t>Ryan</t>
  </si>
  <si>
    <t>GAZEAU</t>
  </si>
  <si>
    <t>Lise</t>
  </si>
  <si>
    <t>GUITTON</t>
  </si>
  <si>
    <t>Léo</t>
  </si>
  <si>
    <t>LEGRAS</t>
  </si>
  <si>
    <t>Thibault</t>
  </si>
  <si>
    <t>MAROLLEAU</t>
  </si>
  <si>
    <t>Jade</t>
  </si>
  <si>
    <t>NEAU</t>
  </si>
  <si>
    <t>Johnny</t>
  </si>
  <si>
    <t>RENAUD</t>
  </si>
  <si>
    <t>Pacôme</t>
  </si>
  <si>
    <t>SIMONNEAU</t>
  </si>
  <si>
    <t>Emeline</t>
  </si>
  <si>
    <t>Relation de</t>
  </si>
  <si>
    <t xml:space="preserve"> communication</t>
  </si>
  <si>
    <t xml:space="preserve">Exploiter </t>
  </si>
  <si>
    <t>des données</t>
  </si>
  <si>
    <t xml:space="preserve">Tenacité, persévérance </t>
  </si>
  <si>
    <t>Dans la vie collective</t>
  </si>
  <si>
    <t>C-PINTO</t>
  </si>
  <si>
    <t>BOURRE</t>
  </si>
  <si>
    <t>Axel</t>
  </si>
  <si>
    <r>
      <rPr>
        <sz val="11"/>
        <rFont val="Calibri"/>
        <family val="2"/>
      </rPr>
      <t>Ce document présente l’évaluation de votre enfant, réalisée par les enseignants, adultes et éducateurs qui l’entourent. Chaque adulte s’est prononcé en terme de maîtrise de la compétence (Maîtrisé / Non maîtrisé) et les résultats globaux ont été traduits en pourcentage. Ces champs de compétence sont ceux qui sont évalués en fin de 3</t>
    </r>
    <r>
      <rPr>
        <vertAlign val="superscript"/>
        <sz val="11"/>
        <rFont val="Calibri"/>
        <family val="2"/>
      </rPr>
      <t>ème</t>
    </r>
    <r>
      <rPr>
        <sz val="11"/>
        <rFont val="Calibri"/>
        <family val="2"/>
      </rPr>
      <t xml:space="preserve"> pour une entrée dans une formation professionnelle. </t>
    </r>
  </si>
  <si>
    <t>Relation Communication</t>
  </si>
  <si>
    <t>Soins et précision</t>
  </si>
  <si>
    <t>Créativité curiosité artistique</t>
  </si>
  <si>
    <t>Exploiter des données</t>
  </si>
  <si>
    <t>Analyser appliquer</t>
  </si>
  <si>
    <t>Ténacité persévérance dans une tâche</t>
  </si>
  <si>
    <t xml:space="preserve">Tenacité, persévérance 
dans une tâche </t>
  </si>
  <si>
    <t>Arts Plastiques</t>
  </si>
  <si>
    <t>SVT</t>
  </si>
  <si>
    <t>Maths</t>
  </si>
  <si>
    <t>Espagnol</t>
  </si>
  <si>
    <t>Sciences Physiques</t>
  </si>
  <si>
    <t>Français</t>
  </si>
  <si>
    <t>Education Musicale</t>
  </si>
  <si>
    <t>EPS</t>
  </si>
  <si>
    <t>Anglais</t>
  </si>
  <si>
    <t>Technologie</t>
  </si>
  <si>
    <t>Vie scolaire</t>
  </si>
  <si>
    <t>Tableau résumé</t>
  </si>
  <si>
    <t>TOTAL</t>
  </si>
  <si>
    <t>Histoire-Géographie-EMC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</si>
</sst>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0"/>
      <name val="Arial"/>
    </font>
    <font>
      <sz val="10"/>
      <name val="Arial"/>
      <family val="2"/>
    </font>
    <font>
      <sz val="11"/>
      <name val="Calibri"/>
      <family val="2"/>
    </font>
    <font>
      <vertAlign val="superscript"/>
      <sz val="11"/>
      <name val="Calibri"/>
      <family val="2"/>
    </font>
    <font>
      <sz val="18"/>
      <name val="Arial"/>
      <family val="2"/>
    </font>
    <font>
      <sz val="5"/>
      <name val="Arial"/>
      <family val="2"/>
    </font>
    <font>
      <sz val="10"/>
      <color theme="4" tint="-0.249977111117893"/>
      <name val="Arial"/>
      <family val="2"/>
    </font>
    <font>
      <sz val="10"/>
      <color rgb="FF00B0F0"/>
      <name val="Arial"/>
      <family val="2"/>
    </font>
    <font>
      <sz val="10"/>
      <color rgb="FF7030A0"/>
      <name val="Arial"/>
      <family val="2"/>
    </font>
    <font>
      <sz val="10"/>
      <color theme="8" tint="-0.249977111117893"/>
      <name val="Arial"/>
      <family val="2"/>
    </font>
    <font>
      <sz val="10"/>
      <color theme="1" tint="0.249977111117893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36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5" fillId="0" borderId="0" xfId="0" applyFont="1"/>
    <xf numFmtId="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9" fontId="11" fillId="0" borderId="6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9" xfId="0" applyNumberFormat="1" applyFont="1" applyBorder="1" applyAlignment="1">
      <alignment horizontal="center" vertical="center" wrapText="1"/>
    </xf>
    <xf numFmtId="9" fontId="12" fillId="0" borderId="9" xfId="0" applyNumberFormat="1" applyFont="1" applyBorder="1" applyAlignment="1">
      <alignment horizontal="center" vertical="center"/>
    </xf>
    <xf numFmtId="9" fontId="12" fillId="0" borderId="6" xfId="0" applyNumberFormat="1" applyFont="1" applyBorder="1" applyAlignment="1">
      <alignment horizontal="center" vertical="center"/>
    </xf>
    <xf numFmtId="0" fontId="14" fillId="0" borderId="0" xfId="0" applyFont="1"/>
    <xf numFmtId="0" fontId="15" fillId="2" borderId="33" xfId="0" applyFont="1" applyFill="1" applyBorder="1" applyAlignment="1">
      <alignment horizontal="center" vertical="center" textRotation="90"/>
    </xf>
    <xf numFmtId="0" fontId="15" fillId="2" borderId="34" xfId="0" applyFont="1" applyFill="1" applyBorder="1" applyAlignment="1">
      <alignment horizontal="center" vertical="center" textRotation="90"/>
    </xf>
    <xf numFmtId="0" fontId="14" fillId="0" borderId="14" xfId="0" applyFont="1" applyBorder="1" applyAlignment="1">
      <alignment horizontal="center" vertical="center" textRotation="90"/>
    </xf>
    <xf numFmtId="0" fontId="14" fillId="0" borderId="16" xfId="0" applyFont="1" applyBorder="1" applyAlignment="1">
      <alignment horizontal="center" vertical="center" textRotation="90"/>
    </xf>
    <xf numFmtId="0" fontId="14" fillId="0" borderId="1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center" vertical="center" textRotation="90"/>
    </xf>
    <xf numFmtId="0" fontId="14" fillId="0" borderId="21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center" vertical="center" textRotation="90"/>
    </xf>
    <xf numFmtId="164" fontId="15" fillId="0" borderId="12" xfId="0" applyNumberFormat="1" applyFont="1" applyFill="1" applyBorder="1" applyAlignment="1">
      <alignment horizontal="center" vertical="center"/>
    </xf>
    <xf numFmtId="164" fontId="15" fillId="0" borderId="13" xfId="0" applyNumberFormat="1" applyFont="1" applyFill="1" applyBorder="1" applyAlignment="1">
      <alignment horizontal="center" vertical="center"/>
    </xf>
    <xf numFmtId="164" fontId="15" fillId="0" borderId="11" xfId="0" applyNumberFormat="1" applyFont="1" applyFill="1" applyBorder="1" applyAlignment="1">
      <alignment horizontal="center" vertical="center"/>
    </xf>
    <xf numFmtId="164" fontId="15" fillId="0" borderId="25" xfId="0" applyNumberFormat="1" applyFont="1" applyFill="1" applyBorder="1" applyAlignment="1">
      <alignment horizontal="center" vertical="center"/>
    </xf>
    <xf numFmtId="164" fontId="15" fillId="0" borderId="17" xfId="0" applyNumberFormat="1" applyFont="1" applyFill="1" applyBorder="1" applyAlignment="1">
      <alignment horizontal="center" vertical="center"/>
    </xf>
    <xf numFmtId="164" fontId="15" fillId="0" borderId="4" xfId="0" applyNumberFormat="1" applyFont="1" applyFill="1" applyBorder="1" applyAlignment="1">
      <alignment horizontal="center" vertical="center"/>
    </xf>
    <xf numFmtId="164" fontId="15" fillId="0" borderId="18" xfId="0" applyNumberFormat="1" applyFont="1" applyFill="1" applyBorder="1" applyAlignment="1">
      <alignment horizontal="center" vertical="center"/>
    </xf>
    <xf numFmtId="164" fontId="15" fillId="0" borderId="19" xfId="0" applyNumberFormat="1" applyFont="1" applyFill="1" applyBorder="1" applyAlignment="1">
      <alignment horizontal="center" vertical="center"/>
    </xf>
    <xf numFmtId="164" fontId="15" fillId="0" borderId="26" xfId="0" applyNumberFormat="1" applyFont="1" applyFill="1" applyBorder="1" applyAlignment="1">
      <alignment horizontal="center" vertical="center"/>
    </xf>
    <xf numFmtId="164" fontId="15" fillId="0" borderId="14" xfId="0" applyNumberFormat="1" applyFont="1" applyFill="1" applyBorder="1" applyAlignment="1">
      <alignment horizontal="center" vertical="center"/>
    </xf>
    <xf numFmtId="164" fontId="15" fillId="0" borderId="20" xfId="0" applyNumberFormat="1" applyFont="1" applyFill="1" applyBorder="1" applyAlignment="1">
      <alignment horizontal="center" vertical="center"/>
    </xf>
    <xf numFmtId="164" fontId="15" fillId="0" borderId="16" xfId="0" applyNumberFormat="1" applyFont="1" applyFill="1" applyBorder="1" applyAlignment="1">
      <alignment horizontal="center" vertical="center"/>
    </xf>
    <xf numFmtId="164" fontId="15" fillId="0" borderId="27" xfId="0" applyNumberFormat="1" applyFont="1" applyFill="1" applyBorder="1" applyAlignment="1">
      <alignment horizontal="center" vertical="center"/>
    </xf>
    <xf numFmtId="0" fontId="14" fillId="0" borderId="0" xfId="0" applyNumberFormat="1" applyFont="1" applyAlignment="1">
      <alignment horizontal="center" vertical="center" textRotation="90"/>
    </xf>
    <xf numFmtId="0" fontId="14" fillId="0" borderId="21" xfId="0" applyNumberFormat="1" applyFont="1" applyBorder="1" applyAlignment="1">
      <alignment horizontal="center" vertical="center" textRotation="90"/>
    </xf>
    <xf numFmtId="0" fontId="14" fillId="0" borderId="16" xfId="0" applyNumberFormat="1" applyFont="1" applyBorder="1" applyAlignment="1">
      <alignment horizontal="center" vertical="center" textRotation="90"/>
    </xf>
    <xf numFmtId="0" fontId="14" fillId="0" borderId="14" xfId="0" applyNumberFormat="1" applyFont="1" applyBorder="1" applyAlignment="1">
      <alignment horizontal="center" vertical="center" textRotation="90"/>
    </xf>
    <xf numFmtId="0" fontId="14" fillId="0" borderId="15" xfId="0" applyNumberFormat="1" applyFont="1" applyBorder="1" applyAlignment="1">
      <alignment horizontal="center" vertical="center" textRotation="90"/>
    </xf>
    <xf numFmtId="0" fontId="14" fillId="0" borderId="4" xfId="0" applyNumberFormat="1" applyFont="1" applyBorder="1" applyAlignment="1">
      <alignment vertical="center"/>
    </xf>
    <xf numFmtId="0" fontId="14" fillId="0" borderId="3" xfId="0" applyNumberFormat="1" applyFont="1" applyBorder="1" applyAlignment="1">
      <alignment vertical="center"/>
    </xf>
    <xf numFmtId="164" fontId="15" fillId="0" borderId="10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3" xfId="0" applyNumberFormat="1" applyFont="1" applyFill="1" applyBorder="1" applyAlignment="1">
      <alignment vertical="center"/>
    </xf>
    <xf numFmtId="0" fontId="14" fillId="0" borderId="0" xfId="0" applyNumberFormat="1" applyFont="1"/>
    <xf numFmtId="0" fontId="14" fillId="0" borderId="10" xfId="0" applyNumberFormat="1" applyFont="1" applyBorder="1" applyAlignment="1">
      <alignment vertical="center"/>
    </xf>
    <xf numFmtId="0" fontId="14" fillId="0" borderId="37" xfId="0" applyNumberFormat="1" applyFont="1" applyBorder="1" applyAlignment="1">
      <alignment vertical="center"/>
    </xf>
    <xf numFmtId="0" fontId="15" fillId="2" borderId="31" xfId="0" applyFont="1" applyFill="1" applyBorder="1" applyAlignment="1">
      <alignment horizontal="center" vertical="center" textRotation="90"/>
    </xf>
    <xf numFmtId="0" fontId="14" fillId="0" borderId="20" xfId="0" applyFont="1" applyBorder="1" applyAlignment="1">
      <alignment horizontal="center" vertical="center" textRotation="90"/>
    </xf>
    <xf numFmtId="164" fontId="15" fillId="0" borderId="39" xfId="0" applyNumberFormat="1" applyFont="1" applyFill="1" applyBorder="1" applyAlignment="1">
      <alignment horizontal="center" vertical="center"/>
    </xf>
    <xf numFmtId="0" fontId="15" fillId="2" borderId="11" xfId="0" applyNumberFormat="1" applyFont="1" applyFill="1" applyBorder="1" applyAlignment="1">
      <alignment horizontal="center" vertical="center" textRotation="90"/>
    </xf>
    <xf numFmtId="0" fontId="15" fillId="2" borderId="13" xfId="0" applyNumberFormat="1" applyFont="1" applyFill="1" applyBorder="1" applyAlignment="1">
      <alignment horizontal="center" vertical="center" textRotation="90"/>
    </xf>
    <xf numFmtId="0" fontId="15" fillId="2" borderId="38" xfId="0" applyNumberFormat="1" applyFont="1" applyFill="1" applyBorder="1" applyAlignment="1">
      <alignment horizontal="center" vertical="center" textRotation="90"/>
    </xf>
    <xf numFmtId="0" fontId="14" fillId="0" borderId="20" xfId="0" applyNumberFormat="1" applyFont="1" applyBorder="1" applyAlignment="1">
      <alignment horizontal="center" vertical="center" textRotation="90"/>
    </xf>
    <xf numFmtId="0" fontId="14" fillId="0" borderId="11" xfId="0" applyNumberFormat="1" applyFont="1" applyBorder="1" applyAlignment="1">
      <alignment vertical="center"/>
    </xf>
    <xf numFmtId="0" fontId="14" fillId="0" borderId="13" xfId="0" applyNumberFormat="1" applyFont="1" applyBorder="1" applyAlignment="1">
      <alignment vertical="center"/>
    </xf>
    <xf numFmtId="0" fontId="14" fillId="0" borderId="17" xfId="0" applyNumberFormat="1" applyFont="1" applyBorder="1" applyAlignment="1">
      <alignment vertical="center"/>
    </xf>
    <xf numFmtId="0" fontId="14" fillId="0" borderId="19" xfId="0" applyNumberFormat="1" applyFont="1" applyBorder="1" applyAlignment="1">
      <alignment vertical="center"/>
    </xf>
    <xf numFmtId="0" fontId="14" fillId="0" borderId="19" xfId="0" applyNumberFormat="1" applyFont="1" applyFill="1" applyBorder="1" applyAlignment="1">
      <alignment vertical="center"/>
    </xf>
    <xf numFmtId="0" fontId="14" fillId="0" borderId="14" xfId="0" applyNumberFormat="1" applyFont="1" applyBorder="1" applyAlignment="1">
      <alignment vertical="center"/>
    </xf>
    <xf numFmtId="0" fontId="14" fillId="0" borderId="16" xfId="0" applyNumberFormat="1" applyFont="1" applyFill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9" fontId="14" fillId="0" borderId="17" xfId="0" applyNumberFormat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16" xfId="0" applyFont="1" applyFill="1" applyBorder="1" applyAlignment="1">
      <alignment vertical="center"/>
    </xf>
    <xf numFmtId="0" fontId="15" fillId="2" borderId="33" xfId="0" applyNumberFormat="1" applyFont="1" applyFill="1" applyBorder="1" applyAlignment="1">
      <alignment horizontal="center" vertical="center" textRotation="90"/>
    </xf>
    <xf numFmtId="0" fontId="15" fillId="2" borderId="34" xfId="0" applyNumberFormat="1" applyFont="1" applyFill="1" applyBorder="1" applyAlignment="1">
      <alignment horizontal="center" vertical="center" textRotation="90"/>
    </xf>
    <xf numFmtId="164" fontId="15" fillId="0" borderId="33" xfId="0" applyNumberFormat="1" applyFont="1" applyFill="1" applyBorder="1" applyAlignment="1">
      <alignment horizontal="center" vertical="center"/>
    </xf>
    <xf numFmtId="164" fontId="15" fillId="0" borderId="40" xfId="0" applyNumberFormat="1" applyFont="1" applyFill="1" applyBorder="1" applyAlignment="1">
      <alignment horizontal="center" vertical="center"/>
    </xf>
    <xf numFmtId="164" fontId="15" fillId="0" borderId="21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textRotation="90"/>
    </xf>
    <xf numFmtId="0" fontId="14" fillId="0" borderId="0" xfId="0" applyFont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0" borderId="22" xfId="0" applyFont="1" applyBorder="1" applyAlignment="1">
      <alignment horizontal="center" vertical="center" textRotation="90" wrapText="1"/>
    </xf>
    <xf numFmtId="0" fontId="14" fillId="0" borderId="23" xfId="0" applyFont="1" applyBorder="1" applyAlignment="1">
      <alignment horizontal="center" vertical="center" textRotation="90"/>
    </xf>
    <xf numFmtId="0" fontId="14" fillId="0" borderId="24" xfId="0" applyFont="1" applyBorder="1" applyAlignment="1">
      <alignment horizontal="center" vertical="center" textRotation="90"/>
    </xf>
    <xf numFmtId="9" fontId="15" fillId="0" borderId="11" xfId="0" applyNumberFormat="1" applyFont="1" applyFill="1" applyBorder="1" applyAlignment="1">
      <alignment horizontal="center" vertical="center"/>
    </xf>
    <xf numFmtId="9" fontId="15" fillId="0" borderId="12" xfId="0" applyNumberFormat="1" applyFont="1" applyFill="1" applyBorder="1" applyAlignment="1">
      <alignment horizontal="center" vertical="center"/>
    </xf>
    <xf numFmtId="9" fontId="15" fillId="0" borderId="13" xfId="0" applyNumberFormat="1" applyFont="1" applyFill="1" applyBorder="1" applyAlignment="1">
      <alignment horizontal="center" vertical="center"/>
    </xf>
    <xf numFmtId="9" fontId="15" fillId="0" borderId="25" xfId="0" applyNumberFormat="1" applyFont="1" applyFill="1" applyBorder="1" applyAlignment="1">
      <alignment horizontal="center" vertical="center"/>
    </xf>
    <xf numFmtId="0" fontId="14" fillId="3" borderId="0" xfId="0" applyFont="1" applyFill="1" applyAlignment="1"/>
    <xf numFmtId="9" fontId="15" fillId="0" borderId="4" xfId="0" applyNumberFormat="1" applyFont="1" applyFill="1" applyBorder="1" applyAlignment="1">
      <alignment horizontal="center" vertical="center"/>
    </xf>
    <xf numFmtId="0" fontId="14" fillId="0" borderId="0" xfId="0" applyFont="1" applyAlignment="1"/>
    <xf numFmtId="0" fontId="14" fillId="0" borderId="0" xfId="0" applyFont="1" applyAlignment="1">
      <alignment horizontal="center" vertical="center"/>
    </xf>
    <xf numFmtId="9" fontId="15" fillId="0" borderId="17" xfId="0" applyNumberFormat="1" applyFont="1" applyFill="1" applyBorder="1" applyAlignment="1">
      <alignment horizontal="center" vertical="center"/>
    </xf>
    <xf numFmtId="9" fontId="15" fillId="0" borderId="19" xfId="0" applyNumberFormat="1" applyFont="1" applyFill="1" applyBorder="1" applyAlignment="1">
      <alignment horizontal="center" vertical="center"/>
    </xf>
    <xf numFmtId="9" fontId="15" fillId="0" borderId="26" xfId="0" applyNumberFormat="1" applyFont="1" applyFill="1" applyBorder="1" applyAlignment="1">
      <alignment horizontal="center" vertical="center"/>
    </xf>
    <xf numFmtId="9" fontId="15" fillId="0" borderId="0" xfId="0" applyNumberFormat="1" applyFont="1" applyFill="1" applyBorder="1" applyAlignment="1">
      <alignment horizontal="center" vertical="center"/>
    </xf>
    <xf numFmtId="9" fontId="15" fillId="0" borderId="14" xfId="0" applyNumberFormat="1" applyFont="1" applyFill="1" applyBorder="1" applyAlignment="1">
      <alignment horizontal="center" vertical="center"/>
    </xf>
    <xf numFmtId="9" fontId="15" fillId="0" borderId="20" xfId="0" applyNumberFormat="1" applyFont="1" applyFill="1" applyBorder="1" applyAlignment="1">
      <alignment horizontal="center" vertical="center"/>
    </xf>
    <xf numFmtId="9" fontId="15" fillId="0" borderId="16" xfId="0" applyNumberFormat="1" applyFont="1" applyFill="1" applyBorder="1" applyAlignment="1">
      <alignment horizontal="center" vertical="center"/>
    </xf>
    <xf numFmtId="9" fontId="15" fillId="0" borderId="27" xfId="0" applyNumberFormat="1" applyFont="1" applyFill="1" applyBorder="1" applyAlignment="1">
      <alignment horizontal="center" vertical="center"/>
    </xf>
    <xf numFmtId="0" fontId="14" fillId="0" borderId="0" xfId="0" applyFont="1" applyBorder="1" applyAlignment="1"/>
    <xf numFmtId="0" fontId="15" fillId="2" borderId="42" xfId="0" applyFont="1" applyFill="1" applyBorder="1" applyAlignment="1">
      <alignment horizontal="center" vertical="center" textRotation="90"/>
    </xf>
    <xf numFmtId="0" fontId="15" fillId="2" borderId="43" xfId="0" applyFont="1" applyFill="1" applyBorder="1" applyAlignment="1">
      <alignment horizontal="center" vertical="center" textRotation="90"/>
    </xf>
    <xf numFmtId="0" fontId="14" fillId="0" borderId="11" xfId="0" applyFont="1" applyBorder="1" applyAlignment="1"/>
    <xf numFmtId="0" fontId="14" fillId="0" borderId="13" xfId="0" applyFont="1" applyBorder="1" applyAlignment="1"/>
    <xf numFmtId="0" fontId="14" fillId="0" borderId="17" xfId="0" applyFont="1" applyBorder="1" applyAlignment="1"/>
    <xf numFmtId="0" fontId="14" fillId="0" borderId="19" xfId="0" applyFont="1" applyBorder="1" applyAlignment="1"/>
    <xf numFmtId="0" fontId="14" fillId="0" borderId="19" xfId="0" applyFont="1" applyFill="1" applyBorder="1" applyAlignment="1"/>
    <xf numFmtId="9" fontId="14" fillId="0" borderId="17" xfId="0" applyNumberFormat="1" applyFont="1" applyBorder="1" applyAlignment="1"/>
    <xf numFmtId="0" fontId="14" fillId="0" borderId="14" xfId="0" applyFont="1" applyBorder="1" applyAlignment="1"/>
    <xf numFmtId="0" fontId="14" fillId="0" borderId="16" xfId="0" applyFont="1" applyFill="1" applyBorder="1" applyAlignment="1"/>
    <xf numFmtId="0" fontId="15" fillId="2" borderId="28" xfId="0" applyFont="1" applyFill="1" applyBorder="1" applyAlignment="1">
      <alignment horizontal="center" vertical="center" textRotation="90"/>
    </xf>
    <xf numFmtId="9" fontId="15" fillId="3" borderId="0" xfId="0" applyNumberFormat="1" applyFont="1" applyFill="1" applyBorder="1" applyAlignment="1">
      <alignment horizontal="center" vertical="center"/>
    </xf>
    <xf numFmtId="9" fontId="15" fillId="0" borderId="28" xfId="0" applyNumberFormat="1" applyFont="1" applyFill="1" applyBorder="1" applyAlignment="1">
      <alignment horizontal="center" vertical="center"/>
    </xf>
    <xf numFmtId="0" fontId="16" fillId="2" borderId="29" xfId="0" applyNumberFormat="1" applyFont="1" applyFill="1" applyBorder="1" applyAlignment="1">
      <alignment horizontal="center" vertical="center" wrapText="1"/>
    </xf>
    <xf numFmtId="0" fontId="16" fillId="2" borderId="30" xfId="0" applyNumberFormat="1" applyFont="1" applyFill="1" applyBorder="1" applyAlignment="1">
      <alignment horizontal="center" vertical="center" wrapText="1"/>
    </xf>
    <xf numFmtId="0" fontId="15" fillId="2" borderId="11" xfId="0" applyNumberFormat="1" applyFont="1" applyFill="1" applyBorder="1" applyAlignment="1">
      <alignment horizontal="center" vertical="center" textRotation="90"/>
    </xf>
    <xf numFmtId="0" fontId="15" fillId="2" borderId="12" xfId="0" applyNumberFormat="1" applyFont="1" applyFill="1" applyBorder="1" applyAlignment="1">
      <alignment horizontal="center" vertical="center" textRotation="90"/>
    </xf>
    <xf numFmtId="0" fontId="15" fillId="2" borderId="13" xfId="0" applyNumberFormat="1" applyFont="1" applyFill="1" applyBorder="1" applyAlignment="1">
      <alignment horizontal="center" vertical="center" textRotation="90"/>
    </xf>
    <xf numFmtId="0" fontId="15" fillId="2" borderId="25" xfId="0" applyNumberFormat="1" applyFont="1" applyFill="1" applyBorder="1" applyAlignment="1">
      <alignment horizontal="center" vertical="center" textRotation="90"/>
    </xf>
    <xf numFmtId="0" fontId="15" fillId="2" borderId="27" xfId="0" applyNumberFormat="1" applyFont="1" applyFill="1" applyBorder="1" applyAlignment="1">
      <alignment horizontal="center" vertical="center" textRotation="90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textRotation="90"/>
    </xf>
    <xf numFmtId="0" fontId="15" fillId="2" borderId="12" xfId="0" applyFont="1" applyFill="1" applyBorder="1" applyAlignment="1">
      <alignment horizontal="center" vertical="center" textRotation="90"/>
    </xf>
    <xf numFmtId="0" fontId="15" fillId="2" borderId="13" xfId="0" applyFont="1" applyFill="1" applyBorder="1" applyAlignment="1">
      <alignment horizontal="center" vertical="center" textRotation="90"/>
    </xf>
    <xf numFmtId="0" fontId="15" fillId="2" borderId="35" xfId="0" applyFont="1" applyFill="1" applyBorder="1" applyAlignment="1">
      <alignment horizontal="center" vertical="center" textRotation="90"/>
    </xf>
    <xf numFmtId="0" fontId="15" fillId="2" borderId="36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5" fillId="2" borderId="8" xfId="0" applyFont="1" applyFill="1" applyBorder="1" applyAlignment="1">
      <alignment horizontal="center" vertical="center" textRotation="90"/>
    </xf>
    <xf numFmtId="0" fontId="15" fillId="2" borderId="25" xfId="0" applyFont="1" applyFill="1" applyBorder="1" applyAlignment="1">
      <alignment horizontal="center" vertical="center" textRotation="90"/>
    </xf>
    <xf numFmtId="0" fontId="15" fillId="2" borderId="27" xfId="0" applyFont="1" applyFill="1" applyBorder="1" applyAlignment="1">
      <alignment horizontal="center" vertical="center" textRotation="90"/>
    </xf>
    <xf numFmtId="0" fontId="16" fillId="2" borderId="32" xfId="0" applyNumberFormat="1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textRotation="90"/>
    </xf>
    <xf numFmtId="0" fontId="15" fillId="2" borderId="45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left"/>
    </xf>
    <xf numFmtId="9" fontId="0" fillId="0" borderId="0" xfId="0" applyNumberFormat="1" applyAlignment="1">
      <alignment horizontal="left" wrapText="1"/>
    </xf>
    <xf numFmtId="9" fontId="0" fillId="0" borderId="0" xfId="0" applyNumberFormat="1" applyAlignment="1">
      <alignment horizont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9" fontId="4" fillId="0" borderId="0" xfId="0" applyNumberFormat="1" applyFont="1" applyAlignment="1">
      <alignment horizontal="center" wrapText="1"/>
    </xf>
  </cellXfs>
  <cellStyles count="1">
    <cellStyle name="Normal" xfId="0" builtinId="0"/>
  </cellStyles>
  <dxfs count="1452"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70C0"/>
      </font>
      <fill>
        <patternFill>
          <bgColor rgb="FF0070C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209550</xdr:colOff>
          <xdr:row>6</xdr:row>
          <xdr:rowOff>114300</xdr:rowOff>
        </xdr:from>
        <xdr:to>
          <xdr:col>26</xdr:col>
          <xdr:colOff>0</xdr:colOff>
          <xdr:row>9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73152" tIns="59436" rIns="73152" bIns="59436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103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462340" y="1143000"/>
          <a:ext cx="5253036" cy="490538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464721" y="1128712"/>
          <a:ext cx="5155405" cy="481013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3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331371" y="1128712"/>
          <a:ext cx="5155405" cy="481013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331371" y="1128712"/>
          <a:ext cx="5155405" cy="481013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3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807246</xdr:colOff>
      <xdr:row>4</xdr:row>
      <xdr:rowOff>71437</xdr:rowOff>
    </xdr:from>
    <xdr:to>
      <xdr:col>24</xdr:col>
      <xdr:colOff>1</xdr:colOff>
      <xdr:row>6</xdr:row>
      <xdr:rowOff>85725</xdr:rowOff>
    </xdr:to>
    <xdr:pic>
      <xdr:nvPicPr>
        <xdr:cNvPr id="2" name="Image 13" descr="http://www.lamaingauche.com/image/imagebank/rapporteu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6563" t="92197" r="49820" b="1950"/>
        <a:stretch>
          <a:fillRect/>
        </a:stretch>
      </xdr:blipFill>
      <xdr:spPr bwMode="auto">
        <a:xfrm>
          <a:off x="3255171" y="1090612"/>
          <a:ext cx="5155405" cy="47148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R24"/>
  <sheetViews>
    <sheetView zoomScale="80" zoomScaleNormal="80" workbookViewId="0">
      <selection activeCell="B8" sqref="B8"/>
    </sheetView>
  </sheetViews>
  <sheetFormatPr baseColWidth="10" defaultRowHeight="11.25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5.5" customHeight="1" thickBot="1" x14ac:dyDescent="0.25">
      <c r="A1" s="33"/>
      <c r="B1" s="33"/>
      <c r="C1" s="111" t="s">
        <v>0</v>
      </c>
      <c r="D1" s="112"/>
      <c r="E1" s="113"/>
      <c r="F1" s="51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5.25" customHeight="1" thickBot="1" x14ac:dyDescent="0.25">
      <c r="A2" s="109" t="s">
        <v>74</v>
      </c>
      <c r="B2" s="110"/>
      <c r="C2" s="36" t="s">
        <v>61</v>
      </c>
      <c r="D2" s="52" t="s">
        <v>1</v>
      </c>
      <c r="E2" s="35" t="s">
        <v>2</v>
      </c>
      <c r="F2" s="37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37" t="s">
        <v>16</v>
      </c>
      <c r="R2" s="35" t="s">
        <v>17</v>
      </c>
    </row>
    <row r="3" spans="1:18" s="41" customFormat="1" ht="16.5" customHeight="1" x14ac:dyDescent="0.2">
      <c r="A3" s="53" t="s">
        <v>18</v>
      </c>
      <c r="B3" s="54" t="s">
        <v>19</v>
      </c>
      <c r="C3" s="48" t="str">
        <f>SVTE1C1</f>
        <v/>
      </c>
      <c r="D3" s="40" t="str">
        <f>+SVTE1C2</f>
        <v/>
      </c>
      <c r="E3" s="26" t="str">
        <f>+SVTE1C3</f>
        <v/>
      </c>
      <c r="F3" s="22" t="str">
        <f>SVTE1C4</f>
        <v/>
      </c>
      <c r="G3" s="21" t="str">
        <f>SVTE1C5</f>
        <v/>
      </c>
      <c r="H3" s="23" t="str">
        <f>SVTE1C6</f>
        <v/>
      </c>
      <c r="I3" s="22" t="str">
        <f>SVTE1C7</f>
        <v/>
      </c>
      <c r="J3" s="21" t="str">
        <f>SVTE1C8</f>
        <v/>
      </c>
      <c r="K3" s="23" t="str">
        <f>SVTE1C9</f>
        <v/>
      </c>
      <c r="L3" s="22" t="str">
        <f>SVTE1C10</f>
        <v/>
      </c>
      <c r="M3" s="21" t="str">
        <f>SVTE1C11</f>
        <v/>
      </c>
      <c r="N3" s="22" t="str">
        <f>SVTE1C12</f>
        <v/>
      </c>
      <c r="O3" s="21" t="str">
        <f>SVTE1C13</f>
        <v/>
      </c>
      <c r="P3" s="22" t="str">
        <f>SVTE1C14</f>
        <v/>
      </c>
      <c r="Q3" s="20" t="str">
        <f>SVTE1C15</f>
        <v/>
      </c>
      <c r="R3" s="21" t="str">
        <f>SVTE1C16</f>
        <v/>
      </c>
    </row>
    <row r="4" spans="1:18" s="41" customFormat="1" ht="16.5" customHeight="1" x14ac:dyDescent="0.2">
      <c r="A4" s="55" t="s">
        <v>20</v>
      </c>
      <c r="B4" s="56" t="s">
        <v>21</v>
      </c>
      <c r="C4" s="24" t="str">
        <f>SVTE2C1</f>
        <v/>
      </c>
      <c r="D4" s="25" t="str">
        <f>SVTE2C2</f>
        <v/>
      </c>
      <c r="E4" s="26" t="str">
        <f>SVTE2C3</f>
        <v/>
      </c>
      <c r="F4" s="24" t="str">
        <f>SVTE2C4</f>
        <v/>
      </c>
      <c r="G4" s="27" t="str">
        <f>SVTE2C5</f>
        <v/>
      </c>
      <c r="H4" s="28" t="str">
        <f>SVTE2C6</f>
        <v/>
      </c>
      <c r="I4" s="24" t="str">
        <f>SVTE2C7</f>
        <v/>
      </c>
      <c r="J4" s="27" t="str">
        <f>SVTE2C8</f>
        <v/>
      </c>
      <c r="K4" s="28" t="str">
        <f>SVTE2C9</f>
        <v/>
      </c>
      <c r="L4" s="24" t="str">
        <f>SVTE2C10</f>
        <v/>
      </c>
      <c r="M4" s="27" t="str">
        <f>SVTE2C11</f>
        <v/>
      </c>
      <c r="N4" s="24" t="str">
        <f>SVTE2C12</f>
        <v/>
      </c>
      <c r="O4" s="27" t="str">
        <f>SVTE2C13</f>
        <v/>
      </c>
      <c r="P4" s="24" t="str">
        <f>SVTE2C14</f>
        <v/>
      </c>
      <c r="Q4" s="25" t="str">
        <f>SVTE2C15</f>
        <v/>
      </c>
      <c r="R4" s="27" t="str">
        <f>SVTE2C16</f>
        <v/>
      </c>
    </row>
    <row r="5" spans="1:18" s="41" customFormat="1" ht="16.5" customHeight="1" x14ac:dyDescent="0.2">
      <c r="A5" s="55" t="s">
        <v>22</v>
      </c>
      <c r="B5" s="56" t="s">
        <v>23</v>
      </c>
      <c r="C5" s="24" t="str">
        <f>SVTE3C1</f>
        <v/>
      </c>
      <c r="D5" s="25" t="str">
        <f>SVTE3C2</f>
        <v/>
      </c>
      <c r="E5" s="26" t="str">
        <f>SVTE3C3</f>
        <v/>
      </c>
      <c r="F5" s="24" t="str">
        <f>SVTE3C4</f>
        <v/>
      </c>
      <c r="G5" s="27" t="str">
        <f>SVTE3C5</f>
        <v/>
      </c>
      <c r="H5" s="28" t="str">
        <f>SVTE3C6</f>
        <v/>
      </c>
      <c r="I5" s="24" t="str">
        <f>SVTE3C7</f>
        <v/>
      </c>
      <c r="J5" s="27" t="str">
        <f>SVTE3C8</f>
        <v/>
      </c>
      <c r="K5" s="28" t="str">
        <f>SVTE3C9</f>
        <v/>
      </c>
      <c r="L5" s="24" t="str">
        <f>SVTE3C10</f>
        <v/>
      </c>
      <c r="M5" s="27" t="str">
        <f>SVTE3C11</f>
        <v/>
      </c>
      <c r="N5" s="24" t="str">
        <f>SVTE3C12</f>
        <v/>
      </c>
      <c r="O5" s="27" t="str">
        <f>SVTE3C13</f>
        <v/>
      </c>
      <c r="P5" s="24" t="str">
        <f>SVTE3C14</f>
        <v/>
      </c>
      <c r="Q5" s="25" t="str">
        <f>SVTE3C15</f>
        <v/>
      </c>
      <c r="R5" s="27" t="str">
        <f>SVTE3C16</f>
        <v/>
      </c>
    </row>
    <row r="6" spans="1:18" s="41" customFormat="1" ht="16.5" customHeight="1" x14ac:dyDescent="0.2">
      <c r="A6" s="55" t="s">
        <v>24</v>
      </c>
      <c r="B6" s="57" t="s">
        <v>25</v>
      </c>
      <c r="C6" s="24" t="str">
        <f>SVTE4C1</f>
        <v/>
      </c>
      <c r="D6" s="25" t="str">
        <f>SVTE4C2</f>
        <v/>
      </c>
      <c r="E6" s="27" t="str">
        <f>SVTE4C3</f>
        <v/>
      </c>
      <c r="F6" s="24" t="str">
        <f>SVTE4C4</f>
        <v/>
      </c>
      <c r="G6" s="27" t="str">
        <f>SVTE4C5</f>
        <v/>
      </c>
      <c r="H6" s="28" t="str">
        <f>SVTE4C6</f>
        <v/>
      </c>
      <c r="I6" s="24" t="str">
        <f>SVTE4C7</f>
        <v/>
      </c>
      <c r="J6" s="27" t="str">
        <f>SVTE4C8</f>
        <v/>
      </c>
      <c r="K6" s="28" t="str">
        <f>SVTE4C9</f>
        <v/>
      </c>
      <c r="L6" s="24" t="str">
        <f>SVTE4C10</f>
        <v/>
      </c>
      <c r="M6" s="27" t="str">
        <f>SVTE4C11</f>
        <v/>
      </c>
      <c r="N6" s="24" t="str">
        <f>SVTE4C12</f>
        <v/>
      </c>
      <c r="O6" s="27" t="str">
        <f>SVTE4C13</f>
        <v/>
      </c>
      <c r="P6" s="24" t="str">
        <f>SVTE4C14</f>
        <v/>
      </c>
      <c r="Q6" s="25" t="str">
        <f>SVTE4C15</f>
        <v/>
      </c>
      <c r="R6" s="27" t="str">
        <f>SVTE4C16</f>
        <v/>
      </c>
    </row>
    <row r="7" spans="1:18" s="41" customFormat="1" ht="16.5" customHeight="1" x14ac:dyDescent="0.2">
      <c r="A7" s="55" t="s">
        <v>63</v>
      </c>
      <c r="B7" s="57" t="s">
        <v>64</v>
      </c>
      <c r="C7" s="24" t="str">
        <f>SVTE5C1</f>
        <v/>
      </c>
      <c r="D7" s="25" t="str">
        <f>SVTE5C2</f>
        <v/>
      </c>
      <c r="E7" s="27" t="str">
        <f>SVTE5C3</f>
        <v/>
      </c>
      <c r="F7" s="24" t="str">
        <f>SVTE5C4</f>
        <v/>
      </c>
      <c r="G7" s="27" t="str">
        <f>SVTE5C5</f>
        <v/>
      </c>
      <c r="H7" s="28" t="str">
        <f>SVTE5C6</f>
        <v/>
      </c>
      <c r="I7" s="24" t="str">
        <f>SVTE5C7</f>
        <v/>
      </c>
      <c r="J7" s="27" t="str">
        <f>SVTE5C8</f>
        <v/>
      </c>
      <c r="K7" s="28" t="str">
        <f>SVTE5C9</f>
        <v/>
      </c>
      <c r="L7" s="24" t="str">
        <f>SVTE5C10</f>
        <v/>
      </c>
      <c r="M7" s="27" t="str">
        <f>SVTE5C11</f>
        <v/>
      </c>
      <c r="N7" s="24" t="str">
        <f>SVTE5C12</f>
        <v/>
      </c>
      <c r="O7" s="27" t="str">
        <f>SVTE5C13</f>
        <v/>
      </c>
      <c r="P7" s="24" t="str">
        <f>SVTE5C14</f>
        <v/>
      </c>
      <c r="Q7" s="25" t="str">
        <f>SVTE5C15</f>
        <v/>
      </c>
      <c r="R7" s="27" t="str">
        <f>SVTE5C16</f>
        <v/>
      </c>
    </row>
    <row r="8" spans="1:18" s="41" customFormat="1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s="41" customFormat="1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s="41" customFormat="1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s="41" customFormat="1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s="41" customFormat="1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s="41" customFormat="1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s="41" customFormat="1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s="41" customFormat="1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s="41" customFormat="1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s="41" customFormat="1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s="41" customFormat="1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s="41" customFormat="1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s="41" customFormat="1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s="41" customFormat="1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s="41" customFormat="1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s="41" customFormat="1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  <row r="24" spans="1:18" x14ac:dyDescent="0.2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R23"/>
  <sheetViews>
    <sheetView zoomScale="80" zoomScaleNormal="80" workbookViewId="0">
      <selection activeCell="C7" sqref="C7"/>
    </sheetView>
  </sheetViews>
  <sheetFormatPr baseColWidth="10" defaultRowHeight="11.25" x14ac:dyDescent="0.2"/>
  <cols>
    <col min="1" max="2" width="12.28515625" style="11" customWidth="1"/>
    <col min="3" max="18" width="6.7109375" style="11" customWidth="1"/>
    <col min="19" max="16384" width="11.42578125" style="11"/>
  </cols>
  <sheetData>
    <row r="1" spans="1:18" ht="55.5" customHeight="1" thickTop="1" thickBot="1" x14ac:dyDescent="0.25">
      <c r="C1" s="118" t="s">
        <v>0</v>
      </c>
      <c r="D1" s="119"/>
      <c r="E1" s="120"/>
      <c r="F1" s="46" t="s">
        <v>56</v>
      </c>
      <c r="G1" s="13" t="s">
        <v>57</v>
      </c>
      <c r="H1" s="121" t="s">
        <v>5</v>
      </c>
      <c r="I1" s="123" t="s">
        <v>6</v>
      </c>
      <c r="J1" s="124"/>
      <c r="K1" s="125" t="s">
        <v>9</v>
      </c>
      <c r="L1" s="12" t="s">
        <v>58</v>
      </c>
      <c r="M1" s="13" t="s">
        <v>59</v>
      </c>
      <c r="N1" s="118" t="s">
        <v>12</v>
      </c>
      <c r="O1" s="120"/>
      <c r="P1" s="118" t="s">
        <v>14</v>
      </c>
      <c r="Q1" s="119"/>
      <c r="R1" s="120"/>
    </row>
    <row r="2" spans="1:18" ht="96.75" thickBot="1" x14ac:dyDescent="0.25">
      <c r="A2" s="116" t="s">
        <v>73</v>
      </c>
      <c r="B2" s="117"/>
      <c r="C2" s="14" t="s">
        <v>61</v>
      </c>
      <c r="D2" s="47" t="s">
        <v>1</v>
      </c>
      <c r="E2" s="15" t="s">
        <v>2</v>
      </c>
      <c r="F2" s="19" t="s">
        <v>3</v>
      </c>
      <c r="G2" s="15" t="s">
        <v>4</v>
      </c>
      <c r="H2" s="122"/>
      <c r="I2" s="16" t="s">
        <v>7</v>
      </c>
      <c r="J2" s="17" t="s">
        <v>8</v>
      </c>
      <c r="K2" s="126"/>
      <c r="L2" s="14" t="s">
        <v>10</v>
      </c>
      <c r="M2" s="15" t="s">
        <v>11</v>
      </c>
      <c r="N2" s="18" t="s">
        <v>60</v>
      </c>
      <c r="O2" s="15" t="s">
        <v>13</v>
      </c>
      <c r="P2" s="14" t="s">
        <v>15</v>
      </c>
      <c r="Q2" s="19" t="s">
        <v>16</v>
      </c>
      <c r="R2" s="15" t="s">
        <v>17</v>
      </c>
    </row>
    <row r="3" spans="1:18" ht="16.5" customHeight="1" x14ac:dyDescent="0.2">
      <c r="A3" s="60" t="s">
        <v>18</v>
      </c>
      <c r="B3" s="61" t="s">
        <v>19</v>
      </c>
      <c r="C3" s="48" t="str">
        <f>Arts.PlastiquesE1C1</f>
        <v/>
      </c>
      <c r="D3" s="40" t="str">
        <f>Arts.PlastiquesE1C2</f>
        <v/>
      </c>
      <c r="E3" s="26" t="str">
        <f>Arts.PlastiquesE1C3</f>
        <v/>
      </c>
      <c r="F3" s="22" t="str">
        <f>Arts.PlastiquesE1C4</f>
        <v/>
      </c>
      <c r="G3" s="21" t="str">
        <f>Arts.PlastiquesE1C5</f>
        <v/>
      </c>
      <c r="H3" s="23" t="str">
        <f>Arts.PlastiquesE1C6</f>
        <v/>
      </c>
      <c r="I3" s="22" t="str">
        <f>Arts.PlastiquesE1C7</f>
        <v/>
      </c>
      <c r="J3" s="21" t="str">
        <f>Arts.PlastiquesE1C8</f>
        <v/>
      </c>
      <c r="K3" s="23" t="str">
        <f>Arts.PlastiquesE1C9</f>
        <v/>
      </c>
      <c r="L3" s="22" t="str">
        <f>Arts.PlastiquesE1C10</f>
        <v/>
      </c>
      <c r="M3" s="21" t="str">
        <f>Arts.PlastiquesE1C11</f>
        <v/>
      </c>
      <c r="N3" s="22" t="str">
        <f>Arts.PlastiquesE1C12</f>
        <v/>
      </c>
      <c r="O3" s="21" t="str">
        <f>Arts.PlastiquesE1C13</f>
        <v/>
      </c>
      <c r="P3" s="22" t="str">
        <f>Arts.PlastiquesE1C14</f>
        <v/>
      </c>
      <c r="Q3" s="20" t="str">
        <f>Arts.PlastiquesE1C15</f>
        <v/>
      </c>
      <c r="R3" s="21" t="str">
        <f>Arts.PlastiquesE1C16</f>
        <v/>
      </c>
    </row>
    <row r="4" spans="1:18" ht="16.5" customHeight="1" x14ac:dyDescent="0.2">
      <c r="A4" s="62" t="s">
        <v>20</v>
      </c>
      <c r="B4" s="63" t="s">
        <v>21</v>
      </c>
      <c r="C4" s="24" t="str">
        <f>Arts.PlastiquesE2C1</f>
        <v/>
      </c>
      <c r="D4" s="25" t="str">
        <f>Arts.PlastiquesE2C2</f>
        <v/>
      </c>
      <c r="E4" s="26" t="str">
        <f>Arts.PlastiquesE2C3</f>
        <v/>
      </c>
      <c r="F4" s="24" t="str">
        <f>Arts.PlastiquesE2C4</f>
        <v/>
      </c>
      <c r="G4" s="27" t="str">
        <f>Arts.PlastiquesE2C5</f>
        <v/>
      </c>
      <c r="H4" s="28" t="str">
        <f>Arts.PlastiquesE2C6</f>
        <v/>
      </c>
      <c r="I4" s="24" t="str">
        <f>Arts.PlastiquesE2C7</f>
        <v/>
      </c>
      <c r="J4" s="27" t="str">
        <f>Arts.PlastiquesE2C8</f>
        <v/>
      </c>
      <c r="K4" s="28" t="str">
        <f>Arts.PlastiquesE2C9</f>
        <v/>
      </c>
      <c r="L4" s="24" t="str">
        <f>Arts.PlastiquesE2C10</f>
        <v/>
      </c>
      <c r="M4" s="27" t="str">
        <f>Arts.PlastiquesE2C11</f>
        <v/>
      </c>
      <c r="N4" s="24" t="str">
        <f>Arts.PlastiquesE2C12</f>
        <v/>
      </c>
      <c r="O4" s="27" t="str">
        <f>Arts.PlastiquesE2C13</f>
        <v/>
      </c>
      <c r="P4" s="24" t="str">
        <f>Arts.PlastiquesE2C14</f>
        <v/>
      </c>
      <c r="Q4" s="25" t="str">
        <f>Arts.PlastiquesE2C15</f>
        <v/>
      </c>
      <c r="R4" s="27" t="str">
        <f>Arts.PlastiquesE2C16</f>
        <v/>
      </c>
    </row>
    <row r="5" spans="1:18" ht="16.5" customHeight="1" x14ac:dyDescent="0.2">
      <c r="A5" s="62" t="s">
        <v>22</v>
      </c>
      <c r="B5" s="63" t="s">
        <v>23</v>
      </c>
      <c r="C5" s="24" t="str">
        <f>Arts.PlastiquesE3C1</f>
        <v/>
      </c>
      <c r="D5" s="25" t="str">
        <f>Arts.PlastiquesE3C2</f>
        <v/>
      </c>
      <c r="E5" s="26" t="str">
        <f>Arts.PlastiquesE3C3</f>
        <v/>
      </c>
      <c r="F5" s="24" t="str">
        <f>Arts.PlastiquesE3C4</f>
        <v/>
      </c>
      <c r="G5" s="27" t="str">
        <f>Arts.PlastiquesE3C5</f>
        <v/>
      </c>
      <c r="H5" s="28" t="str">
        <f>Arts.PlastiquesE3C6</f>
        <v/>
      </c>
      <c r="I5" s="24" t="str">
        <f>Arts.PlastiquesE3C7</f>
        <v/>
      </c>
      <c r="J5" s="27" t="str">
        <f>Arts.PlastiquesE3C8</f>
        <v/>
      </c>
      <c r="K5" s="28" t="str">
        <f>Arts.PlastiquesE3C9</f>
        <v/>
      </c>
      <c r="L5" s="24" t="str">
        <f>Arts.PlastiquesE3C10</f>
        <v/>
      </c>
      <c r="M5" s="27" t="str">
        <f>Arts.PlastiquesE3C11</f>
        <v/>
      </c>
      <c r="N5" s="24" t="str">
        <f>Arts.PlastiquesE3C12</f>
        <v/>
      </c>
      <c r="O5" s="27" t="str">
        <f>Arts.PlastiquesE3C13</f>
        <v/>
      </c>
      <c r="P5" s="24" t="str">
        <f>Arts.PlastiquesE3C14</f>
        <v/>
      </c>
      <c r="Q5" s="25" t="str">
        <f>Arts.PlastiquesE3C15</f>
        <v/>
      </c>
      <c r="R5" s="27" t="str">
        <f>Arts.PlastiquesE3C16</f>
        <v/>
      </c>
    </row>
    <row r="6" spans="1:18" ht="16.5" customHeight="1" x14ac:dyDescent="0.2">
      <c r="A6" s="62" t="s">
        <v>24</v>
      </c>
      <c r="B6" s="64" t="s">
        <v>25</v>
      </c>
      <c r="C6" s="24" t="str">
        <f>Arts.PlastiquesE4C1</f>
        <v/>
      </c>
      <c r="D6" s="25" t="str">
        <f>Arts.PlastiquesE4C2</f>
        <v/>
      </c>
      <c r="E6" s="27" t="str">
        <f>Arts.PlastiquesE4C3</f>
        <v/>
      </c>
      <c r="F6" s="24" t="str">
        <f>Arts.PlastiquesE4C4</f>
        <v/>
      </c>
      <c r="G6" s="27" t="str">
        <f>Arts.PlastiquesE4C5</f>
        <v/>
      </c>
      <c r="H6" s="28" t="str">
        <f>Arts.PlastiquesE4C6</f>
        <v/>
      </c>
      <c r="I6" s="24" t="str">
        <f>Arts.PlastiquesE4C7</f>
        <v/>
      </c>
      <c r="J6" s="27" t="str">
        <f>Arts.PlastiquesE4C8</f>
        <v/>
      </c>
      <c r="K6" s="28" t="str">
        <f>Arts.PlastiquesE4C9</f>
        <v/>
      </c>
      <c r="L6" s="24" t="str">
        <f>Arts.PlastiquesE4C10</f>
        <v/>
      </c>
      <c r="M6" s="27" t="str">
        <f>Arts.PlastiquesE4C11</f>
        <v/>
      </c>
      <c r="N6" s="24" t="str">
        <f>Arts.PlastiquesE4C12</f>
        <v/>
      </c>
      <c r="O6" s="27" t="str">
        <f>Arts.PlastiquesE4C13</f>
        <v/>
      </c>
      <c r="P6" s="24" t="str">
        <f>Arts.PlastiquesE4C14</f>
        <v/>
      </c>
      <c r="Q6" s="25" t="str">
        <f>Arts.PlastiquesE4C15</f>
        <v/>
      </c>
      <c r="R6" s="27" t="str">
        <f>Arts.PlastiquesE4C16</f>
        <v/>
      </c>
    </row>
    <row r="7" spans="1:18" ht="16.5" customHeight="1" x14ac:dyDescent="0.2">
      <c r="A7" s="62" t="s">
        <v>63</v>
      </c>
      <c r="B7" s="64" t="s">
        <v>64</v>
      </c>
      <c r="C7" s="24" t="str">
        <f>Arts.PlastiquesE5C1</f>
        <v/>
      </c>
      <c r="D7" s="25" t="str">
        <f>Arts.PlastiquesE5C2</f>
        <v/>
      </c>
      <c r="E7" s="27" t="str">
        <f>Arts.PlastiquesE5C3</f>
        <v/>
      </c>
      <c r="F7" s="24" t="str">
        <f>Arts.PlastiquesE5C4</f>
        <v/>
      </c>
      <c r="G7" s="27" t="str">
        <f>Arts.PlastiquesE5C5</f>
        <v/>
      </c>
      <c r="H7" s="28" t="str">
        <f>Arts.PlastiquesE5C6</f>
        <v/>
      </c>
      <c r="I7" s="24" t="str">
        <f>Arts.PlastiquesE5C7</f>
        <v/>
      </c>
      <c r="J7" s="27" t="str">
        <f>Arts.PlastiquesE5C8</f>
        <v/>
      </c>
      <c r="K7" s="28" t="str">
        <f>Arts.PlastiquesE5C9</f>
        <v/>
      </c>
      <c r="L7" s="24" t="str">
        <f>Arts.PlastiquesE5C10</f>
        <v/>
      </c>
      <c r="M7" s="27" t="str">
        <f>Arts.PlastiquesE5C11</f>
        <v/>
      </c>
      <c r="N7" s="24" t="str">
        <f>Arts.PlastiquesE5C12</f>
        <v/>
      </c>
      <c r="O7" s="27" t="str">
        <f>Arts.PlastiquesE5C13</f>
        <v/>
      </c>
      <c r="P7" s="24" t="str">
        <f>Arts.PlastiquesE5C14</f>
        <v/>
      </c>
      <c r="Q7" s="25" t="str">
        <f>Arts.PlastiquesE5C15</f>
        <v/>
      </c>
      <c r="R7" s="27" t="str">
        <f>Arts.PlastiquesE5C16</f>
        <v/>
      </c>
    </row>
    <row r="8" spans="1:18" ht="16.5" customHeight="1" x14ac:dyDescent="0.2">
      <c r="A8" s="62" t="s">
        <v>26</v>
      </c>
      <c r="B8" s="64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62" t="s">
        <v>28</v>
      </c>
      <c r="B9" s="64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62" t="s">
        <v>28</v>
      </c>
      <c r="B10" s="64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65" t="s">
        <v>62</v>
      </c>
      <c r="B11" s="64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62" t="s">
        <v>32</v>
      </c>
      <c r="B12" s="64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62" t="s">
        <v>34</v>
      </c>
      <c r="B13" s="64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62" t="s">
        <v>36</v>
      </c>
      <c r="B14" s="64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62" t="s">
        <v>38</v>
      </c>
      <c r="B15" s="64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62" t="s">
        <v>40</v>
      </c>
      <c r="B16" s="64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62" t="s">
        <v>42</v>
      </c>
      <c r="B17" s="64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62" t="s">
        <v>44</v>
      </c>
      <c r="B18" s="64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62" t="s">
        <v>46</v>
      </c>
      <c r="B19" s="64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62" t="s">
        <v>48</v>
      </c>
      <c r="B20" s="64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62" t="s">
        <v>50</v>
      </c>
      <c r="B21" s="64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62" t="s">
        <v>52</v>
      </c>
      <c r="B22" s="64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66" t="s">
        <v>54</v>
      </c>
      <c r="B23" s="67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R23"/>
  <sheetViews>
    <sheetView zoomScale="80" zoomScaleNormal="80" workbookViewId="0">
      <selection activeCell="B6" sqref="B6:C6"/>
    </sheetView>
  </sheetViews>
  <sheetFormatPr baseColWidth="10" defaultRowHeight="11.25" x14ac:dyDescent="0.2"/>
  <cols>
    <col min="1" max="2" width="12.28515625" style="11" customWidth="1"/>
    <col min="3" max="18" width="6.7109375" style="11" customWidth="1"/>
    <col min="19" max="16384" width="11.42578125" style="11"/>
  </cols>
  <sheetData>
    <row r="1" spans="1:18" ht="56.2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75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+MathsE1C1</f>
        <v/>
      </c>
      <c r="D3" s="20" t="str">
        <f>MathsE1C2</f>
        <v/>
      </c>
      <c r="E3" s="21" t="str">
        <f>MathsE1C3</f>
        <v/>
      </c>
      <c r="F3" s="22" t="str">
        <f>MathsE1C4</f>
        <v/>
      </c>
      <c r="G3" s="21" t="str">
        <f>MathsE1C5</f>
        <v/>
      </c>
      <c r="H3" s="23" t="str">
        <f>MathsE1C6</f>
        <v/>
      </c>
      <c r="I3" s="22" t="str">
        <f>MathsE1C7</f>
        <v/>
      </c>
      <c r="J3" s="21" t="str">
        <f>MathsE1C8</f>
        <v/>
      </c>
      <c r="K3" s="23" t="str">
        <f>MathsE1C9</f>
        <v/>
      </c>
      <c r="L3" s="22" t="str">
        <f>MathsE1C10</f>
        <v/>
      </c>
      <c r="M3" s="21" t="str">
        <f>MathsE1C11</f>
        <v/>
      </c>
      <c r="N3" s="22" t="str">
        <f>MathsE1C12</f>
        <v/>
      </c>
      <c r="O3" s="21" t="str">
        <f>MathsE1C13</f>
        <v/>
      </c>
      <c r="P3" s="22" t="str">
        <f>MathsE1C14</f>
        <v/>
      </c>
      <c r="Q3" s="20" t="str">
        <f>MathsE1C15</f>
        <v/>
      </c>
      <c r="R3" s="21" t="str">
        <f>MathsE1C16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MathsE2C1</f>
        <v/>
      </c>
      <c r="D4" s="25" t="str">
        <f>MathsE2C2</f>
        <v/>
      </c>
      <c r="E4" s="26" t="str">
        <f>MathsE2C3</f>
        <v/>
      </c>
      <c r="F4" s="24" t="str">
        <f>MathsE2C4</f>
        <v/>
      </c>
      <c r="G4" s="27" t="str">
        <f>MathsE2C5</f>
        <v/>
      </c>
      <c r="H4" s="28" t="str">
        <f>MathsE2C6</f>
        <v/>
      </c>
      <c r="I4" s="24" t="str">
        <f>MathsE2C7</f>
        <v/>
      </c>
      <c r="J4" s="27" t="str">
        <f>MathsE2C8</f>
        <v/>
      </c>
      <c r="K4" s="28" t="str">
        <f>MathsE2C9</f>
        <v/>
      </c>
      <c r="L4" s="24" t="str">
        <f>MathsE2C10</f>
        <v/>
      </c>
      <c r="M4" s="27" t="str">
        <f>MathsE2C11</f>
        <v/>
      </c>
      <c r="N4" s="24" t="str">
        <f>MathsE2C12</f>
        <v/>
      </c>
      <c r="O4" s="27" t="str">
        <f>MathsE2C13</f>
        <v/>
      </c>
      <c r="P4" s="24" t="str">
        <f>MathsE2C14</f>
        <v/>
      </c>
      <c r="Q4" s="25" t="str">
        <f>MathsE2C15</f>
        <v/>
      </c>
      <c r="R4" s="27" t="str">
        <f>MathsE2C16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MathsE3C1</f>
        <v/>
      </c>
      <c r="D5" s="25" t="str">
        <f>MathsE3C2</f>
        <v/>
      </c>
      <c r="E5" s="26" t="str">
        <f>MathsE3C3</f>
        <v/>
      </c>
      <c r="F5" s="24" t="str">
        <f>MathsE3C4</f>
        <v/>
      </c>
      <c r="G5" s="27" t="str">
        <f>MathsE3C5</f>
        <v/>
      </c>
      <c r="H5" s="28" t="str">
        <f>MathsE3C6</f>
        <v/>
      </c>
      <c r="I5" s="24" t="str">
        <f>MathsE3C7</f>
        <v/>
      </c>
      <c r="J5" s="27" t="str">
        <f>MathsE3C8</f>
        <v/>
      </c>
      <c r="K5" s="28" t="str">
        <f>MathsE3C9</f>
        <v/>
      </c>
      <c r="L5" s="24" t="str">
        <f>MathsE3C10</f>
        <v/>
      </c>
      <c r="M5" s="27" t="str">
        <f>MathsE3C11</f>
        <v/>
      </c>
      <c r="N5" s="24" t="str">
        <f>MathsE3C12</f>
        <v/>
      </c>
      <c r="O5" s="27" t="str">
        <f>MathsE3C13</f>
        <v/>
      </c>
      <c r="P5" s="24" t="str">
        <f>MathsE3C14</f>
        <v/>
      </c>
      <c r="Q5" s="25" t="str">
        <f>MathsE3C15</f>
        <v/>
      </c>
      <c r="R5" s="27" t="str">
        <f>MathsE3C16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MathsE4C1</f>
        <v/>
      </c>
      <c r="D6" s="25" t="str">
        <f>MathsE4C2</f>
        <v/>
      </c>
      <c r="E6" s="27" t="str">
        <f>MathsE4C3</f>
        <v/>
      </c>
      <c r="F6" s="24" t="str">
        <f>MathsE4C4</f>
        <v/>
      </c>
      <c r="G6" s="27" t="str">
        <f>MathsE4C5</f>
        <v/>
      </c>
      <c r="H6" s="28" t="str">
        <f>MathsE4C6</f>
        <v/>
      </c>
      <c r="I6" s="24" t="str">
        <f>MathsE4C7</f>
        <v/>
      </c>
      <c r="J6" s="27" t="str">
        <f>MathsE4C8</f>
        <v/>
      </c>
      <c r="K6" s="28" t="str">
        <f>MathsE4C9</f>
        <v/>
      </c>
      <c r="L6" s="24" t="str">
        <f>MathsE4C10</f>
        <v/>
      </c>
      <c r="M6" s="27" t="str">
        <f>MathsE4C11</f>
        <v/>
      </c>
      <c r="N6" s="24" t="str">
        <f>MathsE4C12</f>
        <v/>
      </c>
      <c r="O6" s="27" t="str">
        <f>MathsE4C13</f>
        <v/>
      </c>
      <c r="P6" s="24" t="str">
        <f>MathsE4C14</f>
        <v/>
      </c>
      <c r="Q6" s="25" t="str">
        <f>MathsE4C15</f>
        <v/>
      </c>
      <c r="R6" s="27" t="str">
        <f>MathsE4C16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MathsE5C1</f>
        <v/>
      </c>
      <c r="D7" s="25" t="str">
        <f>MathsE5C2</f>
        <v/>
      </c>
      <c r="E7" s="27" t="str">
        <f>MathsE5C3</f>
        <v/>
      </c>
      <c r="F7" s="24" t="str">
        <f>MathsE5C4</f>
        <v/>
      </c>
      <c r="G7" s="27" t="str">
        <f>MathsE5C5</f>
        <v/>
      </c>
      <c r="H7" s="28" t="str">
        <f>MathsE5C6</f>
        <v/>
      </c>
      <c r="I7" s="24" t="str">
        <f>MathsE5C7</f>
        <v/>
      </c>
      <c r="J7" s="27" t="str">
        <f>MathsE5C8</f>
        <v/>
      </c>
      <c r="K7" s="28" t="str">
        <f>MathsE5C9</f>
        <v/>
      </c>
      <c r="L7" s="24" t="str">
        <f>MathsE5C10</f>
        <v/>
      </c>
      <c r="M7" s="27" t="str">
        <f>MathsE5C11</f>
        <v/>
      </c>
      <c r="N7" s="24" t="str">
        <f>MathsE5C12</f>
        <v/>
      </c>
      <c r="O7" s="27" t="str">
        <f>MathsE5C13</f>
        <v/>
      </c>
      <c r="P7" s="24" t="str">
        <f>MathsE5C14</f>
        <v/>
      </c>
      <c r="Q7" s="25" t="str">
        <f>MathsE5C15</f>
        <v/>
      </c>
      <c r="R7" s="27" t="str">
        <f>MathsE5C16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R23"/>
  <sheetViews>
    <sheetView zoomScale="80" zoomScaleNormal="80" workbookViewId="0">
      <selection activeCell="B9" sqref="B9"/>
    </sheetView>
  </sheetViews>
  <sheetFormatPr baseColWidth="10" defaultRowHeight="11.25" x14ac:dyDescent="0.2"/>
  <cols>
    <col min="1" max="2" width="12.28515625" style="11" customWidth="1"/>
    <col min="3" max="18" width="6.7109375" style="11" customWidth="1"/>
    <col min="19" max="16384" width="11.42578125" style="11"/>
  </cols>
  <sheetData>
    <row r="1" spans="1:18" ht="56.25" customHeight="1" thickBot="1" x14ac:dyDescent="0.25">
      <c r="A1" s="33"/>
      <c r="B1" s="33"/>
      <c r="C1" s="111" t="s">
        <v>0</v>
      </c>
      <c r="D1" s="112"/>
      <c r="E1" s="113"/>
      <c r="F1" s="68" t="s">
        <v>56</v>
      </c>
      <c r="G1" s="69" t="s">
        <v>57</v>
      </c>
      <c r="H1" s="114" t="s">
        <v>5</v>
      </c>
      <c r="I1" s="111" t="s">
        <v>6</v>
      </c>
      <c r="J1" s="113"/>
      <c r="K1" s="114" t="s">
        <v>9</v>
      </c>
      <c r="L1" s="68" t="s">
        <v>58</v>
      </c>
      <c r="M1" s="69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76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4" t="s">
        <v>60</v>
      </c>
      <c r="O2" s="35" t="s">
        <v>13</v>
      </c>
      <c r="P2" s="36" t="s">
        <v>15</v>
      </c>
      <c r="Q2" s="37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+EspagnolE1C1</f>
        <v/>
      </c>
      <c r="D3" s="20" t="str">
        <f>+EspagnolE1C2</f>
        <v/>
      </c>
      <c r="E3" s="21" t="str">
        <f>+EspagnolE1C3</f>
        <v/>
      </c>
      <c r="F3" s="22" t="str">
        <f>+EspagnolE1C4</f>
        <v/>
      </c>
      <c r="G3" s="21" t="str">
        <f>EspagnolE1C5</f>
        <v/>
      </c>
      <c r="H3" s="23" t="str">
        <f>EspagnolE1C6</f>
        <v/>
      </c>
      <c r="I3" s="22" t="str">
        <f>EspagnolE1C7</f>
        <v/>
      </c>
      <c r="J3" s="21" t="str">
        <f>EspagnolE1C8</f>
        <v/>
      </c>
      <c r="K3" s="23" t="str">
        <f>EspagnolE1C9</f>
        <v/>
      </c>
      <c r="L3" s="22" t="str">
        <f>EspagnolE1C10</f>
        <v/>
      </c>
      <c r="M3" s="21" t="str">
        <f>EspagnolE1C11</f>
        <v/>
      </c>
      <c r="N3" s="70" t="str">
        <f>EspagnolE1C12</f>
        <v/>
      </c>
      <c r="O3" s="21" t="str">
        <f>EspagnolE1C13</f>
        <v/>
      </c>
      <c r="P3" s="22" t="str">
        <f>EspagnolE1C14</f>
        <v/>
      </c>
      <c r="Q3" s="20" t="str">
        <f>EspagnolE1C15</f>
        <v/>
      </c>
      <c r="R3" s="21" t="str">
        <f>EspagnolE1C16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EspagnolE2C1</f>
        <v/>
      </c>
      <c r="D4" s="25" t="str">
        <f>EspagnolE2C2</f>
        <v/>
      </c>
      <c r="E4" s="27" t="str">
        <f>EspagnolE2C3</f>
        <v/>
      </c>
      <c r="F4" s="24" t="str">
        <f>EspagnolE2C4</f>
        <v/>
      </c>
      <c r="G4" s="27" t="str">
        <f>EspagnolE2C5</f>
        <v/>
      </c>
      <c r="H4" s="28" t="str">
        <f>EspagnolE2C6</f>
        <v/>
      </c>
      <c r="I4" s="24" t="str">
        <f>EspagnolE2C7</f>
        <v/>
      </c>
      <c r="J4" s="27" t="str">
        <f>EspagnolE2C8</f>
        <v/>
      </c>
      <c r="K4" s="28" t="str">
        <f>EspagnolE2C9</f>
        <v/>
      </c>
      <c r="L4" s="24" t="str">
        <f>EspagnolE2C10</f>
        <v/>
      </c>
      <c r="M4" s="27" t="str">
        <f>EspagnolE2C11</f>
        <v/>
      </c>
      <c r="N4" s="71" t="str">
        <f>EspagnolE2C12</f>
        <v/>
      </c>
      <c r="O4" s="27" t="str">
        <f>EspagnolE2C13</f>
        <v/>
      </c>
      <c r="P4" s="24" t="str">
        <f>EspagnolE2C14</f>
        <v/>
      </c>
      <c r="Q4" s="25" t="str">
        <f>EspagnolE2C15</f>
        <v/>
      </c>
      <c r="R4" s="27" t="str">
        <f>EspagnolE2C16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EspagnolE3C1</f>
        <v/>
      </c>
      <c r="D5" s="25" t="str">
        <f>EspagnolE3C2</f>
        <v/>
      </c>
      <c r="E5" s="27" t="str">
        <f>EspagnolE3C3</f>
        <v/>
      </c>
      <c r="F5" s="24" t="str">
        <f>EspagnolE3C4</f>
        <v/>
      </c>
      <c r="G5" s="27" t="str">
        <f>EspagnolE3C5</f>
        <v/>
      </c>
      <c r="H5" s="28" t="str">
        <f>EspagnolE3C6</f>
        <v/>
      </c>
      <c r="I5" s="24" t="str">
        <f>EspagnolE3C7</f>
        <v/>
      </c>
      <c r="J5" s="27" t="str">
        <f>EspagnolE3C8</f>
        <v/>
      </c>
      <c r="K5" s="28" t="str">
        <f>EspagnolE3C9</f>
        <v/>
      </c>
      <c r="L5" s="24" t="str">
        <f>EspagnolE3C10</f>
        <v/>
      </c>
      <c r="M5" s="27" t="str">
        <f>EspagnolE3C11</f>
        <v/>
      </c>
      <c r="N5" s="71" t="str">
        <f>EspagnolE3C12</f>
        <v/>
      </c>
      <c r="O5" s="27" t="str">
        <f>EspagnolE3C13</f>
        <v/>
      </c>
      <c r="P5" s="24" t="str">
        <f>EspagnolE3C14</f>
        <v/>
      </c>
      <c r="Q5" s="25" t="str">
        <f>EspagnolE3C15</f>
        <v/>
      </c>
      <c r="R5" s="27" t="str">
        <f>EspagnolE3C16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EspagnolE4C1</f>
        <v/>
      </c>
      <c r="D6" s="25" t="str">
        <f>EspagnolE4C2</f>
        <v/>
      </c>
      <c r="E6" s="27" t="str">
        <f>EspagnolE4C3</f>
        <v/>
      </c>
      <c r="F6" s="24" t="str">
        <f>EspagnolE4C4</f>
        <v/>
      </c>
      <c r="G6" s="27" t="str">
        <f>EspagnolE4C5</f>
        <v/>
      </c>
      <c r="H6" s="28" t="str">
        <f>EspagnolE4C6</f>
        <v/>
      </c>
      <c r="I6" s="24" t="str">
        <f>EspagnolE4C7</f>
        <v/>
      </c>
      <c r="J6" s="27" t="str">
        <f>EspagnolE4C8</f>
        <v/>
      </c>
      <c r="K6" s="28" t="str">
        <f>EspagnolE4C9</f>
        <v/>
      </c>
      <c r="L6" s="24" t="str">
        <f>EspagnolE4C10</f>
        <v/>
      </c>
      <c r="M6" s="27" t="str">
        <f>EspagnolE4C11</f>
        <v/>
      </c>
      <c r="N6" s="71" t="str">
        <f>EspagnolE4C12</f>
        <v/>
      </c>
      <c r="O6" s="27" t="str">
        <f>EspagnolE4C13</f>
        <v/>
      </c>
      <c r="P6" s="24" t="str">
        <f>EspagnolE4C14</f>
        <v/>
      </c>
      <c r="Q6" s="25" t="str">
        <f>EspagnolE4C15</f>
        <v/>
      </c>
      <c r="R6" s="27" t="str">
        <f>EspagnolE4C16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EspagnolE5C1</f>
        <v/>
      </c>
      <c r="D7" s="25" t="str">
        <f>EspagnolE5C2</f>
        <v/>
      </c>
      <c r="E7" s="27" t="str">
        <f>EspagnolE5C3</f>
        <v/>
      </c>
      <c r="F7" s="24" t="str">
        <f>EspagnolE5C4</f>
        <v/>
      </c>
      <c r="G7" s="27" t="str">
        <f>EspagnolE5C5</f>
        <v/>
      </c>
      <c r="H7" s="28" t="str">
        <f>EspagnolE5C6</f>
        <v/>
      </c>
      <c r="I7" s="24" t="str">
        <f>EspagnolE5C7</f>
        <v/>
      </c>
      <c r="J7" s="27" t="str">
        <f>EspagnolE5C8</f>
        <v/>
      </c>
      <c r="K7" s="28" t="str">
        <f>EspagnolE5C9</f>
        <v/>
      </c>
      <c r="L7" s="24" t="str">
        <f>EspagnolE5C10</f>
        <v/>
      </c>
      <c r="M7" s="27" t="str">
        <f>EspagnolE5C11</f>
        <v/>
      </c>
      <c r="N7" s="71" t="str">
        <f>EspagnolE5C12</f>
        <v/>
      </c>
      <c r="O7" s="27" t="str">
        <f>EspagnolE5C13</f>
        <v/>
      </c>
      <c r="P7" s="24" t="str">
        <f>EspagnolE5C14</f>
        <v/>
      </c>
      <c r="Q7" s="25" t="str">
        <f>EspagnolE5C15</f>
        <v/>
      </c>
      <c r="R7" s="27" t="str">
        <f>EspagnolE5C16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71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71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71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71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71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71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71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71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71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71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71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71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71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71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71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72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R23"/>
  <sheetViews>
    <sheetView zoomScale="80" zoomScaleNormal="80" workbookViewId="0">
      <selection activeCell="B6" sqref="B6"/>
    </sheetView>
  </sheetViews>
  <sheetFormatPr baseColWidth="10" defaultRowHeight="11.25" x14ac:dyDescent="0.2"/>
  <cols>
    <col min="1" max="2" width="12.28515625" style="11" customWidth="1"/>
    <col min="3" max="18" width="6.7109375" style="11" customWidth="1"/>
    <col min="19" max="16384" width="11.42578125" style="11"/>
  </cols>
  <sheetData>
    <row r="1" spans="1:18" ht="56.2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77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S.PhysiquesE1C1</f>
        <v/>
      </c>
      <c r="D3" s="20" t="str">
        <f>S.PhysiquesE1C2</f>
        <v/>
      </c>
      <c r="E3" s="21" t="str">
        <f>S.PhysiquesE1C3</f>
        <v/>
      </c>
      <c r="F3" s="22" t="str">
        <f>S.PhysiquesE1C4</f>
        <v/>
      </c>
      <c r="G3" s="21" t="str">
        <f>S.PhysiquesE1C5</f>
        <v/>
      </c>
      <c r="H3" s="23" t="str">
        <f>S.PhysiquesE1C6</f>
        <v/>
      </c>
      <c r="I3" s="22" t="str">
        <f>S.PhysiquesE1C7</f>
        <v/>
      </c>
      <c r="J3" s="21" t="str">
        <f>S.PhysiquesE1C8</f>
        <v/>
      </c>
      <c r="K3" s="23" t="str">
        <f>S.PhysiquesE1C9</f>
        <v/>
      </c>
      <c r="L3" s="22" t="str">
        <f>S.PhysiquesE1C10</f>
        <v/>
      </c>
      <c r="M3" s="21" t="str">
        <f>S.PhysiquesE1C11</f>
        <v/>
      </c>
      <c r="N3" s="22" t="str">
        <f>S.PhysiquesE1C12</f>
        <v/>
      </c>
      <c r="O3" s="21" t="str">
        <f>S.PhysiquesE1C13</f>
        <v/>
      </c>
      <c r="P3" s="22" t="str">
        <f>S.PhysiquesE1C14</f>
        <v/>
      </c>
      <c r="Q3" s="20" t="str">
        <f>S.PhysiquesE1C15</f>
        <v/>
      </c>
      <c r="R3" s="21" t="str">
        <f>S.PhysiquesE1C16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S.PhysiquesE2C1</f>
        <v/>
      </c>
      <c r="D4" s="25" t="str">
        <f>S.PhysiquesE2C2</f>
        <v/>
      </c>
      <c r="E4" s="27" t="str">
        <f>S.PhysiquesE2C3</f>
        <v/>
      </c>
      <c r="F4" s="24" t="str">
        <f>S.PhysiquesE2C4</f>
        <v/>
      </c>
      <c r="G4" s="27" t="str">
        <f>S.PhysiquesE2C5</f>
        <v/>
      </c>
      <c r="H4" s="28" t="str">
        <f>S.PhysiquesE2C6</f>
        <v/>
      </c>
      <c r="I4" s="24" t="str">
        <f>S.PhysiquesE2C7</f>
        <v/>
      </c>
      <c r="J4" s="27" t="str">
        <f>S.PhysiquesE2C8</f>
        <v/>
      </c>
      <c r="K4" s="28" t="str">
        <f>S.PhysiquesE2C9</f>
        <v/>
      </c>
      <c r="L4" s="24" t="str">
        <f>S.PhysiquesE2C10</f>
        <v/>
      </c>
      <c r="M4" s="27" t="str">
        <f>S.PhysiquesE2C11</f>
        <v/>
      </c>
      <c r="N4" s="24" t="str">
        <f>S.PhysiquesE2C12</f>
        <v/>
      </c>
      <c r="O4" s="27" t="str">
        <f>S.PhysiquesE2C13</f>
        <v/>
      </c>
      <c r="P4" s="24" t="str">
        <f>S.PhysiquesE2C14</f>
        <v/>
      </c>
      <c r="Q4" s="25" t="str">
        <f>S.PhysiquesE2C15</f>
        <v/>
      </c>
      <c r="R4" s="27" t="str">
        <f>S.PhysiquesE2C16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S.PhysiquesE3C1</f>
        <v/>
      </c>
      <c r="D5" s="25" t="str">
        <f>S.PhysiquesE3C2</f>
        <v/>
      </c>
      <c r="E5" s="27" t="str">
        <f>S.PhysiquesE3C3</f>
        <v/>
      </c>
      <c r="F5" s="24" t="str">
        <f>S.PhysiquesE3C4</f>
        <v/>
      </c>
      <c r="G5" s="27" t="str">
        <f>S.PhysiquesE3C5</f>
        <v/>
      </c>
      <c r="H5" s="28" t="str">
        <f>S.PhysiquesE3C6</f>
        <v/>
      </c>
      <c r="I5" s="24" t="str">
        <f>S.PhysiquesE3C7</f>
        <v/>
      </c>
      <c r="J5" s="27" t="str">
        <f>S.PhysiquesE3C8</f>
        <v/>
      </c>
      <c r="K5" s="28" t="str">
        <f>S.PhysiquesE3C9</f>
        <v/>
      </c>
      <c r="L5" s="24" t="str">
        <f>S.PhysiquesE3C10</f>
        <v/>
      </c>
      <c r="M5" s="27" t="str">
        <f>S.PhysiquesE3C11</f>
        <v/>
      </c>
      <c r="N5" s="24" t="str">
        <f>S.PhysiquesE3C12</f>
        <v/>
      </c>
      <c r="O5" s="27" t="str">
        <f>S.PhysiquesE3C13</f>
        <v/>
      </c>
      <c r="P5" s="24" t="str">
        <f>S.PhysiquesE3C14</f>
        <v/>
      </c>
      <c r="Q5" s="25" t="str">
        <f>S.PhysiquesE3C15</f>
        <v/>
      </c>
      <c r="R5" s="27" t="str">
        <f>S.PhysiquesE3C16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S.PhysiquesE4C1</f>
        <v/>
      </c>
      <c r="D6" s="25" t="str">
        <f>S.PhysiquesE4C2</f>
        <v/>
      </c>
      <c r="E6" s="27" t="str">
        <f>S.PhysiquesE4C3</f>
        <v/>
      </c>
      <c r="F6" s="24" t="str">
        <f>S.PhysiquesE4C4</f>
        <v/>
      </c>
      <c r="G6" s="27" t="str">
        <f>S.PhysiquesE4C5</f>
        <v/>
      </c>
      <c r="H6" s="28" t="str">
        <f>S.PhysiquesE4C6</f>
        <v/>
      </c>
      <c r="I6" s="24" t="str">
        <f>S.PhysiquesE4C7</f>
        <v/>
      </c>
      <c r="J6" s="27" t="str">
        <f>S.PhysiquesE4C8</f>
        <v/>
      </c>
      <c r="K6" s="28" t="str">
        <f>S.PhysiquesE4C9</f>
        <v/>
      </c>
      <c r="L6" s="24" t="str">
        <f>S.PhysiquesE4C10</f>
        <v/>
      </c>
      <c r="M6" s="27" t="str">
        <f>S.PhysiquesE4C11</f>
        <v/>
      </c>
      <c r="N6" s="24" t="str">
        <f>S.PhysiquesE4C12</f>
        <v/>
      </c>
      <c r="O6" s="27" t="str">
        <f>S.PhysiquesE4C13</f>
        <v/>
      </c>
      <c r="P6" s="24" t="str">
        <f>S.PhysiquesE4C14</f>
        <v/>
      </c>
      <c r="Q6" s="25" t="str">
        <f>S.PhysiquesE4C15</f>
        <v/>
      </c>
      <c r="R6" s="27" t="str">
        <f>S.PhysiquesE4C16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S.PhysiquesE5C1</f>
        <v/>
      </c>
      <c r="D7" s="25" t="str">
        <f>S.PhysiquesE5C2</f>
        <v/>
      </c>
      <c r="E7" s="27" t="str">
        <f>S.PhysiquesE5C3</f>
        <v/>
      </c>
      <c r="F7" s="24" t="str">
        <f>S.PhysiquesE5C4</f>
        <v/>
      </c>
      <c r="G7" s="27" t="str">
        <f>S.PhysiquesE5C5</f>
        <v/>
      </c>
      <c r="H7" s="28" t="str">
        <f>S.PhysiquesE5C6</f>
        <v/>
      </c>
      <c r="I7" s="24" t="str">
        <f>S.PhysiquesE5C7</f>
        <v/>
      </c>
      <c r="J7" s="27" t="str">
        <f>S.PhysiquesE5C8</f>
        <v/>
      </c>
      <c r="K7" s="28" t="str">
        <f>S.PhysiquesE5C9</f>
        <v/>
      </c>
      <c r="L7" s="24" t="str">
        <f>S.PhysiquesE5C10</f>
        <v/>
      </c>
      <c r="M7" s="27" t="str">
        <f>S.PhysiquesE5C11</f>
        <v/>
      </c>
      <c r="N7" s="24" t="str">
        <f>S.PhysiquesE5C12</f>
        <v/>
      </c>
      <c r="O7" s="27" t="str">
        <f>S.PhysiquesE5C13</f>
        <v/>
      </c>
      <c r="P7" s="24" t="str">
        <f>S.PhysiquesE5C14</f>
        <v/>
      </c>
      <c r="Q7" s="25" t="str">
        <f>S.PhysiquesE5C15</f>
        <v/>
      </c>
      <c r="R7" s="27" t="str">
        <f>S.PhysiquesE5C16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R23"/>
  <sheetViews>
    <sheetView zoomScale="80" zoomScaleNormal="80" workbookViewId="0">
      <selection activeCell="B6" sqref="B6"/>
    </sheetView>
  </sheetViews>
  <sheetFormatPr baseColWidth="10" defaultRowHeight="11.25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6.2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78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FrançaisE1C1</f>
        <v/>
      </c>
      <c r="D3" s="20" t="str">
        <f>FrançaisE1C2</f>
        <v/>
      </c>
      <c r="E3" s="21" t="str">
        <f>FrançaisE1C3</f>
        <v/>
      </c>
      <c r="F3" s="22" t="str">
        <f>FrançaisE1C4</f>
        <v/>
      </c>
      <c r="G3" s="21" t="str">
        <f>FrançaisE1C5</f>
        <v/>
      </c>
      <c r="H3" s="23" t="str">
        <f>FrançaisE1C6</f>
        <v/>
      </c>
      <c r="I3" s="22" t="str">
        <f>FrançaisE1C7</f>
        <v/>
      </c>
      <c r="J3" s="21" t="str">
        <f>FrançaisE1C8</f>
        <v/>
      </c>
      <c r="K3" s="23" t="str">
        <f>FrançaisE1C9</f>
        <v/>
      </c>
      <c r="L3" s="22" t="str">
        <f>FrançaisE1C10</f>
        <v/>
      </c>
      <c r="M3" s="21" t="str">
        <f>FrançaisE1C11</f>
        <v/>
      </c>
      <c r="N3" s="22" t="str">
        <f>FrançaisE1C12</f>
        <v/>
      </c>
      <c r="O3" s="21" t="str">
        <f>FrançaisE1C13</f>
        <v/>
      </c>
      <c r="P3" s="22" t="str">
        <f>FrançaisE1C14</f>
        <v/>
      </c>
      <c r="Q3" s="20" t="str">
        <f>FrançaisE1C15</f>
        <v/>
      </c>
      <c r="R3" s="21" t="str">
        <f>FrançaisE1C16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FrançaisE2C1</f>
        <v/>
      </c>
      <c r="D4" s="25" t="str">
        <f>FrançaisE2C2</f>
        <v/>
      </c>
      <c r="E4" s="27" t="str">
        <f>FrançaisE2C3</f>
        <v/>
      </c>
      <c r="F4" s="24" t="str">
        <f>FrançaisE2C4</f>
        <v/>
      </c>
      <c r="G4" s="27" t="str">
        <f>FrançaisE2C5</f>
        <v/>
      </c>
      <c r="H4" s="28" t="str">
        <f>FrançaisE2C6</f>
        <v/>
      </c>
      <c r="I4" s="24" t="str">
        <f>FrançaisE2C7</f>
        <v/>
      </c>
      <c r="J4" s="27" t="str">
        <f>FrançaisE2C8</f>
        <v/>
      </c>
      <c r="K4" s="28" t="str">
        <f>FrançaisE2C9</f>
        <v/>
      </c>
      <c r="L4" s="24" t="str">
        <f>FrançaisE2C10</f>
        <v/>
      </c>
      <c r="M4" s="27" t="str">
        <f>FrançaisE2C11</f>
        <v/>
      </c>
      <c r="N4" s="24" t="str">
        <f>FrançaisE2C12</f>
        <v/>
      </c>
      <c r="O4" s="27" t="str">
        <f>FrançaisE2C13</f>
        <v/>
      </c>
      <c r="P4" s="24" t="str">
        <f>FrançaisE2C14</f>
        <v/>
      </c>
      <c r="Q4" s="25" t="str">
        <f>FrançaisE2C15</f>
        <v/>
      </c>
      <c r="R4" s="27" t="str">
        <f>FrançaisE2C16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FrançaisE3C1</f>
        <v/>
      </c>
      <c r="D5" s="25" t="str">
        <f>FrançaisE3C2</f>
        <v/>
      </c>
      <c r="E5" s="27" t="str">
        <f>FrançaisE3C3</f>
        <v/>
      </c>
      <c r="F5" s="24" t="str">
        <f>FrançaisE3C4</f>
        <v/>
      </c>
      <c r="G5" s="27" t="str">
        <f>FrançaisE3C5</f>
        <v/>
      </c>
      <c r="H5" s="28" t="str">
        <f>FrançaisE2C6</f>
        <v/>
      </c>
      <c r="I5" s="24" t="str">
        <f>FrançaisE3C7</f>
        <v/>
      </c>
      <c r="J5" s="27" t="str">
        <f>FrançaisE3C8</f>
        <v/>
      </c>
      <c r="K5" s="28" t="str">
        <f>FrançaisE3C9</f>
        <v/>
      </c>
      <c r="L5" s="24" t="str">
        <f>FrançaisE3C10</f>
        <v/>
      </c>
      <c r="M5" s="27" t="str">
        <f>FrançaisE3C11</f>
        <v/>
      </c>
      <c r="N5" s="24" t="str">
        <f>FrançaisE3C12</f>
        <v/>
      </c>
      <c r="O5" s="27" t="str">
        <f>FrançaisE3C13</f>
        <v/>
      </c>
      <c r="P5" s="24" t="str">
        <f>FrançaisE3C14</f>
        <v/>
      </c>
      <c r="Q5" s="25" t="str">
        <f>FrançaisE3C15</f>
        <v/>
      </c>
      <c r="R5" s="27" t="str">
        <f>FrançaisE3C16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FrançaisE4C1</f>
        <v/>
      </c>
      <c r="D6" s="25" t="str">
        <f>FrançaisE4C2</f>
        <v/>
      </c>
      <c r="E6" s="27" t="str">
        <f>FrançaisE4C3</f>
        <v/>
      </c>
      <c r="F6" s="24" t="str">
        <f>FrançaisE4C4</f>
        <v/>
      </c>
      <c r="G6" s="27" t="str">
        <f>FrançaisE4C5</f>
        <v/>
      </c>
      <c r="H6" s="28" t="str">
        <f>FrançaisE4C6</f>
        <v/>
      </c>
      <c r="I6" s="24" t="str">
        <f>FrançaisE4C7</f>
        <v/>
      </c>
      <c r="J6" s="27" t="str">
        <f>FrançaisE4C8</f>
        <v/>
      </c>
      <c r="K6" s="28" t="str">
        <f>FrançaisE4C9</f>
        <v/>
      </c>
      <c r="L6" s="24" t="str">
        <f>FrançaisE4C10</f>
        <v/>
      </c>
      <c r="M6" s="27" t="str">
        <f>FrançaisE4C11</f>
        <v/>
      </c>
      <c r="N6" s="24" t="str">
        <f>FrançaisE4C12</f>
        <v/>
      </c>
      <c r="O6" s="27" t="str">
        <f>FrançaisE4C13</f>
        <v/>
      </c>
      <c r="P6" s="24" t="str">
        <f>FrançaisE4C14</f>
        <v/>
      </c>
      <c r="Q6" s="25" t="str">
        <f>FrançaisE4C15</f>
        <v/>
      </c>
      <c r="R6" s="27" t="str">
        <f>FrançaisE4C16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FrançaisE5C1</f>
        <v/>
      </c>
      <c r="D7" s="25" t="str">
        <f>FrançaisE5C2</f>
        <v/>
      </c>
      <c r="E7" s="27" t="str">
        <f>FrançaisE5C3</f>
        <v/>
      </c>
      <c r="F7" s="24" t="str">
        <f>FrançaisE5C4</f>
        <v/>
      </c>
      <c r="G7" s="27" t="str">
        <f>FrançaisE5C5</f>
        <v/>
      </c>
      <c r="H7" s="28" t="str">
        <f>FrançaisE5C6</f>
        <v/>
      </c>
      <c r="I7" s="24" t="str">
        <f>FrançaisE5C7</f>
        <v/>
      </c>
      <c r="J7" s="27" t="str">
        <f>FrançaisE5C8</f>
        <v/>
      </c>
      <c r="K7" s="28" t="str">
        <f>FrançaisE5C9</f>
        <v/>
      </c>
      <c r="L7" s="24" t="str">
        <f>FrançaisE5C10</f>
        <v/>
      </c>
      <c r="M7" s="27" t="str">
        <f>FrançaisE5C11</f>
        <v/>
      </c>
      <c r="N7" s="24" t="str">
        <f>FrançaisE5C12</f>
        <v/>
      </c>
      <c r="O7" s="27" t="str">
        <f>FrançaisE5C13</f>
        <v/>
      </c>
      <c r="P7" s="24" t="str">
        <f>FrançaisE5C14</f>
        <v/>
      </c>
      <c r="Q7" s="25" t="str">
        <f>FrançaisE5C15</f>
        <v/>
      </c>
      <c r="R7" s="27" t="str">
        <f>FrançaisE5C16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R23"/>
  <sheetViews>
    <sheetView zoomScale="80" zoomScaleNormal="80" workbookViewId="0">
      <selection activeCell="A2" sqref="A2:B2"/>
    </sheetView>
  </sheetViews>
  <sheetFormatPr baseColWidth="10" defaultRowHeight="55.5" customHeight="1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5.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7.5" customHeight="1" thickBot="1" x14ac:dyDescent="0.25">
      <c r="A2" s="109" t="s">
        <v>79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44" t="s">
        <v>18</v>
      </c>
      <c r="B3" s="45" t="s">
        <v>19</v>
      </c>
      <c r="C3" s="22" t="str">
        <f>E.MusicaleE1C1</f>
        <v/>
      </c>
      <c r="D3" s="20" t="str">
        <f>+E.MusicaleE1C2</f>
        <v/>
      </c>
      <c r="E3" s="21" t="str">
        <f>+E.MusicaleE1C3</f>
        <v/>
      </c>
      <c r="F3" s="22" t="str">
        <f>E.MusicaleE1C4</f>
        <v/>
      </c>
      <c r="G3" s="21" t="str">
        <f>E.MusicaleE1C5</f>
        <v/>
      </c>
      <c r="H3" s="23" t="str">
        <f>E.MusicaleE1C6</f>
        <v/>
      </c>
      <c r="I3" s="22" t="str">
        <f>E.MusicaleE1C7</f>
        <v/>
      </c>
      <c r="J3" s="21" t="str">
        <f>E.MusicaleE1C8</f>
        <v/>
      </c>
      <c r="K3" s="23" t="str">
        <f>E.MusicaleE1C9</f>
        <v/>
      </c>
      <c r="L3" s="22" t="str">
        <f>E.MusicaleE1C10</f>
        <v/>
      </c>
      <c r="M3" s="21" t="str">
        <f>E.MusicaleE1C11</f>
        <v/>
      </c>
      <c r="N3" s="22" t="str">
        <f>E.MusicaleE1C12</f>
        <v/>
      </c>
      <c r="O3" s="21" t="str">
        <f>E.MusicaleE1C13</f>
        <v/>
      </c>
      <c r="P3" s="22" t="str">
        <f>E.MUsicaleE1C14</f>
        <v/>
      </c>
      <c r="Q3" s="20" t="str">
        <f>E.MusicaleE1C15</f>
        <v/>
      </c>
      <c r="R3" s="21" t="str">
        <f>E.MusicaleE1C16</f>
        <v/>
      </c>
    </row>
    <row r="4" spans="1:18" ht="16.5" customHeight="1" x14ac:dyDescent="0.2">
      <c r="A4" s="38" t="s">
        <v>20</v>
      </c>
      <c r="B4" s="39" t="s">
        <v>21</v>
      </c>
      <c r="C4" s="24" t="str">
        <f>E.MusicaleE2C1</f>
        <v/>
      </c>
      <c r="D4" s="25" t="str">
        <f>E.MusicaleE2C2</f>
        <v/>
      </c>
      <c r="E4" s="27" t="str">
        <f>E.MusicaleE2C3</f>
        <v/>
      </c>
      <c r="F4" s="24" t="str">
        <f>E.MusicaleE2C4</f>
        <v/>
      </c>
      <c r="G4" s="27" t="str">
        <f>E.MusicaleE2C5</f>
        <v/>
      </c>
      <c r="H4" s="28" t="str">
        <f>E.MusicaleE2C6</f>
        <v/>
      </c>
      <c r="I4" s="24" t="str">
        <f>E.MusicaleE2C7</f>
        <v/>
      </c>
      <c r="J4" s="27" t="str">
        <f>E.MusicaleE2C8</f>
        <v/>
      </c>
      <c r="K4" s="28" t="str">
        <f>E.MusicaleE2C9</f>
        <v/>
      </c>
      <c r="L4" s="24" t="str">
        <f>E.MusicaleE2C10</f>
        <v/>
      </c>
      <c r="M4" s="27" t="str">
        <f>E.MusicaleE2C11</f>
        <v/>
      </c>
      <c r="N4" s="24" t="str">
        <f>E.MusicaleE2C12</f>
        <v/>
      </c>
      <c r="O4" s="27" t="str">
        <f>E.MusicaleE2C13</f>
        <v/>
      </c>
      <c r="P4" s="24" t="str">
        <f>E.MusicaleE2C14</f>
        <v/>
      </c>
      <c r="Q4" s="25" t="str">
        <f>E.MusicaleE2C15</f>
        <v/>
      </c>
      <c r="R4" s="27" t="str">
        <f>E.MusicaleE2C16</f>
        <v/>
      </c>
    </row>
    <row r="5" spans="1:18" ht="16.5" customHeight="1" x14ac:dyDescent="0.2">
      <c r="A5" s="38" t="s">
        <v>22</v>
      </c>
      <c r="B5" s="39" t="s">
        <v>23</v>
      </c>
      <c r="C5" s="24" t="str">
        <f>E.MusicaleE3C1</f>
        <v/>
      </c>
      <c r="D5" s="25" t="str">
        <f>E.MusicaleE3C2</f>
        <v/>
      </c>
      <c r="E5" s="27" t="str">
        <f>E.MusicaleE3C3</f>
        <v/>
      </c>
      <c r="F5" s="24" t="str">
        <f>E.MusicaleE3C4</f>
        <v/>
      </c>
      <c r="G5" s="27" t="str">
        <f>E.MusicaleE3C5</f>
        <v/>
      </c>
      <c r="H5" s="28" t="str">
        <f>E.MusicaleE3C6</f>
        <v/>
      </c>
      <c r="I5" s="24" t="str">
        <f>E.MusicaleE3C7</f>
        <v/>
      </c>
      <c r="J5" s="27" t="str">
        <f>E.MusicaleE3C8</f>
        <v/>
      </c>
      <c r="K5" s="28" t="str">
        <f>E.MusicaleE3C9</f>
        <v/>
      </c>
      <c r="L5" s="24" t="str">
        <f>E.MusicaleE3C10</f>
        <v/>
      </c>
      <c r="M5" s="27" t="str">
        <f>E.MusicaleE3C11</f>
        <v/>
      </c>
      <c r="N5" s="24" t="str">
        <f>E.MusicaleE3C12</f>
        <v/>
      </c>
      <c r="O5" s="27" t="str">
        <f>E.MusicaleE3C13</f>
        <v/>
      </c>
      <c r="P5" s="24" t="str">
        <f>E.MusicaleE3C14</f>
        <v/>
      </c>
      <c r="Q5" s="25" t="str">
        <f>E.MusicaleE3C15</f>
        <v/>
      </c>
      <c r="R5" s="27" t="str">
        <f>E.MusicaleE3C16</f>
        <v/>
      </c>
    </row>
    <row r="6" spans="1:18" ht="16.5" customHeight="1" x14ac:dyDescent="0.2">
      <c r="A6" s="38" t="s">
        <v>24</v>
      </c>
      <c r="B6" s="42" t="s">
        <v>25</v>
      </c>
      <c r="C6" s="24" t="str">
        <f>E.MusicaleE4C1</f>
        <v/>
      </c>
      <c r="D6" s="25" t="str">
        <f>E.MusicaleE4C2</f>
        <v/>
      </c>
      <c r="E6" s="27" t="str">
        <f>E.MusicaleE4C3</f>
        <v/>
      </c>
      <c r="F6" s="24" t="str">
        <f>E.MusicaleE4C4</f>
        <v/>
      </c>
      <c r="G6" s="27" t="str">
        <f>E.MusicaleE4C5</f>
        <v/>
      </c>
      <c r="H6" s="28" t="str">
        <f>E.MusicaleE4C6</f>
        <v/>
      </c>
      <c r="I6" s="24" t="str">
        <f>E.MusicaleE4C7</f>
        <v/>
      </c>
      <c r="J6" s="27" t="str">
        <f>E.MusicaleE4C8</f>
        <v/>
      </c>
      <c r="K6" s="28" t="str">
        <f>E.MusicaleE4C9</f>
        <v/>
      </c>
      <c r="L6" s="24" t="str">
        <f>E.MusicaleE4C10</f>
        <v/>
      </c>
      <c r="M6" s="27" t="str">
        <f>E.MusicaleE4C11</f>
        <v/>
      </c>
      <c r="N6" s="24" t="str">
        <f>E.MusicaleE4C12</f>
        <v/>
      </c>
      <c r="O6" s="27" t="str">
        <f>E.MusicaleE4C13</f>
        <v/>
      </c>
      <c r="P6" s="24" t="str">
        <f>E.MusicaleE4C14</f>
        <v/>
      </c>
      <c r="Q6" s="25" t="str">
        <f>E.MusicaleE4C15</f>
        <v/>
      </c>
      <c r="R6" s="27" t="str">
        <f>E.MusicaleE4C16</f>
        <v/>
      </c>
    </row>
    <row r="7" spans="1:18" ht="16.5" customHeight="1" x14ac:dyDescent="0.2">
      <c r="A7" s="38" t="s">
        <v>63</v>
      </c>
      <c r="B7" s="42" t="s">
        <v>64</v>
      </c>
      <c r="C7" s="24" t="str">
        <f>E.MusicaleE5C1</f>
        <v/>
      </c>
      <c r="D7" s="25" t="str">
        <f>E.MusicaleE5C2</f>
        <v/>
      </c>
      <c r="E7" s="27" t="str">
        <f>E.MusicaleE5C3</f>
        <v/>
      </c>
      <c r="F7" s="24" t="str">
        <f>E.MusicaleE5C4</f>
        <v/>
      </c>
      <c r="G7" s="27" t="str">
        <f>E.MusicaleE5C5</f>
        <v/>
      </c>
      <c r="H7" s="28" t="str">
        <f>E.MusicaleE5C6</f>
        <v/>
      </c>
      <c r="I7" s="24" t="str">
        <f>E.MusicaleE5C7</f>
        <v/>
      </c>
      <c r="J7" s="27" t="str">
        <f>E.MusicaleE5C8</f>
        <v/>
      </c>
      <c r="K7" s="28" t="str">
        <f>E.MusicaleE5C9</f>
        <v/>
      </c>
      <c r="L7" s="24" t="str">
        <f>E.MusicaleE5C10</f>
        <v/>
      </c>
      <c r="M7" s="27" t="str">
        <f>E.MusicaleE5C11</f>
        <v/>
      </c>
      <c r="N7" s="24" t="str">
        <f>E.MusicaleE5C12</f>
        <v/>
      </c>
      <c r="O7" s="27" t="str">
        <f>E.MusicaleE5C13</f>
        <v/>
      </c>
      <c r="P7" s="24" t="str">
        <f>E.MusicaleE5C14</f>
        <v/>
      </c>
      <c r="Q7" s="25" t="str">
        <f>E.MusicaleE5C15</f>
        <v/>
      </c>
      <c r="R7" s="27" t="str">
        <f>E.MusicaleE5C16</f>
        <v/>
      </c>
    </row>
    <row r="8" spans="1:18" ht="16.5" customHeight="1" x14ac:dyDescent="0.2">
      <c r="A8" s="38" t="s">
        <v>26</v>
      </c>
      <c r="B8" s="42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38" t="s">
        <v>28</v>
      </c>
      <c r="B9" s="42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38" t="s">
        <v>28</v>
      </c>
      <c r="B10" s="42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38" t="s">
        <v>62</v>
      </c>
      <c r="B11" s="42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38" t="s">
        <v>32</v>
      </c>
      <c r="B12" s="42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38" t="s">
        <v>34</v>
      </c>
      <c r="B13" s="42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38" t="s">
        <v>36</v>
      </c>
      <c r="B14" s="42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38" t="s">
        <v>38</v>
      </c>
      <c r="B15" s="42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38" t="s">
        <v>40</v>
      </c>
      <c r="B16" s="42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38" t="s">
        <v>42</v>
      </c>
      <c r="B17" s="42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38" t="s">
        <v>44</v>
      </c>
      <c r="B18" s="42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38" t="s">
        <v>46</v>
      </c>
      <c r="B19" s="42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38" t="s">
        <v>48</v>
      </c>
      <c r="B20" s="42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38" t="s">
        <v>50</v>
      </c>
      <c r="B21" s="42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38" t="s">
        <v>52</v>
      </c>
      <c r="B22" s="42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38" t="s">
        <v>54</v>
      </c>
      <c r="B23" s="42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R23"/>
  <sheetViews>
    <sheetView zoomScale="80" zoomScaleNormal="80" workbookViewId="0">
      <selection activeCell="B3" sqref="B3"/>
    </sheetView>
  </sheetViews>
  <sheetFormatPr baseColWidth="10" defaultRowHeight="11.25" x14ac:dyDescent="0.2"/>
  <cols>
    <col min="1" max="2" width="12.140625" style="11" customWidth="1"/>
    <col min="3" max="18" width="6.5703125" style="11" customWidth="1"/>
    <col min="19" max="16384" width="11.42578125" style="11"/>
  </cols>
  <sheetData>
    <row r="1" spans="1:18" ht="54.7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80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EPSE1C1</f>
        <v/>
      </c>
      <c r="D3" s="20" t="str">
        <f>EPSE1C2</f>
        <v/>
      </c>
      <c r="E3" s="21" t="str">
        <f>EPSE1C3</f>
        <v/>
      </c>
      <c r="F3" s="22" t="str">
        <f>EPSE1C4</f>
        <v/>
      </c>
      <c r="G3" s="21" t="str">
        <f>EPSE1C5</f>
        <v/>
      </c>
      <c r="H3" s="23" t="str">
        <f>EPSE1C6</f>
        <v/>
      </c>
      <c r="I3" s="22" t="str">
        <f>EPSE1C7</f>
        <v/>
      </c>
      <c r="J3" s="21" t="str">
        <f>EPSE1C8</f>
        <v/>
      </c>
      <c r="K3" s="23" t="str">
        <f>EPSE1C9</f>
        <v/>
      </c>
      <c r="L3" s="22" t="str">
        <f>EPSE1C10</f>
        <v/>
      </c>
      <c r="M3" s="21" t="str">
        <f>EPSE1C11</f>
        <v/>
      </c>
      <c r="N3" s="22" t="str">
        <f>EPSE1C12</f>
        <v/>
      </c>
      <c r="O3" s="21" t="str">
        <f>EPSE1C13</f>
        <v/>
      </c>
      <c r="P3" s="22" t="str">
        <f>EPSE1C14</f>
        <v/>
      </c>
      <c r="Q3" s="20" t="str">
        <f>EPSE1C15</f>
        <v/>
      </c>
      <c r="R3" s="21" t="str">
        <f>EPSE1C16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EPSE2C1</f>
        <v/>
      </c>
      <c r="D4" s="25" t="str">
        <f>EPSE2C2</f>
        <v/>
      </c>
      <c r="E4" s="27" t="str">
        <f>EPSE2C3</f>
        <v/>
      </c>
      <c r="F4" s="24" t="str">
        <f>EPSE2C4</f>
        <v/>
      </c>
      <c r="G4" s="27" t="str">
        <f>EPSE2C5</f>
        <v/>
      </c>
      <c r="H4" s="28" t="str">
        <f>EPSE2C6</f>
        <v/>
      </c>
      <c r="I4" s="24" t="str">
        <f>EPSE2C7</f>
        <v/>
      </c>
      <c r="J4" s="27" t="str">
        <f>EPSE2C8</f>
        <v/>
      </c>
      <c r="K4" s="28" t="str">
        <f>EPSE2C9</f>
        <v/>
      </c>
      <c r="L4" s="24" t="str">
        <f>EPSE2C10</f>
        <v/>
      </c>
      <c r="M4" s="27" t="str">
        <f>EPSE2C11</f>
        <v/>
      </c>
      <c r="N4" s="24" t="str">
        <f>EPSE2C12</f>
        <v/>
      </c>
      <c r="O4" s="27" t="str">
        <f>EPSE2C13</f>
        <v/>
      </c>
      <c r="P4" s="24" t="str">
        <f>EPSE2C14</f>
        <v/>
      </c>
      <c r="Q4" s="25" t="str">
        <f>EPSE2C15</f>
        <v/>
      </c>
      <c r="R4" s="27" t="str">
        <f>EPSE2C16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EPSE3C1</f>
        <v/>
      </c>
      <c r="D5" s="25" t="str">
        <f>EPSE3C2</f>
        <v/>
      </c>
      <c r="E5" s="27" t="str">
        <f>EPSE3C3</f>
        <v/>
      </c>
      <c r="F5" s="24" t="str">
        <f>EPSE3C4</f>
        <v/>
      </c>
      <c r="G5" s="27" t="str">
        <f>EPSE3C5</f>
        <v/>
      </c>
      <c r="H5" s="28" t="str">
        <f>EPSE3C6</f>
        <v/>
      </c>
      <c r="I5" s="24" t="str">
        <f>EPSE3C7</f>
        <v/>
      </c>
      <c r="J5" s="27" t="str">
        <f>EPSE3C8</f>
        <v/>
      </c>
      <c r="K5" s="28" t="str">
        <f>EPSE3C9</f>
        <v/>
      </c>
      <c r="L5" s="24" t="str">
        <f>EPSE3C10</f>
        <v/>
      </c>
      <c r="M5" s="27" t="str">
        <f>EPSE3C11</f>
        <v/>
      </c>
      <c r="N5" s="24" t="str">
        <f>EPSE3C12</f>
        <v/>
      </c>
      <c r="O5" s="27" t="str">
        <f>EPSE3C13</f>
        <v/>
      </c>
      <c r="P5" s="24" t="str">
        <f>EPSE3C14</f>
        <v/>
      </c>
      <c r="Q5" s="25" t="str">
        <f>EPSE3C15</f>
        <v/>
      </c>
      <c r="R5" s="27" t="str">
        <f>EPSE3C16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EPSE4C1</f>
        <v/>
      </c>
      <c r="D6" s="25" t="str">
        <f>EPSE4C2</f>
        <v/>
      </c>
      <c r="E6" s="27" t="str">
        <f>EPSE4C3</f>
        <v/>
      </c>
      <c r="F6" s="24" t="str">
        <f>EPSE4C4</f>
        <v/>
      </c>
      <c r="G6" s="27" t="str">
        <f>EPSE4C5</f>
        <v/>
      </c>
      <c r="H6" s="28" t="str">
        <f>EPSE4C6</f>
        <v/>
      </c>
      <c r="I6" s="24" t="str">
        <f>EPSE4C7</f>
        <v/>
      </c>
      <c r="J6" s="27" t="str">
        <f>EPSE4C8</f>
        <v/>
      </c>
      <c r="K6" s="28" t="str">
        <f>EPSE4C9</f>
        <v/>
      </c>
      <c r="L6" s="24" t="str">
        <f>EPSE4C10</f>
        <v/>
      </c>
      <c r="M6" s="27" t="str">
        <f>EPSE4C11</f>
        <v/>
      </c>
      <c r="N6" s="24" t="str">
        <f>EPSE4C12</f>
        <v/>
      </c>
      <c r="O6" s="27" t="str">
        <f>EPSE4C13</f>
        <v/>
      </c>
      <c r="P6" s="24" t="str">
        <f>EPSE4C14</f>
        <v/>
      </c>
      <c r="Q6" s="25" t="str">
        <f>EPSE4C15</f>
        <v/>
      </c>
      <c r="R6" s="27" t="str">
        <f>EPSE4C16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EPSE5C1</f>
        <v/>
      </c>
      <c r="D7" s="25" t="str">
        <f>EPSE5C2</f>
        <v/>
      </c>
      <c r="E7" s="27" t="str">
        <f>EPSE5C3</f>
        <v/>
      </c>
      <c r="F7" s="24" t="str">
        <f>EPSE5C4</f>
        <v/>
      </c>
      <c r="G7" s="27" t="str">
        <f>EPSE5C5</f>
        <v/>
      </c>
      <c r="H7" s="28" t="str">
        <f>EPSE5C6</f>
        <v/>
      </c>
      <c r="I7" s="24" t="str">
        <f>EPSE5C7</f>
        <v/>
      </c>
      <c r="J7" s="27" t="str">
        <f>EPSE5C8</f>
        <v/>
      </c>
      <c r="K7" s="28" t="str">
        <f>EPSE5C9</f>
        <v/>
      </c>
      <c r="L7" s="24" t="str">
        <f>EPSE5C10</f>
        <v/>
      </c>
      <c r="M7" s="27" t="str">
        <f>EPSE5C11</f>
        <v/>
      </c>
      <c r="N7" s="24" t="str">
        <f>EPSE5C12</f>
        <v/>
      </c>
      <c r="O7" s="27" t="str">
        <f>EPSE5C13</f>
        <v/>
      </c>
      <c r="P7" s="24" t="str">
        <f>EPSE5C14</f>
        <v/>
      </c>
      <c r="Q7" s="25" t="str">
        <f>EPSE5C15</f>
        <v/>
      </c>
      <c r="R7" s="27" t="str">
        <f>EPSE5C16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R23"/>
  <sheetViews>
    <sheetView zoomScale="80" zoomScaleNormal="80" workbookViewId="0">
      <selection activeCell="C5" sqref="C5"/>
    </sheetView>
  </sheetViews>
  <sheetFormatPr baseColWidth="10" defaultRowHeight="11.25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4.7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86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Hist_GeoE1C1</f>
        <v/>
      </c>
      <c r="D3" s="20" t="str">
        <f>+Hist_GeoE1C2</f>
        <v/>
      </c>
      <c r="E3" s="21" t="str">
        <f>Hist_GeoE1C3</f>
        <v/>
      </c>
      <c r="F3" s="22" t="str">
        <f>Hist_GeoE1C4</f>
        <v/>
      </c>
      <c r="G3" s="21" t="str">
        <f>Hist_GeoE1C5</f>
        <v/>
      </c>
      <c r="H3" s="23" t="str">
        <f>Hist_GeoE1C6</f>
        <v/>
      </c>
      <c r="I3" s="22" t="str">
        <f>Hist_GeoE1C7</f>
        <v/>
      </c>
      <c r="J3" s="21" t="str">
        <f>Hist_GeoE1C8</f>
        <v/>
      </c>
      <c r="K3" s="23" t="str">
        <f>Hist_GeoE1C9</f>
        <v/>
      </c>
      <c r="L3" s="22" t="str">
        <f>Hist_GeoE1C10</f>
        <v/>
      </c>
      <c r="M3" s="21" t="str">
        <f>Hist_GeoE1C11</f>
        <v/>
      </c>
      <c r="N3" s="22" t="str">
        <f>Hist_GeoE1C12</f>
        <v/>
      </c>
      <c r="O3" s="21" t="str">
        <f>Hist_GeoE1C13</f>
        <v/>
      </c>
      <c r="P3" s="22" t="str">
        <f>Hist_GeoE1C14</f>
        <v/>
      </c>
      <c r="Q3" s="20" t="str">
        <f>Hist_GeoE1C15</f>
        <v/>
      </c>
      <c r="R3" s="21" t="str">
        <f>Hist_GeoE1C16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Hist_GeoE2C1</f>
        <v/>
      </c>
      <c r="D4" s="25" t="str">
        <f>Hist_GeoE2C2</f>
        <v/>
      </c>
      <c r="E4" s="27" t="str">
        <f>Hist_GeoE2C3</f>
        <v/>
      </c>
      <c r="F4" s="24" t="str">
        <f>Hist_GeoE2C4</f>
        <v/>
      </c>
      <c r="G4" s="27" t="str">
        <f>Hist_GeoE2C5</f>
        <v/>
      </c>
      <c r="H4" s="28" t="str">
        <f>Hist_GeoE2C6</f>
        <v/>
      </c>
      <c r="I4" s="24" t="str">
        <f>Hist_GeoE2C7</f>
        <v/>
      </c>
      <c r="J4" s="27" t="str">
        <f>Hist_GeoE2C8</f>
        <v/>
      </c>
      <c r="K4" s="28" t="str">
        <f>Hist_GeoE2C9</f>
        <v/>
      </c>
      <c r="L4" s="24" t="str">
        <f>Hist_GeoE2C10</f>
        <v/>
      </c>
      <c r="M4" s="27" t="str">
        <f>Hist_GeoE2C11</f>
        <v/>
      </c>
      <c r="N4" s="24" t="str">
        <f>Hist_GeoE2C12</f>
        <v/>
      </c>
      <c r="O4" s="27" t="str">
        <f>Hist_GeoE2C13</f>
        <v/>
      </c>
      <c r="P4" s="24" t="str">
        <f>Hist_GeoE2C14</f>
        <v/>
      </c>
      <c r="Q4" s="25" t="str">
        <f>Hist_GeoE2C15</f>
        <v/>
      </c>
      <c r="R4" s="27" t="str">
        <f>Hist_GeoE2C16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Hist_GeoE3C1</f>
        <v/>
      </c>
      <c r="D5" s="25" t="str">
        <f>Hist_GeoE3C2</f>
        <v/>
      </c>
      <c r="E5" s="27" t="str">
        <f>Hist_GeoE3C3</f>
        <v/>
      </c>
      <c r="F5" s="24" t="str">
        <f>Hist_GeoE3C4</f>
        <v/>
      </c>
      <c r="G5" s="27" t="str">
        <f>Hist_GeoE3C5</f>
        <v/>
      </c>
      <c r="H5" s="28" t="str">
        <f>Hist_GeoE3C6</f>
        <v/>
      </c>
      <c r="I5" s="24" t="str">
        <f>Hist_GeoE3C7</f>
        <v/>
      </c>
      <c r="J5" s="27" t="str">
        <f>Hist_GeoE3C8</f>
        <v/>
      </c>
      <c r="K5" s="28" t="str">
        <f>Hist_GeoE3C9</f>
        <v/>
      </c>
      <c r="L5" s="24" t="str">
        <f>Hist_GeoE3C10</f>
        <v/>
      </c>
      <c r="M5" s="27" t="str">
        <f>Hist_GeoE3C11</f>
        <v/>
      </c>
      <c r="N5" s="24" t="str">
        <f>Hist_GeoE3C12</f>
        <v/>
      </c>
      <c r="O5" s="27" t="str">
        <f>Hist_GeoE3C13</f>
        <v/>
      </c>
      <c r="P5" s="24" t="str">
        <f>Hist_GeoE3C14</f>
        <v/>
      </c>
      <c r="Q5" s="25" t="str">
        <f>Hist_GeoE3C15</f>
        <v/>
      </c>
      <c r="R5" s="27" t="str">
        <f>Hist_GeoE3C16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Hist_GéoE4C1</f>
        <v/>
      </c>
      <c r="D6" s="25" t="str">
        <f>Hist_GéoE4C2</f>
        <v/>
      </c>
      <c r="E6" s="27" t="str">
        <f>Hist_GéoE4C3</f>
        <v/>
      </c>
      <c r="F6" s="24" t="str">
        <f>Hist_GéoE4C4</f>
        <v/>
      </c>
      <c r="G6" s="27" t="str">
        <f>Hist_GéoE4C5</f>
        <v/>
      </c>
      <c r="H6" s="28" t="str">
        <f>Hist_GéoE4C6</f>
        <v/>
      </c>
      <c r="I6" s="24" t="str">
        <f>Hist_GéoE4C7</f>
        <v/>
      </c>
      <c r="J6" s="27" t="str">
        <f>Hist_GéoE4C8</f>
        <v/>
      </c>
      <c r="K6" s="28" t="str">
        <f>Hist_GéoE4C9</f>
        <v/>
      </c>
      <c r="L6" s="24" t="str">
        <f>Hist_GéoE4C10</f>
        <v/>
      </c>
      <c r="M6" s="27" t="str">
        <f>Hist_GéoE4C11</f>
        <v/>
      </c>
      <c r="N6" s="24" t="str">
        <f>Hist_GéoE4C12</f>
        <v/>
      </c>
      <c r="O6" s="27" t="str">
        <f>Hist_GéoE4C13</f>
        <v/>
      </c>
      <c r="P6" s="24" t="str">
        <f>Hist_GéoE4C14</f>
        <v/>
      </c>
      <c r="Q6" s="25" t="str">
        <f>Hist_GéoE4C15</f>
        <v/>
      </c>
      <c r="R6" s="27" t="str">
        <f>Hist_GéoE4C16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Hist_GeoE5C1</f>
        <v/>
      </c>
      <c r="D7" s="25" t="str">
        <f>Hist_GeoE5C2</f>
        <v/>
      </c>
      <c r="E7" s="27" t="str">
        <f>Hist_GeoE5C3</f>
        <v/>
      </c>
      <c r="F7" s="24" t="str">
        <f>Hist_GeoE5C4</f>
        <v/>
      </c>
      <c r="G7" s="27" t="str">
        <f>Hist_GeoE5C5</f>
        <v/>
      </c>
      <c r="H7" s="28" t="str">
        <f>Hist_GeoE5C6</f>
        <v/>
      </c>
      <c r="I7" s="24" t="str">
        <f>Hist_GeoE5C7</f>
        <v/>
      </c>
      <c r="J7" s="27" t="str">
        <f>Hist_GeoE5C8</f>
        <v/>
      </c>
      <c r="K7" s="28" t="str">
        <f>Hist_GeoE5C9</f>
        <v/>
      </c>
      <c r="L7" s="24" t="str">
        <f>Hist_GeoE5C10</f>
        <v/>
      </c>
      <c r="M7" s="27" t="str">
        <f>Hist_GeoE5C11</f>
        <v/>
      </c>
      <c r="N7" s="24" t="str">
        <f>Hist_GeoE5C12</f>
        <v/>
      </c>
      <c r="O7" s="27" t="str">
        <f>Hist_GeoE5C13</f>
        <v/>
      </c>
      <c r="P7" s="24" t="str">
        <f>Hist_GeoE5C14</f>
        <v/>
      </c>
      <c r="Q7" s="25" t="str">
        <f>Hist_GeoE5C15</f>
        <v/>
      </c>
      <c r="R7" s="27" t="str">
        <f>Hist_GeoE5C16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R23"/>
  <sheetViews>
    <sheetView zoomScale="80" zoomScaleNormal="80" workbookViewId="0">
      <selection activeCell="C8" sqref="C8"/>
    </sheetView>
  </sheetViews>
  <sheetFormatPr baseColWidth="10" defaultRowHeight="11.25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5.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81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AnglaisE1C1</f>
        <v/>
      </c>
      <c r="D3" s="20" t="str">
        <f>AnglaisE1C2</f>
        <v/>
      </c>
      <c r="E3" s="21" t="str">
        <f>AnglaisE1C3</f>
        <v/>
      </c>
      <c r="F3" s="22" t="str">
        <f>AnglaisE1C4</f>
        <v/>
      </c>
      <c r="G3" s="21" t="str">
        <f>AnglaisE1C5</f>
        <v/>
      </c>
      <c r="H3" s="23" t="str">
        <f>AnglaisE1C6</f>
        <v/>
      </c>
      <c r="I3" s="22" t="str">
        <f>AnglaisE1C7</f>
        <v/>
      </c>
      <c r="J3" s="21" t="str">
        <f>AnglaisE1C8</f>
        <v/>
      </c>
      <c r="K3" s="23" t="str">
        <f>AnglaisE1C9</f>
        <v/>
      </c>
      <c r="L3" s="22" t="str">
        <f>AnglaisE1C10</f>
        <v/>
      </c>
      <c r="M3" s="21" t="str">
        <f>AnglaisE1C11</f>
        <v/>
      </c>
      <c r="N3" s="22" t="str">
        <f>AnglaisE1C12</f>
        <v/>
      </c>
      <c r="O3" s="21" t="str">
        <f>AnglaisE1C13</f>
        <v/>
      </c>
      <c r="P3" s="22" t="str">
        <f>AnglaisE1C14</f>
        <v/>
      </c>
      <c r="Q3" s="20" t="str">
        <f>AnglaisE1C15</f>
        <v/>
      </c>
      <c r="R3" s="21" t="str">
        <f>AnglaisE1C16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AnglaisE2C1</f>
        <v/>
      </c>
      <c r="D4" s="25" t="str">
        <f>AnglaisE2C2</f>
        <v/>
      </c>
      <c r="E4" s="27" t="str">
        <f>AnglaisE2C3</f>
        <v/>
      </c>
      <c r="F4" s="24" t="str">
        <f>AnglaisE2C4</f>
        <v/>
      </c>
      <c r="G4" s="27" t="str">
        <f>AnglaisE2C5</f>
        <v/>
      </c>
      <c r="H4" s="28" t="str">
        <f>AnglaisE2C6</f>
        <v/>
      </c>
      <c r="I4" s="24" t="str">
        <f>AnglaisE2C7</f>
        <v/>
      </c>
      <c r="J4" s="27" t="str">
        <f>AnglaisE2C8</f>
        <v/>
      </c>
      <c r="K4" s="28" t="str">
        <f>AnglaisE2C9</f>
        <v/>
      </c>
      <c r="L4" s="24" t="str">
        <f>AnglaisE2C10</f>
        <v/>
      </c>
      <c r="M4" s="27" t="str">
        <f>AnglaisE2C11</f>
        <v/>
      </c>
      <c r="N4" s="24" t="str">
        <f>AnglaisE2C12</f>
        <v/>
      </c>
      <c r="O4" s="27" t="str">
        <f>AnglaisE2C13</f>
        <v/>
      </c>
      <c r="P4" s="24" t="str">
        <f>AnglaisE2C14</f>
        <v/>
      </c>
      <c r="Q4" s="25" t="str">
        <f>AnglaisE2C15</f>
        <v/>
      </c>
      <c r="R4" s="27" t="str">
        <f>AnglaisE2C16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AnglaisE3C1</f>
        <v/>
      </c>
      <c r="D5" s="25" t="str">
        <f>AnglaisE3C2</f>
        <v/>
      </c>
      <c r="E5" s="27" t="str">
        <f>AnglaisE3C3</f>
        <v/>
      </c>
      <c r="F5" s="24" t="str">
        <f>AnglaisE3C4</f>
        <v/>
      </c>
      <c r="G5" s="27" t="str">
        <f>AnglaisE3C5</f>
        <v/>
      </c>
      <c r="H5" s="28" t="str">
        <f>AnglaisE3C6</f>
        <v/>
      </c>
      <c r="I5" s="24" t="str">
        <f>AnglaisE3C7</f>
        <v/>
      </c>
      <c r="J5" s="27" t="str">
        <f>AnglaisE3C8</f>
        <v/>
      </c>
      <c r="K5" s="28" t="str">
        <f>AnglaisE3C9</f>
        <v/>
      </c>
      <c r="L5" s="24" t="str">
        <f>AnglaisE3C10</f>
        <v/>
      </c>
      <c r="M5" s="27" t="str">
        <f>AnglaisE3C11</f>
        <v/>
      </c>
      <c r="N5" s="24" t="str">
        <f>AnglaisE3C12</f>
        <v/>
      </c>
      <c r="O5" s="27" t="str">
        <f>AnglaisE3C13</f>
        <v/>
      </c>
      <c r="P5" s="24" t="str">
        <f>AnglaisE3C14</f>
        <v/>
      </c>
      <c r="Q5" s="25" t="str">
        <f>AnglaisE3C15</f>
        <v/>
      </c>
      <c r="R5" s="27" t="str">
        <f>AnglaisE3C16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AnglaisE4C1</f>
        <v/>
      </c>
      <c r="D6" s="25" t="str">
        <f>AnglaisE4C2</f>
        <v/>
      </c>
      <c r="E6" s="27" t="str">
        <f>AnglaisE4C3</f>
        <v/>
      </c>
      <c r="F6" s="24" t="str">
        <f>AnglaisE4C4</f>
        <v/>
      </c>
      <c r="G6" s="27" t="str">
        <f>AnglaisE4C5</f>
        <v/>
      </c>
      <c r="H6" s="28" t="str">
        <f>AnglaisE4C6</f>
        <v/>
      </c>
      <c r="I6" s="24" t="str">
        <f>AnglaisE4C7</f>
        <v/>
      </c>
      <c r="J6" s="27" t="str">
        <f>AnglaisE4C8</f>
        <v/>
      </c>
      <c r="K6" s="28" t="str">
        <f>AnglaisE4C9</f>
        <v/>
      </c>
      <c r="L6" s="24" t="str">
        <f>AnglaisE4C10</f>
        <v/>
      </c>
      <c r="M6" s="27" t="str">
        <f>AnglaisE4C11</f>
        <v/>
      </c>
      <c r="N6" s="24" t="str">
        <f>AnglaisE4C12</f>
        <v/>
      </c>
      <c r="O6" s="27" t="str">
        <f>AnglaisE4C13</f>
        <v/>
      </c>
      <c r="P6" s="24" t="str">
        <f>AnglaisE4C14</f>
        <v/>
      </c>
      <c r="Q6" s="25" t="str">
        <f>AnglaisE4C15</f>
        <v/>
      </c>
      <c r="R6" s="27" t="str">
        <f>AnglaisE4C16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AnglaisE5C1</f>
        <v/>
      </c>
      <c r="D7" s="25" t="str">
        <f>AnglaisE5C2</f>
        <v/>
      </c>
      <c r="E7" s="27" t="str">
        <f>AnglaisE5C3</f>
        <v/>
      </c>
      <c r="F7" s="24" t="str">
        <f>AnglaisE5C4</f>
        <v/>
      </c>
      <c r="G7" s="27" t="str">
        <f>AnglaisE5C5</f>
        <v/>
      </c>
      <c r="H7" s="28" t="str">
        <f>AnglaisE5C6</f>
        <v/>
      </c>
      <c r="I7" s="24" t="str">
        <f>AnglaisE5C7</f>
        <v/>
      </c>
      <c r="J7" s="27" t="str">
        <f>AnglaisE5C8</f>
        <v/>
      </c>
      <c r="K7" s="28" t="str">
        <f>AnglaisE5C9</f>
        <v/>
      </c>
      <c r="L7" s="24" t="str">
        <f>AnglaisE5C10</f>
        <v/>
      </c>
      <c r="M7" s="27" t="str">
        <f>AnglaisE5C11</f>
        <v/>
      </c>
      <c r="N7" s="24" t="str">
        <f>AnglaisE5C12</f>
        <v/>
      </c>
      <c r="O7" s="27" t="str">
        <f>AnglaisE5C13</f>
        <v/>
      </c>
      <c r="P7" s="24" t="str">
        <f>AnglaisE5C14</f>
        <v/>
      </c>
      <c r="Q7" s="25" t="str">
        <f>AnglaisE5C15</f>
        <v/>
      </c>
      <c r="R7" s="27" t="str">
        <f>AnglaisE5C16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R23"/>
  <sheetViews>
    <sheetView zoomScale="80" zoomScaleNormal="80" workbookViewId="0">
      <selection activeCell="C8" sqref="C8"/>
    </sheetView>
  </sheetViews>
  <sheetFormatPr baseColWidth="10" defaultRowHeight="55.5" customHeight="1" x14ac:dyDescent="0.2"/>
  <cols>
    <col min="1" max="2" width="12.28515625" style="11" customWidth="1"/>
    <col min="3" max="18" width="6.7109375" style="11" customWidth="1"/>
    <col min="19" max="16384" width="11.42578125" style="11"/>
  </cols>
  <sheetData>
    <row r="1" spans="1:18" ht="55.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7.5" customHeight="1" thickBot="1" x14ac:dyDescent="0.25">
      <c r="A2" s="109" t="s">
        <v>82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TechnologieE1C1</f>
        <v/>
      </c>
      <c r="D3" s="20" t="str">
        <f>+TechnologieE1C2</f>
        <v/>
      </c>
      <c r="E3" s="21" t="str">
        <f>+TechnologieE1C3</f>
        <v/>
      </c>
      <c r="F3" s="22" t="str">
        <f>+TechnologieE1C4</f>
        <v/>
      </c>
      <c r="G3" s="21" t="str">
        <f>+TechnologieE1C5</f>
        <v/>
      </c>
      <c r="H3" s="23" t="str">
        <f>+TechnologieE1C6</f>
        <v/>
      </c>
      <c r="I3" s="22" t="str">
        <f>+TechnologieE1C7</f>
        <v/>
      </c>
      <c r="J3" s="21" t="str">
        <f>+TechnologieE1C8</f>
        <v/>
      </c>
      <c r="K3" s="23" t="str">
        <f>+TechnologieE1C9</f>
        <v/>
      </c>
      <c r="L3" s="22" t="str">
        <f>TechnologieE1C10</f>
        <v/>
      </c>
      <c r="M3" s="21" t="str">
        <f>TechnologieE1C11</f>
        <v/>
      </c>
      <c r="N3" s="22" t="str">
        <f>TechnologieE1C12</f>
        <v/>
      </c>
      <c r="O3" s="21" t="str">
        <f>TechnologieE1C13</f>
        <v/>
      </c>
      <c r="P3" s="22" t="str">
        <f>TechnologieE1C14</f>
        <v/>
      </c>
      <c r="Q3" s="20" t="str">
        <f>TechnologieE1C15</f>
        <v/>
      </c>
      <c r="R3" s="21" t="str">
        <f>TechnologieE1C16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TechnologieE2C1</f>
        <v/>
      </c>
      <c r="D4" s="25" t="str">
        <f>TechnologieE2C2</f>
        <v/>
      </c>
      <c r="E4" s="27" t="str">
        <f>TechnologieE2C3</f>
        <v/>
      </c>
      <c r="F4" s="24" t="str">
        <f>TechnologieE2C4</f>
        <v/>
      </c>
      <c r="G4" s="27" t="str">
        <f>TechnologieE2C5</f>
        <v/>
      </c>
      <c r="H4" s="28" t="str">
        <f>TechnologieE2C6</f>
        <v/>
      </c>
      <c r="I4" s="24" t="str">
        <f>TechnologieE2C7</f>
        <v/>
      </c>
      <c r="J4" s="27" t="str">
        <f>TechnologieE2C8</f>
        <v/>
      </c>
      <c r="K4" s="28" t="str">
        <f>TechnologieE2C9</f>
        <v/>
      </c>
      <c r="L4" s="24" t="str">
        <f>TechnologieE2C10</f>
        <v/>
      </c>
      <c r="M4" s="27" t="str">
        <f>TechnologieE2C11</f>
        <v/>
      </c>
      <c r="N4" s="24" t="str">
        <f>TechnologieE2C12</f>
        <v/>
      </c>
      <c r="O4" s="27" t="str">
        <f>TechnologieE2C13</f>
        <v/>
      </c>
      <c r="P4" s="24" t="str">
        <f>TechnologieE1C14</f>
        <v/>
      </c>
      <c r="Q4" s="25" t="str">
        <f>TechnologieE2C15</f>
        <v/>
      </c>
      <c r="R4" s="27" t="str">
        <f>TechnologieE2C16</f>
        <v/>
      </c>
    </row>
    <row r="5" spans="1:18" ht="16.5" customHeight="1" x14ac:dyDescent="0.2">
      <c r="A5" s="55" t="s">
        <v>22</v>
      </c>
      <c r="B5" s="56" t="s">
        <v>23</v>
      </c>
      <c r="C5" s="24" t="str">
        <f>TechnologieE3C1</f>
        <v/>
      </c>
      <c r="D5" s="25" t="str">
        <f>TechnologieE3C2</f>
        <v/>
      </c>
      <c r="E5" s="27" t="str">
        <f>TechnologieE3C3</f>
        <v/>
      </c>
      <c r="F5" s="24" t="str">
        <f>TechnologieE3C4</f>
        <v/>
      </c>
      <c r="G5" s="27" t="str">
        <f>TechnologieE3C5</f>
        <v/>
      </c>
      <c r="H5" s="28" t="str">
        <f>TechnologieE3C6</f>
        <v/>
      </c>
      <c r="I5" s="24" t="str">
        <f>TechnologieE3C7</f>
        <v/>
      </c>
      <c r="J5" s="27" t="str">
        <f>TechnologieE3C8</f>
        <v/>
      </c>
      <c r="K5" s="28" t="str">
        <f>TechnologieE3C9</f>
        <v/>
      </c>
      <c r="L5" s="24" t="str">
        <f>TechnologieE3C10</f>
        <v/>
      </c>
      <c r="M5" s="27" t="str">
        <f>TechnologieE3C11</f>
        <v/>
      </c>
      <c r="N5" s="24" t="str">
        <f>TechnologieE3C12</f>
        <v/>
      </c>
      <c r="O5" s="27" t="str">
        <f>TechnologieE3C13</f>
        <v/>
      </c>
      <c r="P5" s="24" t="str">
        <f>TechnologieE3C14</f>
        <v/>
      </c>
      <c r="Q5" s="25" t="str">
        <f>TechnologieE3C15</f>
        <v/>
      </c>
      <c r="R5" s="27" t="str">
        <f>TechnologieE3C16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TechnologieE4C1</f>
        <v/>
      </c>
      <c r="D6" s="25" t="str">
        <f>TechnologieE4C2</f>
        <v/>
      </c>
      <c r="E6" s="27" t="str">
        <f>TechnologieE4C3</f>
        <v/>
      </c>
      <c r="F6" s="24" t="str">
        <f>TechnologieE4C4</f>
        <v/>
      </c>
      <c r="G6" s="27" t="str">
        <f>TechnologieE4C5</f>
        <v/>
      </c>
      <c r="H6" s="28" t="str">
        <f>TechnologieE4C6</f>
        <v/>
      </c>
      <c r="I6" s="24" t="str">
        <f>TechnologieE4C7</f>
        <v/>
      </c>
      <c r="J6" s="27" t="str">
        <f>TechnologieE4C8</f>
        <v/>
      </c>
      <c r="K6" s="28" t="str">
        <f>TechnologieE4C9</f>
        <v/>
      </c>
      <c r="L6" s="24" t="str">
        <f>TechnologieE4C10</f>
        <v/>
      </c>
      <c r="M6" s="27" t="str">
        <f>TechnologieE4C11</f>
        <v/>
      </c>
      <c r="N6" s="24" t="str">
        <f>TechnologieE4C12</f>
        <v/>
      </c>
      <c r="O6" s="27" t="str">
        <f>TechnologieE4C13</f>
        <v/>
      </c>
      <c r="P6" s="24" t="str">
        <f>TechnologieE4C14</f>
        <v/>
      </c>
      <c r="Q6" s="25" t="str">
        <f>TechnologieE4C15</f>
        <v/>
      </c>
      <c r="R6" s="27" t="str">
        <f>TechnologieE4C16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TechnologieE5C1</f>
        <v/>
      </c>
      <c r="D7" s="25" t="str">
        <f>TechnologieE5C2</f>
        <v/>
      </c>
      <c r="E7" s="27" t="str">
        <f>TechnologieE5C3</f>
        <v/>
      </c>
      <c r="F7" s="24" t="str">
        <f>TechnologieE5C4</f>
        <v/>
      </c>
      <c r="G7" s="27" t="str">
        <f>TechnologieE5C5</f>
        <v/>
      </c>
      <c r="H7" s="28" t="str">
        <f>TechnologieE5C6</f>
        <v/>
      </c>
      <c r="I7" s="24" t="str">
        <f>TechnologieE5C7</f>
        <v/>
      </c>
      <c r="J7" s="27" t="str">
        <f>TechnologieE5C8</f>
        <v/>
      </c>
      <c r="K7" s="28" t="str">
        <f>TechnologieE5C9</f>
        <v/>
      </c>
      <c r="L7" s="24" t="str">
        <f>TechnologieE5C10</f>
        <v/>
      </c>
      <c r="M7" s="27" t="str">
        <f>TechnologieE5C11</f>
        <v/>
      </c>
      <c r="N7" s="24" t="str">
        <f>TechnologieE5C12</f>
        <v/>
      </c>
      <c r="O7" s="27" t="str">
        <f>TechnologieE5C13</f>
        <v/>
      </c>
      <c r="P7" s="24" t="str">
        <f>TechnologieE5C14</f>
        <v/>
      </c>
      <c r="Q7" s="25" t="str">
        <f>TechnologieE5C15</f>
        <v/>
      </c>
      <c r="R7" s="27" t="str">
        <f>TechnologieE5C16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R23"/>
  <sheetViews>
    <sheetView tabSelected="1" topLeftCell="C1" zoomScale="80" zoomScaleNormal="80" workbookViewId="0">
      <selection activeCell="V8" sqref="V8"/>
    </sheetView>
  </sheetViews>
  <sheetFormatPr baseColWidth="10" defaultRowHeight="11.25" x14ac:dyDescent="0.2"/>
  <cols>
    <col min="1" max="2" width="12.140625" style="11" customWidth="1"/>
    <col min="3" max="18" width="6.7109375" style="11" customWidth="1"/>
    <col min="19" max="16384" width="11.42578125" style="11"/>
  </cols>
  <sheetData>
    <row r="1" spans="1:18" ht="55.5" customHeight="1" thickBot="1" x14ac:dyDescent="0.25">
      <c r="A1" s="33"/>
      <c r="B1" s="33"/>
      <c r="C1" s="111" t="s">
        <v>0</v>
      </c>
      <c r="D1" s="112"/>
      <c r="E1" s="113"/>
      <c r="F1" s="49" t="s">
        <v>56</v>
      </c>
      <c r="G1" s="50" t="s">
        <v>57</v>
      </c>
      <c r="H1" s="114" t="s">
        <v>5</v>
      </c>
      <c r="I1" s="111" t="s">
        <v>6</v>
      </c>
      <c r="J1" s="113"/>
      <c r="K1" s="114" t="s">
        <v>9</v>
      </c>
      <c r="L1" s="49" t="s">
        <v>58</v>
      </c>
      <c r="M1" s="50" t="s">
        <v>59</v>
      </c>
      <c r="N1" s="111" t="s">
        <v>12</v>
      </c>
      <c r="O1" s="113"/>
      <c r="P1" s="111" t="s">
        <v>14</v>
      </c>
      <c r="Q1" s="112"/>
      <c r="R1" s="113"/>
    </row>
    <row r="2" spans="1:18" ht="96.75" thickBot="1" x14ac:dyDescent="0.25">
      <c r="A2" s="109" t="s">
        <v>83</v>
      </c>
      <c r="B2" s="127"/>
      <c r="C2" s="36" t="s">
        <v>61</v>
      </c>
      <c r="D2" s="52" t="s">
        <v>1</v>
      </c>
      <c r="E2" s="35" t="s">
        <v>2</v>
      </c>
      <c r="F2" s="36" t="s">
        <v>3</v>
      </c>
      <c r="G2" s="35" t="s">
        <v>4</v>
      </c>
      <c r="H2" s="115"/>
      <c r="I2" s="36" t="s">
        <v>7</v>
      </c>
      <c r="J2" s="35" t="s">
        <v>8</v>
      </c>
      <c r="K2" s="115"/>
      <c r="L2" s="36" t="s">
        <v>10</v>
      </c>
      <c r="M2" s="35" t="s">
        <v>11</v>
      </c>
      <c r="N2" s="36" t="s">
        <v>60</v>
      </c>
      <c r="O2" s="35" t="s">
        <v>13</v>
      </c>
      <c r="P2" s="36" t="s">
        <v>15</v>
      </c>
      <c r="Q2" s="52" t="s">
        <v>16</v>
      </c>
      <c r="R2" s="35" t="s">
        <v>17</v>
      </c>
    </row>
    <row r="3" spans="1:18" ht="16.5" customHeight="1" x14ac:dyDescent="0.2">
      <c r="A3" s="53" t="s">
        <v>18</v>
      </c>
      <c r="B3" s="54" t="s">
        <v>19</v>
      </c>
      <c r="C3" s="22" t="str">
        <f>Vie.ScolaireE1C1</f>
        <v/>
      </c>
      <c r="D3" s="20" t="str">
        <f>Vie.scolaireE1C2</f>
        <v/>
      </c>
      <c r="E3" s="21" t="str">
        <f>Vie.scolaireE1C3</f>
        <v/>
      </c>
      <c r="F3" s="22" t="str">
        <f>Vie.scolaireE1C4</f>
        <v/>
      </c>
      <c r="G3" s="21" t="str">
        <f>Vie.scolaireE1C5</f>
        <v/>
      </c>
      <c r="H3" s="23" t="str">
        <f>Vie.scolaireE1C6</f>
        <v/>
      </c>
      <c r="I3" s="22" t="str">
        <f>Vie.scolaireE1C7</f>
        <v/>
      </c>
      <c r="J3" s="21" t="str">
        <f>Vie.scolaireE1C8</f>
        <v/>
      </c>
      <c r="K3" s="23" t="str">
        <f>Vie.scolaireE1C9</f>
        <v/>
      </c>
      <c r="L3" s="22" t="str">
        <f>Vie.scolaireE1C10</f>
        <v/>
      </c>
      <c r="M3" s="21" t="str">
        <f>Vie.scolaireE1C11</f>
        <v/>
      </c>
      <c r="N3" s="22" t="str">
        <f>Vie.scolaireE1C12</f>
        <v/>
      </c>
      <c r="O3" s="21" t="str">
        <f>Vie.scolaireE1C13</f>
        <v/>
      </c>
      <c r="P3" s="22" t="str">
        <f>Vie.scolaireE1C14</f>
        <v/>
      </c>
      <c r="Q3" s="20" t="str">
        <f>Vie.scolaireE1C15</f>
        <v/>
      </c>
      <c r="R3" s="21" t="str">
        <f>Vie.scolaireE1C16</f>
        <v/>
      </c>
    </row>
    <row r="4" spans="1:18" ht="16.5" customHeight="1" x14ac:dyDescent="0.2">
      <c r="A4" s="55" t="s">
        <v>20</v>
      </c>
      <c r="B4" s="56" t="s">
        <v>21</v>
      </c>
      <c r="C4" s="24" t="str">
        <f>Vie.ScolaireE2C1</f>
        <v/>
      </c>
      <c r="D4" s="25" t="str">
        <f>Vie.ScolaireE2C2</f>
        <v/>
      </c>
      <c r="E4" s="27" t="str">
        <f>Vie.ScolaireE2C3</f>
        <v/>
      </c>
      <c r="F4" s="24" t="str">
        <f>Vie.ScolaireE2C4</f>
        <v/>
      </c>
      <c r="G4" s="27" t="str">
        <f>Vie.ScolaireE2C5</f>
        <v/>
      </c>
      <c r="H4" s="28" t="str">
        <f>Vie.ScolaireE2C6</f>
        <v/>
      </c>
      <c r="I4" s="24" t="str">
        <f>Vie.ScolaireE2C7</f>
        <v/>
      </c>
      <c r="J4" s="27" t="str">
        <f>Vie.ScolaireE2C8</f>
        <v/>
      </c>
      <c r="K4" s="28" t="str">
        <f>Vie.ScolaireE2C9</f>
        <v/>
      </c>
      <c r="L4" s="24" t="str">
        <f>Vie.ScolaireE2C10</f>
        <v/>
      </c>
      <c r="M4" s="27" t="str">
        <f>Vie.ScolaireE2C11</f>
        <v/>
      </c>
      <c r="N4" s="24" t="str">
        <f>Vie.ScolaireE2C12</f>
        <v/>
      </c>
      <c r="O4" s="27" t="str">
        <f>Vie.ScolaireE2C13</f>
        <v/>
      </c>
      <c r="P4" s="24" t="str">
        <f>Vie.ScolaireE2C14</f>
        <v/>
      </c>
      <c r="Q4" s="25" t="str">
        <f>Vie.ScolaireE2C15</f>
        <v/>
      </c>
      <c r="R4" s="27" t="str">
        <f>Vie.ScolaireE2C15</f>
        <v/>
      </c>
    </row>
    <row r="5" spans="1:18" ht="16.5" customHeight="1" x14ac:dyDescent="0.2">
      <c r="A5" s="55" t="s">
        <v>22</v>
      </c>
      <c r="B5" s="56" t="s">
        <v>23</v>
      </c>
      <c r="C5" s="24" t="str">
        <f>Vie.ScolaireE3C1</f>
        <v/>
      </c>
      <c r="D5" s="25" t="str">
        <f>Vie.ScolaireE3C2</f>
        <v/>
      </c>
      <c r="E5" s="27" t="str">
        <f>Vie.ScolaireE3C3</f>
        <v/>
      </c>
      <c r="F5" s="24" t="str">
        <f>Vie.ScolaireE3C4</f>
        <v/>
      </c>
      <c r="G5" s="27" t="str">
        <f>Vie.ScolaireE3C5</f>
        <v/>
      </c>
      <c r="H5" s="28" t="str">
        <f>Vie.ScolaireE3C6</f>
        <v/>
      </c>
      <c r="I5" s="24" t="str">
        <f>Vie.ScolaireE3C7</f>
        <v/>
      </c>
      <c r="J5" s="27" t="str">
        <f>Vie.ScolaireE3C8</f>
        <v/>
      </c>
      <c r="K5" s="28" t="str">
        <f>Vie.ScolaireE3C9</f>
        <v/>
      </c>
      <c r="L5" s="24" t="str">
        <f>Vie.ScolaireE3C10</f>
        <v/>
      </c>
      <c r="M5" s="27" t="str">
        <f>Vie.ScolaireE3C11</f>
        <v/>
      </c>
      <c r="N5" s="24" t="str">
        <f>Vie.ScolaireE3C12</f>
        <v/>
      </c>
      <c r="O5" s="27" t="str">
        <f>Vie.ScolaireE3C13</f>
        <v/>
      </c>
      <c r="P5" s="24" t="str">
        <f>Vie.ScolaireE3C14</f>
        <v/>
      </c>
      <c r="Q5" s="25" t="str">
        <f>Vie.ScolaireE3C15</f>
        <v/>
      </c>
      <c r="R5" s="27" t="str">
        <f>Vie.ScolaireE3C16</f>
        <v/>
      </c>
    </row>
    <row r="6" spans="1:18" ht="16.5" customHeight="1" x14ac:dyDescent="0.2">
      <c r="A6" s="55" t="s">
        <v>24</v>
      </c>
      <c r="B6" s="57" t="s">
        <v>25</v>
      </c>
      <c r="C6" s="24" t="str">
        <f>Vie.ScolaireE4C1</f>
        <v/>
      </c>
      <c r="D6" s="25" t="str">
        <f>Vie.ScolaireE4C2</f>
        <v/>
      </c>
      <c r="E6" s="27"/>
      <c r="F6" s="24" t="str">
        <f>Vie.ScolaireE4C4</f>
        <v/>
      </c>
      <c r="G6" s="27" t="str">
        <f>Vie.ScolaireE4C5</f>
        <v/>
      </c>
      <c r="H6" s="28" t="str">
        <f>Vie.ScolaireE4C6</f>
        <v/>
      </c>
      <c r="I6" s="24" t="str">
        <f>Vie.ScolaireE4C7</f>
        <v/>
      </c>
      <c r="J6" s="27" t="str">
        <f>Vie.ScolaireE4C8</f>
        <v/>
      </c>
      <c r="K6" s="28" t="str">
        <f>Vie.ScolaireE4C9</f>
        <v/>
      </c>
      <c r="L6" s="24" t="str">
        <f>Vie.ScolaireE4C10</f>
        <v/>
      </c>
      <c r="M6" s="27" t="str">
        <f>Vie.ScolaireE4C11</f>
        <v/>
      </c>
      <c r="N6" s="24" t="str">
        <f>Vie.ScolaireE4C12</f>
        <v/>
      </c>
      <c r="O6" s="27" t="str">
        <f>Vie.ScolaireE4C13</f>
        <v/>
      </c>
      <c r="P6" s="24" t="str">
        <f>Vie.ScolaireE4C14</f>
        <v/>
      </c>
      <c r="Q6" s="25" t="str">
        <f>Vie.ScolaireE4C15</f>
        <v/>
      </c>
      <c r="R6" s="27" t="str">
        <f>Vie.ScolaireE4C16</f>
        <v/>
      </c>
    </row>
    <row r="7" spans="1:18" ht="16.5" customHeight="1" x14ac:dyDescent="0.2">
      <c r="A7" s="55" t="s">
        <v>63</v>
      </c>
      <c r="B7" s="57" t="s">
        <v>64</v>
      </c>
      <c r="C7" s="24" t="str">
        <f>Vie.ScolaireE5C1</f>
        <v/>
      </c>
      <c r="D7" s="25" t="str">
        <f>Vie.ScolaireE5C2</f>
        <v/>
      </c>
      <c r="E7" s="27" t="str">
        <f>Vie.ScolaireE5C3</f>
        <v/>
      </c>
      <c r="F7" s="24" t="str">
        <f>Vie.ScolaireE5C4</f>
        <v/>
      </c>
      <c r="G7" s="27" t="str">
        <f>Vie.ScolaireE5C5</f>
        <v/>
      </c>
      <c r="H7" s="28" t="str">
        <f>Vie.ScolaireE5C6</f>
        <v/>
      </c>
      <c r="I7" s="24" t="str">
        <f>Vie.ScolaireE5C7</f>
        <v/>
      </c>
      <c r="J7" s="27" t="str">
        <f>Vie.ScolaireE5C8</f>
        <v/>
      </c>
      <c r="K7" s="28" t="str">
        <f>Vie.ScolaireE5C9</f>
        <v/>
      </c>
      <c r="L7" s="24" t="str">
        <f>Vie.ScolaireE5C10</f>
        <v/>
      </c>
      <c r="M7" s="27" t="str">
        <f>Vie.ScolaireE5C11</f>
        <v/>
      </c>
      <c r="N7" s="24" t="str">
        <f>Vie.ScolaireE5C12</f>
        <v/>
      </c>
      <c r="O7" s="27" t="str">
        <f>Vie.ScolaireE5C13</f>
        <v/>
      </c>
      <c r="P7" s="24" t="str">
        <f>Vie.ScolaireE5C14</f>
        <v/>
      </c>
      <c r="Q7" s="25" t="str">
        <f>Vie.ScolaireE5C15</f>
        <v/>
      </c>
      <c r="R7" s="27" t="str">
        <f>Vie.ScolaireE5C16</f>
        <v/>
      </c>
    </row>
    <row r="8" spans="1:18" ht="16.5" customHeight="1" x14ac:dyDescent="0.2">
      <c r="A8" s="55" t="s">
        <v>26</v>
      </c>
      <c r="B8" s="57" t="s">
        <v>27</v>
      </c>
      <c r="C8" s="24"/>
      <c r="D8" s="25"/>
      <c r="E8" s="27"/>
      <c r="F8" s="24"/>
      <c r="G8" s="27"/>
      <c r="H8" s="28"/>
      <c r="I8" s="24"/>
      <c r="J8" s="27"/>
      <c r="K8" s="28"/>
      <c r="L8" s="24"/>
      <c r="M8" s="27"/>
      <c r="N8" s="24"/>
      <c r="O8" s="27"/>
      <c r="P8" s="24"/>
      <c r="Q8" s="25"/>
      <c r="R8" s="27"/>
    </row>
    <row r="9" spans="1:18" ht="16.5" customHeight="1" x14ac:dyDescent="0.2">
      <c r="A9" s="55" t="s">
        <v>28</v>
      </c>
      <c r="B9" s="57" t="s">
        <v>29</v>
      </c>
      <c r="C9" s="24"/>
      <c r="D9" s="25"/>
      <c r="E9" s="27"/>
      <c r="F9" s="24"/>
      <c r="G9" s="27"/>
      <c r="H9" s="28"/>
      <c r="I9" s="24"/>
      <c r="J9" s="27"/>
      <c r="K9" s="28"/>
      <c r="L9" s="24"/>
      <c r="M9" s="27"/>
      <c r="N9" s="24"/>
      <c r="O9" s="27"/>
      <c r="P9" s="24"/>
      <c r="Q9" s="25"/>
      <c r="R9" s="27"/>
    </row>
    <row r="10" spans="1:18" ht="16.5" customHeight="1" x14ac:dyDescent="0.2">
      <c r="A10" s="55" t="s">
        <v>28</v>
      </c>
      <c r="B10" s="57" t="s">
        <v>30</v>
      </c>
      <c r="C10" s="24"/>
      <c r="D10" s="25"/>
      <c r="E10" s="27"/>
      <c r="F10" s="24"/>
      <c r="G10" s="27"/>
      <c r="H10" s="28"/>
      <c r="I10" s="24"/>
      <c r="J10" s="27"/>
      <c r="K10" s="28"/>
      <c r="L10" s="24"/>
      <c r="M10" s="27"/>
      <c r="N10" s="24"/>
      <c r="O10" s="27"/>
      <c r="P10" s="24"/>
      <c r="Q10" s="25"/>
      <c r="R10" s="27"/>
    </row>
    <row r="11" spans="1:18" ht="16.5" customHeight="1" x14ac:dyDescent="0.2">
      <c r="A11" s="55" t="s">
        <v>62</v>
      </c>
      <c r="B11" s="57" t="s">
        <v>31</v>
      </c>
      <c r="C11" s="24"/>
      <c r="D11" s="25"/>
      <c r="E11" s="27"/>
      <c r="F11" s="24"/>
      <c r="G11" s="27"/>
      <c r="H11" s="28"/>
      <c r="I11" s="24"/>
      <c r="J11" s="27"/>
      <c r="K11" s="28"/>
      <c r="L11" s="24"/>
      <c r="M11" s="27"/>
      <c r="N11" s="24"/>
      <c r="O11" s="27"/>
      <c r="P11" s="24"/>
      <c r="Q11" s="25"/>
      <c r="R11" s="27"/>
    </row>
    <row r="12" spans="1:18" ht="16.5" customHeight="1" x14ac:dyDescent="0.2">
      <c r="A12" s="55" t="s">
        <v>32</v>
      </c>
      <c r="B12" s="57" t="s">
        <v>33</v>
      </c>
      <c r="C12" s="24"/>
      <c r="D12" s="25"/>
      <c r="E12" s="27"/>
      <c r="F12" s="24"/>
      <c r="G12" s="27"/>
      <c r="H12" s="28"/>
      <c r="I12" s="24"/>
      <c r="J12" s="27"/>
      <c r="K12" s="28"/>
      <c r="L12" s="24"/>
      <c r="M12" s="27"/>
      <c r="N12" s="24"/>
      <c r="O12" s="27"/>
      <c r="P12" s="24"/>
      <c r="Q12" s="25"/>
      <c r="R12" s="27"/>
    </row>
    <row r="13" spans="1:18" ht="16.5" customHeight="1" x14ac:dyDescent="0.2">
      <c r="A13" s="55" t="s">
        <v>34</v>
      </c>
      <c r="B13" s="57" t="s">
        <v>35</v>
      </c>
      <c r="C13" s="24"/>
      <c r="D13" s="25"/>
      <c r="E13" s="27"/>
      <c r="F13" s="24"/>
      <c r="G13" s="27"/>
      <c r="H13" s="28"/>
      <c r="I13" s="24"/>
      <c r="J13" s="27"/>
      <c r="K13" s="28"/>
      <c r="L13" s="24"/>
      <c r="M13" s="27"/>
      <c r="N13" s="24"/>
      <c r="O13" s="27"/>
      <c r="P13" s="24"/>
      <c r="Q13" s="25"/>
      <c r="R13" s="27"/>
    </row>
    <row r="14" spans="1:18" ht="16.5" customHeight="1" x14ac:dyDescent="0.2">
      <c r="A14" s="55" t="s">
        <v>36</v>
      </c>
      <c r="B14" s="57" t="s">
        <v>37</v>
      </c>
      <c r="C14" s="24"/>
      <c r="D14" s="25"/>
      <c r="E14" s="27"/>
      <c r="F14" s="24"/>
      <c r="G14" s="27"/>
      <c r="H14" s="28"/>
      <c r="I14" s="24"/>
      <c r="J14" s="27"/>
      <c r="K14" s="28"/>
      <c r="L14" s="24"/>
      <c r="M14" s="27"/>
      <c r="N14" s="24"/>
      <c r="O14" s="27"/>
      <c r="P14" s="24"/>
      <c r="Q14" s="25"/>
      <c r="R14" s="27"/>
    </row>
    <row r="15" spans="1:18" ht="16.5" customHeight="1" x14ac:dyDescent="0.2">
      <c r="A15" s="55" t="s">
        <v>38</v>
      </c>
      <c r="B15" s="57" t="s">
        <v>39</v>
      </c>
      <c r="C15" s="24"/>
      <c r="D15" s="25"/>
      <c r="E15" s="27"/>
      <c r="F15" s="24"/>
      <c r="G15" s="27"/>
      <c r="H15" s="28"/>
      <c r="I15" s="24"/>
      <c r="J15" s="27"/>
      <c r="K15" s="28"/>
      <c r="L15" s="24"/>
      <c r="M15" s="27"/>
      <c r="N15" s="24"/>
      <c r="O15" s="27"/>
      <c r="P15" s="24"/>
      <c r="Q15" s="25"/>
      <c r="R15" s="27"/>
    </row>
    <row r="16" spans="1:18" ht="16.5" customHeight="1" x14ac:dyDescent="0.2">
      <c r="A16" s="55" t="s">
        <v>40</v>
      </c>
      <c r="B16" s="57" t="s">
        <v>41</v>
      </c>
      <c r="C16" s="24"/>
      <c r="D16" s="25"/>
      <c r="E16" s="27"/>
      <c r="F16" s="24"/>
      <c r="G16" s="27"/>
      <c r="H16" s="28"/>
      <c r="I16" s="24"/>
      <c r="J16" s="27"/>
      <c r="K16" s="28"/>
      <c r="L16" s="24"/>
      <c r="M16" s="27"/>
      <c r="N16" s="24"/>
      <c r="O16" s="27"/>
      <c r="P16" s="24"/>
      <c r="Q16" s="25"/>
      <c r="R16" s="27"/>
    </row>
    <row r="17" spans="1:18" ht="16.5" customHeight="1" x14ac:dyDescent="0.2">
      <c r="A17" s="55" t="s">
        <v>42</v>
      </c>
      <c r="B17" s="57" t="s">
        <v>43</v>
      </c>
      <c r="C17" s="24"/>
      <c r="D17" s="25"/>
      <c r="E17" s="27"/>
      <c r="F17" s="24"/>
      <c r="G17" s="27"/>
      <c r="H17" s="28"/>
      <c r="I17" s="24"/>
      <c r="J17" s="27"/>
      <c r="K17" s="28"/>
      <c r="L17" s="24"/>
      <c r="M17" s="27"/>
      <c r="N17" s="24"/>
      <c r="O17" s="27"/>
      <c r="P17" s="24"/>
      <c r="Q17" s="25"/>
      <c r="R17" s="27"/>
    </row>
    <row r="18" spans="1:18" ht="16.5" customHeight="1" x14ac:dyDescent="0.2">
      <c r="A18" s="55" t="s">
        <v>44</v>
      </c>
      <c r="B18" s="57" t="s">
        <v>45</v>
      </c>
      <c r="C18" s="24"/>
      <c r="D18" s="25"/>
      <c r="E18" s="27"/>
      <c r="F18" s="24"/>
      <c r="G18" s="27"/>
      <c r="H18" s="28"/>
      <c r="I18" s="24"/>
      <c r="J18" s="27"/>
      <c r="K18" s="28"/>
      <c r="L18" s="24"/>
      <c r="M18" s="27"/>
      <c r="N18" s="24"/>
      <c r="O18" s="27"/>
      <c r="P18" s="24"/>
      <c r="Q18" s="25"/>
      <c r="R18" s="27"/>
    </row>
    <row r="19" spans="1:18" ht="16.5" customHeight="1" x14ac:dyDescent="0.2">
      <c r="A19" s="55" t="s">
        <v>46</v>
      </c>
      <c r="B19" s="57" t="s">
        <v>47</v>
      </c>
      <c r="C19" s="24"/>
      <c r="D19" s="25"/>
      <c r="E19" s="27"/>
      <c r="F19" s="24"/>
      <c r="G19" s="27"/>
      <c r="H19" s="28"/>
      <c r="I19" s="24"/>
      <c r="J19" s="27"/>
      <c r="K19" s="28"/>
      <c r="L19" s="24"/>
      <c r="M19" s="27"/>
      <c r="N19" s="24"/>
      <c r="O19" s="27"/>
      <c r="P19" s="24"/>
      <c r="Q19" s="25"/>
      <c r="R19" s="27"/>
    </row>
    <row r="20" spans="1:18" ht="16.5" customHeight="1" x14ac:dyDescent="0.2">
      <c r="A20" s="55" t="s">
        <v>48</v>
      </c>
      <c r="B20" s="57" t="s">
        <v>49</v>
      </c>
      <c r="C20" s="24"/>
      <c r="D20" s="25"/>
      <c r="E20" s="27"/>
      <c r="F20" s="24"/>
      <c r="G20" s="27"/>
      <c r="H20" s="28"/>
      <c r="I20" s="24"/>
      <c r="J20" s="27"/>
      <c r="K20" s="28"/>
      <c r="L20" s="24"/>
      <c r="M20" s="27"/>
      <c r="N20" s="24"/>
      <c r="O20" s="27"/>
      <c r="P20" s="24"/>
      <c r="Q20" s="25"/>
      <c r="R20" s="27"/>
    </row>
    <row r="21" spans="1:18" ht="16.5" customHeight="1" x14ac:dyDescent="0.2">
      <c r="A21" s="55" t="s">
        <v>50</v>
      </c>
      <c r="B21" s="57" t="s">
        <v>51</v>
      </c>
      <c r="C21" s="24"/>
      <c r="D21" s="25"/>
      <c r="E21" s="27"/>
      <c r="F21" s="24"/>
      <c r="G21" s="27"/>
      <c r="H21" s="28"/>
      <c r="I21" s="24"/>
      <c r="J21" s="27"/>
      <c r="K21" s="28"/>
      <c r="L21" s="24"/>
      <c r="M21" s="27"/>
      <c r="N21" s="24"/>
      <c r="O21" s="27"/>
      <c r="P21" s="24"/>
      <c r="Q21" s="25"/>
      <c r="R21" s="27"/>
    </row>
    <row r="22" spans="1:18" ht="16.5" customHeight="1" x14ac:dyDescent="0.2">
      <c r="A22" s="55" t="s">
        <v>52</v>
      </c>
      <c r="B22" s="57" t="s">
        <v>53</v>
      </c>
      <c r="C22" s="24"/>
      <c r="D22" s="25"/>
      <c r="E22" s="27"/>
      <c r="F22" s="24"/>
      <c r="G22" s="27"/>
      <c r="H22" s="28"/>
      <c r="I22" s="24"/>
      <c r="J22" s="27"/>
      <c r="K22" s="28"/>
      <c r="L22" s="24"/>
      <c r="M22" s="27"/>
      <c r="N22" s="24"/>
      <c r="O22" s="27"/>
      <c r="P22" s="24"/>
      <c r="Q22" s="25"/>
      <c r="R22" s="27"/>
    </row>
    <row r="23" spans="1:18" ht="16.5" customHeight="1" thickBot="1" x14ac:dyDescent="0.25">
      <c r="A23" s="58" t="s">
        <v>54</v>
      </c>
      <c r="B23" s="59" t="s">
        <v>55</v>
      </c>
      <c r="C23" s="29"/>
      <c r="D23" s="30"/>
      <c r="E23" s="31"/>
      <c r="F23" s="29"/>
      <c r="G23" s="31"/>
      <c r="H23" s="32"/>
      <c r="I23" s="29"/>
      <c r="J23" s="31"/>
      <c r="K23" s="32"/>
      <c r="L23" s="29"/>
      <c r="M23" s="31"/>
      <c r="N23" s="29"/>
      <c r="O23" s="31"/>
      <c r="P23" s="29"/>
      <c r="Q23" s="30"/>
      <c r="R23" s="31"/>
    </row>
  </sheetData>
  <mergeCells count="7">
    <mergeCell ref="A2:B2"/>
    <mergeCell ref="P1:R1"/>
    <mergeCell ref="C1:E1"/>
    <mergeCell ref="H1:H2"/>
    <mergeCell ref="I1:J1"/>
    <mergeCell ref="K1:K2"/>
    <mergeCell ref="N1:O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W51"/>
  <sheetViews>
    <sheetView zoomScale="80" zoomScaleNormal="80" zoomScalePageLayoutView="60" workbookViewId="0">
      <selection activeCell="U1" sqref="U1"/>
    </sheetView>
  </sheetViews>
  <sheetFormatPr baseColWidth="10" defaultRowHeight="11.25" x14ac:dyDescent="0.2"/>
  <cols>
    <col min="1" max="2" width="12.42578125" style="11" customWidth="1"/>
    <col min="3" max="18" width="6.7109375" style="11" customWidth="1"/>
    <col min="19" max="19" width="2.7109375" style="11" customWidth="1"/>
    <col min="20" max="20" width="8.5703125" style="11" customWidth="1"/>
    <col min="21" max="16384" width="11.42578125" style="11"/>
  </cols>
  <sheetData>
    <row r="1" spans="1:23" s="74" customFormat="1" ht="55.5" customHeight="1" thickBot="1" x14ac:dyDescent="0.25">
      <c r="A1" s="73"/>
      <c r="C1" s="118" t="s">
        <v>0</v>
      </c>
      <c r="D1" s="119"/>
      <c r="E1" s="130"/>
      <c r="F1" s="96" t="s">
        <v>56</v>
      </c>
      <c r="G1" s="97" t="s">
        <v>57</v>
      </c>
      <c r="H1" s="121" t="s">
        <v>5</v>
      </c>
      <c r="I1" s="118" t="s">
        <v>6</v>
      </c>
      <c r="J1" s="120"/>
      <c r="K1" s="121" t="s">
        <v>9</v>
      </c>
      <c r="L1" s="12" t="s">
        <v>58</v>
      </c>
      <c r="M1" s="13" t="s">
        <v>59</v>
      </c>
      <c r="N1" s="118" t="s">
        <v>12</v>
      </c>
      <c r="O1" s="120"/>
      <c r="P1" s="118" t="s">
        <v>14</v>
      </c>
      <c r="Q1" s="119"/>
      <c r="R1" s="120"/>
    </row>
    <row r="2" spans="1:23" s="74" customFormat="1" ht="97.5" customHeight="1" thickBot="1" x14ac:dyDescent="0.25">
      <c r="A2" s="128" t="s">
        <v>84</v>
      </c>
      <c r="B2" s="129"/>
      <c r="C2" s="78" t="s">
        <v>61</v>
      </c>
      <c r="D2" s="75" t="s">
        <v>1</v>
      </c>
      <c r="E2" s="17" t="s">
        <v>2</v>
      </c>
      <c r="F2" s="78" t="s">
        <v>3</v>
      </c>
      <c r="G2" s="77" t="s">
        <v>4</v>
      </c>
      <c r="H2" s="131"/>
      <c r="I2" s="78" t="s">
        <v>7</v>
      </c>
      <c r="J2" s="77" t="s">
        <v>8</v>
      </c>
      <c r="K2" s="131"/>
      <c r="L2" s="78" t="s">
        <v>10</v>
      </c>
      <c r="M2" s="77" t="s">
        <v>11</v>
      </c>
      <c r="N2" s="76" t="s">
        <v>72</v>
      </c>
      <c r="O2" s="77" t="s">
        <v>13</v>
      </c>
      <c r="P2" s="78" t="s">
        <v>15</v>
      </c>
      <c r="Q2" s="16" t="s">
        <v>16</v>
      </c>
      <c r="R2" s="77" t="s">
        <v>17</v>
      </c>
      <c r="T2" s="106" t="s">
        <v>85</v>
      </c>
    </row>
    <row r="3" spans="1:23" s="85" customFormat="1" ht="16.5" customHeight="1" thickBot="1" x14ac:dyDescent="0.25">
      <c r="A3" s="98" t="s">
        <v>18</v>
      </c>
      <c r="B3" s="99" t="s">
        <v>19</v>
      </c>
      <c r="C3" s="79" t="str">
        <f>IF(SUM(SVT:Vie.scolaire!C3)/(0.0000000001+(SUMPRODUCT((SVT!C3&lt;&gt;"")*1)+SUMPRODUCT((Arts.Plastiques!C3&lt;&gt;"")*1)+SUMPRODUCT((Maths!C3&lt;&gt;"")*1)+SUMPRODUCT((Espagnol!C3&lt;&gt;"")*1)+SUMPRODUCT((S.Physiques!C3&lt;&gt;"")*1)+SUMPRODUCT((Français!C3&lt;&gt;"")*1)+SUMPRODUCT((E.Musicale!C3&lt;&gt;"")*1)+SUMPRODUCT((EPS!C3&lt;&gt;"")*1)+SUMPRODUCT((Hist_Geo!C3&lt;&gt;"")*1)+SUMPRODUCT((Anglais!C3&lt;&gt;"")*1)+SUMPRODUCT((Technologie!C3&lt;&gt;"")*1)+SUMPRODUCT((Vie.scolaire!C3&lt;&gt;"")*1)))=0,"",SUM(SVT:Vie.scolaire!C3)/(SUMPRODUCT((SVT!C3&lt;&gt;"")*1)+SUMPRODUCT((Arts.Plastiques!C3&lt;&gt;"")*1)+SUMPRODUCT((Maths!C3&lt;&gt;"")*1)+SUMPRODUCT((Espagnol!C3&lt;&gt;"")*1)+SUMPRODUCT((S.Physiques!C3&lt;&gt;"")*1)+SUMPRODUCT((Français!C3&lt;&gt;"")*1)+SUMPRODUCT((E.Musicale!C3&lt;&gt;"")*1)+SUMPRODUCT((EPS!C3&lt;&gt;"")*1)+SUMPRODUCT((Hist_Geo!C3&lt;&gt;"")*1)+SUMPRODUCT((Anglais!C3&lt;&gt;"")*1)+SUMPRODUCT((Technologie!C3&lt;&gt;"")*1)+SUMPRODUCT((Vie.scolaire!C3&lt;&gt;"")*1)))</f>
        <v/>
      </c>
      <c r="D3" s="80" t="str">
        <f>IF(SUM(SVT:Vie.scolaire!D3)/(0.0000000001+(SUMPRODUCT((SVT!D3&lt;&gt;"")*1)+SUMPRODUCT((Arts.Plastiques!D3&lt;&gt;"")*1)+SUMPRODUCT((Maths!D3&lt;&gt;"")*1)+SUMPRODUCT((Espagnol!D3&lt;&gt;"")*1)+SUMPRODUCT((S.Physiques!D3&lt;&gt;"")*1)+SUMPRODUCT((Français!D3&lt;&gt;"")*1)+SUMPRODUCT((E.Musicale!D3&lt;&gt;"")*1)+SUMPRODUCT((EPS!D3&lt;&gt;"")*1)+SUMPRODUCT((Hist_Geo!D3&lt;&gt;"")*1)+SUMPRODUCT((Anglais!D3&lt;&gt;"")*1)+SUMPRODUCT((Technologie!D3&lt;&gt;"")*1)+SUMPRODUCT((Vie.scolaire!D3&lt;&gt;"")*1)))=0,"",SUM(SVT:Vie.scolaire!D3)/(SUMPRODUCT((SVT!D3&lt;&gt;"")*1)+SUMPRODUCT((Arts.Plastiques!D3&lt;&gt;"")*1)+SUMPRODUCT((Maths!D3&lt;&gt;"")*1)+SUMPRODUCT((Espagnol!D3&lt;&gt;"")*1)+SUMPRODUCT((S.Physiques!D3&lt;&gt;"")*1)+SUMPRODUCT((Français!D3&lt;&gt;"")*1)+SUMPRODUCT((E.Musicale!D3&lt;&gt;"")*1)+SUMPRODUCT((EPS!D3&lt;&gt;"")*1)+SUMPRODUCT((Hist_Geo!D3&lt;&gt;"")*1)+SUMPRODUCT((Anglais!D3&lt;&gt;"")*1)+SUMPRODUCT((Technologie!D3&lt;&gt;"")*1)+SUMPRODUCT((Vie.scolaire!D3&lt;&gt;"")*1)))</f>
        <v/>
      </c>
      <c r="E3" s="81" t="str">
        <f>IF(SUM(SVT:Vie.scolaire!E3)/(0.0000000001+(SUMPRODUCT((SVT!E3&lt;&gt;"")*1)+SUMPRODUCT((Arts.Plastiques!E3&lt;&gt;"")*1)+SUMPRODUCT((Maths!E3&lt;&gt;"")*1)+SUMPRODUCT((Espagnol!E3&lt;&gt;"")*1)+SUMPRODUCT((S.Physiques!E3&lt;&gt;"")*1)+SUMPRODUCT((Français!E3&lt;&gt;"")*1)+SUMPRODUCT((E.Musicale!E3&lt;&gt;"")*1)+SUMPRODUCT((EPS!E3&lt;&gt;"")*1)+SUMPRODUCT((Hist_Geo!E3&lt;&gt;"")*1)+SUMPRODUCT((Anglais!E3&lt;&gt;"")*1)+SUMPRODUCT((Technologie!E3&lt;&gt;"")*1)+SUMPRODUCT((Vie.scolaire!E3&lt;&gt;"")*1)))=0,"",SUM(SVT:Vie.scolaire!E3)/(SUMPRODUCT((SVT!E3&lt;&gt;"")*1)+SUMPRODUCT((Arts.Plastiques!E3&lt;&gt;"")*1)+SUMPRODUCT((Maths!E3&lt;&gt;"")*1)+SUMPRODUCT((Espagnol!E3&lt;&gt;"")*1)+SUMPRODUCT((S.Physiques!E3&lt;&gt;"")*1)+SUMPRODUCT((Français!E3&lt;&gt;"")*1)+SUMPRODUCT((E.Musicale!E3&lt;&gt;"")*1)+SUMPRODUCT((EPS!E3&lt;&gt;"")*1)+SUMPRODUCT((Hist_Geo!E3&lt;&gt;"")*1)+SUMPRODUCT((Anglais!E3&lt;&gt;"")*1)+SUMPRODUCT((Technologie!E3&lt;&gt;"")*1)+SUMPRODUCT((Vie.scolaire!E3&lt;&gt;"")*1)))</f>
        <v/>
      </c>
      <c r="F3" s="79" t="str">
        <f>IF(SUM(SVT:Vie.scolaire!F3)/(0.0000000001+(SUMPRODUCT((SVT!F3&lt;&gt;"")*1)+SUMPRODUCT((Arts.Plastiques!F3&lt;&gt;"")*1)+SUMPRODUCT((Maths!F3&lt;&gt;"")*1)+SUMPRODUCT((Espagnol!F3&lt;&gt;"")*1)+SUMPRODUCT((S.Physiques!F3&lt;&gt;"")*1)+SUMPRODUCT((Français!F3&lt;&gt;"")*1)+SUMPRODUCT((E.Musicale!F3&lt;&gt;"")*1)+SUMPRODUCT((EPS!F3&lt;&gt;"")*1)+SUMPRODUCT((Hist_Geo!F3&lt;&gt;"")*1)+SUMPRODUCT((Anglais!F3&lt;&gt;"")*1)+SUMPRODUCT((Technologie!F3&lt;&gt;"")*1)+SUMPRODUCT((Vie.scolaire!F3&lt;&gt;"")*1)))=0,"",SUM(SVT:Vie.scolaire!F3)/(SUMPRODUCT((SVT!F3&lt;&gt;"")*1)+SUMPRODUCT((Arts.Plastiques!F3&lt;&gt;"")*1)+SUMPRODUCT((Maths!F3&lt;&gt;"")*1)+SUMPRODUCT((Espagnol!F3&lt;&gt;"")*1)+SUMPRODUCT((S.Physiques!F3&lt;&gt;"")*1)+SUMPRODUCT((Français!F3&lt;&gt;"")*1)+SUMPRODUCT((E.Musicale!F3&lt;&gt;"")*1)+SUMPRODUCT((EPS!F3&lt;&gt;"")*1)+SUMPRODUCT((Hist_Geo!F3&lt;&gt;"")*1)+SUMPRODUCT((Anglais!F3&lt;&gt;"")*1)+SUMPRODUCT((Technologie!F3&lt;&gt;"")*1)+SUMPRODUCT((Vie.scolaire!F3&lt;&gt;"")*1)))</f>
        <v/>
      </c>
      <c r="G3" s="81" t="str">
        <f>IF(SUM(SVT:Vie.scolaire!G3)/(0.0000000001+(SUMPRODUCT((SVT!G3&lt;&gt;"")*1)+SUMPRODUCT((Arts.Plastiques!G3&lt;&gt;"")*1)+SUMPRODUCT((Maths!G3&lt;&gt;"")*1)+SUMPRODUCT((Espagnol!G3&lt;&gt;"")*1)+SUMPRODUCT((S.Physiques!G3&lt;&gt;"")*1)+SUMPRODUCT((Français!G3&lt;&gt;"")*1)+SUMPRODUCT((E.Musicale!G3&lt;&gt;"")*1)+SUMPRODUCT((EPS!G3&lt;&gt;"")*1)+SUMPRODUCT((Hist_Geo!G3&lt;&gt;"")*1)+SUMPRODUCT((Anglais!G3&lt;&gt;"")*1)+SUMPRODUCT((Technologie!G3&lt;&gt;"")*1)+SUMPRODUCT((Vie.scolaire!G3&lt;&gt;"")*1)))=0,"",SUM(SVT:Vie.scolaire!G3)/(SUMPRODUCT((SVT!G3&lt;&gt;"")*1)+SUMPRODUCT((Arts.Plastiques!G3&lt;&gt;"")*1)+SUMPRODUCT((Maths!G3&lt;&gt;"")*1)+SUMPRODUCT((Espagnol!G3&lt;&gt;"")*1)+SUMPRODUCT((S.Physiques!G3&lt;&gt;"")*1)+SUMPRODUCT((Français!G3&lt;&gt;"")*1)+SUMPRODUCT((E.Musicale!G3&lt;&gt;"")*1)+SUMPRODUCT((EPS!G3&lt;&gt;"")*1)+SUMPRODUCT((Hist_Geo!G3&lt;&gt;"")*1)+SUMPRODUCT((Anglais!G3&lt;&gt;"")*1)+SUMPRODUCT((Technologie!G3&lt;&gt;"")*1)+SUMPRODUCT((Vie.scolaire!G3&lt;&gt;"")*1)))</f>
        <v/>
      </c>
      <c r="H3" s="82" t="str">
        <f>IF(SUM(SVT:Vie.scolaire!H3)/(0.0000000001+(SUMPRODUCT((SVT!H3&lt;&gt;"")*1)+SUMPRODUCT((Arts.Plastiques!H3&lt;&gt;"")*1)+SUMPRODUCT((Maths!H3&lt;&gt;"")*1)+SUMPRODUCT((Espagnol!H3&lt;&gt;"")*1)+SUMPRODUCT((S.Physiques!H3&lt;&gt;"")*1)+SUMPRODUCT((Français!H3&lt;&gt;"")*1)+SUMPRODUCT((E.Musicale!H3&lt;&gt;"")*1)+SUMPRODUCT((EPS!H3&lt;&gt;"")*1)+SUMPRODUCT((Hist_Geo!H3&lt;&gt;"")*1)+SUMPRODUCT((Anglais!H3&lt;&gt;"")*1)+SUMPRODUCT((Technologie!H3&lt;&gt;"")*1)+SUMPRODUCT((Vie.scolaire!H3&lt;&gt;"")*1)))=0,"",SUM(SVT:Vie.scolaire!H3)/(SUMPRODUCT((SVT!H3&lt;&gt;"")*1)+SUMPRODUCT((Arts.Plastiques!H3&lt;&gt;"")*1)+SUMPRODUCT((Maths!H3&lt;&gt;"")*1)+SUMPRODUCT((Espagnol!H3&lt;&gt;"")*1)+SUMPRODUCT((S.Physiques!H3&lt;&gt;"")*1)+SUMPRODUCT((Français!H3&lt;&gt;"")*1)+SUMPRODUCT((E.Musicale!H3&lt;&gt;"")*1)+SUMPRODUCT((EPS!H3&lt;&gt;"")*1)+SUMPRODUCT((Hist_Geo!H3&lt;&gt;"")*1)+SUMPRODUCT((Anglais!H3&lt;&gt;"")*1)+SUMPRODUCT((Technologie!H3&lt;&gt;"")*1)+SUMPRODUCT((Vie.scolaire!H3&lt;&gt;"")*1)))</f>
        <v/>
      </c>
      <c r="I3" s="79" t="str">
        <f>IF(SUM(SVT:Vie.scolaire!I3)/(0.0000000001+(SUMPRODUCT((SVT!I3&lt;&gt;"")*1)+SUMPRODUCT((Arts.Plastiques!I3&lt;&gt;"")*1)+SUMPRODUCT((Maths!I3&lt;&gt;"")*1)+SUMPRODUCT((Espagnol!I3&lt;&gt;"")*1)+SUMPRODUCT((S.Physiques!I3&lt;&gt;"")*1)+SUMPRODUCT((Français!I3&lt;&gt;"")*1)+SUMPRODUCT((E.Musicale!I3&lt;&gt;"")*1)+SUMPRODUCT((EPS!I3&lt;&gt;"")*1)+SUMPRODUCT((Hist_Geo!I3&lt;&gt;"")*1)+SUMPRODUCT((Anglais!I3&lt;&gt;"")*1)+SUMPRODUCT((Technologie!I3&lt;&gt;"")*1)+SUMPRODUCT((Vie.scolaire!I3&lt;&gt;"")*1)))=0,"",SUM(SVT:Vie.scolaire!I3)/(SUMPRODUCT((SVT!I3&lt;&gt;"")*1)+SUMPRODUCT((Arts.Plastiques!I3&lt;&gt;"")*1)+SUMPRODUCT((Maths!I3&lt;&gt;"")*1)+SUMPRODUCT((Espagnol!I3&lt;&gt;"")*1)+SUMPRODUCT((S.Physiques!I3&lt;&gt;"")*1)+SUMPRODUCT((Français!I3&lt;&gt;"")*1)+SUMPRODUCT((E.Musicale!I3&lt;&gt;"")*1)+SUMPRODUCT((EPS!I3&lt;&gt;"")*1)+SUMPRODUCT((Hist_Geo!I3&lt;&gt;"")*1)+SUMPRODUCT((Anglais!I3&lt;&gt;"")*1)+SUMPRODUCT((Technologie!I3&lt;&gt;"")*1)+SUMPRODUCT((Vie.scolaire!I3&lt;&gt;"")*1)))</f>
        <v/>
      </c>
      <c r="J3" s="81" t="str">
        <f>IF(SUM(SVT:Vie.scolaire!J3)/(0.0000000001+(SUMPRODUCT((SVT!J3&lt;&gt;"")*1)+SUMPRODUCT((Arts.Plastiques!J3&lt;&gt;"")*1)+SUMPRODUCT((Maths!J3&lt;&gt;"")*1)+SUMPRODUCT((Espagnol!J3&lt;&gt;"")*1)+SUMPRODUCT((S.Physiques!J3&lt;&gt;"")*1)+SUMPRODUCT((Français!J3&lt;&gt;"")*1)+SUMPRODUCT((E.Musicale!J3&lt;&gt;"")*1)+SUMPRODUCT((EPS!J3&lt;&gt;"")*1)+SUMPRODUCT((Hist_Geo!J3&lt;&gt;"")*1)+SUMPRODUCT((Anglais!J3&lt;&gt;"")*1)+SUMPRODUCT((Technologie!J3&lt;&gt;"")*1)+SUMPRODUCT((Vie.scolaire!J3&lt;&gt;"")*1)))=0,"",SUM(SVT:Vie.scolaire!J3)/(SUMPRODUCT((SVT!J3&lt;&gt;"")*1)+SUMPRODUCT((Arts.Plastiques!J3&lt;&gt;"")*1)+SUMPRODUCT((Maths!J3&lt;&gt;"")*1)+SUMPRODUCT((Espagnol!J3&lt;&gt;"")*1)+SUMPRODUCT((S.Physiques!J3&lt;&gt;"")*1)+SUMPRODUCT((Français!J3&lt;&gt;"")*1)+SUMPRODUCT((E.Musicale!J3&lt;&gt;"")*1)+SUMPRODUCT((EPS!J3&lt;&gt;"")*1)+SUMPRODUCT((Hist_Geo!J3&lt;&gt;"")*1)+SUMPRODUCT((Anglais!J3&lt;&gt;"")*1)+SUMPRODUCT((Technologie!J3&lt;&gt;"")*1)+SUMPRODUCT((Vie.scolaire!J3&lt;&gt;"")*1)))</f>
        <v/>
      </c>
      <c r="K3" s="82" t="str">
        <f>IF(SUM(SVT:Vie.scolaire!K3)/(0.0000000001+(SUMPRODUCT((SVT!K3&lt;&gt;"")*1)+SUMPRODUCT((Arts.Plastiques!K3&lt;&gt;"")*1)+SUMPRODUCT((Maths!K3&lt;&gt;"")*1)+SUMPRODUCT((Espagnol!K3&lt;&gt;"")*1)+SUMPRODUCT((S.Physiques!K3&lt;&gt;"")*1)+SUMPRODUCT((Français!K3&lt;&gt;"")*1)+SUMPRODUCT((E.Musicale!K3&lt;&gt;"")*1)+SUMPRODUCT((EPS!K3&lt;&gt;"")*1)+SUMPRODUCT((Hist_Geo!K3&lt;&gt;"")*1)+SUMPRODUCT((Anglais!K3&lt;&gt;"")*1)+SUMPRODUCT((Technologie!K3&lt;&gt;"")*1)+SUMPRODUCT((Vie.scolaire!K3&lt;&gt;"")*1)))=0,"",SUM(SVT:Vie.scolaire!K3)/(SUMPRODUCT((SVT!K3&lt;&gt;"")*1)+SUMPRODUCT((Arts.Plastiques!K3&lt;&gt;"")*1)+SUMPRODUCT((Maths!K3&lt;&gt;"")*1)+SUMPRODUCT((Espagnol!K3&lt;&gt;"")*1)+SUMPRODUCT((S.Physiques!K3&lt;&gt;"")*1)+SUMPRODUCT((Français!K3&lt;&gt;"")*1)+SUMPRODUCT((E.Musicale!K3&lt;&gt;"")*1)+SUMPRODUCT((EPS!K3&lt;&gt;"")*1)+SUMPRODUCT((Hist_Geo!K3&lt;&gt;"")*1)+SUMPRODUCT((Anglais!K3&lt;&gt;"")*1)+SUMPRODUCT((Technologie!K3&lt;&gt;"")*1)+SUMPRODUCT((Vie.scolaire!K3&lt;&gt;"")*1)))</f>
        <v/>
      </c>
      <c r="L3" s="79" t="str">
        <f>IF(SUM(SVT:Vie.scolaire!L3)/(0.0000000001+(SUMPRODUCT((SVT!L3&lt;&gt;"")*1)+SUMPRODUCT((Arts.Plastiques!L3&lt;&gt;"")*1)+SUMPRODUCT((Maths!L3&lt;&gt;"")*1)+SUMPRODUCT((Espagnol!L3&lt;&gt;"")*1)+SUMPRODUCT((S.Physiques!L3&lt;&gt;"")*1)+SUMPRODUCT((Français!L3&lt;&gt;"")*1)+SUMPRODUCT((E.Musicale!L3&lt;&gt;"")*1)+SUMPRODUCT((EPS!L3&lt;&gt;"")*1)+SUMPRODUCT((Hist_Geo!L3&lt;&gt;"")*1)+SUMPRODUCT((Anglais!L3&lt;&gt;"")*1)+SUMPRODUCT((Technologie!L3&lt;&gt;"")*1)+SUMPRODUCT((Vie.scolaire!L3&lt;&gt;"")*1)))=0,"",SUM(SVT:Vie.scolaire!L3)/(SUMPRODUCT((SVT!L3&lt;&gt;"")*1)+SUMPRODUCT((Arts.Plastiques!L3&lt;&gt;"")*1)+SUMPRODUCT((Maths!L3&lt;&gt;"")*1)+SUMPRODUCT((Espagnol!L3&lt;&gt;"")*1)+SUMPRODUCT((S.Physiques!L3&lt;&gt;"")*1)+SUMPRODUCT((Français!L3&lt;&gt;"")*1)+SUMPRODUCT((E.Musicale!L3&lt;&gt;"")*1)+SUMPRODUCT((EPS!L3&lt;&gt;"")*1)+SUMPRODUCT((Hist_Geo!L3&lt;&gt;"")*1)+SUMPRODUCT((Anglais!L3&lt;&gt;"")*1)+SUMPRODUCT((Technologie!L3&lt;&gt;"")*1)+SUMPRODUCT((Vie.scolaire!L3&lt;&gt;"")*1)))</f>
        <v/>
      </c>
      <c r="M3" s="81" t="str">
        <f>IF(SUM(SVT:Vie.scolaire!M3)/(0.0000000001+(SUMPRODUCT((SVT!M3&lt;&gt;"")*1)+SUMPRODUCT((Arts.Plastiques!M3&lt;&gt;"")*1)+SUMPRODUCT((Maths!M3&lt;&gt;"")*1)+SUMPRODUCT((Espagnol!M3&lt;&gt;"")*1)+SUMPRODUCT((S.Physiques!M3&lt;&gt;"")*1)+SUMPRODUCT((Français!M3&lt;&gt;"")*1)+SUMPRODUCT((E.Musicale!M3&lt;&gt;"")*1)+SUMPRODUCT((EPS!M3&lt;&gt;"")*1)+SUMPRODUCT((Hist_Geo!M3&lt;&gt;"")*1)+SUMPRODUCT((Anglais!M3&lt;&gt;"")*1)+SUMPRODUCT((Technologie!M3&lt;&gt;"")*1)+SUMPRODUCT((Vie.scolaire!M3&lt;&gt;"")*1)))=0,"",SUM(SVT:Vie.scolaire!M3)/(SUMPRODUCT((SVT!M3&lt;&gt;"")*1)+SUMPRODUCT((Arts.Plastiques!M3&lt;&gt;"")*1)+SUMPRODUCT((Maths!M3&lt;&gt;"")*1)+SUMPRODUCT((Espagnol!M3&lt;&gt;"")*1)+SUMPRODUCT((S.Physiques!M3&lt;&gt;"")*1)+SUMPRODUCT((Français!M3&lt;&gt;"")*1)+SUMPRODUCT((E.Musicale!M3&lt;&gt;"")*1)+SUMPRODUCT((EPS!M3&lt;&gt;"")*1)+SUMPRODUCT((Hist_Geo!M3&lt;&gt;"")*1)+SUMPRODUCT((Anglais!M3&lt;&gt;"")*1)+SUMPRODUCT((Technologie!M3&lt;&gt;"")*1)+SUMPRODUCT((Vie.scolaire!M3&lt;&gt;"")*1)))</f>
        <v/>
      </c>
      <c r="N3" s="79" t="str">
        <f>IF(SUM(SVT:Vie.scolaire!N3)/(0.0000000001+(SUMPRODUCT((SVT!N3&lt;&gt;"")*1)+SUMPRODUCT((Arts.Plastiques!N3&lt;&gt;"")*1)+SUMPRODUCT((Maths!N3&lt;&gt;"")*1)+SUMPRODUCT((Espagnol!N3&lt;&gt;"")*1)+SUMPRODUCT((S.Physiques!N3&lt;&gt;"")*1)+SUMPRODUCT((Français!N3&lt;&gt;"")*1)+SUMPRODUCT((E.Musicale!N3&lt;&gt;"")*1)+SUMPRODUCT((EPS!N3&lt;&gt;"")*1)+SUMPRODUCT((Hist_Geo!N3&lt;&gt;"")*1)+SUMPRODUCT((Anglais!N3&lt;&gt;"")*1)+SUMPRODUCT((Technologie!N3&lt;&gt;"")*1)+SUMPRODUCT((Vie.scolaire!N3&lt;&gt;"")*1)))=0,"",SUM(SVT:Vie.scolaire!N3)/(SUMPRODUCT((SVT!N3&lt;&gt;"")*1)+SUMPRODUCT((Arts.Plastiques!N3&lt;&gt;"")*1)+SUMPRODUCT((Maths!N3&lt;&gt;"")*1)+SUMPRODUCT((Espagnol!N3&lt;&gt;"")*1)+SUMPRODUCT((S.Physiques!N3&lt;&gt;"")*1)+SUMPRODUCT((Français!N3&lt;&gt;"")*1)+SUMPRODUCT((E.Musicale!N3&lt;&gt;"")*1)+SUMPRODUCT((EPS!N3&lt;&gt;"")*1)+SUMPRODUCT((Hist_Geo!N3&lt;&gt;"")*1)+SUMPRODUCT((Anglais!N3&lt;&gt;"")*1)+SUMPRODUCT((Technologie!N3&lt;&gt;"")*1)+SUMPRODUCT((Vie.scolaire!N3&lt;&gt;"")*1)))</f>
        <v/>
      </c>
      <c r="O3" s="81" t="str">
        <f>IF(SUM(SVT:Vie.scolaire!O3)/(0.0000000001+(SUMPRODUCT((SVT!O3&lt;&gt;"")*1)+SUMPRODUCT((Arts.Plastiques!O3&lt;&gt;"")*1)+SUMPRODUCT((Maths!O3&lt;&gt;"")*1)+SUMPRODUCT((Espagnol!O3&lt;&gt;"")*1)+SUMPRODUCT((S.Physiques!O3&lt;&gt;"")*1)+SUMPRODUCT((Français!O3&lt;&gt;"")*1)+SUMPRODUCT((E.Musicale!O3&lt;&gt;"")*1)+SUMPRODUCT((EPS!O3&lt;&gt;"")*1)+SUMPRODUCT((Hist_Geo!O3&lt;&gt;"")*1)+SUMPRODUCT((Anglais!O3&lt;&gt;"")*1)+SUMPRODUCT((Technologie!O3&lt;&gt;"")*1)+SUMPRODUCT((Vie.scolaire!O3&lt;&gt;"")*1)))=0,"",SUM(SVT:Vie.scolaire!O3)/(SUMPRODUCT((SVT!O3&lt;&gt;"")*1)+SUMPRODUCT((Arts.Plastiques!O3&lt;&gt;"")*1)+SUMPRODUCT((Maths!O3&lt;&gt;"")*1)+SUMPRODUCT((Espagnol!O3&lt;&gt;"")*1)+SUMPRODUCT((S.Physiques!O3&lt;&gt;"")*1)+SUMPRODUCT((Français!O3&lt;&gt;"")*1)+SUMPRODUCT((E.Musicale!O3&lt;&gt;"")*1)+SUMPRODUCT((EPS!O3&lt;&gt;"")*1)+SUMPRODUCT((Hist_Geo!O3&lt;&gt;"")*1)+SUMPRODUCT((Anglais!O3&lt;&gt;"")*1)+SUMPRODUCT((Technologie!O3&lt;&gt;"")*1)+SUMPRODUCT((Vie.scolaire!O3&lt;&gt;"")*1)))</f>
        <v/>
      </c>
      <c r="P3" s="79" t="str">
        <f>IF(SUM(SVT:Vie.scolaire!P3)/(0.0000000001+(SUMPRODUCT((SVT!P3&lt;&gt;"")*1)+SUMPRODUCT((Arts.Plastiques!P3&lt;&gt;"")*1)+SUMPRODUCT((Maths!P3&lt;&gt;"")*1)+SUMPRODUCT((Espagnol!P3&lt;&gt;"")*1)+SUMPRODUCT((S.Physiques!P3&lt;&gt;"")*1)+SUMPRODUCT((Français!P3&lt;&gt;"")*1)+SUMPRODUCT((E.Musicale!P3&lt;&gt;"")*1)+SUMPRODUCT((EPS!P3&lt;&gt;"")*1)+SUMPRODUCT((Hist_Geo!P3&lt;&gt;"")*1)+SUMPRODUCT((Anglais!P3&lt;&gt;"")*1)+SUMPRODUCT((Technologie!P3&lt;&gt;"")*1)+SUMPRODUCT((Vie.scolaire!P3&lt;&gt;"")*1)))=0,"",SUM(SVT:Vie.scolaire!P3)/(SUMPRODUCT((SVT!P3&lt;&gt;"")*1)+SUMPRODUCT((Arts.Plastiques!P3&lt;&gt;"")*1)+SUMPRODUCT((Maths!P3&lt;&gt;"")*1)+SUMPRODUCT((Espagnol!P3&lt;&gt;"")*1)+SUMPRODUCT((S.Physiques!P3&lt;&gt;"")*1)+SUMPRODUCT((Français!P3&lt;&gt;"")*1)+SUMPRODUCT((E.Musicale!P3&lt;&gt;"")*1)+SUMPRODUCT((EPS!P3&lt;&gt;"")*1)+SUMPRODUCT((Hist_Geo!P3&lt;&gt;"")*1)+SUMPRODUCT((Anglais!P3&lt;&gt;"")*1)+SUMPRODUCT((Technologie!P3&lt;&gt;"")*1)+SUMPRODUCT((Vie.scolaire!P3&lt;&gt;"")*1)))</f>
        <v/>
      </c>
      <c r="Q3" s="80" t="str">
        <f>IF(SUM(SVT:Vie.scolaire!Q3)/(0.0000000001+(SUMPRODUCT((SVT!Q3&lt;&gt;"")*1)+SUMPRODUCT((Arts.Plastiques!Q3&lt;&gt;"")*1)+SUMPRODUCT((Maths!Q3&lt;&gt;"")*1)+SUMPRODUCT((Espagnol!Q3&lt;&gt;"")*1)+SUMPRODUCT((S.Physiques!Q3&lt;&gt;"")*1)+SUMPRODUCT((Français!Q3&lt;&gt;"")*1)+SUMPRODUCT((E.Musicale!Q3&lt;&gt;"")*1)+SUMPRODUCT((EPS!Q3&lt;&gt;"")*1)+SUMPRODUCT((Hist_Geo!Q3&lt;&gt;"")*1)+SUMPRODUCT((Anglais!Q3&lt;&gt;"")*1)+SUMPRODUCT((Technologie!Q3&lt;&gt;"")*1)+SUMPRODUCT((Vie.scolaire!Q3&lt;&gt;"")*1)))=0,"",SUM(SVT:Vie.scolaire!Q3)/(SUMPRODUCT((SVT!Q3&lt;&gt;"")*1)+SUMPRODUCT((Arts.Plastiques!Q3&lt;&gt;"")*1)+SUMPRODUCT((Maths!Q3&lt;&gt;"")*1)+SUMPRODUCT((Espagnol!Q3&lt;&gt;"")*1)+SUMPRODUCT((S.Physiques!Q3&lt;&gt;"")*1)+SUMPRODUCT((Français!Q3&lt;&gt;"")*1)+SUMPRODUCT((E.Musicale!Q3&lt;&gt;"")*1)+SUMPRODUCT((EPS!Q3&lt;&gt;"")*1)+SUMPRODUCT((Hist_Geo!Q3&lt;&gt;"")*1)+SUMPRODUCT((Anglais!Q3&lt;&gt;"")*1)+SUMPRODUCT((Technologie!Q3&lt;&gt;"")*1)+SUMPRODUCT((Vie.scolaire!Q3&lt;&gt;"")*1)))</f>
        <v/>
      </c>
      <c r="R3" s="81" t="str">
        <f>IF(SUM(SVT:Vie.scolaire!R3)/(0.0000000001+(SUMPRODUCT((SVT!R3&lt;&gt;"")*1)+SUMPRODUCT((Arts.Plastiques!R3&lt;&gt;"")*1)+SUMPRODUCT((Maths!R3&lt;&gt;"")*1)+SUMPRODUCT((Espagnol!R3&lt;&gt;"")*1)+SUMPRODUCT((S.Physiques!R3&lt;&gt;"")*1)+SUMPRODUCT((Français!R3&lt;&gt;"")*1)+SUMPRODUCT((E.Musicale!R3&lt;&gt;"")*1)+SUMPRODUCT((EPS!R3&lt;&gt;"")*1)+SUMPRODUCT((Hist_Geo!R3&lt;&gt;"")*1)+SUMPRODUCT((Anglais!R3&lt;&gt;"")*1)+SUMPRODUCT((Technologie!R3&lt;&gt;"")*1)+SUMPRODUCT((Vie.scolaire!R3&lt;&gt;"")*1)))=0,"",SUM(SVT:Vie.scolaire!R3)/(SUMPRODUCT((SVT!R3&lt;&gt;"")*1)+SUMPRODUCT((Arts.Plastiques!R3&lt;&gt;"")*1)+SUMPRODUCT((Maths!R3&lt;&gt;"")*1)+SUMPRODUCT((Espagnol!R3&lt;&gt;"")*1)+SUMPRODUCT((S.Physiques!R3&lt;&gt;"")*1)+SUMPRODUCT((Français!R3&lt;&gt;"")*1)+SUMPRODUCT((E.Musicale!R3&lt;&gt;"")*1)+SUMPRODUCT((EPS!R3&lt;&gt;"")*1)+SUMPRODUCT((Hist_Geo!R3&lt;&gt;"")*1)+SUMPRODUCT((Anglais!R3&lt;&gt;"")*1)+SUMPRODUCT((Technologie!R3&lt;&gt;"")*1)+SUMPRODUCT((Vie.scolaire!R3&lt;&gt;"")*1)))</f>
        <v/>
      </c>
      <c r="S3" s="83"/>
      <c r="T3" s="108" t="e">
        <f xml:space="preserve"> AVERAGE(C3:R3)</f>
        <v>#DIV/0!</v>
      </c>
      <c r="W3" s="86"/>
    </row>
    <row r="4" spans="1:23" s="85" customFormat="1" ht="16.5" customHeight="1" thickBot="1" x14ac:dyDescent="0.25">
      <c r="A4" s="100" t="s">
        <v>20</v>
      </c>
      <c r="B4" s="101" t="s">
        <v>21</v>
      </c>
      <c r="C4" s="87" t="str">
        <f>IF(SUM(SVT:Vie.scolaire!C4)/(0.0000000001+(SUMPRODUCT((SVT!C4&lt;&gt;"")*1)+SUMPRODUCT((Arts.Plastiques!C4&lt;&gt;"")*1)+SUMPRODUCT((Maths!C4&lt;&gt;"")*1)+SUMPRODUCT((Espagnol!C4&lt;&gt;"")*1)+SUMPRODUCT((S.Physiques!C4&lt;&gt;"")*1)+SUMPRODUCT((Français!C4&lt;&gt;"")*1)+SUMPRODUCT((E.Musicale!C4&lt;&gt;"")*1)+SUMPRODUCT((EPS!C4&lt;&gt;"")*1)+SUMPRODUCT((Hist_Geo!C4&lt;&gt;"")*1)+SUMPRODUCT((Anglais!C4&lt;&gt;"")*1)+SUMPRODUCT((Technologie!C4&lt;&gt;"")*1)+SUMPRODUCT((Vie.scolaire!C4&lt;&gt;"")*1)))=0,"",SUM(SVT:Vie.scolaire!C4)/(SUMPRODUCT((SVT!C4&lt;&gt;"")*1)+SUMPRODUCT((Arts.Plastiques!C4&lt;&gt;"")*1)+SUMPRODUCT((Maths!C4&lt;&gt;"")*1)+SUMPRODUCT((Espagnol!C4&lt;&gt;"")*1)+SUMPRODUCT((S.Physiques!C4&lt;&gt;"")*1)+SUMPRODUCT((Français!C4&lt;&gt;"")*1)+SUMPRODUCT((E.Musicale!C4&lt;&gt;"")*1)+SUMPRODUCT((EPS!C4&lt;&gt;"")*1)+SUMPRODUCT((Hist_Geo!C4&lt;&gt;"")*1)+SUMPRODUCT((Anglais!C4&lt;&gt;"")*1)+SUMPRODUCT((Technologie!C4&lt;&gt;"")*1)+SUMPRODUCT((Vie.scolaire!C4&lt;&gt;"")*1)))</f>
        <v/>
      </c>
      <c r="D4" s="84" t="str">
        <f>IF(SUM(SVT:Vie.scolaire!D4)/(0.0000000001+(SUMPRODUCT((SVT!D4&lt;&gt;"")*1)+SUMPRODUCT((Arts.Plastiques!D4&lt;&gt;"")*1)+SUMPRODUCT((Maths!D4&lt;&gt;"")*1)+SUMPRODUCT((Espagnol!D4&lt;&gt;"")*1)+SUMPRODUCT((S.Physiques!D4&lt;&gt;"")*1)+SUMPRODUCT((Français!D4&lt;&gt;"")*1)+SUMPRODUCT((E.Musicale!D4&lt;&gt;"")*1)+SUMPRODUCT((EPS!D4&lt;&gt;"")*1)+SUMPRODUCT((Hist_Geo!D4&lt;&gt;"")*1)+SUMPRODUCT((Anglais!D4&lt;&gt;"")*1)+SUMPRODUCT((Technologie!D4&lt;&gt;"")*1)+SUMPRODUCT((Vie.scolaire!D4&lt;&gt;"")*1)))=0,"",SUM(SVT:Vie.scolaire!D4)/(SUMPRODUCT((SVT!D4&lt;&gt;"")*1)+SUMPRODUCT((Arts.Plastiques!D4&lt;&gt;"")*1)+SUMPRODUCT((Maths!D4&lt;&gt;"")*1)+SUMPRODUCT((Espagnol!D4&lt;&gt;"")*1)+SUMPRODUCT((S.Physiques!D4&lt;&gt;"")*1)+SUMPRODUCT((Français!D4&lt;&gt;"")*1)+SUMPRODUCT((E.Musicale!D4&lt;&gt;"")*1)+SUMPRODUCT((EPS!D4&lt;&gt;"")*1)+SUMPRODUCT((Hist_Geo!D4&lt;&gt;"")*1)+SUMPRODUCT((Anglais!D4&lt;&gt;"")*1)+SUMPRODUCT((Technologie!D4&lt;&gt;"")*1)+SUMPRODUCT((Vie.scolaire!D4&lt;&gt;"")*1)))</f>
        <v/>
      </c>
      <c r="E4" s="88" t="str">
        <f>IF(SUM(SVT:Vie.scolaire!E4)/(0.0000000001+(SUMPRODUCT((SVT!E4&lt;&gt;"")*1)+SUMPRODUCT((Arts.Plastiques!E4&lt;&gt;"")*1)+SUMPRODUCT((Maths!E4&lt;&gt;"")*1)+SUMPRODUCT((Espagnol!E4&lt;&gt;"")*1)+SUMPRODUCT((S.Physiques!E4&lt;&gt;"")*1)+SUMPRODUCT((Français!E4&lt;&gt;"")*1)+SUMPRODUCT((E.Musicale!E4&lt;&gt;"")*1)+SUMPRODUCT((EPS!E4&lt;&gt;"")*1)+SUMPRODUCT((Hist_Geo!E4&lt;&gt;"")*1)+SUMPRODUCT((Anglais!E4&lt;&gt;"")*1)+SUMPRODUCT((Technologie!E4&lt;&gt;"")*1)+SUMPRODUCT((Vie.scolaire!E4&lt;&gt;"")*1)))=0,"",SUM(SVT:Vie.scolaire!E4)/(SUMPRODUCT((SVT!E4&lt;&gt;"")*1)+SUMPRODUCT((Arts.Plastiques!E4&lt;&gt;"")*1)+SUMPRODUCT((Maths!E4&lt;&gt;"")*1)+SUMPRODUCT((Espagnol!E4&lt;&gt;"")*1)+SUMPRODUCT((S.Physiques!E4&lt;&gt;"")*1)+SUMPRODUCT((Français!E4&lt;&gt;"")*1)+SUMPRODUCT((E.Musicale!E4&lt;&gt;"")*1)+SUMPRODUCT((EPS!E4&lt;&gt;"")*1)+SUMPRODUCT((Hist_Geo!E4&lt;&gt;"")*1)+SUMPRODUCT((Anglais!E4&lt;&gt;"")*1)+SUMPRODUCT((Technologie!E4&lt;&gt;"")*1)+SUMPRODUCT((Vie.scolaire!E4&lt;&gt;"")*1)))</f>
        <v/>
      </c>
      <c r="F4" s="87" t="str">
        <f>IF(SUM(SVT:Vie.scolaire!F4)/(0.0000000001+(SUMPRODUCT((SVT!F4&lt;&gt;"")*1)+SUMPRODUCT((Arts.Plastiques!F4&lt;&gt;"")*1)+SUMPRODUCT((Maths!F4&lt;&gt;"")*1)+SUMPRODUCT((Espagnol!F4&lt;&gt;"")*1)+SUMPRODUCT((S.Physiques!F4&lt;&gt;"")*1)+SUMPRODUCT((Français!F4&lt;&gt;"")*1)+SUMPRODUCT((E.Musicale!F4&lt;&gt;"")*1)+SUMPRODUCT((EPS!F4&lt;&gt;"")*1)+SUMPRODUCT((Hist_Geo!F4&lt;&gt;"")*1)+SUMPRODUCT((Anglais!F4&lt;&gt;"")*1)+SUMPRODUCT((Technologie!F4&lt;&gt;"")*1)+SUMPRODUCT((Vie.scolaire!F4&lt;&gt;"")*1)))=0,"",SUM(SVT:Vie.scolaire!F4)/(SUMPRODUCT((SVT!F4&lt;&gt;"")*1)+SUMPRODUCT((Arts.Plastiques!F4&lt;&gt;"")*1)+SUMPRODUCT((Maths!F4&lt;&gt;"")*1)+SUMPRODUCT((Espagnol!F4&lt;&gt;"")*1)+SUMPRODUCT((S.Physiques!F4&lt;&gt;"")*1)+SUMPRODUCT((Français!F4&lt;&gt;"")*1)+SUMPRODUCT((E.Musicale!F4&lt;&gt;"")*1)+SUMPRODUCT((EPS!F4&lt;&gt;"")*1)+SUMPRODUCT((Hist_Geo!F4&lt;&gt;"")*1)+SUMPRODUCT((Anglais!F4&lt;&gt;"")*1)+SUMPRODUCT((Technologie!F4&lt;&gt;"")*1)+SUMPRODUCT((Vie.scolaire!F4&lt;&gt;"")*1)))</f>
        <v/>
      </c>
      <c r="G4" s="88" t="str">
        <f>IF(SUM(SVT:Vie.scolaire!G4)/(0.0000000001+(SUMPRODUCT((SVT!G4&lt;&gt;"")*1)+SUMPRODUCT((Arts.Plastiques!G4&lt;&gt;"")*1)+SUMPRODUCT((Maths!G4&lt;&gt;"")*1)+SUMPRODUCT((Espagnol!G4&lt;&gt;"")*1)+SUMPRODUCT((S.Physiques!G4&lt;&gt;"")*1)+SUMPRODUCT((Français!G4&lt;&gt;"")*1)+SUMPRODUCT((E.Musicale!G4&lt;&gt;"")*1)+SUMPRODUCT((EPS!G4&lt;&gt;"")*1)+SUMPRODUCT((Hist_Geo!G4&lt;&gt;"")*1)+SUMPRODUCT((Anglais!G4&lt;&gt;"")*1)+SUMPRODUCT((Technologie!G4&lt;&gt;"")*1)+SUMPRODUCT((Vie.scolaire!G4&lt;&gt;"")*1)))=0,"",SUM(SVT:Vie.scolaire!G4)/(SUMPRODUCT((SVT!G4&lt;&gt;"")*1)+SUMPRODUCT((Arts.Plastiques!G4&lt;&gt;"")*1)+SUMPRODUCT((Maths!G4&lt;&gt;"")*1)+SUMPRODUCT((Espagnol!G4&lt;&gt;"")*1)+SUMPRODUCT((S.Physiques!G4&lt;&gt;"")*1)+SUMPRODUCT((Français!G4&lt;&gt;"")*1)+SUMPRODUCT((E.Musicale!G4&lt;&gt;"")*1)+SUMPRODUCT((EPS!G4&lt;&gt;"")*1)+SUMPRODUCT((Hist_Geo!G4&lt;&gt;"")*1)+SUMPRODUCT((Anglais!G4&lt;&gt;"")*1)+SUMPRODUCT((Technologie!G4&lt;&gt;"")*1)+SUMPRODUCT((Vie.scolaire!G4&lt;&gt;"")*1)))</f>
        <v/>
      </c>
      <c r="H4" s="89" t="str">
        <f>IF(SUM(SVT:Vie.scolaire!H4)/(0.0000000001+(SUMPRODUCT((SVT!H4&lt;&gt;"")*1)+SUMPRODUCT((Arts.Plastiques!H4&lt;&gt;"")*1)+SUMPRODUCT((Maths!H4&lt;&gt;"")*1)+SUMPRODUCT((Espagnol!H4&lt;&gt;"")*1)+SUMPRODUCT((S.Physiques!H4&lt;&gt;"")*1)+SUMPRODUCT((Français!H4&lt;&gt;"")*1)+SUMPRODUCT((E.Musicale!H4&lt;&gt;"")*1)+SUMPRODUCT((EPS!H4&lt;&gt;"")*1)+SUMPRODUCT((Hist_Geo!H4&lt;&gt;"")*1)+SUMPRODUCT((Anglais!H4&lt;&gt;"")*1)+SUMPRODUCT((Technologie!H4&lt;&gt;"")*1)+SUMPRODUCT((Vie.scolaire!H4&lt;&gt;"")*1)))=0,"",SUM(SVT:Vie.scolaire!H4)/(SUMPRODUCT((SVT!H4&lt;&gt;"")*1)+SUMPRODUCT((Arts.Plastiques!H4&lt;&gt;"")*1)+SUMPRODUCT((Maths!H4&lt;&gt;"")*1)+SUMPRODUCT((Espagnol!H4&lt;&gt;"")*1)+SUMPRODUCT((S.Physiques!H4&lt;&gt;"")*1)+SUMPRODUCT((Français!H4&lt;&gt;"")*1)+SUMPRODUCT((E.Musicale!H4&lt;&gt;"")*1)+SUMPRODUCT((EPS!H4&lt;&gt;"")*1)+SUMPRODUCT((Hist_Geo!H4&lt;&gt;"")*1)+SUMPRODUCT((Anglais!H4&lt;&gt;"")*1)+SUMPRODUCT((Technologie!H4&lt;&gt;"")*1)+SUMPRODUCT((Vie.scolaire!H4&lt;&gt;"")*1)))</f>
        <v/>
      </c>
      <c r="I4" s="87" t="str">
        <f>IF(SUM(SVT:Vie.scolaire!I4)/(0.0000000001+(SUMPRODUCT((SVT!I4&lt;&gt;"")*1)+SUMPRODUCT((Arts.Plastiques!I4&lt;&gt;"")*1)+SUMPRODUCT((Maths!I4&lt;&gt;"")*1)+SUMPRODUCT((Espagnol!I4&lt;&gt;"")*1)+SUMPRODUCT((S.Physiques!I4&lt;&gt;"")*1)+SUMPRODUCT((Français!I4&lt;&gt;"")*1)+SUMPRODUCT((E.Musicale!I4&lt;&gt;"")*1)+SUMPRODUCT((EPS!I4&lt;&gt;"")*1)+SUMPRODUCT((Hist_Geo!I4&lt;&gt;"")*1)+SUMPRODUCT((Anglais!I4&lt;&gt;"")*1)+SUMPRODUCT((Technologie!I4&lt;&gt;"")*1)+SUMPRODUCT((Vie.scolaire!I4&lt;&gt;"")*1)))=0,"",SUM(SVT:Vie.scolaire!I4)/(SUMPRODUCT((SVT!I4&lt;&gt;"")*1)+SUMPRODUCT((Arts.Plastiques!I4&lt;&gt;"")*1)+SUMPRODUCT((Maths!I4&lt;&gt;"")*1)+SUMPRODUCT((Espagnol!I4&lt;&gt;"")*1)+SUMPRODUCT((S.Physiques!I4&lt;&gt;"")*1)+SUMPRODUCT((Français!I4&lt;&gt;"")*1)+SUMPRODUCT((E.Musicale!I4&lt;&gt;"")*1)+SUMPRODUCT((EPS!I4&lt;&gt;"")*1)+SUMPRODUCT((Hist_Geo!I4&lt;&gt;"")*1)+SUMPRODUCT((Anglais!I4&lt;&gt;"")*1)+SUMPRODUCT((Technologie!I4&lt;&gt;"")*1)+SUMPRODUCT((Vie.scolaire!I4&lt;&gt;"")*1)))</f>
        <v/>
      </c>
      <c r="J4" s="88" t="str">
        <f>IF(SUM(SVT:Vie.scolaire!J4)/(0.0000000001+(SUMPRODUCT((SVT!J4&lt;&gt;"")*1)+SUMPRODUCT((Arts.Plastiques!J4&lt;&gt;"")*1)+SUMPRODUCT((Maths!J4&lt;&gt;"")*1)+SUMPRODUCT((Espagnol!J4&lt;&gt;"")*1)+SUMPRODUCT((S.Physiques!J4&lt;&gt;"")*1)+SUMPRODUCT((Français!J4&lt;&gt;"")*1)+SUMPRODUCT((E.Musicale!J4&lt;&gt;"")*1)+SUMPRODUCT((EPS!J4&lt;&gt;"")*1)+SUMPRODUCT((Hist_Geo!J4&lt;&gt;"")*1)+SUMPRODUCT((Anglais!J4&lt;&gt;"")*1)+SUMPRODUCT((Technologie!J4&lt;&gt;"")*1)+SUMPRODUCT((Vie.scolaire!J4&lt;&gt;"")*1)))=0,"",SUM(SVT:Vie.scolaire!J4)/(SUMPRODUCT((SVT!J4&lt;&gt;"")*1)+SUMPRODUCT((Arts.Plastiques!J4&lt;&gt;"")*1)+SUMPRODUCT((Maths!J4&lt;&gt;"")*1)+SUMPRODUCT((Espagnol!J4&lt;&gt;"")*1)+SUMPRODUCT((S.Physiques!J4&lt;&gt;"")*1)+SUMPRODUCT((Français!J4&lt;&gt;"")*1)+SUMPRODUCT((E.Musicale!J4&lt;&gt;"")*1)+SUMPRODUCT((EPS!J4&lt;&gt;"")*1)+SUMPRODUCT((Hist_Geo!J4&lt;&gt;"")*1)+SUMPRODUCT((Anglais!J4&lt;&gt;"")*1)+SUMPRODUCT((Technologie!J4&lt;&gt;"")*1)+SUMPRODUCT((Vie.scolaire!J4&lt;&gt;"")*1)))</f>
        <v/>
      </c>
      <c r="K4" s="89" t="str">
        <f>IF(SUM(SVT:Vie.scolaire!K4)/(0.0000000001+(SUMPRODUCT((SVT!K4&lt;&gt;"")*1)+SUMPRODUCT((Arts.Plastiques!K4&lt;&gt;"")*1)+SUMPRODUCT((Maths!K4&lt;&gt;"")*1)+SUMPRODUCT((Espagnol!K4&lt;&gt;"")*1)+SUMPRODUCT((S.Physiques!K4&lt;&gt;"")*1)+SUMPRODUCT((Français!K4&lt;&gt;"")*1)+SUMPRODUCT((E.Musicale!K4&lt;&gt;"")*1)+SUMPRODUCT((EPS!K4&lt;&gt;"")*1)+SUMPRODUCT((Hist_Geo!K4&lt;&gt;"")*1)+SUMPRODUCT((Anglais!K4&lt;&gt;"")*1)+SUMPRODUCT((Technologie!K4&lt;&gt;"")*1)+SUMPRODUCT((Vie.scolaire!K4&lt;&gt;"")*1)))=0,"",SUM(SVT:Vie.scolaire!K4)/(SUMPRODUCT((SVT!K4&lt;&gt;"")*1)+SUMPRODUCT((Arts.Plastiques!K4&lt;&gt;"")*1)+SUMPRODUCT((Maths!K4&lt;&gt;"")*1)+SUMPRODUCT((Espagnol!K4&lt;&gt;"")*1)+SUMPRODUCT((S.Physiques!K4&lt;&gt;"")*1)+SUMPRODUCT((Français!K4&lt;&gt;"")*1)+SUMPRODUCT((E.Musicale!K4&lt;&gt;"")*1)+SUMPRODUCT((EPS!K4&lt;&gt;"")*1)+SUMPRODUCT((Hist_Geo!K4&lt;&gt;"")*1)+SUMPRODUCT((Anglais!K4&lt;&gt;"")*1)+SUMPRODUCT((Technologie!K4&lt;&gt;"")*1)+SUMPRODUCT((Vie.scolaire!K4&lt;&gt;"")*1)))</f>
        <v/>
      </c>
      <c r="L4" s="87" t="str">
        <f>IF(SUM(SVT:Vie.scolaire!L4)/(0.0000000001+(SUMPRODUCT((SVT!L4&lt;&gt;"")*1)+SUMPRODUCT((Arts.Plastiques!L4&lt;&gt;"")*1)+SUMPRODUCT((Maths!L4&lt;&gt;"")*1)+SUMPRODUCT((Espagnol!L4&lt;&gt;"")*1)+SUMPRODUCT((S.Physiques!L4&lt;&gt;"")*1)+SUMPRODUCT((Français!L4&lt;&gt;"")*1)+SUMPRODUCT((E.Musicale!L4&lt;&gt;"")*1)+SUMPRODUCT((EPS!L4&lt;&gt;"")*1)+SUMPRODUCT((Hist_Geo!L4&lt;&gt;"")*1)+SUMPRODUCT((Anglais!L4&lt;&gt;"")*1)+SUMPRODUCT((Technologie!L4&lt;&gt;"")*1)+SUMPRODUCT((Vie.scolaire!L4&lt;&gt;"")*1)))=0,"",SUM(SVT:Vie.scolaire!L4)/(SUMPRODUCT((SVT!L4&lt;&gt;"")*1)+SUMPRODUCT((Arts.Plastiques!L4&lt;&gt;"")*1)+SUMPRODUCT((Maths!L4&lt;&gt;"")*1)+SUMPRODUCT((Espagnol!L4&lt;&gt;"")*1)+SUMPRODUCT((S.Physiques!L4&lt;&gt;"")*1)+SUMPRODUCT((Français!L4&lt;&gt;"")*1)+SUMPRODUCT((E.Musicale!L4&lt;&gt;"")*1)+SUMPRODUCT((EPS!L4&lt;&gt;"")*1)+SUMPRODUCT((Hist_Geo!L4&lt;&gt;"")*1)+SUMPRODUCT((Anglais!L4&lt;&gt;"")*1)+SUMPRODUCT((Technologie!L4&lt;&gt;"")*1)+SUMPRODUCT((Vie.scolaire!L4&lt;&gt;"")*1)))</f>
        <v/>
      </c>
      <c r="M4" s="88" t="str">
        <f>IF(SUM(SVT:Vie.scolaire!M4)/(0.0000000001+(SUMPRODUCT((SVT!M4&lt;&gt;"")*1)+SUMPRODUCT((Arts.Plastiques!M4&lt;&gt;"")*1)+SUMPRODUCT((Maths!M4&lt;&gt;"")*1)+SUMPRODUCT((Espagnol!M4&lt;&gt;"")*1)+SUMPRODUCT((S.Physiques!M4&lt;&gt;"")*1)+SUMPRODUCT((Français!M4&lt;&gt;"")*1)+SUMPRODUCT((E.Musicale!M4&lt;&gt;"")*1)+SUMPRODUCT((EPS!M4&lt;&gt;"")*1)+SUMPRODUCT((Hist_Geo!M4&lt;&gt;"")*1)+SUMPRODUCT((Anglais!M4&lt;&gt;"")*1)+SUMPRODUCT((Technologie!M4&lt;&gt;"")*1)+SUMPRODUCT((Vie.scolaire!M4&lt;&gt;"")*1)))=0,"",SUM(SVT:Vie.scolaire!M4)/(SUMPRODUCT((SVT!M4&lt;&gt;"")*1)+SUMPRODUCT((Arts.Plastiques!M4&lt;&gt;"")*1)+SUMPRODUCT((Maths!M4&lt;&gt;"")*1)+SUMPRODUCT((Espagnol!M4&lt;&gt;"")*1)+SUMPRODUCT((S.Physiques!M4&lt;&gt;"")*1)+SUMPRODUCT((Français!M4&lt;&gt;"")*1)+SUMPRODUCT((E.Musicale!M4&lt;&gt;"")*1)+SUMPRODUCT((EPS!M4&lt;&gt;"")*1)+SUMPRODUCT((Hist_Geo!M4&lt;&gt;"")*1)+SUMPRODUCT((Anglais!M4&lt;&gt;"")*1)+SUMPRODUCT((Technologie!M4&lt;&gt;"")*1)+SUMPRODUCT((Vie.scolaire!M4&lt;&gt;"")*1)))</f>
        <v/>
      </c>
      <c r="N4" s="87" t="str">
        <f>IF(SUM(SVT:Vie.scolaire!N4)/(0.0000000001+(SUMPRODUCT((SVT!N4&lt;&gt;"")*1)+SUMPRODUCT((Arts.Plastiques!N4&lt;&gt;"")*1)+SUMPRODUCT((Maths!N4&lt;&gt;"")*1)+SUMPRODUCT((Espagnol!N4&lt;&gt;"")*1)+SUMPRODUCT((S.Physiques!N4&lt;&gt;"")*1)+SUMPRODUCT((Français!N4&lt;&gt;"")*1)+SUMPRODUCT((E.Musicale!N4&lt;&gt;"")*1)+SUMPRODUCT((EPS!N4&lt;&gt;"")*1)+SUMPRODUCT((Hist_Geo!N4&lt;&gt;"")*1)+SUMPRODUCT((Anglais!N4&lt;&gt;"")*1)+SUMPRODUCT((Technologie!N4&lt;&gt;"")*1)+SUMPRODUCT((Vie.scolaire!N4&lt;&gt;"")*1)))=0,"",SUM(SVT:Vie.scolaire!N4)/(SUMPRODUCT((SVT!N4&lt;&gt;"")*1)+SUMPRODUCT((Arts.Plastiques!N4&lt;&gt;"")*1)+SUMPRODUCT((Maths!N4&lt;&gt;"")*1)+SUMPRODUCT((Espagnol!N4&lt;&gt;"")*1)+SUMPRODUCT((S.Physiques!N4&lt;&gt;"")*1)+SUMPRODUCT((Français!N4&lt;&gt;"")*1)+SUMPRODUCT((E.Musicale!N4&lt;&gt;"")*1)+SUMPRODUCT((EPS!N4&lt;&gt;"")*1)+SUMPRODUCT((Hist_Geo!N4&lt;&gt;"")*1)+SUMPRODUCT((Anglais!N4&lt;&gt;"")*1)+SUMPRODUCT((Technologie!N4&lt;&gt;"")*1)+SUMPRODUCT((Vie.scolaire!N4&lt;&gt;"")*1)))</f>
        <v/>
      </c>
      <c r="O4" s="88" t="str">
        <f>IF(SUM(SVT:Vie.scolaire!O4)/(0.0000000001+(SUMPRODUCT((SVT!O4&lt;&gt;"")*1)+SUMPRODUCT((Arts.Plastiques!O4&lt;&gt;"")*1)+SUMPRODUCT((Maths!O4&lt;&gt;"")*1)+SUMPRODUCT((Espagnol!O4&lt;&gt;"")*1)+SUMPRODUCT((S.Physiques!O4&lt;&gt;"")*1)+SUMPRODUCT((Français!O4&lt;&gt;"")*1)+SUMPRODUCT((E.Musicale!O4&lt;&gt;"")*1)+SUMPRODUCT((EPS!O4&lt;&gt;"")*1)+SUMPRODUCT((Hist_Geo!O4&lt;&gt;"")*1)+SUMPRODUCT((Anglais!O4&lt;&gt;"")*1)+SUMPRODUCT((Technologie!O4&lt;&gt;"")*1)+SUMPRODUCT((Vie.scolaire!O4&lt;&gt;"")*1)))=0,"",SUM(SVT:Vie.scolaire!O4)/(SUMPRODUCT((SVT!O4&lt;&gt;"")*1)+SUMPRODUCT((Arts.Plastiques!O4&lt;&gt;"")*1)+SUMPRODUCT((Maths!O4&lt;&gt;"")*1)+SUMPRODUCT((Espagnol!O4&lt;&gt;"")*1)+SUMPRODUCT((S.Physiques!O4&lt;&gt;"")*1)+SUMPRODUCT((Français!O4&lt;&gt;"")*1)+SUMPRODUCT((E.Musicale!O4&lt;&gt;"")*1)+SUMPRODUCT((EPS!O4&lt;&gt;"")*1)+SUMPRODUCT((Hist_Geo!O4&lt;&gt;"")*1)+SUMPRODUCT((Anglais!O4&lt;&gt;"")*1)+SUMPRODUCT((Technologie!O4&lt;&gt;"")*1)+SUMPRODUCT((Vie.scolaire!O4&lt;&gt;"")*1)))</f>
        <v/>
      </c>
      <c r="P4" s="87" t="str">
        <f>IF(SUM(SVT:Vie.scolaire!P4)/(0.0000000001+(SUMPRODUCT((SVT!P4&lt;&gt;"")*1)+SUMPRODUCT((Arts.Plastiques!P4&lt;&gt;"")*1)+SUMPRODUCT((Maths!P4&lt;&gt;"")*1)+SUMPRODUCT((Espagnol!P4&lt;&gt;"")*1)+SUMPRODUCT((S.Physiques!P4&lt;&gt;"")*1)+SUMPRODUCT((Français!P4&lt;&gt;"")*1)+SUMPRODUCT((E.Musicale!P4&lt;&gt;"")*1)+SUMPRODUCT((EPS!P4&lt;&gt;"")*1)+SUMPRODUCT((Hist_Geo!P4&lt;&gt;"")*1)+SUMPRODUCT((Anglais!P4&lt;&gt;"")*1)+SUMPRODUCT((Technologie!P4&lt;&gt;"")*1)+SUMPRODUCT((Vie.scolaire!P4&lt;&gt;"")*1)))=0,"",SUM(SVT:Vie.scolaire!P4)/(SUMPRODUCT((SVT!P4&lt;&gt;"")*1)+SUMPRODUCT((Arts.Plastiques!P4&lt;&gt;"")*1)+SUMPRODUCT((Maths!P4&lt;&gt;"")*1)+SUMPRODUCT((Espagnol!P4&lt;&gt;"")*1)+SUMPRODUCT((S.Physiques!P4&lt;&gt;"")*1)+SUMPRODUCT((Français!P4&lt;&gt;"")*1)+SUMPRODUCT((E.Musicale!P4&lt;&gt;"")*1)+SUMPRODUCT((EPS!P4&lt;&gt;"")*1)+SUMPRODUCT((Hist_Geo!P4&lt;&gt;"")*1)+SUMPRODUCT((Anglais!P4&lt;&gt;"")*1)+SUMPRODUCT((Technologie!P4&lt;&gt;"")*1)+SUMPRODUCT((Vie.scolaire!P4&lt;&gt;"")*1)))</f>
        <v/>
      </c>
      <c r="Q4" s="84" t="str">
        <f>IF(SUM(SVT:Vie.scolaire!Q4)/(0.0000000001+(SUMPRODUCT((SVT!Q4&lt;&gt;"")*1)+SUMPRODUCT((Arts.Plastiques!Q4&lt;&gt;"")*1)+SUMPRODUCT((Maths!Q4&lt;&gt;"")*1)+SUMPRODUCT((Espagnol!Q4&lt;&gt;"")*1)+SUMPRODUCT((S.Physiques!Q4&lt;&gt;"")*1)+SUMPRODUCT((Français!Q4&lt;&gt;"")*1)+SUMPRODUCT((E.Musicale!Q4&lt;&gt;"")*1)+SUMPRODUCT((EPS!Q4&lt;&gt;"")*1)+SUMPRODUCT((Hist_Geo!Q4&lt;&gt;"")*1)+SUMPRODUCT((Anglais!Q4&lt;&gt;"")*1)+SUMPRODUCT((Technologie!Q4&lt;&gt;"")*1)+SUMPRODUCT((Vie.scolaire!Q4&lt;&gt;"")*1)))=0,"",SUM(SVT:Vie.scolaire!Q4)/(SUMPRODUCT((SVT!Q4&lt;&gt;"")*1)+SUMPRODUCT((Arts.Plastiques!Q4&lt;&gt;"")*1)+SUMPRODUCT((Maths!Q4&lt;&gt;"")*1)+SUMPRODUCT((Espagnol!Q4&lt;&gt;"")*1)+SUMPRODUCT((S.Physiques!Q4&lt;&gt;"")*1)+SUMPRODUCT((Français!Q4&lt;&gt;"")*1)+SUMPRODUCT((E.Musicale!Q4&lt;&gt;"")*1)+SUMPRODUCT((EPS!Q4&lt;&gt;"")*1)+SUMPRODUCT((Hist_Geo!Q4&lt;&gt;"")*1)+SUMPRODUCT((Anglais!Q4&lt;&gt;"")*1)+SUMPRODUCT((Technologie!Q4&lt;&gt;"")*1)+SUMPRODUCT((Vie.scolaire!Q4&lt;&gt;"")*1)))</f>
        <v/>
      </c>
      <c r="R4" s="88" t="str">
        <f>IF(SUM(SVT:Vie.scolaire!R4)/(0.0000000001+(SUMPRODUCT((SVT!R4&lt;&gt;"")*1)+SUMPRODUCT((Arts.Plastiques!R4&lt;&gt;"")*1)+SUMPRODUCT((Maths!R4&lt;&gt;"")*1)+SUMPRODUCT((Espagnol!R4&lt;&gt;"")*1)+SUMPRODUCT((S.Physiques!R4&lt;&gt;"")*1)+SUMPRODUCT((Français!R4&lt;&gt;"")*1)+SUMPRODUCT((E.Musicale!R4&lt;&gt;"")*1)+SUMPRODUCT((EPS!R4&lt;&gt;"")*1)+SUMPRODUCT((Hist_Geo!R4&lt;&gt;"")*1)+SUMPRODUCT((Anglais!R4&lt;&gt;"")*1)+SUMPRODUCT((Technologie!R4&lt;&gt;"")*1)+SUMPRODUCT((Vie.scolaire!R4&lt;&gt;"")*1)))=0,"",SUM(SVT:Vie.scolaire!R4)/(SUMPRODUCT((SVT!R4&lt;&gt;"")*1)+SUMPRODUCT((Arts.Plastiques!R4&lt;&gt;"")*1)+SUMPRODUCT((Maths!R4&lt;&gt;"")*1)+SUMPRODUCT((Espagnol!R4&lt;&gt;"")*1)+SUMPRODUCT((S.Physiques!R4&lt;&gt;"")*1)+SUMPRODUCT((Français!R4&lt;&gt;"")*1)+SUMPRODUCT((E.Musicale!R4&lt;&gt;"")*1)+SUMPRODUCT((EPS!R4&lt;&gt;"")*1)+SUMPRODUCT((Hist_Geo!R4&lt;&gt;"")*1)+SUMPRODUCT((Anglais!R4&lt;&gt;"")*1)+SUMPRODUCT((Technologie!R4&lt;&gt;"")*1)+SUMPRODUCT((Vie.scolaire!R4&lt;&gt;"")*1)))</f>
        <v/>
      </c>
      <c r="S4" s="83"/>
      <c r="T4" s="108" t="e">
        <f t="shared" ref="T4:T23" si="0" xml:space="preserve"> AVERAGE(C4:R4)</f>
        <v>#DIV/0!</v>
      </c>
    </row>
    <row r="5" spans="1:23" s="85" customFormat="1" ht="16.5" customHeight="1" thickBot="1" x14ac:dyDescent="0.25">
      <c r="A5" s="100" t="s">
        <v>22</v>
      </c>
      <c r="B5" s="101" t="s">
        <v>23</v>
      </c>
      <c r="C5" s="87" t="str">
        <f>IF(SUM(SVT:Vie.scolaire!C5)/(0.0000000001+(SUMPRODUCT((SVT!C5&lt;&gt;"")*1)+SUMPRODUCT((Arts.Plastiques!C5&lt;&gt;"")*1)+SUMPRODUCT((Maths!C5&lt;&gt;"")*1)+SUMPRODUCT((Espagnol!C5&lt;&gt;"")*1)+SUMPRODUCT((S.Physiques!C5&lt;&gt;"")*1)+SUMPRODUCT((Français!C5&lt;&gt;"")*1)+SUMPRODUCT((E.Musicale!C5&lt;&gt;"")*1)+SUMPRODUCT((EPS!C5&lt;&gt;"")*1)+SUMPRODUCT((Hist_Geo!C5&lt;&gt;"")*1)+SUMPRODUCT((Anglais!C5&lt;&gt;"")*1)+SUMPRODUCT((Technologie!C5&lt;&gt;"")*1)+SUMPRODUCT((Vie.scolaire!C5&lt;&gt;"")*1)))=0,"",SUM(SVT:Vie.scolaire!C5)/(SUMPRODUCT((SVT!C5&lt;&gt;"")*1)+SUMPRODUCT((Arts.Plastiques!C5&lt;&gt;"")*1)+SUMPRODUCT((Maths!C5&lt;&gt;"")*1)+SUMPRODUCT((Espagnol!C5&lt;&gt;"")*1)+SUMPRODUCT((S.Physiques!C5&lt;&gt;"")*1)+SUMPRODUCT((Français!C5&lt;&gt;"")*1)+SUMPRODUCT((E.Musicale!C5&lt;&gt;"")*1)+SUMPRODUCT((EPS!C5&lt;&gt;"")*1)+SUMPRODUCT((Hist_Geo!C5&lt;&gt;"")*1)+SUMPRODUCT((Anglais!C5&lt;&gt;"")*1)+SUMPRODUCT((Technologie!C5&lt;&gt;"")*1)+SUMPRODUCT((Vie.scolaire!C5&lt;&gt;"")*1)))</f>
        <v/>
      </c>
      <c r="D5" s="84" t="str">
        <f>IF(SUM(SVT:Vie.scolaire!D5)/(0.0000000001+(SUMPRODUCT((SVT!D5&lt;&gt;"")*1)+SUMPRODUCT((Arts.Plastiques!D5&lt;&gt;"")*1)+SUMPRODUCT((Maths!D5&lt;&gt;"")*1)+SUMPRODUCT((Espagnol!D5&lt;&gt;"")*1)+SUMPRODUCT((S.Physiques!D5&lt;&gt;"")*1)+SUMPRODUCT((Français!D5&lt;&gt;"")*1)+SUMPRODUCT((E.Musicale!D5&lt;&gt;"")*1)+SUMPRODUCT((EPS!D5&lt;&gt;"")*1)+SUMPRODUCT((Hist_Geo!D5&lt;&gt;"")*1)+SUMPRODUCT((Anglais!D5&lt;&gt;"")*1)+SUMPRODUCT((Technologie!D5&lt;&gt;"")*1)+SUMPRODUCT((Vie.scolaire!D5&lt;&gt;"")*1)))=0,"",SUM(SVT:Vie.scolaire!D5)/(SUMPRODUCT((SVT!D5&lt;&gt;"")*1)+SUMPRODUCT((Arts.Plastiques!D5&lt;&gt;"")*1)+SUMPRODUCT((Maths!D5&lt;&gt;"")*1)+SUMPRODUCT((Espagnol!D5&lt;&gt;"")*1)+SUMPRODUCT((S.Physiques!D5&lt;&gt;"")*1)+SUMPRODUCT((Français!D5&lt;&gt;"")*1)+SUMPRODUCT((E.Musicale!D5&lt;&gt;"")*1)+SUMPRODUCT((EPS!D5&lt;&gt;"")*1)+SUMPRODUCT((Hist_Geo!D5&lt;&gt;"")*1)+SUMPRODUCT((Anglais!D5&lt;&gt;"")*1)+SUMPRODUCT((Technologie!D5&lt;&gt;"")*1)+SUMPRODUCT((Vie.scolaire!D5&lt;&gt;"")*1)))</f>
        <v/>
      </c>
      <c r="E5" s="88" t="str">
        <f>IF(SUM(SVT:Vie.scolaire!E5)/(0.0000000001+(SUMPRODUCT((SVT!E5&lt;&gt;"")*1)+SUMPRODUCT((Arts.Plastiques!E5&lt;&gt;"")*1)+SUMPRODUCT((Maths!E5&lt;&gt;"")*1)+SUMPRODUCT((Espagnol!E5&lt;&gt;"")*1)+SUMPRODUCT((S.Physiques!E5&lt;&gt;"")*1)+SUMPRODUCT((Français!E5&lt;&gt;"")*1)+SUMPRODUCT((E.Musicale!E5&lt;&gt;"")*1)+SUMPRODUCT((EPS!E5&lt;&gt;"")*1)+SUMPRODUCT((Hist_Geo!E5&lt;&gt;"")*1)+SUMPRODUCT((Anglais!E5&lt;&gt;"")*1)+SUMPRODUCT((Technologie!E5&lt;&gt;"")*1)+SUMPRODUCT((Vie.scolaire!E5&lt;&gt;"")*1)))=0,"",SUM(SVT:Vie.scolaire!E5)/(SUMPRODUCT((SVT!E5&lt;&gt;"")*1)+SUMPRODUCT((Arts.Plastiques!E5&lt;&gt;"")*1)+SUMPRODUCT((Maths!E5&lt;&gt;"")*1)+SUMPRODUCT((Espagnol!E5&lt;&gt;"")*1)+SUMPRODUCT((S.Physiques!E5&lt;&gt;"")*1)+SUMPRODUCT((Français!E5&lt;&gt;"")*1)+SUMPRODUCT((E.Musicale!E5&lt;&gt;"")*1)+SUMPRODUCT((EPS!E5&lt;&gt;"")*1)+SUMPRODUCT((Hist_Geo!E5&lt;&gt;"")*1)+SUMPRODUCT((Anglais!E5&lt;&gt;"")*1)+SUMPRODUCT((Technologie!E5&lt;&gt;"")*1)+SUMPRODUCT((Vie.scolaire!E5&lt;&gt;"")*1)))</f>
        <v/>
      </c>
      <c r="F5" s="87" t="str">
        <f>IF(SUM(SVT:Vie.scolaire!F5)/(0.0000000001+(SUMPRODUCT((SVT!F5&lt;&gt;"")*1)+SUMPRODUCT((Arts.Plastiques!F5&lt;&gt;"")*1)+SUMPRODUCT((Maths!F5&lt;&gt;"")*1)+SUMPRODUCT((Espagnol!F5&lt;&gt;"")*1)+SUMPRODUCT((S.Physiques!F5&lt;&gt;"")*1)+SUMPRODUCT((Français!F5&lt;&gt;"")*1)+SUMPRODUCT((E.Musicale!F5&lt;&gt;"")*1)+SUMPRODUCT((EPS!F5&lt;&gt;"")*1)+SUMPRODUCT((Hist_Geo!F5&lt;&gt;"")*1)+SUMPRODUCT((Anglais!F5&lt;&gt;"")*1)+SUMPRODUCT((Technologie!F5&lt;&gt;"")*1)+SUMPRODUCT((Vie.scolaire!F5&lt;&gt;"")*1)))=0,"",SUM(SVT:Vie.scolaire!F5)/(SUMPRODUCT((SVT!F5&lt;&gt;"")*1)+SUMPRODUCT((Arts.Plastiques!F5&lt;&gt;"")*1)+SUMPRODUCT((Maths!F5&lt;&gt;"")*1)+SUMPRODUCT((Espagnol!F5&lt;&gt;"")*1)+SUMPRODUCT((S.Physiques!F5&lt;&gt;"")*1)+SUMPRODUCT((Français!F5&lt;&gt;"")*1)+SUMPRODUCT((E.Musicale!F5&lt;&gt;"")*1)+SUMPRODUCT((EPS!F5&lt;&gt;"")*1)+SUMPRODUCT((Hist_Geo!F5&lt;&gt;"")*1)+SUMPRODUCT((Anglais!F5&lt;&gt;"")*1)+SUMPRODUCT((Technologie!F5&lt;&gt;"")*1)+SUMPRODUCT((Vie.scolaire!F5&lt;&gt;"")*1)))</f>
        <v/>
      </c>
      <c r="G5" s="88" t="str">
        <f>IF(SUM(SVT:Vie.scolaire!G5)/(0.0000000001+(SUMPRODUCT((SVT!G5&lt;&gt;"")*1)+SUMPRODUCT((Arts.Plastiques!G5&lt;&gt;"")*1)+SUMPRODUCT((Maths!G5&lt;&gt;"")*1)+SUMPRODUCT((Espagnol!G5&lt;&gt;"")*1)+SUMPRODUCT((S.Physiques!G5&lt;&gt;"")*1)+SUMPRODUCT((Français!G5&lt;&gt;"")*1)+SUMPRODUCT((E.Musicale!G5&lt;&gt;"")*1)+SUMPRODUCT((EPS!G5&lt;&gt;"")*1)+SUMPRODUCT((Hist_Geo!G5&lt;&gt;"")*1)+SUMPRODUCT((Anglais!G5&lt;&gt;"")*1)+SUMPRODUCT((Technologie!G5&lt;&gt;"")*1)+SUMPRODUCT((Vie.scolaire!G5&lt;&gt;"")*1)))=0,"",SUM(SVT:Vie.scolaire!G5)/(SUMPRODUCT((SVT!G5&lt;&gt;"")*1)+SUMPRODUCT((Arts.Plastiques!G5&lt;&gt;"")*1)+SUMPRODUCT((Maths!G5&lt;&gt;"")*1)+SUMPRODUCT((Espagnol!G5&lt;&gt;"")*1)+SUMPRODUCT((S.Physiques!G5&lt;&gt;"")*1)+SUMPRODUCT((Français!G5&lt;&gt;"")*1)+SUMPRODUCT((E.Musicale!G5&lt;&gt;"")*1)+SUMPRODUCT((EPS!G5&lt;&gt;"")*1)+SUMPRODUCT((Hist_Geo!G5&lt;&gt;"")*1)+SUMPRODUCT((Anglais!G5&lt;&gt;"")*1)+SUMPRODUCT((Technologie!G5&lt;&gt;"")*1)+SUMPRODUCT((Vie.scolaire!G5&lt;&gt;"")*1)))</f>
        <v/>
      </c>
      <c r="H5" s="89" t="str">
        <f>IF(SUM(SVT:Vie.scolaire!H5)/(0.0000000001+(SUMPRODUCT((SVT!H5&lt;&gt;"")*1)+SUMPRODUCT((Arts.Plastiques!H5&lt;&gt;"")*1)+SUMPRODUCT((Maths!H5&lt;&gt;"")*1)+SUMPRODUCT((Espagnol!H5&lt;&gt;"")*1)+SUMPRODUCT((S.Physiques!H5&lt;&gt;"")*1)+SUMPRODUCT((Français!H5&lt;&gt;"")*1)+SUMPRODUCT((E.Musicale!H5&lt;&gt;"")*1)+SUMPRODUCT((EPS!H5&lt;&gt;"")*1)+SUMPRODUCT((Hist_Geo!H5&lt;&gt;"")*1)+SUMPRODUCT((Anglais!H5&lt;&gt;"")*1)+SUMPRODUCT((Technologie!H5&lt;&gt;"")*1)+SUMPRODUCT((Vie.scolaire!H5&lt;&gt;"")*1)))=0,"",SUM(SVT:Vie.scolaire!H5)/(SUMPRODUCT((SVT!H5&lt;&gt;"")*1)+SUMPRODUCT((Arts.Plastiques!H5&lt;&gt;"")*1)+SUMPRODUCT((Maths!H5&lt;&gt;"")*1)+SUMPRODUCT((Espagnol!H5&lt;&gt;"")*1)+SUMPRODUCT((S.Physiques!H5&lt;&gt;"")*1)+SUMPRODUCT((Français!H5&lt;&gt;"")*1)+SUMPRODUCT((E.Musicale!H5&lt;&gt;"")*1)+SUMPRODUCT((EPS!H5&lt;&gt;"")*1)+SUMPRODUCT((Hist_Geo!H5&lt;&gt;"")*1)+SUMPRODUCT((Anglais!H5&lt;&gt;"")*1)+SUMPRODUCT((Technologie!H5&lt;&gt;"")*1)+SUMPRODUCT((Vie.scolaire!H5&lt;&gt;"")*1)))</f>
        <v/>
      </c>
      <c r="I5" s="87" t="str">
        <f>IF(SUM(SVT:Vie.scolaire!I5)/(0.0000000001+(SUMPRODUCT((SVT!I5&lt;&gt;"")*1)+SUMPRODUCT((Arts.Plastiques!I5&lt;&gt;"")*1)+SUMPRODUCT((Maths!I5&lt;&gt;"")*1)+SUMPRODUCT((Espagnol!I5&lt;&gt;"")*1)+SUMPRODUCT((S.Physiques!I5&lt;&gt;"")*1)+SUMPRODUCT((Français!I5&lt;&gt;"")*1)+SUMPRODUCT((E.Musicale!I5&lt;&gt;"")*1)+SUMPRODUCT((EPS!I5&lt;&gt;"")*1)+SUMPRODUCT((Hist_Geo!I5&lt;&gt;"")*1)+SUMPRODUCT((Anglais!I5&lt;&gt;"")*1)+SUMPRODUCT((Technologie!I5&lt;&gt;"")*1)+SUMPRODUCT((Vie.scolaire!I5&lt;&gt;"")*1)))=0,"",SUM(SVT:Vie.scolaire!I5)/(SUMPRODUCT((SVT!I5&lt;&gt;"")*1)+SUMPRODUCT((Arts.Plastiques!I5&lt;&gt;"")*1)+SUMPRODUCT((Maths!I5&lt;&gt;"")*1)+SUMPRODUCT((Espagnol!I5&lt;&gt;"")*1)+SUMPRODUCT((S.Physiques!I5&lt;&gt;"")*1)+SUMPRODUCT((Français!I5&lt;&gt;"")*1)+SUMPRODUCT((E.Musicale!I5&lt;&gt;"")*1)+SUMPRODUCT((EPS!I5&lt;&gt;"")*1)+SUMPRODUCT((Hist_Geo!I5&lt;&gt;"")*1)+SUMPRODUCT((Anglais!I5&lt;&gt;"")*1)+SUMPRODUCT((Technologie!I5&lt;&gt;"")*1)+SUMPRODUCT((Vie.scolaire!I5&lt;&gt;"")*1)))</f>
        <v/>
      </c>
      <c r="J5" s="88" t="str">
        <f>IF(SUM(SVT:Vie.scolaire!J5)/(0.0000000001+(SUMPRODUCT((SVT!J5&lt;&gt;"")*1)+SUMPRODUCT((Arts.Plastiques!J5&lt;&gt;"")*1)+SUMPRODUCT((Maths!J5&lt;&gt;"")*1)+SUMPRODUCT((Espagnol!J5&lt;&gt;"")*1)+SUMPRODUCT((S.Physiques!J5&lt;&gt;"")*1)+SUMPRODUCT((Français!J5&lt;&gt;"")*1)+SUMPRODUCT((E.Musicale!J5&lt;&gt;"")*1)+SUMPRODUCT((EPS!J5&lt;&gt;"")*1)+SUMPRODUCT((Hist_Geo!J5&lt;&gt;"")*1)+SUMPRODUCT((Anglais!J5&lt;&gt;"")*1)+SUMPRODUCT((Technologie!J5&lt;&gt;"")*1)+SUMPRODUCT((Vie.scolaire!J5&lt;&gt;"")*1)))=0,"",SUM(SVT:Vie.scolaire!J5)/(SUMPRODUCT((SVT!J5&lt;&gt;"")*1)+SUMPRODUCT((Arts.Plastiques!J5&lt;&gt;"")*1)+SUMPRODUCT((Maths!J5&lt;&gt;"")*1)+SUMPRODUCT((Espagnol!J5&lt;&gt;"")*1)+SUMPRODUCT((S.Physiques!J5&lt;&gt;"")*1)+SUMPRODUCT((Français!J5&lt;&gt;"")*1)+SUMPRODUCT((E.Musicale!J5&lt;&gt;"")*1)+SUMPRODUCT((EPS!J5&lt;&gt;"")*1)+SUMPRODUCT((Hist_Geo!J5&lt;&gt;"")*1)+SUMPRODUCT((Anglais!J5&lt;&gt;"")*1)+SUMPRODUCT((Technologie!J5&lt;&gt;"")*1)+SUMPRODUCT((Vie.scolaire!J5&lt;&gt;"")*1)))</f>
        <v/>
      </c>
      <c r="K5" s="89" t="str">
        <f>IF(SUM(SVT:Vie.scolaire!K5)/(0.0000000001+(SUMPRODUCT((SVT!K5&lt;&gt;"")*1)+SUMPRODUCT((Arts.Plastiques!K5&lt;&gt;"")*1)+SUMPRODUCT((Maths!K5&lt;&gt;"")*1)+SUMPRODUCT((Espagnol!K5&lt;&gt;"")*1)+SUMPRODUCT((S.Physiques!K5&lt;&gt;"")*1)+SUMPRODUCT((Français!K5&lt;&gt;"")*1)+SUMPRODUCT((E.Musicale!K5&lt;&gt;"")*1)+SUMPRODUCT((EPS!K5&lt;&gt;"")*1)+SUMPRODUCT((Hist_Geo!K5&lt;&gt;"")*1)+SUMPRODUCT((Anglais!K5&lt;&gt;"")*1)+SUMPRODUCT((Technologie!K5&lt;&gt;"")*1)+SUMPRODUCT((Vie.scolaire!K5&lt;&gt;"")*1)))=0,"",SUM(SVT:Vie.scolaire!K5)/(SUMPRODUCT((SVT!K5&lt;&gt;"")*1)+SUMPRODUCT((Arts.Plastiques!K5&lt;&gt;"")*1)+SUMPRODUCT((Maths!K5&lt;&gt;"")*1)+SUMPRODUCT((Espagnol!K5&lt;&gt;"")*1)+SUMPRODUCT((S.Physiques!K5&lt;&gt;"")*1)+SUMPRODUCT((Français!K5&lt;&gt;"")*1)+SUMPRODUCT((E.Musicale!K5&lt;&gt;"")*1)+SUMPRODUCT((EPS!K5&lt;&gt;"")*1)+SUMPRODUCT((Hist_Geo!K5&lt;&gt;"")*1)+SUMPRODUCT((Anglais!K5&lt;&gt;"")*1)+SUMPRODUCT((Technologie!K5&lt;&gt;"")*1)+SUMPRODUCT((Vie.scolaire!K5&lt;&gt;"")*1)))</f>
        <v/>
      </c>
      <c r="L5" s="87" t="str">
        <f>IF(SUM(SVT:Vie.scolaire!L5)/(0.0000000001+(SUMPRODUCT((SVT!L5&lt;&gt;"")*1)+SUMPRODUCT((Arts.Plastiques!L5&lt;&gt;"")*1)+SUMPRODUCT((Maths!L5&lt;&gt;"")*1)+SUMPRODUCT((Espagnol!L5&lt;&gt;"")*1)+SUMPRODUCT((S.Physiques!L5&lt;&gt;"")*1)+SUMPRODUCT((Français!L5&lt;&gt;"")*1)+SUMPRODUCT((E.Musicale!L5&lt;&gt;"")*1)+SUMPRODUCT((EPS!L5&lt;&gt;"")*1)+SUMPRODUCT((Hist_Geo!L5&lt;&gt;"")*1)+SUMPRODUCT((Anglais!L5&lt;&gt;"")*1)+SUMPRODUCT((Technologie!L5&lt;&gt;"")*1)+SUMPRODUCT((Vie.scolaire!L5&lt;&gt;"")*1)))=0,"",SUM(SVT:Vie.scolaire!L5)/(SUMPRODUCT((SVT!L5&lt;&gt;"")*1)+SUMPRODUCT((Arts.Plastiques!L5&lt;&gt;"")*1)+SUMPRODUCT((Maths!L5&lt;&gt;"")*1)+SUMPRODUCT((Espagnol!L5&lt;&gt;"")*1)+SUMPRODUCT((S.Physiques!L5&lt;&gt;"")*1)+SUMPRODUCT((Français!L5&lt;&gt;"")*1)+SUMPRODUCT((E.Musicale!L5&lt;&gt;"")*1)+SUMPRODUCT((EPS!L5&lt;&gt;"")*1)+SUMPRODUCT((Hist_Geo!L5&lt;&gt;"")*1)+SUMPRODUCT((Anglais!L5&lt;&gt;"")*1)+SUMPRODUCT((Technologie!L5&lt;&gt;"")*1)+SUMPRODUCT((Vie.scolaire!L5&lt;&gt;"")*1)))</f>
        <v/>
      </c>
      <c r="M5" s="88" t="str">
        <f>IF(SUM(SVT:Vie.scolaire!M5)/(0.0000000001+(SUMPRODUCT((SVT!M5&lt;&gt;"")*1)+SUMPRODUCT((Arts.Plastiques!M5&lt;&gt;"")*1)+SUMPRODUCT((Maths!M5&lt;&gt;"")*1)+SUMPRODUCT((Espagnol!M5&lt;&gt;"")*1)+SUMPRODUCT((S.Physiques!M5&lt;&gt;"")*1)+SUMPRODUCT((Français!M5&lt;&gt;"")*1)+SUMPRODUCT((E.Musicale!M5&lt;&gt;"")*1)+SUMPRODUCT((EPS!M5&lt;&gt;"")*1)+SUMPRODUCT((Hist_Geo!M5&lt;&gt;"")*1)+SUMPRODUCT((Anglais!M5&lt;&gt;"")*1)+SUMPRODUCT((Technologie!M5&lt;&gt;"")*1)+SUMPRODUCT((Vie.scolaire!M5&lt;&gt;"")*1)))=0,"",SUM(SVT:Vie.scolaire!M5)/(SUMPRODUCT((SVT!M5&lt;&gt;"")*1)+SUMPRODUCT((Arts.Plastiques!M5&lt;&gt;"")*1)+SUMPRODUCT((Maths!M5&lt;&gt;"")*1)+SUMPRODUCT((Espagnol!M5&lt;&gt;"")*1)+SUMPRODUCT((S.Physiques!M5&lt;&gt;"")*1)+SUMPRODUCT((Français!M5&lt;&gt;"")*1)+SUMPRODUCT((E.Musicale!M5&lt;&gt;"")*1)+SUMPRODUCT((EPS!M5&lt;&gt;"")*1)+SUMPRODUCT((Hist_Geo!M5&lt;&gt;"")*1)+SUMPRODUCT((Anglais!M5&lt;&gt;"")*1)+SUMPRODUCT((Technologie!M5&lt;&gt;"")*1)+SUMPRODUCT((Vie.scolaire!M5&lt;&gt;"")*1)))</f>
        <v/>
      </c>
      <c r="N5" s="87" t="str">
        <f>IF(SUM(SVT:Vie.scolaire!N5)/(0.0000000001+(SUMPRODUCT((SVT!N5&lt;&gt;"")*1)+SUMPRODUCT((Arts.Plastiques!N5&lt;&gt;"")*1)+SUMPRODUCT((Maths!N5&lt;&gt;"")*1)+SUMPRODUCT((Espagnol!N5&lt;&gt;"")*1)+SUMPRODUCT((S.Physiques!N5&lt;&gt;"")*1)+SUMPRODUCT((Français!N5&lt;&gt;"")*1)+SUMPRODUCT((E.Musicale!N5&lt;&gt;"")*1)+SUMPRODUCT((EPS!N5&lt;&gt;"")*1)+SUMPRODUCT((Hist_Geo!N5&lt;&gt;"")*1)+SUMPRODUCT((Anglais!N5&lt;&gt;"")*1)+SUMPRODUCT((Technologie!N5&lt;&gt;"")*1)+SUMPRODUCT((Vie.scolaire!N5&lt;&gt;"")*1)))=0,"",SUM(SVT:Vie.scolaire!N5)/(SUMPRODUCT((SVT!N5&lt;&gt;"")*1)+SUMPRODUCT((Arts.Plastiques!N5&lt;&gt;"")*1)+SUMPRODUCT((Maths!N5&lt;&gt;"")*1)+SUMPRODUCT((Espagnol!N5&lt;&gt;"")*1)+SUMPRODUCT((S.Physiques!N5&lt;&gt;"")*1)+SUMPRODUCT((Français!N5&lt;&gt;"")*1)+SUMPRODUCT((E.Musicale!N5&lt;&gt;"")*1)+SUMPRODUCT((EPS!N5&lt;&gt;"")*1)+SUMPRODUCT((Hist_Geo!N5&lt;&gt;"")*1)+SUMPRODUCT((Anglais!N5&lt;&gt;"")*1)+SUMPRODUCT((Technologie!N5&lt;&gt;"")*1)+SUMPRODUCT((Vie.scolaire!N5&lt;&gt;"")*1)))</f>
        <v/>
      </c>
      <c r="O5" s="88" t="str">
        <f>IF(SUM(SVT:Vie.scolaire!O5)/(0.0000000001+(SUMPRODUCT((SVT!O5&lt;&gt;"")*1)+SUMPRODUCT((Arts.Plastiques!O5&lt;&gt;"")*1)+SUMPRODUCT((Maths!O5&lt;&gt;"")*1)+SUMPRODUCT((Espagnol!O5&lt;&gt;"")*1)+SUMPRODUCT((S.Physiques!O5&lt;&gt;"")*1)+SUMPRODUCT((Français!O5&lt;&gt;"")*1)+SUMPRODUCT((E.Musicale!O5&lt;&gt;"")*1)+SUMPRODUCT((EPS!O5&lt;&gt;"")*1)+SUMPRODUCT((Hist_Geo!O5&lt;&gt;"")*1)+SUMPRODUCT((Anglais!O5&lt;&gt;"")*1)+SUMPRODUCT((Technologie!O5&lt;&gt;"")*1)+SUMPRODUCT((Vie.scolaire!O5&lt;&gt;"")*1)))=0,"",SUM(SVT:Vie.scolaire!O5)/(SUMPRODUCT((SVT!O5&lt;&gt;"")*1)+SUMPRODUCT((Arts.Plastiques!O5&lt;&gt;"")*1)+SUMPRODUCT((Maths!O5&lt;&gt;"")*1)+SUMPRODUCT((Espagnol!O5&lt;&gt;"")*1)+SUMPRODUCT((S.Physiques!O5&lt;&gt;"")*1)+SUMPRODUCT((Français!O5&lt;&gt;"")*1)+SUMPRODUCT((E.Musicale!O5&lt;&gt;"")*1)+SUMPRODUCT((EPS!O5&lt;&gt;"")*1)+SUMPRODUCT((Hist_Geo!O5&lt;&gt;"")*1)+SUMPRODUCT((Anglais!O5&lt;&gt;"")*1)+SUMPRODUCT((Technologie!O5&lt;&gt;"")*1)+SUMPRODUCT((Vie.scolaire!O5&lt;&gt;"")*1)))</f>
        <v/>
      </c>
      <c r="P5" s="87" t="str">
        <f>IF(SUM(SVT:Vie.scolaire!P5)/(0.0000000001+(SUMPRODUCT((SVT!P5&lt;&gt;"")*1)+SUMPRODUCT((Arts.Plastiques!P5&lt;&gt;"")*1)+SUMPRODUCT((Maths!P5&lt;&gt;"")*1)+SUMPRODUCT((Espagnol!P5&lt;&gt;"")*1)+SUMPRODUCT((S.Physiques!P5&lt;&gt;"")*1)+SUMPRODUCT((Français!P5&lt;&gt;"")*1)+SUMPRODUCT((E.Musicale!P5&lt;&gt;"")*1)+SUMPRODUCT((EPS!P5&lt;&gt;"")*1)+SUMPRODUCT((Hist_Geo!P5&lt;&gt;"")*1)+SUMPRODUCT((Anglais!P5&lt;&gt;"")*1)+SUMPRODUCT((Technologie!P5&lt;&gt;"")*1)+SUMPRODUCT((Vie.scolaire!P5&lt;&gt;"")*1)))=0,"",SUM(SVT:Vie.scolaire!P5)/(SUMPRODUCT((SVT!P5&lt;&gt;"")*1)+SUMPRODUCT((Arts.Plastiques!P5&lt;&gt;"")*1)+SUMPRODUCT((Maths!P5&lt;&gt;"")*1)+SUMPRODUCT((Espagnol!P5&lt;&gt;"")*1)+SUMPRODUCT((S.Physiques!P5&lt;&gt;"")*1)+SUMPRODUCT((Français!P5&lt;&gt;"")*1)+SUMPRODUCT((E.Musicale!P5&lt;&gt;"")*1)+SUMPRODUCT((EPS!P5&lt;&gt;"")*1)+SUMPRODUCT((Hist_Geo!P5&lt;&gt;"")*1)+SUMPRODUCT((Anglais!P5&lt;&gt;"")*1)+SUMPRODUCT((Technologie!P5&lt;&gt;"")*1)+SUMPRODUCT((Vie.scolaire!P5&lt;&gt;"")*1)))</f>
        <v/>
      </c>
      <c r="Q5" s="84" t="str">
        <f>IF(SUM(SVT:Vie.scolaire!Q5)/(0.0000000001+(SUMPRODUCT((SVT!Q5&lt;&gt;"")*1)+SUMPRODUCT((Arts.Plastiques!Q5&lt;&gt;"")*1)+SUMPRODUCT((Maths!Q5&lt;&gt;"")*1)+SUMPRODUCT((Espagnol!Q5&lt;&gt;"")*1)+SUMPRODUCT((S.Physiques!Q5&lt;&gt;"")*1)+SUMPRODUCT((Français!Q5&lt;&gt;"")*1)+SUMPRODUCT((E.Musicale!Q5&lt;&gt;"")*1)+SUMPRODUCT((EPS!Q5&lt;&gt;"")*1)+SUMPRODUCT((Hist_Geo!Q5&lt;&gt;"")*1)+SUMPRODUCT((Anglais!Q5&lt;&gt;"")*1)+SUMPRODUCT((Technologie!Q5&lt;&gt;"")*1)+SUMPRODUCT((Vie.scolaire!Q5&lt;&gt;"")*1)))=0,"",SUM(SVT:Vie.scolaire!Q5)/(SUMPRODUCT((SVT!Q5&lt;&gt;"")*1)+SUMPRODUCT((Arts.Plastiques!Q5&lt;&gt;"")*1)+SUMPRODUCT((Maths!Q5&lt;&gt;"")*1)+SUMPRODUCT((Espagnol!Q5&lt;&gt;"")*1)+SUMPRODUCT((S.Physiques!Q5&lt;&gt;"")*1)+SUMPRODUCT((Français!Q5&lt;&gt;"")*1)+SUMPRODUCT((E.Musicale!Q5&lt;&gt;"")*1)+SUMPRODUCT((EPS!Q5&lt;&gt;"")*1)+SUMPRODUCT((Hist_Geo!Q5&lt;&gt;"")*1)+SUMPRODUCT((Anglais!Q5&lt;&gt;"")*1)+SUMPRODUCT((Technologie!Q5&lt;&gt;"")*1)+SUMPRODUCT((Vie.scolaire!Q5&lt;&gt;"")*1)))</f>
        <v/>
      </c>
      <c r="R5" s="88" t="str">
        <f>IF(SUM(SVT:Vie.scolaire!R5)/(0.0000000001+(SUMPRODUCT((SVT!R5&lt;&gt;"")*1)+SUMPRODUCT((Arts.Plastiques!R5&lt;&gt;"")*1)+SUMPRODUCT((Maths!R5&lt;&gt;"")*1)+SUMPRODUCT((Espagnol!R5&lt;&gt;"")*1)+SUMPRODUCT((S.Physiques!R5&lt;&gt;"")*1)+SUMPRODUCT((Français!R5&lt;&gt;"")*1)+SUMPRODUCT((E.Musicale!R5&lt;&gt;"")*1)+SUMPRODUCT((EPS!R5&lt;&gt;"")*1)+SUMPRODUCT((Hist_Geo!R5&lt;&gt;"")*1)+SUMPRODUCT((Anglais!R5&lt;&gt;"")*1)+SUMPRODUCT((Technologie!R5&lt;&gt;"")*1)+SUMPRODUCT((Vie.scolaire!R5&lt;&gt;"")*1)))=0,"",SUM(SVT:Vie.scolaire!R5)/(SUMPRODUCT((SVT!R5&lt;&gt;"")*1)+SUMPRODUCT((Arts.Plastiques!R5&lt;&gt;"")*1)+SUMPRODUCT((Maths!R5&lt;&gt;"")*1)+SUMPRODUCT((Espagnol!R5&lt;&gt;"")*1)+SUMPRODUCT((S.Physiques!R5&lt;&gt;"")*1)+SUMPRODUCT((Français!R5&lt;&gt;"")*1)+SUMPRODUCT((E.Musicale!R5&lt;&gt;"")*1)+SUMPRODUCT((EPS!R5&lt;&gt;"")*1)+SUMPRODUCT((Hist_Geo!R5&lt;&gt;"")*1)+SUMPRODUCT((Anglais!R5&lt;&gt;"")*1)+SUMPRODUCT((Technologie!R5&lt;&gt;"")*1)+SUMPRODUCT((Vie.scolaire!R5&lt;&gt;"")*1)))</f>
        <v/>
      </c>
      <c r="S5" s="83"/>
      <c r="T5" s="108" t="e">
        <f t="shared" si="0"/>
        <v>#DIV/0!</v>
      </c>
      <c r="U5" s="90"/>
    </row>
    <row r="6" spans="1:23" s="85" customFormat="1" ht="16.5" customHeight="1" thickBot="1" x14ac:dyDescent="0.25">
      <c r="A6" s="100" t="s">
        <v>24</v>
      </c>
      <c r="B6" s="102" t="s">
        <v>25</v>
      </c>
      <c r="C6" s="87" t="str">
        <f>IF(SUM(SVT:Vie.scolaire!C6)/(0.0000000001+(SUMPRODUCT((SVT!C6&lt;&gt;"")*1)+SUMPRODUCT((Arts.Plastiques!C6&lt;&gt;"")*1)+SUMPRODUCT((Maths!C6&lt;&gt;"")*1)+SUMPRODUCT((Espagnol!C6&lt;&gt;"")*1)+SUMPRODUCT((S.Physiques!C6&lt;&gt;"")*1)+SUMPRODUCT((Français!C6&lt;&gt;"")*1)+SUMPRODUCT((E.Musicale!C6&lt;&gt;"")*1)+SUMPRODUCT((EPS!C6&lt;&gt;"")*1)+SUMPRODUCT((Hist_Geo!C6&lt;&gt;"")*1)+SUMPRODUCT((Anglais!C6&lt;&gt;"")*1)+SUMPRODUCT((Technologie!C6&lt;&gt;"")*1)+SUMPRODUCT((Vie.scolaire!C6&lt;&gt;"")*1)))=0,"",SUM(SVT:Vie.scolaire!C6)/(SUMPRODUCT((SVT!C6&lt;&gt;"")*1)+SUMPRODUCT((Arts.Plastiques!C6&lt;&gt;"")*1)+SUMPRODUCT((Maths!C6&lt;&gt;"")*1)+SUMPRODUCT((Espagnol!C6&lt;&gt;"")*1)+SUMPRODUCT((S.Physiques!C6&lt;&gt;"")*1)+SUMPRODUCT((Français!C6&lt;&gt;"")*1)+SUMPRODUCT((E.Musicale!C6&lt;&gt;"")*1)+SUMPRODUCT((EPS!C6&lt;&gt;"")*1)+SUMPRODUCT((Hist_Geo!C6&lt;&gt;"")*1)+SUMPRODUCT((Anglais!C6&lt;&gt;"")*1)+SUMPRODUCT((Technologie!C6&lt;&gt;"")*1)+SUMPRODUCT((Vie.scolaire!C6&lt;&gt;"")*1)))</f>
        <v/>
      </c>
      <c r="D6" s="84" t="str">
        <f>IF(SUM(SVT:Vie.scolaire!D6)/(0.0000000001+(SUMPRODUCT((SVT!D6&lt;&gt;"")*1)+SUMPRODUCT((Arts.Plastiques!D6&lt;&gt;"")*1)+SUMPRODUCT((Maths!D6&lt;&gt;"")*1)+SUMPRODUCT((Espagnol!D6&lt;&gt;"")*1)+SUMPRODUCT((S.Physiques!D6&lt;&gt;"")*1)+SUMPRODUCT((Français!D6&lt;&gt;"")*1)+SUMPRODUCT((E.Musicale!D6&lt;&gt;"")*1)+SUMPRODUCT((EPS!D6&lt;&gt;"")*1)+SUMPRODUCT((Hist_Geo!D6&lt;&gt;"")*1)+SUMPRODUCT((Anglais!D6&lt;&gt;"")*1)+SUMPRODUCT((Technologie!D6&lt;&gt;"")*1)+SUMPRODUCT((Vie.scolaire!D6&lt;&gt;"")*1)))=0,"",SUM(SVT:Vie.scolaire!D6)/(SUMPRODUCT((SVT!D6&lt;&gt;"")*1)+SUMPRODUCT((Arts.Plastiques!D6&lt;&gt;"")*1)+SUMPRODUCT((Maths!D6&lt;&gt;"")*1)+SUMPRODUCT((Espagnol!D6&lt;&gt;"")*1)+SUMPRODUCT((S.Physiques!D6&lt;&gt;"")*1)+SUMPRODUCT((Français!D6&lt;&gt;"")*1)+SUMPRODUCT((E.Musicale!D6&lt;&gt;"")*1)+SUMPRODUCT((EPS!D6&lt;&gt;"")*1)+SUMPRODUCT((Hist_Geo!D6&lt;&gt;"")*1)+SUMPRODUCT((Anglais!D6&lt;&gt;"")*1)+SUMPRODUCT((Technologie!D6&lt;&gt;"")*1)+SUMPRODUCT((Vie.scolaire!D6&lt;&gt;"")*1)))</f>
        <v/>
      </c>
      <c r="E6" s="88" t="str">
        <f>IF(SUM(SVT:Vie.scolaire!E6)/(0.0000000001+(SUMPRODUCT((SVT!E6&lt;&gt;"")*1)+SUMPRODUCT((Arts.Plastiques!E6&lt;&gt;"")*1)+SUMPRODUCT((Maths!E6&lt;&gt;"")*1)+SUMPRODUCT((Espagnol!E6&lt;&gt;"")*1)+SUMPRODUCT((S.Physiques!E6&lt;&gt;"")*1)+SUMPRODUCT((Français!E6&lt;&gt;"")*1)+SUMPRODUCT((E.Musicale!E6&lt;&gt;"")*1)+SUMPRODUCT((EPS!E6&lt;&gt;"")*1)+SUMPRODUCT((Hist_Geo!E6&lt;&gt;"")*1)+SUMPRODUCT((Anglais!E6&lt;&gt;"")*1)+SUMPRODUCT((Technologie!E6&lt;&gt;"")*1)+SUMPRODUCT((Vie.scolaire!E6&lt;&gt;"")*1)))=0,"",SUM(SVT:Vie.scolaire!E6)/(SUMPRODUCT((SVT!E6&lt;&gt;"")*1)+SUMPRODUCT((Arts.Plastiques!E6&lt;&gt;"")*1)+SUMPRODUCT((Maths!E6&lt;&gt;"")*1)+SUMPRODUCT((Espagnol!E6&lt;&gt;"")*1)+SUMPRODUCT((S.Physiques!E6&lt;&gt;"")*1)+SUMPRODUCT((Français!E6&lt;&gt;"")*1)+SUMPRODUCT((E.Musicale!E6&lt;&gt;"")*1)+SUMPRODUCT((EPS!E6&lt;&gt;"")*1)+SUMPRODUCT((Hist_Geo!E6&lt;&gt;"")*1)+SUMPRODUCT((Anglais!E6&lt;&gt;"")*1)+SUMPRODUCT((Technologie!E6&lt;&gt;"")*1)+SUMPRODUCT((Vie.scolaire!E6&lt;&gt;"")*1)))</f>
        <v/>
      </c>
      <c r="F6" s="87" t="str">
        <f>IF(SUM(SVT:Vie.scolaire!F6)/(0.0000000001+(SUMPRODUCT((SVT!F6&lt;&gt;"")*1)+SUMPRODUCT((Arts.Plastiques!F6&lt;&gt;"")*1)+SUMPRODUCT((Maths!F6&lt;&gt;"")*1)+SUMPRODUCT((Espagnol!F6&lt;&gt;"")*1)+SUMPRODUCT((S.Physiques!F6&lt;&gt;"")*1)+SUMPRODUCT((Français!F6&lt;&gt;"")*1)+SUMPRODUCT((E.Musicale!F6&lt;&gt;"")*1)+SUMPRODUCT((EPS!F6&lt;&gt;"")*1)+SUMPRODUCT((Hist_Geo!F6&lt;&gt;"")*1)+SUMPRODUCT((Anglais!F6&lt;&gt;"")*1)+SUMPRODUCT((Technologie!F6&lt;&gt;"")*1)+SUMPRODUCT((Vie.scolaire!F6&lt;&gt;"")*1)))=0,"",SUM(SVT:Vie.scolaire!F6)/(SUMPRODUCT((SVT!F6&lt;&gt;"")*1)+SUMPRODUCT((Arts.Plastiques!F6&lt;&gt;"")*1)+SUMPRODUCT((Maths!F6&lt;&gt;"")*1)+SUMPRODUCT((Espagnol!F6&lt;&gt;"")*1)+SUMPRODUCT((S.Physiques!F6&lt;&gt;"")*1)+SUMPRODUCT((Français!F6&lt;&gt;"")*1)+SUMPRODUCT((E.Musicale!F6&lt;&gt;"")*1)+SUMPRODUCT((EPS!F6&lt;&gt;"")*1)+SUMPRODUCT((Hist_Geo!F6&lt;&gt;"")*1)+SUMPRODUCT((Anglais!F6&lt;&gt;"")*1)+SUMPRODUCT((Technologie!F6&lt;&gt;"")*1)+SUMPRODUCT((Vie.scolaire!F6&lt;&gt;"")*1)))</f>
        <v/>
      </c>
      <c r="G6" s="88" t="str">
        <f>IF(SUM(SVT:Vie.scolaire!G6)/(0.0000000001+(SUMPRODUCT((SVT!G6&lt;&gt;"")*1)+SUMPRODUCT((Arts.Plastiques!G6&lt;&gt;"")*1)+SUMPRODUCT((Maths!G6&lt;&gt;"")*1)+SUMPRODUCT((Espagnol!G6&lt;&gt;"")*1)+SUMPRODUCT((S.Physiques!G6&lt;&gt;"")*1)+SUMPRODUCT((Français!G6&lt;&gt;"")*1)+SUMPRODUCT((E.Musicale!G6&lt;&gt;"")*1)+SUMPRODUCT((EPS!G6&lt;&gt;"")*1)+SUMPRODUCT((Hist_Geo!G6&lt;&gt;"")*1)+SUMPRODUCT((Anglais!G6&lt;&gt;"")*1)+SUMPRODUCT((Technologie!G6&lt;&gt;"")*1)+SUMPRODUCT((Vie.scolaire!G6&lt;&gt;"")*1)))=0,"",SUM(SVT:Vie.scolaire!G6)/(SUMPRODUCT((SVT!G6&lt;&gt;"")*1)+SUMPRODUCT((Arts.Plastiques!G6&lt;&gt;"")*1)+SUMPRODUCT((Maths!G6&lt;&gt;"")*1)+SUMPRODUCT((Espagnol!G6&lt;&gt;"")*1)+SUMPRODUCT((S.Physiques!G6&lt;&gt;"")*1)+SUMPRODUCT((Français!G6&lt;&gt;"")*1)+SUMPRODUCT((E.Musicale!G6&lt;&gt;"")*1)+SUMPRODUCT((EPS!G6&lt;&gt;"")*1)+SUMPRODUCT((Hist_Geo!G6&lt;&gt;"")*1)+SUMPRODUCT((Anglais!G6&lt;&gt;"")*1)+SUMPRODUCT((Technologie!G6&lt;&gt;"")*1)+SUMPRODUCT((Vie.scolaire!G6&lt;&gt;"")*1)))</f>
        <v/>
      </c>
      <c r="H6" s="89" t="str">
        <f>IF(SUM(SVT:Vie.scolaire!H6)/(0.0000000001+(SUMPRODUCT((SVT!H6&lt;&gt;"")*1)+SUMPRODUCT((Arts.Plastiques!H6&lt;&gt;"")*1)+SUMPRODUCT((Maths!H6&lt;&gt;"")*1)+SUMPRODUCT((Espagnol!H6&lt;&gt;"")*1)+SUMPRODUCT((S.Physiques!H6&lt;&gt;"")*1)+SUMPRODUCT((Français!H6&lt;&gt;"")*1)+SUMPRODUCT((E.Musicale!H6&lt;&gt;"")*1)+SUMPRODUCT((EPS!H6&lt;&gt;"")*1)+SUMPRODUCT((Hist_Geo!H6&lt;&gt;"")*1)+SUMPRODUCT((Anglais!H6&lt;&gt;"")*1)+SUMPRODUCT((Technologie!H6&lt;&gt;"")*1)+SUMPRODUCT((Vie.scolaire!H6&lt;&gt;"")*1)))=0,"",SUM(SVT:Vie.scolaire!H6)/(SUMPRODUCT((SVT!H6&lt;&gt;"")*1)+SUMPRODUCT((Arts.Plastiques!H6&lt;&gt;"")*1)+SUMPRODUCT((Maths!H6&lt;&gt;"")*1)+SUMPRODUCT((Espagnol!H6&lt;&gt;"")*1)+SUMPRODUCT((S.Physiques!H6&lt;&gt;"")*1)+SUMPRODUCT((Français!H6&lt;&gt;"")*1)+SUMPRODUCT((E.Musicale!H6&lt;&gt;"")*1)+SUMPRODUCT((EPS!H6&lt;&gt;"")*1)+SUMPRODUCT((Hist_Geo!H6&lt;&gt;"")*1)+SUMPRODUCT((Anglais!H6&lt;&gt;"")*1)+SUMPRODUCT((Technologie!H6&lt;&gt;"")*1)+SUMPRODUCT((Vie.scolaire!H6&lt;&gt;"")*1)))</f>
        <v/>
      </c>
      <c r="I6" s="87" t="str">
        <f>IF(SUM(SVT:Vie.scolaire!I6)/(0.0000000001+(SUMPRODUCT((SVT!I6&lt;&gt;"")*1)+SUMPRODUCT((Arts.Plastiques!I6&lt;&gt;"")*1)+SUMPRODUCT((Maths!I6&lt;&gt;"")*1)+SUMPRODUCT((Espagnol!I6&lt;&gt;"")*1)+SUMPRODUCT((S.Physiques!I6&lt;&gt;"")*1)+SUMPRODUCT((Français!I6&lt;&gt;"")*1)+SUMPRODUCT((E.Musicale!I6&lt;&gt;"")*1)+SUMPRODUCT((EPS!I6&lt;&gt;"")*1)+SUMPRODUCT((Hist_Geo!I6&lt;&gt;"")*1)+SUMPRODUCT((Anglais!I6&lt;&gt;"")*1)+SUMPRODUCT((Technologie!I6&lt;&gt;"")*1)+SUMPRODUCT((Vie.scolaire!I6&lt;&gt;"")*1)))=0,"",SUM(SVT:Vie.scolaire!I6)/(SUMPRODUCT((SVT!I6&lt;&gt;"")*1)+SUMPRODUCT((Arts.Plastiques!I6&lt;&gt;"")*1)+SUMPRODUCT((Maths!I6&lt;&gt;"")*1)+SUMPRODUCT((Espagnol!I6&lt;&gt;"")*1)+SUMPRODUCT((S.Physiques!I6&lt;&gt;"")*1)+SUMPRODUCT((Français!I6&lt;&gt;"")*1)+SUMPRODUCT((E.Musicale!I6&lt;&gt;"")*1)+SUMPRODUCT((EPS!I6&lt;&gt;"")*1)+SUMPRODUCT((Hist_Geo!I6&lt;&gt;"")*1)+SUMPRODUCT((Anglais!I6&lt;&gt;"")*1)+SUMPRODUCT((Technologie!I6&lt;&gt;"")*1)+SUMPRODUCT((Vie.scolaire!I6&lt;&gt;"")*1)))</f>
        <v/>
      </c>
      <c r="J6" s="88" t="str">
        <f>IF(SUM(SVT:Vie.scolaire!J6)/(0.0000000001+(SUMPRODUCT((SVT!J6&lt;&gt;"")*1)+SUMPRODUCT((Arts.Plastiques!J6&lt;&gt;"")*1)+SUMPRODUCT((Maths!J6&lt;&gt;"")*1)+SUMPRODUCT((Espagnol!J6&lt;&gt;"")*1)+SUMPRODUCT((S.Physiques!J6&lt;&gt;"")*1)+SUMPRODUCT((Français!J6&lt;&gt;"")*1)+SUMPRODUCT((E.Musicale!J6&lt;&gt;"")*1)+SUMPRODUCT((EPS!J6&lt;&gt;"")*1)+SUMPRODUCT((Hist_Geo!J6&lt;&gt;"")*1)+SUMPRODUCT((Anglais!J6&lt;&gt;"")*1)+SUMPRODUCT((Technologie!J6&lt;&gt;"")*1)+SUMPRODUCT((Vie.scolaire!J6&lt;&gt;"")*1)))=0,"",SUM(SVT:Vie.scolaire!J6)/(SUMPRODUCT((SVT!J6&lt;&gt;"")*1)+SUMPRODUCT((Arts.Plastiques!J6&lt;&gt;"")*1)+SUMPRODUCT((Maths!J6&lt;&gt;"")*1)+SUMPRODUCT((Espagnol!J6&lt;&gt;"")*1)+SUMPRODUCT((S.Physiques!J6&lt;&gt;"")*1)+SUMPRODUCT((Français!J6&lt;&gt;"")*1)+SUMPRODUCT((E.Musicale!J6&lt;&gt;"")*1)+SUMPRODUCT((EPS!J6&lt;&gt;"")*1)+SUMPRODUCT((Hist_Geo!J6&lt;&gt;"")*1)+SUMPRODUCT((Anglais!J6&lt;&gt;"")*1)+SUMPRODUCT((Technologie!J6&lt;&gt;"")*1)+SUMPRODUCT((Vie.scolaire!J6&lt;&gt;"")*1)))</f>
        <v/>
      </c>
      <c r="K6" s="89" t="str">
        <f>IF(SUM(SVT:Vie.scolaire!K6)/(0.0000000001+(SUMPRODUCT((SVT!K6&lt;&gt;"")*1)+SUMPRODUCT((Arts.Plastiques!K6&lt;&gt;"")*1)+SUMPRODUCT((Maths!K6&lt;&gt;"")*1)+SUMPRODUCT((Espagnol!K6&lt;&gt;"")*1)+SUMPRODUCT((S.Physiques!K6&lt;&gt;"")*1)+SUMPRODUCT((Français!K6&lt;&gt;"")*1)+SUMPRODUCT((E.Musicale!K6&lt;&gt;"")*1)+SUMPRODUCT((EPS!K6&lt;&gt;"")*1)+SUMPRODUCT((Hist_Geo!K6&lt;&gt;"")*1)+SUMPRODUCT((Anglais!K6&lt;&gt;"")*1)+SUMPRODUCT((Technologie!K6&lt;&gt;"")*1)+SUMPRODUCT((Vie.scolaire!K6&lt;&gt;"")*1)))=0,"",SUM(SVT:Vie.scolaire!K6)/(SUMPRODUCT((SVT!K6&lt;&gt;"")*1)+SUMPRODUCT((Arts.Plastiques!K6&lt;&gt;"")*1)+SUMPRODUCT((Maths!K6&lt;&gt;"")*1)+SUMPRODUCT((Espagnol!K6&lt;&gt;"")*1)+SUMPRODUCT((S.Physiques!K6&lt;&gt;"")*1)+SUMPRODUCT((Français!K6&lt;&gt;"")*1)+SUMPRODUCT((E.Musicale!K6&lt;&gt;"")*1)+SUMPRODUCT((EPS!K6&lt;&gt;"")*1)+SUMPRODUCT((Hist_Geo!K6&lt;&gt;"")*1)+SUMPRODUCT((Anglais!K6&lt;&gt;"")*1)+SUMPRODUCT((Technologie!K6&lt;&gt;"")*1)+SUMPRODUCT((Vie.scolaire!K6&lt;&gt;"")*1)))</f>
        <v/>
      </c>
      <c r="L6" s="87" t="str">
        <f>IF(SUM(SVT:Vie.scolaire!L6)/(0.0000000001+(SUMPRODUCT((SVT!L6&lt;&gt;"")*1)+SUMPRODUCT((Arts.Plastiques!L6&lt;&gt;"")*1)+SUMPRODUCT((Maths!L6&lt;&gt;"")*1)+SUMPRODUCT((Espagnol!L6&lt;&gt;"")*1)+SUMPRODUCT((S.Physiques!L6&lt;&gt;"")*1)+SUMPRODUCT((Français!L6&lt;&gt;"")*1)+SUMPRODUCT((E.Musicale!L6&lt;&gt;"")*1)+SUMPRODUCT((EPS!L6&lt;&gt;"")*1)+SUMPRODUCT((Hist_Geo!L6&lt;&gt;"")*1)+SUMPRODUCT((Anglais!L6&lt;&gt;"")*1)+SUMPRODUCT((Technologie!L6&lt;&gt;"")*1)+SUMPRODUCT((Vie.scolaire!L6&lt;&gt;"")*1)))=0,"",SUM(SVT:Vie.scolaire!L6)/(SUMPRODUCT((SVT!L6&lt;&gt;"")*1)+SUMPRODUCT((Arts.Plastiques!L6&lt;&gt;"")*1)+SUMPRODUCT((Maths!L6&lt;&gt;"")*1)+SUMPRODUCT((Espagnol!L6&lt;&gt;"")*1)+SUMPRODUCT((S.Physiques!L6&lt;&gt;"")*1)+SUMPRODUCT((Français!L6&lt;&gt;"")*1)+SUMPRODUCT((E.Musicale!L6&lt;&gt;"")*1)+SUMPRODUCT((EPS!L6&lt;&gt;"")*1)+SUMPRODUCT((Hist_Geo!L6&lt;&gt;"")*1)+SUMPRODUCT((Anglais!L6&lt;&gt;"")*1)+SUMPRODUCT((Technologie!L6&lt;&gt;"")*1)+SUMPRODUCT((Vie.scolaire!L6&lt;&gt;"")*1)))</f>
        <v/>
      </c>
      <c r="M6" s="88" t="str">
        <f>IF(SUM(SVT:Vie.scolaire!M6)/(0.0000000001+(SUMPRODUCT((SVT!M6&lt;&gt;"")*1)+SUMPRODUCT((Arts.Plastiques!M6&lt;&gt;"")*1)+SUMPRODUCT((Maths!M6&lt;&gt;"")*1)+SUMPRODUCT((Espagnol!M6&lt;&gt;"")*1)+SUMPRODUCT((S.Physiques!M6&lt;&gt;"")*1)+SUMPRODUCT((Français!M6&lt;&gt;"")*1)+SUMPRODUCT((E.Musicale!M6&lt;&gt;"")*1)+SUMPRODUCT((EPS!M6&lt;&gt;"")*1)+SUMPRODUCT((Hist_Geo!M6&lt;&gt;"")*1)+SUMPRODUCT((Anglais!M6&lt;&gt;"")*1)+SUMPRODUCT((Technologie!M6&lt;&gt;"")*1)+SUMPRODUCT((Vie.scolaire!M6&lt;&gt;"")*1)))=0,"",SUM(SVT:Vie.scolaire!M6)/(SUMPRODUCT((SVT!M6&lt;&gt;"")*1)+SUMPRODUCT((Arts.Plastiques!M6&lt;&gt;"")*1)+SUMPRODUCT((Maths!M6&lt;&gt;"")*1)+SUMPRODUCT((Espagnol!M6&lt;&gt;"")*1)+SUMPRODUCT((S.Physiques!M6&lt;&gt;"")*1)+SUMPRODUCT((Français!M6&lt;&gt;"")*1)+SUMPRODUCT((E.Musicale!M6&lt;&gt;"")*1)+SUMPRODUCT((EPS!M6&lt;&gt;"")*1)+SUMPRODUCT((Hist_Geo!M6&lt;&gt;"")*1)+SUMPRODUCT((Anglais!M6&lt;&gt;"")*1)+SUMPRODUCT((Technologie!M6&lt;&gt;"")*1)+SUMPRODUCT((Vie.scolaire!M6&lt;&gt;"")*1)))</f>
        <v/>
      </c>
      <c r="N6" s="87" t="str">
        <f>IF(SUM(SVT:Vie.scolaire!N6)/(0.0000000001+(SUMPRODUCT((SVT!N6&lt;&gt;"")*1)+SUMPRODUCT((Arts.Plastiques!N6&lt;&gt;"")*1)+SUMPRODUCT((Maths!N6&lt;&gt;"")*1)+SUMPRODUCT((Espagnol!N6&lt;&gt;"")*1)+SUMPRODUCT((S.Physiques!N6&lt;&gt;"")*1)+SUMPRODUCT((Français!N6&lt;&gt;"")*1)+SUMPRODUCT((E.Musicale!N6&lt;&gt;"")*1)+SUMPRODUCT((EPS!N6&lt;&gt;"")*1)+SUMPRODUCT((Hist_Geo!N6&lt;&gt;"")*1)+SUMPRODUCT((Anglais!N6&lt;&gt;"")*1)+SUMPRODUCT((Technologie!N6&lt;&gt;"")*1)+SUMPRODUCT((Vie.scolaire!N6&lt;&gt;"")*1)))=0,"",SUM(SVT:Vie.scolaire!N6)/(SUMPRODUCT((SVT!N6&lt;&gt;"")*1)+SUMPRODUCT((Arts.Plastiques!N6&lt;&gt;"")*1)+SUMPRODUCT((Maths!N6&lt;&gt;"")*1)+SUMPRODUCT((Espagnol!N6&lt;&gt;"")*1)+SUMPRODUCT((S.Physiques!N6&lt;&gt;"")*1)+SUMPRODUCT((Français!N6&lt;&gt;"")*1)+SUMPRODUCT((E.Musicale!N6&lt;&gt;"")*1)+SUMPRODUCT((EPS!N6&lt;&gt;"")*1)+SUMPRODUCT((Hist_Geo!N6&lt;&gt;"")*1)+SUMPRODUCT((Anglais!N6&lt;&gt;"")*1)+SUMPRODUCT((Technologie!N6&lt;&gt;"")*1)+SUMPRODUCT((Vie.scolaire!N6&lt;&gt;"")*1)))</f>
        <v/>
      </c>
      <c r="O6" s="88" t="str">
        <f>IF(SUM(SVT:Vie.scolaire!O6)/(0.0000000001+(SUMPRODUCT((SVT!O6&lt;&gt;"")*1)+SUMPRODUCT((Arts.Plastiques!O6&lt;&gt;"")*1)+SUMPRODUCT((Maths!O6&lt;&gt;"")*1)+SUMPRODUCT((Espagnol!O6&lt;&gt;"")*1)+SUMPRODUCT((S.Physiques!O6&lt;&gt;"")*1)+SUMPRODUCT((Français!O6&lt;&gt;"")*1)+SUMPRODUCT((E.Musicale!O6&lt;&gt;"")*1)+SUMPRODUCT((EPS!O6&lt;&gt;"")*1)+SUMPRODUCT((Hist_Geo!O6&lt;&gt;"")*1)+SUMPRODUCT((Anglais!O6&lt;&gt;"")*1)+SUMPRODUCT((Technologie!O6&lt;&gt;"")*1)+SUMPRODUCT((Vie.scolaire!O6&lt;&gt;"")*1)))=0,"",SUM(SVT:Vie.scolaire!O6)/(SUMPRODUCT((SVT!O6&lt;&gt;"")*1)+SUMPRODUCT((Arts.Plastiques!O6&lt;&gt;"")*1)+SUMPRODUCT((Maths!O6&lt;&gt;"")*1)+SUMPRODUCT((Espagnol!O6&lt;&gt;"")*1)+SUMPRODUCT((S.Physiques!O6&lt;&gt;"")*1)+SUMPRODUCT((Français!O6&lt;&gt;"")*1)+SUMPRODUCT((E.Musicale!O6&lt;&gt;"")*1)+SUMPRODUCT((EPS!O6&lt;&gt;"")*1)+SUMPRODUCT((Hist_Geo!O6&lt;&gt;"")*1)+SUMPRODUCT((Anglais!O6&lt;&gt;"")*1)+SUMPRODUCT((Technologie!O6&lt;&gt;"")*1)+SUMPRODUCT((Vie.scolaire!O6&lt;&gt;"")*1)))</f>
        <v/>
      </c>
      <c r="P6" s="87" t="str">
        <f>IF(SUM(SVT:Vie.scolaire!P6)/(0.0000000001+(SUMPRODUCT((SVT!P6&lt;&gt;"")*1)+SUMPRODUCT((Arts.Plastiques!P6&lt;&gt;"")*1)+SUMPRODUCT((Maths!P6&lt;&gt;"")*1)+SUMPRODUCT((Espagnol!P6&lt;&gt;"")*1)+SUMPRODUCT((S.Physiques!P6&lt;&gt;"")*1)+SUMPRODUCT((Français!P6&lt;&gt;"")*1)+SUMPRODUCT((E.Musicale!P6&lt;&gt;"")*1)+SUMPRODUCT((EPS!P6&lt;&gt;"")*1)+SUMPRODUCT((Hist_Geo!P6&lt;&gt;"")*1)+SUMPRODUCT((Anglais!P6&lt;&gt;"")*1)+SUMPRODUCT((Technologie!P6&lt;&gt;"")*1)+SUMPRODUCT((Vie.scolaire!P6&lt;&gt;"")*1)))=0,"",SUM(SVT:Vie.scolaire!P6)/(SUMPRODUCT((SVT!P6&lt;&gt;"")*1)+SUMPRODUCT((Arts.Plastiques!P6&lt;&gt;"")*1)+SUMPRODUCT((Maths!P6&lt;&gt;"")*1)+SUMPRODUCT((Espagnol!P6&lt;&gt;"")*1)+SUMPRODUCT((S.Physiques!P6&lt;&gt;"")*1)+SUMPRODUCT((Français!P6&lt;&gt;"")*1)+SUMPRODUCT((E.Musicale!P6&lt;&gt;"")*1)+SUMPRODUCT((EPS!P6&lt;&gt;"")*1)+SUMPRODUCT((Hist_Geo!P6&lt;&gt;"")*1)+SUMPRODUCT((Anglais!P6&lt;&gt;"")*1)+SUMPRODUCT((Technologie!P6&lt;&gt;"")*1)+SUMPRODUCT((Vie.scolaire!P6&lt;&gt;"")*1)))</f>
        <v/>
      </c>
      <c r="Q6" s="84" t="str">
        <f>IF(SUM(SVT:Vie.scolaire!Q6)/(0.0000000001+(SUMPRODUCT((SVT!Q6&lt;&gt;"")*1)+SUMPRODUCT((Arts.Plastiques!Q6&lt;&gt;"")*1)+SUMPRODUCT((Maths!Q6&lt;&gt;"")*1)+SUMPRODUCT((Espagnol!Q6&lt;&gt;"")*1)+SUMPRODUCT((S.Physiques!Q6&lt;&gt;"")*1)+SUMPRODUCT((Français!Q6&lt;&gt;"")*1)+SUMPRODUCT((E.Musicale!Q6&lt;&gt;"")*1)+SUMPRODUCT((EPS!Q6&lt;&gt;"")*1)+SUMPRODUCT((Hist_Geo!Q6&lt;&gt;"")*1)+SUMPRODUCT((Anglais!Q6&lt;&gt;"")*1)+SUMPRODUCT((Technologie!Q6&lt;&gt;"")*1)+SUMPRODUCT((Vie.scolaire!Q6&lt;&gt;"")*1)))=0,"",SUM(SVT:Vie.scolaire!Q6)/(SUMPRODUCT((SVT!Q6&lt;&gt;"")*1)+SUMPRODUCT((Arts.Plastiques!Q6&lt;&gt;"")*1)+SUMPRODUCT((Maths!Q6&lt;&gt;"")*1)+SUMPRODUCT((Espagnol!Q6&lt;&gt;"")*1)+SUMPRODUCT((S.Physiques!Q6&lt;&gt;"")*1)+SUMPRODUCT((Français!Q6&lt;&gt;"")*1)+SUMPRODUCT((E.Musicale!Q6&lt;&gt;"")*1)+SUMPRODUCT((EPS!Q6&lt;&gt;"")*1)+SUMPRODUCT((Hist_Geo!Q6&lt;&gt;"")*1)+SUMPRODUCT((Anglais!Q6&lt;&gt;"")*1)+SUMPRODUCT((Technologie!Q6&lt;&gt;"")*1)+SUMPRODUCT((Vie.scolaire!Q6&lt;&gt;"")*1)))</f>
        <v/>
      </c>
      <c r="R6" s="88" t="str">
        <f>IF(SUM(SVT:Vie.scolaire!R6)/(0.0000000001+(SUMPRODUCT((SVT!R6&lt;&gt;"")*1)+SUMPRODUCT((Arts.Plastiques!R6&lt;&gt;"")*1)+SUMPRODUCT((Maths!R6&lt;&gt;"")*1)+SUMPRODUCT((Espagnol!R6&lt;&gt;"")*1)+SUMPRODUCT((S.Physiques!R6&lt;&gt;"")*1)+SUMPRODUCT((Français!R6&lt;&gt;"")*1)+SUMPRODUCT((E.Musicale!R6&lt;&gt;"")*1)+SUMPRODUCT((EPS!R6&lt;&gt;"")*1)+SUMPRODUCT((Hist_Geo!R6&lt;&gt;"")*1)+SUMPRODUCT((Anglais!R6&lt;&gt;"")*1)+SUMPRODUCT((Technologie!R6&lt;&gt;"")*1)+SUMPRODUCT((Vie.scolaire!R6&lt;&gt;"")*1)))=0,"",SUM(SVT:Vie.scolaire!R6)/(SUMPRODUCT((SVT!R6&lt;&gt;"")*1)+SUMPRODUCT((Arts.Plastiques!R6&lt;&gt;"")*1)+SUMPRODUCT((Maths!R6&lt;&gt;"")*1)+SUMPRODUCT((Espagnol!R6&lt;&gt;"")*1)+SUMPRODUCT((S.Physiques!R6&lt;&gt;"")*1)+SUMPRODUCT((Français!R6&lt;&gt;"")*1)+SUMPRODUCT((E.Musicale!R6&lt;&gt;"")*1)+SUMPRODUCT((EPS!R6&lt;&gt;"")*1)+SUMPRODUCT((Hist_Geo!R6&lt;&gt;"")*1)+SUMPRODUCT((Anglais!R6&lt;&gt;"")*1)+SUMPRODUCT((Technologie!R6&lt;&gt;"")*1)+SUMPRODUCT((Vie.scolaire!R6&lt;&gt;"")*1)))</f>
        <v/>
      </c>
      <c r="S6" s="83"/>
      <c r="T6" s="108" t="e">
        <f t="shared" si="0"/>
        <v>#DIV/0!</v>
      </c>
    </row>
    <row r="7" spans="1:23" s="85" customFormat="1" ht="16.5" customHeight="1" thickBot="1" x14ac:dyDescent="0.25">
      <c r="A7" s="100" t="s">
        <v>63</v>
      </c>
      <c r="B7" s="102" t="s">
        <v>64</v>
      </c>
      <c r="C7" s="87" t="str">
        <f>IF(SUM(SVT:Vie.scolaire!C7)/(0.0000000001+(SUMPRODUCT((SVT!C7&lt;&gt;"")*1)+SUMPRODUCT((Arts.Plastiques!C7&lt;&gt;"")*1)+SUMPRODUCT((Maths!C7&lt;&gt;"")*1)+SUMPRODUCT((Espagnol!C7&lt;&gt;"")*1)+SUMPRODUCT((S.Physiques!C7&lt;&gt;"")*1)+SUMPRODUCT((Français!C7&lt;&gt;"")*1)+SUMPRODUCT((E.Musicale!C7&lt;&gt;"")*1)+SUMPRODUCT((EPS!C7&lt;&gt;"")*1)+SUMPRODUCT((Hist_Geo!C7&lt;&gt;"")*1)+SUMPRODUCT((Anglais!C7&lt;&gt;"")*1)+SUMPRODUCT((Technologie!C7&lt;&gt;"")*1)+SUMPRODUCT((Vie.scolaire!C7&lt;&gt;"")*1)))=0,"",SUM(SVT:Vie.scolaire!C7)/(SUMPRODUCT((SVT!C7&lt;&gt;"")*1)+SUMPRODUCT((Arts.Plastiques!C7&lt;&gt;"")*1)+SUMPRODUCT((Maths!C7&lt;&gt;"")*1)+SUMPRODUCT((Espagnol!C7&lt;&gt;"")*1)+SUMPRODUCT((S.Physiques!C7&lt;&gt;"")*1)+SUMPRODUCT((Français!C7&lt;&gt;"")*1)+SUMPRODUCT((E.Musicale!C7&lt;&gt;"")*1)+SUMPRODUCT((EPS!C7&lt;&gt;"")*1)+SUMPRODUCT((Hist_Geo!C7&lt;&gt;"")*1)+SUMPRODUCT((Anglais!C7&lt;&gt;"")*1)+SUMPRODUCT((Technologie!C7&lt;&gt;"")*1)+SUMPRODUCT((Vie.scolaire!C7&lt;&gt;"")*1)))</f>
        <v/>
      </c>
      <c r="D7" s="84" t="str">
        <f>IF(SUM(SVT:Vie.scolaire!D7)/(0.0000000001+(SUMPRODUCT((SVT!D7&lt;&gt;"")*1)+SUMPRODUCT((Arts.Plastiques!D7&lt;&gt;"")*1)+SUMPRODUCT((Maths!D7&lt;&gt;"")*1)+SUMPRODUCT((Espagnol!D7&lt;&gt;"")*1)+SUMPRODUCT((S.Physiques!D7&lt;&gt;"")*1)+SUMPRODUCT((Français!D7&lt;&gt;"")*1)+SUMPRODUCT((E.Musicale!D7&lt;&gt;"")*1)+SUMPRODUCT((EPS!D7&lt;&gt;"")*1)+SUMPRODUCT((Hist_Geo!D7&lt;&gt;"")*1)+SUMPRODUCT((Anglais!D7&lt;&gt;"")*1)+SUMPRODUCT((Technologie!D7&lt;&gt;"")*1)+SUMPRODUCT((Vie.scolaire!D7&lt;&gt;"")*1)))=0,"",SUM(SVT:Vie.scolaire!D7)/(SUMPRODUCT((SVT!D7&lt;&gt;"")*1)+SUMPRODUCT((Arts.Plastiques!D7&lt;&gt;"")*1)+SUMPRODUCT((Maths!D7&lt;&gt;"")*1)+SUMPRODUCT((Espagnol!D7&lt;&gt;"")*1)+SUMPRODUCT((S.Physiques!D7&lt;&gt;"")*1)+SUMPRODUCT((Français!D7&lt;&gt;"")*1)+SUMPRODUCT((E.Musicale!D7&lt;&gt;"")*1)+SUMPRODUCT((EPS!D7&lt;&gt;"")*1)+SUMPRODUCT((Hist_Geo!D7&lt;&gt;"")*1)+SUMPRODUCT((Anglais!D7&lt;&gt;"")*1)+SUMPRODUCT((Technologie!D7&lt;&gt;"")*1)+SUMPRODUCT((Vie.scolaire!D7&lt;&gt;"")*1)))</f>
        <v/>
      </c>
      <c r="E7" s="88" t="str">
        <f>IF(SUM(SVT:Vie.scolaire!E7)/(0.0000000001+(SUMPRODUCT((SVT!E7&lt;&gt;"")*1)+SUMPRODUCT((Arts.Plastiques!E7&lt;&gt;"")*1)+SUMPRODUCT((Maths!E7&lt;&gt;"")*1)+SUMPRODUCT((Espagnol!E7&lt;&gt;"")*1)+SUMPRODUCT((S.Physiques!E7&lt;&gt;"")*1)+SUMPRODUCT((Français!E7&lt;&gt;"")*1)+SUMPRODUCT((E.Musicale!E7&lt;&gt;"")*1)+SUMPRODUCT((EPS!E7&lt;&gt;"")*1)+SUMPRODUCT((Hist_Geo!E7&lt;&gt;"")*1)+SUMPRODUCT((Anglais!E7&lt;&gt;"")*1)+SUMPRODUCT((Technologie!E7&lt;&gt;"")*1)+SUMPRODUCT((Vie.scolaire!E7&lt;&gt;"")*1)))=0,"",SUM(SVT:Vie.scolaire!E7)/(SUMPRODUCT((SVT!E7&lt;&gt;"")*1)+SUMPRODUCT((Arts.Plastiques!E7&lt;&gt;"")*1)+SUMPRODUCT((Maths!E7&lt;&gt;"")*1)+SUMPRODUCT((Espagnol!E7&lt;&gt;"")*1)+SUMPRODUCT((S.Physiques!E7&lt;&gt;"")*1)+SUMPRODUCT((Français!E7&lt;&gt;"")*1)+SUMPRODUCT((E.Musicale!E7&lt;&gt;"")*1)+SUMPRODUCT((EPS!E7&lt;&gt;"")*1)+SUMPRODUCT((Hist_Geo!E7&lt;&gt;"")*1)+SUMPRODUCT((Anglais!E7&lt;&gt;"")*1)+SUMPRODUCT((Technologie!E7&lt;&gt;"")*1)+SUMPRODUCT((Vie.scolaire!E7&lt;&gt;"")*1)))</f>
        <v/>
      </c>
      <c r="F7" s="87" t="str">
        <f>IF(SUM(SVT:Vie.scolaire!F7)/(0.0000000001+(SUMPRODUCT((SVT!F7&lt;&gt;"")*1)+SUMPRODUCT((Arts.Plastiques!F7&lt;&gt;"")*1)+SUMPRODUCT((Maths!F7&lt;&gt;"")*1)+SUMPRODUCT((Espagnol!F7&lt;&gt;"")*1)+SUMPRODUCT((S.Physiques!F7&lt;&gt;"")*1)+SUMPRODUCT((Français!F7&lt;&gt;"")*1)+SUMPRODUCT((E.Musicale!F7&lt;&gt;"")*1)+SUMPRODUCT((EPS!F7&lt;&gt;"")*1)+SUMPRODUCT((Hist_Geo!F7&lt;&gt;"")*1)+SUMPRODUCT((Anglais!F7&lt;&gt;"")*1)+SUMPRODUCT((Technologie!F7&lt;&gt;"")*1)+SUMPRODUCT((Vie.scolaire!F7&lt;&gt;"")*1)))=0,"",SUM(SVT:Vie.scolaire!F7)/(SUMPRODUCT((SVT!F7&lt;&gt;"")*1)+SUMPRODUCT((Arts.Plastiques!F7&lt;&gt;"")*1)+SUMPRODUCT((Maths!F7&lt;&gt;"")*1)+SUMPRODUCT((Espagnol!F7&lt;&gt;"")*1)+SUMPRODUCT((S.Physiques!F7&lt;&gt;"")*1)+SUMPRODUCT((Français!F7&lt;&gt;"")*1)+SUMPRODUCT((E.Musicale!F7&lt;&gt;"")*1)+SUMPRODUCT((EPS!F7&lt;&gt;"")*1)+SUMPRODUCT((Hist_Geo!F7&lt;&gt;"")*1)+SUMPRODUCT((Anglais!F7&lt;&gt;"")*1)+SUMPRODUCT((Technologie!F7&lt;&gt;"")*1)+SUMPRODUCT((Vie.scolaire!F7&lt;&gt;"")*1)))</f>
        <v/>
      </c>
      <c r="G7" s="88" t="str">
        <f>IF(SUM(SVT:Vie.scolaire!G7)/(0.0000000001+(SUMPRODUCT((SVT!G7&lt;&gt;"")*1)+SUMPRODUCT((Arts.Plastiques!G7&lt;&gt;"")*1)+SUMPRODUCT((Maths!G7&lt;&gt;"")*1)+SUMPRODUCT((Espagnol!G7&lt;&gt;"")*1)+SUMPRODUCT((S.Physiques!G7&lt;&gt;"")*1)+SUMPRODUCT((Français!G7&lt;&gt;"")*1)+SUMPRODUCT((E.Musicale!G7&lt;&gt;"")*1)+SUMPRODUCT((EPS!G7&lt;&gt;"")*1)+SUMPRODUCT((Hist_Geo!G7&lt;&gt;"")*1)+SUMPRODUCT((Anglais!G7&lt;&gt;"")*1)+SUMPRODUCT((Technologie!G7&lt;&gt;"")*1)+SUMPRODUCT((Vie.scolaire!G7&lt;&gt;"")*1)))=0,"",SUM(SVT:Vie.scolaire!G7)/(SUMPRODUCT((SVT!G7&lt;&gt;"")*1)+SUMPRODUCT((Arts.Plastiques!G7&lt;&gt;"")*1)+SUMPRODUCT((Maths!G7&lt;&gt;"")*1)+SUMPRODUCT((Espagnol!G7&lt;&gt;"")*1)+SUMPRODUCT((S.Physiques!G7&lt;&gt;"")*1)+SUMPRODUCT((Français!G7&lt;&gt;"")*1)+SUMPRODUCT((E.Musicale!G7&lt;&gt;"")*1)+SUMPRODUCT((EPS!G7&lt;&gt;"")*1)+SUMPRODUCT((Hist_Geo!G7&lt;&gt;"")*1)+SUMPRODUCT((Anglais!G7&lt;&gt;"")*1)+SUMPRODUCT((Technologie!G7&lt;&gt;"")*1)+SUMPRODUCT((Vie.scolaire!G7&lt;&gt;"")*1)))</f>
        <v/>
      </c>
      <c r="H7" s="89" t="str">
        <f>IF(SUM(SVT:Vie.scolaire!H7)/(0.0000000001+(SUMPRODUCT((SVT!H7&lt;&gt;"")*1)+SUMPRODUCT((Arts.Plastiques!H7&lt;&gt;"")*1)+SUMPRODUCT((Maths!H7&lt;&gt;"")*1)+SUMPRODUCT((Espagnol!H7&lt;&gt;"")*1)+SUMPRODUCT((S.Physiques!H7&lt;&gt;"")*1)+SUMPRODUCT((Français!H7&lt;&gt;"")*1)+SUMPRODUCT((E.Musicale!H7&lt;&gt;"")*1)+SUMPRODUCT((EPS!H7&lt;&gt;"")*1)+SUMPRODUCT((Hist_Geo!H7&lt;&gt;"")*1)+SUMPRODUCT((Anglais!H7&lt;&gt;"")*1)+SUMPRODUCT((Technologie!H7&lt;&gt;"")*1)+SUMPRODUCT((Vie.scolaire!H7&lt;&gt;"")*1)))=0,"",SUM(SVT:Vie.scolaire!H7)/(SUMPRODUCT((SVT!H7&lt;&gt;"")*1)+SUMPRODUCT((Arts.Plastiques!H7&lt;&gt;"")*1)+SUMPRODUCT((Maths!H7&lt;&gt;"")*1)+SUMPRODUCT((Espagnol!H7&lt;&gt;"")*1)+SUMPRODUCT((S.Physiques!H7&lt;&gt;"")*1)+SUMPRODUCT((Français!H7&lt;&gt;"")*1)+SUMPRODUCT((E.Musicale!H7&lt;&gt;"")*1)+SUMPRODUCT((EPS!H7&lt;&gt;"")*1)+SUMPRODUCT((Hist_Geo!H7&lt;&gt;"")*1)+SUMPRODUCT((Anglais!H7&lt;&gt;"")*1)+SUMPRODUCT((Technologie!H7&lt;&gt;"")*1)+SUMPRODUCT((Vie.scolaire!H7&lt;&gt;"")*1)))</f>
        <v/>
      </c>
      <c r="I7" s="87" t="str">
        <f>IF(SUM(SVT:Vie.scolaire!I7)/(0.0000000001+(SUMPRODUCT((SVT!I7&lt;&gt;"")*1)+SUMPRODUCT((Arts.Plastiques!I7&lt;&gt;"")*1)+SUMPRODUCT((Maths!I7&lt;&gt;"")*1)+SUMPRODUCT((Espagnol!I7&lt;&gt;"")*1)+SUMPRODUCT((S.Physiques!I7&lt;&gt;"")*1)+SUMPRODUCT((Français!I7&lt;&gt;"")*1)+SUMPRODUCT((E.Musicale!I7&lt;&gt;"")*1)+SUMPRODUCT((EPS!I7&lt;&gt;"")*1)+SUMPRODUCT((Hist_Geo!I7&lt;&gt;"")*1)+SUMPRODUCT((Anglais!I7&lt;&gt;"")*1)+SUMPRODUCT((Technologie!I7&lt;&gt;"")*1)+SUMPRODUCT((Vie.scolaire!I7&lt;&gt;"")*1)))=0,"",SUM(SVT:Vie.scolaire!I7)/(SUMPRODUCT((SVT!I7&lt;&gt;"")*1)+SUMPRODUCT((Arts.Plastiques!I7&lt;&gt;"")*1)+SUMPRODUCT((Maths!I7&lt;&gt;"")*1)+SUMPRODUCT((Espagnol!I7&lt;&gt;"")*1)+SUMPRODUCT((S.Physiques!I7&lt;&gt;"")*1)+SUMPRODUCT((Français!I7&lt;&gt;"")*1)+SUMPRODUCT((E.Musicale!I7&lt;&gt;"")*1)+SUMPRODUCT((EPS!I7&lt;&gt;"")*1)+SUMPRODUCT((Hist_Geo!I7&lt;&gt;"")*1)+SUMPRODUCT((Anglais!I7&lt;&gt;"")*1)+SUMPRODUCT((Technologie!I7&lt;&gt;"")*1)+SUMPRODUCT((Vie.scolaire!I7&lt;&gt;"")*1)))</f>
        <v/>
      </c>
      <c r="J7" s="88" t="str">
        <f>IF(SUM(SVT:Vie.scolaire!J7)/(0.0000000001+(SUMPRODUCT((SVT!J7&lt;&gt;"")*1)+SUMPRODUCT((Arts.Plastiques!J7&lt;&gt;"")*1)+SUMPRODUCT((Maths!J7&lt;&gt;"")*1)+SUMPRODUCT((Espagnol!J7&lt;&gt;"")*1)+SUMPRODUCT((S.Physiques!J7&lt;&gt;"")*1)+SUMPRODUCT((Français!J7&lt;&gt;"")*1)+SUMPRODUCT((E.Musicale!J7&lt;&gt;"")*1)+SUMPRODUCT((EPS!J7&lt;&gt;"")*1)+SUMPRODUCT((Hist_Geo!J7&lt;&gt;"")*1)+SUMPRODUCT((Anglais!J7&lt;&gt;"")*1)+SUMPRODUCT((Technologie!J7&lt;&gt;"")*1)+SUMPRODUCT((Vie.scolaire!J7&lt;&gt;"")*1)))=0,"",SUM(SVT:Vie.scolaire!J7)/(SUMPRODUCT((SVT!J7&lt;&gt;"")*1)+SUMPRODUCT((Arts.Plastiques!J7&lt;&gt;"")*1)+SUMPRODUCT((Maths!J7&lt;&gt;"")*1)+SUMPRODUCT((Espagnol!J7&lt;&gt;"")*1)+SUMPRODUCT((S.Physiques!J7&lt;&gt;"")*1)+SUMPRODUCT((Français!J7&lt;&gt;"")*1)+SUMPRODUCT((E.Musicale!J7&lt;&gt;"")*1)+SUMPRODUCT((EPS!J7&lt;&gt;"")*1)+SUMPRODUCT((Hist_Geo!J7&lt;&gt;"")*1)+SUMPRODUCT((Anglais!J7&lt;&gt;"")*1)+SUMPRODUCT((Technologie!J7&lt;&gt;"")*1)+SUMPRODUCT((Vie.scolaire!J7&lt;&gt;"")*1)))</f>
        <v/>
      </c>
      <c r="K7" s="89" t="str">
        <f>IF(SUM(SVT:Vie.scolaire!K7)/(0.0000000001+(SUMPRODUCT((SVT!K7&lt;&gt;"")*1)+SUMPRODUCT((Arts.Plastiques!K7&lt;&gt;"")*1)+SUMPRODUCT((Maths!K7&lt;&gt;"")*1)+SUMPRODUCT((Espagnol!K7&lt;&gt;"")*1)+SUMPRODUCT((S.Physiques!K7&lt;&gt;"")*1)+SUMPRODUCT((Français!K7&lt;&gt;"")*1)+SUMPRODUCT((E.Musicale!K7&lt;&gt;"")*1)+SUMPRODUCT((EPS!K7&lt;&gt;"")*1)+SUMPRODUCT((Hist_Geo!K7&lt;&gt;"")*1)+SUMPRODUCT((Anglais!K7&lt;&gt;"")*1)+SUMPRODUCT((Technologie!K7&lt;&gt;"")*1)+SUMPRODUCT((Vie.scolaire!K7&lt;&gt;"")*1)))=0,"",SUM(SVT:Vie.scolaire!K7)/(SUMPRODUCT((SVT!K7&lt;&gt;"")*1)+SUMPRODUCT((Arts.Plastiques!K7&lt;&gt;"")*1)+SUMPRODUCT((Maths!K7&lt;&gt;"")*1)+SUMPRODUCT((Espagnol!K7&lt;&gt;"")*1)+SUMPRODUCT((S.Physiques!K7&lt;&gt;"")*1)+SUMPRODUCT((Français!K7&lt;&gt;"")*1)+SUMPRODUCT((E.Musicale!K7&lt;&gt;"")*1)+SUMPRODUCT((EPS!K7&lt;&gt;"")*1)+SUMPRODUCT((Hist_Geo!K7&lt;&gt;"")*1)+SUMPRODUCT((Anglais!K7&lt;&gt;"")*1)+SUMPRODUCT((Technologie!K7&lt;&gt;"")*1)+SUMPRODUCT((Vie.scolaire!K7&lt;&gt;"")*1)))</f>
        <v/>
      </c>
      <c r="L7" s="87" t="str">
        <f>IF(SUM(SVT:Vie.scolaire!L7)/(0.0000000001+(SUMPRODUCT((SVT!L7&lt;&gt;"")*1)+SUMPRODUCT((Arts.Plastiques!L7&lt;&gt;"")*1)+SUMPRODUCT((Maths!L7&lt;&gt;"")*1)+SUMPRODUCT((Espagnol!L7&lt;&gt;"")*1)+SUMPRODUCT((S.Physiques!L7&lt;&gt;"")*1)+SUMPRODUCT((Français!L7&lt;&gt;"")*1)+SUMPRODUCT((E.Musicale!L7&lt;&gt;"")*1)+SUMPRODUCT((EPS!L7&lt;&gt;"")*1)+SUMPRODUCT((Hist_Geo!L7&lt;&gt;"")*1)+SUMPRODUCT((Anglais!L7&lt;&gt;"")*1)+SUMPRODUCT((Technologie!L7&lt;&gt;"")*1)+SUMPRODUCT((Vie.scolaire!L7&lt;&gt;"")*1)))=0,"",SUM(SVT:Vie.scolaire!L7)/(SUMPRODUCT((SVT!L7&lt;&gt;"")*1)+SUMPRODUCT((Arts.Plastiques!L7&lt;&gt;"")*1)+SUMPRODUCT((Maths!L7&lt;&gt;"")*1)+SUMPRODUCT((Espagnol!L7&lt;&gt;"")*1)+SUMPRODUCT((S.Physiques!L7&lt;&gt;"")*1)+SUMPRODUCT((Français!L7&lt;&gt;"")*1)+SUMPRODUCT((E.Musicale!L7&lt;&gt;"")*1)+SUMPRODUCT((EPS!L7&lt;&gt;"")*1)+SUMPRODUCT((Hist_Geo!L7&lt;&gt;"")*1)+SUMPRODUCT((Anglais!L7&lt;&gt;"")*1)+SUMPRODUCT((Technologie!L7&lt;&gt;"")*1)+SUMPRODUCT((Vie.scolaire!L7&lt;&gt;"")*1)))</f>
        <v/>
      </c>
      <c r="M7" s="88" t="str">
        <f>IF(SUM(SVT:Vie.scolaire!M7)/(0.0000000001+(SUMPRODUCT((SVT!M7&lt;&gt;"")*1)+SUMPRODUCT((Arts.Plastiques!M7&lt;&gt;"")*1)+SUMPRODUCT((Maths!M7&lt;&gt;"")*1)+SUMPRODUCT((Espagnol!M7&lt;&gt;"")*1)+SUMPRODUCT((S.Physiques!M7&lt;&gt;"")*1)+SUMPRODUCT((Français!M7&lt;&gt;"")*1)+SUMPRODUCT((E.Musicale!M7&lt;&gt;"")*1)+SUMPRODUCT((EPS!M7&lt;&gt;"")*1)+SUMPRODUCT((Hist_Geo!M7&lt;&gt;"")*1)+SUMPRODUCT((Anglais!M7&lt;&gt;"")*1)+SUMPRODUCT((Technologie!M7&lt;&gt;"")*1)+SUMPRODUCT((Vie.scolaire!M7&lt;&gt;"")*1)))=0,"",SUM(SVT:Vie.scolaire!M7)/(SUMPRODUCT((SVT!M7&lt;&gt;"")*1)+SUMPRODUCT((Arts.Plastiques!M7&lt;&gt;"")*1)+SUMPRODUCT((Maths!M7&lt;&gt;"")*1)+SUMPRODUCT((Espagnol!M7&lt;&gt;"")*1)+SUMPRODUCT((S.Physiques!M7&lt;&gt;"")*1)+SUMPRODUCT((Français!M7&lt;&gt;"")*1)+SUMPRODUCT((E.Musicale!M7&lt;&gt;"")*1)+SUMPRODUCT((EPS!M7&lt;&gt;"")*1)+SUMPRODUCT((Hist_Geo!M7&lt;&gt;"")*1)+SUMPRODUCT((Anglais!M7&lt;&gt;"")*1)+SUMPRODUCT((Technologie!M7&lt;&gt;"")*1)+SUMPRODUCT((Vie.scolaire!M7&lt;&gt;"")*1)))</f>
        <v/>
      </c>
      <c r="N7" s="87" t="str">
        <f>IF(SUM(SVT:Vie.scolaire!N7)/(0.0000000001+(SUMPRODUCT((SVT!N7&lt;&gt;"")*1)+SUMPRODUCT((Arts.Plastiques!N7&lt;&gt;"")*1)+SUMPRODUCT((Maths!N7&lt;&gt;"")*1)+SUMPRODUCT((Espagnol!N7&lt;&gt;"")*1)+SUMPRODUCT((S.Physiques!N7&lt;&gt;"")*1)+SUMPRODUCT((Français!N7&lt;&gt;"")*1)+SUMPRODUCT((E.Musicale!N7&lt;&gt;"")*1)+SUMPRODUCT((EPS!N7&lt;&gt;"")*1)+SUMPRODUCT((Hist_Geo!N7&lt;&gt;"")*1)+SUMPRODUCT((Anglais!N7&lt;&gt;"")*1)+SUMPRODUCT((Technologie!N7&lt;&gt;"")*1)+SUMPRODUCT((Vie.scolaire!N7&lt;&gt;"")*1)))=0,"",SUM(SVT:Vie.scolaire!N7)/(SUMPRODUCT((SVT!N7&lt;&gt;"")*1)+SUMPRODUCT((Arts.Plastiques!N7&lt;&gt;"")*1)+SUMPRODUCT((Maths!N7&lt;&gt;"")*1)+SUMPRODUCT((Espagnol!N7&lt;&gt;"")*1)+SUMPRODUCT((S.Physiques!N7&lt;&gt;"")*1)+SUMPRODUCT((Français!N7&lt;&gt;"")*1)+SUMPRODUCT((E.Musicale!N7&lt;&gt;"")*1)+SUMPRODUCT((EPS!N7&lt;&gt;"")*1)+SUMPRODUCT((Hist_Geo!N7&lt;&gt;"")*1)+SUMPRODUCT((Anglais!N7&lt;&gt;"")*1)+SUMPRODUCT((Technologie!N7&lt;&gt;"")*1)+SUMPRODUCT((Vie.scolaire!N7&lt;&gt;"")*1)))</f>
        <v/>
      </c>
      <c r="O7" s="88" t="str">
        <f>IF(SUM(SVT:Vie.scolaire!O7)/(0.0000000001+(SUMPRODUCT((SVT!O7&lt;&gt;"")*1)+SUMPRODUCT((Arts.Plastiques!O7&lt;&gt;"")*1)+SUMPRODUCT((Maths!O7&lt;&gt;"")*1)+SUMPRODUCT((Espagnol!O7&lt;&gt;"")*1)+SUMPRODUCT((S.Physiques!O7&lt;&gt;"")*1)+SUMPRODUCT((Français!O7&lt;&gt;"")*1)+SUMPRODUCT((E.Musicale!O7&lt;&gt;"")*1)+SUMPRODUCT((EPS!O7&lt;&gt;"")*1)+SUMPRODUCT((Hist_Geo!O7&lt;&gt;"")*1)+SUMPRODUCT((Anglais!O7&lt;&gt;"")*1)+SUMPRODUCT((Technologie!O7&lt;&gt;"")*1)+SUMPRODUCT((Vie.scolaire!O7&lt;&gt;"")*1)))=0,"",SUM(SVT:Vie.scolaire!O7)/(SUMPRODUCT((SVT!O7&lt;&gt;"")*1)+SUMPRODUCT((Arts.Plastiques!O7&lt;&gt;"")*1)+SUMPRODUCT((Maths!O7&lt;&gt;"")*1)+SUMPRODUCT((Espagnol!O7&lt;&gt;"")*1)+SUMPRODUCT((S.Physiques!O7&lt;&gt;"")*1)+SUMPRODUCT((Français!O7&lt;&gt;"")*1)+SUMPRODUCT((E.Musicale!O7&lt;&gt;"")*1)+SUMPRODUCT((EPS!O7&lt;&gt;"")*1)+SUMPRODUCT((Hist_Geo!O7&lt;&gt;"")*1)+SUMPRODUCT((Anglais!O7&lt;&gt;"")*1)+SUMPRODUCT((Technologie!O7&lt;&gt;"")*1)+SUMPRODUCT((Vie.scolaire!O7&lt;&gt;"")*1)))</f>
        <v/>
      </c>
      <c r="P7" s="87" t="str">
        <f>IF(SUM(SVT:Vie.scolaire!P7)/(0.0000000001+(SUMPRODUCT((SVT!P7&lt;&gt;"")*1)+SUMPRODUCT((Arts.Plastiques!P7&lt;&gt;"")*1)+SUMPRODUCT((Maths!P7&lt;&gt;"")*1)+SUMPRODUCT((Espagnol!P7&lt;&gt;"")*1)+SUMPRODUCT((S.Physiques!P7&lt;&gt;"")*1)+SUMPRODUCT((Français!P7&lt;&gt;"")*1)+SUMPRODUCT((E.Musicale!P7&lt;&gt;"")*1)+SUMPRODUCT((EPS!P7&lt;&gt;"")*1)+SUMPRODUCT((Hist_Geo!P7&lt;&gt;"")*1)+SUMPRODUCT((Anglais!P7&lt;&gt;"")*1)+SUMPRODUCT((Technologie!P7&lt;&gt;"")*1)+SUMPRODUCT((Vie.scolaire!P7&lt;&gt;"")*1)))=0,"",SUM(SVT:Vie.scolaire!P7)/(SUMPRODUCT((SVT!P7&lt;&gt;"")*1)+SUMPRODUCT((Arts.Plastiques!P7&lt;&gt;"")*1)+SUMPRODUCT((Maths!P7&lt;&gt;"")*1)+SUMPRODUCT((Espagnol!P7&lt;&gt;"")*1)+SUMPRODUCT((S.Physiques!P7&lt;&gt;"")*1)+SUMPRODUCT((Français!P7&lt;&gt;"")*1)+SUMPRODUCT((E.Musicale!P7&lt;&gt;"")*1)+SUMPRODUCT((EPS!P7&lt;&gt;"")*1)+SUMPRODUCT((Hist_Geo!P7&lt;&gt;"")*1)+SUMPRODUCT((Anglais!P7&lt;&gt;"")*1)+SUMPRODUCT((Technologie!P7&lt;&gt;"")*1)+SUMPRODUCT((Vie.scolaire!P7&lt;&gt;"")*1)))</f>
        <v/>
      </c>
      <c r="Q7" s="84" t="str">
        <f>IF(SUM(SVT:Vie.scolaire!Q7)/(0.0000000001+(SUMPRODUCT((SVT!Q7&lt;&gt;"")*1)+SUMPRODUCT((Arts.Plastiques!Q7&lt;&gt;"")*1)+SUMPRODUCT((Maths!Q7&lt;&gt;"")*1)+SUMPRODUCT((Espagnol!Q7&lt;&gt;"")*1)+SUMPRODUCT((S.Physiques!Q7&lt;&gt;"")*1)+SUMPRODUCT((Français!Q7&lt;&gt;"")*1)+SUMPRODUCT((E.Musicale!Q7&lt;&gt;"")*1)+SUMPRODUCT((EPS!Q7&lt;&gt;"")*1)+SUMPRODUCT((Hist_Geo!Q7&lt;&gt;"")*1)+SUMPRODUCT((Anglais!Q7&lt;&gt;"")*1)+SUMPRODUCT((Technologie!Q7&lt;&gt;"")*1)+SUMPRODUCT((Vie.scolaire!Q7&lt;&gt;"")*1)))=0,"",SUM(SVT:Vie.scolaire!Q7)/(SUMPRODUCT((SVT!Q7&lt;&gt;"")*1)+SUMPRODUCT((Arts.Plastiques!Q7&lt;&gt;"")*1)+SUMPRODUCT((Maths!Q7&lt;&gt;"")*1)+SUMPRODUCT((Espagnol!Q7&lt;&gt;"")*1)+SUMPRODUCT((S.Physiques!Q7&lt;&gt;"")*1)+SUMPRODUCT((Français!Q7&lt;&gt;"")*1)+SUMPRODUCT((E.Musicale!Q7&lt;&gt;"")*1)+SUMPRODUCT((EPS!Q7&lt;&gt;"")*1)+SUMPRODUCT((Hist_Geo!Q7&lt;&gt;"")*1)+SUMPRODUCT((Anglais!Q7&lt;&gt;"")*1)+SUMPRODUCT((Technologie!Q7&lt;&gt;"")*1)+SUMPRODUCT((Vie.scolaire!Q7&lt;&gt;"")*1)))</f>
        <v/>
      </c>
      <c r="R7" s="88" t="str">
        <f>IF(SUM(SVT:Vie.scolaire!R7)/(0.0000000001+(SUMPRODUCT((SVT!R7&lt;&gt;"")*1)+SUMPRODUCT((Arts.Plastiques!R7&lt;&gt;"")*1)+SUMPRODUCT((Maths!R7&lt;&gt;"")*1)+SUMPRODUCT((Espagnol!R7&lt;&gt;"")*1)+SUMPRODUCT((S.Physiques!R7&lt;&gt;"")*1)+SUMPRODUCT((Français!R7&lt;&gt;"")*1)+SUMPRODUCT((E.Musicale!R7&lt;&gt;"")*1)+SUMPRODUCT((EPS!R7&lt;&gt;"")*1)+SUMPRODUCT((Hist_Geo!R7&lt;&gt;"")*1)+SUMPRODUCT((Anglais!R7&lt;&gt;"")*1)+SUMPRODUCT((Technologie!R7&lt;&gt;"")*1)+SUMPRODUCT((Vie.scolaire!R7&lt;&gt;"")*1)))=0,"",SUM(SVT:Vie.scolaire!R7)/(SUMPRODUCT((SVT!R7&lt;&gt;"")*1)+SUMPRODUCT((Arts.Plastiques!R7&lt;&gt;"")*1)+SUMPRODUCT((Maths!R7&lt;&gt;"")*1)+SUMPRODUCT((Espagnol!R7&lt;&gt;"")*1)+SUMPRODUCT((S.Physiques!R7&lt;&gt;"")*1)+SUMPRODUCT((Français!R7&lt;&gt;"")*1)+SUMPRODUCT((E.Musicale!R7&lt;&gt;"")*1)+SUMPRODUCT((EPS!R7&lt;&gt;"")*1)+SUMPRODUCT((Hist_Geo!R7&lt;&gt;"")*1)+SUMPRODUCT((Anglais!R7&lt;&gt;"")*1)+SUMPRODUCT((Technologie!R7&lt;&gt;"")*1)+SUMPRODUCT((Vie.scolaire!R7&lt;&gt;"")*1)))</f>
        <v/>
      </c>
      <c r="S7" s="83"/>
      <c r="T7" s="108" t="e">
        <f t="shared" si="0"/>
        <v>#DIV/0!</v>
      </c>
    </row>
    <row r="8" spans="1:23" s="85" customFormat="1" ht="16.5" customHeight="1" thickBot="1" x14ac:dyDescent="0.25">
      <c r="A8" s="100" t="s">
        <v>26</v>
      </c>
      <c r="B8" s="102" t="s">
        <v>27</v>
      </c>
      <c r="C8" s="87" t="str">
        <f>IF(SUM(SVT:Vie.scolaire!C8)/(0.0000000001+(SUMPRODUCT((SVT!C8&lt;&gt;"")*1)+SUMPRODUCT((Arts.Plastiques!C8&lt;&gt;"")*1)+SUMPRODUCT((Maths!C8&lt;&gt;"")*1)+SUMPRODUCT((Espagnol!C8&lt;&gt;"")*1)+SUMPRODUCT((S.Physiques!C8&lt;&gt;"")*1)+SUMPRODUCT((Français!C8&lt;&gt;"")*1)+SUMPRODUCT((E.Musicale!C8&lt;&gt;"")*1)+SUMPRODUCT((EPS!C8&lt;&gt;"")*1)+SUMPRODUCT((Hist_Geo!C8&lt;&gt;"")*1)+SUMPRODUCT((Anglais!C8&lt;&gt;"")*1)+SUMPRODUCT((Technologie!C8&lt;&gt;"")*1)+SUMPRODUCT((Vie.scolaire!C8&lt;&gt;"")*1)))=0,"",SUM(SVT:Vie.scolaire!C8)/(SUMPRODUCT((SVT!C8&lt;&gt;"")*1)+SUMPRODUCT((Arts.Plastiques!C8&lt;&gt;"")*1)+SUMPRODUCT((Maths!C8&lt;&gt;"")*1)+SUMPRODUCT((Espagnol!C8&lt;&gt;"")*1)+SUMPRODUCT((S.Physiques!C8&lt;&gt;"")*1)+SUMPRODUCT((Français!C8&lt;&gt;"")*1)+SUMPRODUCT((E.Musicale!C8&lt;&gt;"")*1)+SUMPRODUCT((EPS!C8&lt;&gt;"")*1)+SUMPRODUCT((Hist_Geo!C8&lt;&gt;"")*1)+SUMPRODUCT((Anglais!C8&lt;&gt;"")*1)+SUMPRODUCT((Technologie!C8&lt;&gt;"")*1)+SUMPRODUCT((Vie.scolaire!C8&lt;&gt;"")*1)))</f>
        <v/>
      </c>
      <c r="D8" s="84" t="str">
        <f>IF(SUM(SVT:Vie.scolaire!D8)/(0.0000000001+(SUMPRODUCT((SVT!D8&lt;&gt;"")*1)+SUMPRODUCT((Arts.Plastiques!D8&lt;&gt;"")*1)+SUMPRODUCT((Maths!D8&lt;&gt;"")*1)+SUMPRODUCT((Espagnol!D8&lt;&gt;"")*1)+SUMPRODUCT((S.Physiques!D8&lt;&gt;"")*1)+SUMPRODUCT((Français!D8&lt;&gt;"")*1)+SUMPRODUCT((E.Musicale!D8&lt;&gt;"")*1)+SUMPRODUCT((EPS!D8&lt;&gt;"")*1)+SUMPRODUCT((Hist_Geo!D8&lt;&gt;"")*1)+SUMPRODUCT((Anglais!D8&lt;&gt;"")*1)+SUMPRODUCT((Technologie!D8&lt;&gt;"")*1)+SUMPRODUCT((Vie.scolaire!D8&lt;&gt;"")*1)))=0,"",SUM(SVT:Vie.scolaire!D8)/(SUMPRODUCT((SVT!D8&lt;&gt;"")*1)+SUMPRODUCT((Arts.Plastiques!D8&lt;&gt;"")*1)+SUMPRODUCT((Maths!D8&lt;&gt;"")*1)+SUMPRODUCT((Espagnol!D8&lt;&gt;"")*1)+SUMPRODUCT((S.Physiques!D8&lt;&gt;"")*1)+SUMPRODUCT((Français!D8&lt;&gt;"")*1)+SUMPRODUCT((E.Musicale!D8&lt;&gt;"")*1)+SUMPRODUCT((EPS!D8&lt;&gt;"")*1)+SUMPRODUCT((Hist_Geo!D8&lt;&gt;"")*1)+SUMPRODUCT((Anglais!D8&lt;&gt;"")*1)+SUMPRODUCT((Technologie!D8&lt;&gt;"")*1)+SUMPRODUCT((Vie.scolaire!D8&lt;&gt;"")*1)))</f>
        <v/>
      </c>
      <c r="E8" s="88" t="str">
        <f>IF(SUM(SVT:Vie.scolaire!E8)/(0.0000000001+(SUMPRODUCT((SVT!E8&lt;&gt;"")*1)+SUMPRODUCT((Arts.Plastiques!E8&lt;&gt;"")*1)+SUMPRODUCT((Maths!E8&lt;&gt;"")*1)+SUMPRODUCT((Espagnol!E8&lt;&gt;"")*1)+SUMPRODUCT((S.Physiques!E8&lt;&gt;"")*1)+SUMPRODUCT((Français!E8&lt;&gt;"")*1)+SUMPRODUCT((E.Musicale!E8&lt;&gt;"")*1)+SUMPRODUCT((EPS!E8&lt;&gt;"")*1)+SUMPRODUCT((Hist_Geo!E8&lt;&gt;"")*1)+SUMPRODUCT((Anglais!E8&lt;&gt;"")*1)+SUMPRODUCT((Technologie!E8&lt;&gt;"")*1)+SUMPRODUCT((Vie.scolaire!E8&lt;&gt;"")*1)))=0,"",SUM(SVT:Vie.scolaire!E8)/(SUMPRODUCT((SVT!E8&lt;&gt;"")*1)+SUMPRODUCT((Arts.Plastiques!E8&lt;&gt;"")*1)+SUMPRODUCT((Maths!E8&lt;&gt;"")*1)+SUMPRODUCT((Espagnol!E8&lt;&gt;"")*1)+SUMPRODUCT((S.Physiques!E8&lt;&gt;"")*1)+SUMPRODUCT((Français!E8&lt;&gt;"")*1)+SUMPRODUCT((E.Musicale!E8&lt;&gt;"")*1)+SUMPRODUCT((EPS!E8&lt;&gt;"")*1)+SUMPRODUCT((Hist_Geo!E8&lt;&gt;"")*1)+SUMPRODUCT((Anglais!E8&lt;&gt;"")*1)+SUMPRODUCT((Technologie!E8&lt;&gt;"")*1)+SUMPRODUCT((Vie.scolaire!E8&lt;&gt;"")*1)))</f>
        <v/>
      </c>
      <c r="F8" s="87" t="str">
        <f>IF(SUM(SVT:Vie.scolaire!F8)/(0.0000000001+(SUMPRODUCT((SVT!F8&lt;&gt;"")*1)+SUMPRODUCT((Arts.Plastiques!F8&lt;&gt;"")*1)+SUMPRODUCT((Maths!F8&lt;&gt;"")*1)+SUMPRODUCT((Espagnol!F8&lt;&gt;"")*1)+SUMPRODUCT((S.Physiques!F8&lt;&gt;"")*1)+SUMPRODUCT((Français!F8&lt;&gt;"")*1)+SUMPRODUCT((E.Musicale!F8&lt;&gt;"")*1)+SUMPRODUCT((EPS!F8&lt;&gt;"")*1)+SUMPRODUCT((Hist_Geo!F8&lt;&gt;"")*1)+SUMPRODUCT((Anglais!F8&lt;&gt;"")*1)+SUMPRODUCT((Technologie!F8&lt;&gt;"")*1)+SUMPRODUCT((Vie.scolaire!F8&lt;&gt;"")*1)))=0,"",SUM(SVT:Vie.scolaire!F8)/(SUMPRODUCT((SVT!F8&lt;&gt;"")*1)+SUMPRODUCT((Arts.Plastiques!F8&lt;&gt;"")*1)+SUMPRODUCT((Maths!F8&lt;&gt;"")*1)+SUMPRODUCT((Espagnol!F8&lt;&gt;"")*1)+SUMPRODUCT((S.Physiques!F8&lt;&gt;"")*1)+SUMPRODUCT((Français!F8&lt;&gt;"")*1)+SUMPRODUCT((E.Musicale!F8&lt;&gt;"")*1)+SUMPRODUCT((EPS!F8&lt;&gt;"")*1)+SUMPRODUCT((Hist_Geo!F8&lt;&gt;"")*1)+SUMPRODUCT((Anglais!F8&lt;&gt;"")*1)+SUMPRODUCT((Technologie!F8&lt;&gt;"")*1)+SUMPRODUCT((Vie.scolaire!F8&lt;&gt;"")*1)))</f>
        <v/>
      </c>
      <c r="G8" s="88" t="str">
        <f>IF(SUM(SVT:Vie.scolaire!G8)/(0.0000000001+(SUMPRODUCT((SVT!G8&lt;&gt;"")*1)+SUMPRODUCT((Arts.Plastiques!G8&lt;&gt;"")*1)+SUMPRODUCT((Maths!G8&lt;&gt;"")*1)+SUMPRODUCT((Espagnol!G8&lt;&gt;"")*1)+SUMPRODUCT((S.Physiques!G8&lt;&gt;"")*1)+SUMPRODUCT((Français!G8&lt;&gt;"")*1)+SUMPRODUCT((E.Musicale!G8&lt;&gt;"")*1)+SUMPRODUCT((EPS!G8&lt;&gt;"")*1)+SUMPRODUCT((Hist_Geo!G8&lt;&gt;"")*1)+SUMPRODUCT((Anglais!G8&lt;&gt;"")*1)+SUMPRODUCT((Technologie!G8&lt;&gt;"")*1)+SUMPRODUCT((Vie.scolaire!G8&lt;&gt;"")*1)))=0,"",SUM(SVT:Vie.scolaire!G8)/(SUMPRODUCT((SVT!G8&lt;&gt;"")*1)+SUMPRODUCT((Arts.Plastiques!G8&lt;&gt;"")*1)+SUMPRODUCT((Maths!G8&lt;&gt;"")*1)+SUMPRODUCT((Espagnol!G8&lt;&gt;"")*1)+SUMPRODUCT((S.Physiques!G8&lt;&gt;"")*1)+SUMPRODUCT((Français!G8&lt;&gt;"")*1)+SUMPRODUCT((E.Musicale!G8&lt;&gt;"")*1)+SUMPRODUCT((EPS!G8&lt;&gt;"")*1)+SUMPRODUCT((Hist_Geo!G8&lt;&gt;"")*1)+SUMPRODUCT((Anglais!G8&lt;&gt;"")*1)+SUMPRODUCT((Technologie!G8&lt;&gt;"")*1)+SUMPRODUCT((Vie.scolaire!G8&lt;&gt;"")*1)))</f>
        <v/>
      </c>
      <c r="H8" s="89" t="str">
        <f>IF(SUM(SVT:Vie.scolaire!H8)/(0.0000000001+(SUMPRODUCT((SVT!H8&lt;&gt;"")*1)+SUMPRODUCT((Arts.Plastiques!H8&lt;&gt;"")*1)+SUMPRODUCT((Maths!H8&lt;&gt;"")*1)+SUMPRODUCT((Espagnol!H8&lt;&gt;"")*1)+SUMPRODUCT((S.Physiques!H8&lt;&gt;"")*1)+SUMPRODUCT((Français!H8&lt;&gt;"")*1)+SUMPRODUCT((E.Musicale!H8&lt;&gt;"")*1)+SUMPRODUCT((EPS!H8&lt;&gt;"")*1)+SUMPRODUCT((Hist_Geo!H8&lt;&gt;"")*1)+SUMPRODUCT((Anglais!H8&lt;&gt;"")*1)+SUMPRODUCT((Technologie!H8&lt;&gt;"")*1)+SUMPRODUCT((Vie.scolaire!H8&lt;&gt;"")*1)))=0,"",SUM(SVT:Vie.scolaire!H8)/(SUMPRODUCT((SVT!H8&lt;&gt;"")*1)+SUMPRODUCT((Arts.Plastiques!H8&lt;&gt;"")*1)+SUMPRODUCT((Maths!H8&lt;&gt;"")*1)+SUMPRODUCT((Espagnol!H8&lt;&gt;"")*1)+SUMPRODUCT((S.Physiques!H8&lt;&gt;"")*1)+SUMPRODUCT((Français!H8&lt;&gt;"")*1)+SUMPRODUCT((E.Musicale!H8&lt;&gt;"")*1)+SUMPRODUCT((EPS!H8&lt;&gt;"")*1)+SUMPRODUCT((Hist_Geo!H8&lt;&gt;"")*1)+SUMPRODUCT((Anglais!H8&lt;&gt;"")*1)+SUMPRODUCT((Technologie!H8&lt;&gt;"")*1)+SUMPRODUCT((Vie.scolaire!H8&lt;&gt;"")*1)))</f>
        <v/>
      </c>
      <c r="I8" s="87" t="str">
        <f>IF(SUM(SVT:Vie.scolaire!I8)/(0.0000000001+(SUMPRODUCT((SVT!I8&lt;&gt;"")*1)+SUMPRODUCT((Arts.Plastiques!I8&lt;&gt;"")*1)+SUMPRODUCT((Maths!I8&lt;&gt;"")*1)+SUMPRODUCT((Espagnol!I8&lt;&gt;"")*1)+SUMPRODUCT((S.Physiques!I8&lt;&gt;"")*1)+SUMPRODUCT((Français!I8&lt;&gt;"")*1)+SUMPRODUCT((E.Musicale!I8&lt;&gt;"")*1)+SUMPRODUCT((EPS!I8&lt;&gt;"")*1)+SUMPRODUCT((Hist_Geo!I8&lt;&gt;"")*1)+SUMPRODUCT((Anglais!I8&lt;&gt;"")*1)+SUMPRODUCT((Technologie!I8&lt;&gt;"")*1)+SUMPRODUCT((Vie.scolaire!I8&lt;&gt;"")*1)))=0,"",SUM(SVT:Vie.scolaire!I8)/(SUMPRODUCT((SVT!I8&lt;&gt;"")*1)+SUMPRODUCT((Arts.Plastiques!I8&lt;&gt;"")*1)+SUMPRODUCT((Maths!I8&lt;&gt;"")*1)+SUMPRODUCT((Espagnol!I8&lt;&gt;"")*1)+SUMPRODUCT((S.Physiques!I8&lt;&gt;"")*1)+SUMPRODUCT((Français!I8&lt;&gt;"")*1)+SUMPRODUCT((E.Musicale!I8&lt;&gt;"")*1)+SUMPRODUCT((EPS!I8&lt;&gt;"")*1)+SUMPRODUCT((Hist_Geo!I8&lt;&gt;"")*1)+SUMPRODUCT((Anglais!I8&lt;&gt;"")*1)+SUMPRODUCT((Technologie!I8&lt;&gt;"")*1)+SUMPRODUCT((Vie.scolaire!I8&lt;&gt;"")*1)))</f>
        <v/>
      </c>
      <c r="J8" s="88" t="str">
        <f>IF(SUM(SVT:Vie.scolaire!J8)/(0.0000000001+(SUMPRODUCT((SVT!J8&lt;&gt;"")*1)+SUMPRODUCT((Arts.Plastiques!J8&lt;&gt;"")*1)+SUMPRODUCT((Maths!J8&lt;&gt;"")*1)+SUMPRODUCT((Espagnol!J8&lt;&gt;"")*1)+SUMPRODUCT((S.Physiques!J8&lt;&gt;"")*1)+SUMPRODUCT((Français!J8&lt;&gt;"")*1)+SUMPRODUCT((E.Musicale!J8&lt;&gt;"")*1)+SUMPRODUCT((EPS!J8&lt;&gt;"")*1)+SUMPRODUCT((Hist_Geo!J8&lt;&gt;"")*1)+SUMPRODUCT((Anglais!J8&lt;&gt;"")*1)+SUMPRODUCT((Technologie!J8&lt;&gt;"")*1)+SUMPRODUCT((Vie.scolaire!J8&lt;&gt;"")*1)))=0,"",SUM(SVT:Vie.scolaire!J8)/(SUMPRODUCT((SVT!J8&lt;&gt;"")*1)+SUMPRODUCT((Arts.Plastiques!J8&lt;&gt;"")*1)+SUMPRODUCT((Maths!J8&lt;&gt;"")*1)+SUMPRODUCT((Espagnol!J8&lt;&gt;"")*1)+SUMPRODUCT((S.Physiques!J8&lt;&gt;"")*1)+SUMPRODUCT((Français!J8&lt;&gt;"")*1)+SUMPRODUCT((E.Musicale!J8&lt;&gt;"")*1)+SUMPRODUCT((EPS!J8&lt;&gt;"")*1)+SUMPRODUCT((Hist_Geo!J8&lt;&gt;"")*1)+SUMPRODUCT((Anglais!J8&lt;&gt;"")*1)+SUMPRODUCT((Technologie!J8&lt;&gt;"")*1)+SUMPRODUCT((Vie.scolaire!J8&lt;&gt;"")*1)))</f>
        <v/>
      </c>
      <c r="K8" s="89" t="str">
        <f>IF(SUM(SVT:Vie.scolaire!K8)/(0.0000000001+(SUMPRODUCT((SVT!K8&lt;&gt;"")*1)+SUMPRODUCT((Arts.Plastiques!K8&lt;&gt;"")*1)+SUMPRODUCT((Maths!K8&lt;&gt;"")*1)+SUMPRODUCT((Espagnol!K8&lt;&gt;"")*1)+SUMPRODUCT((S.Physiques!K8&lt;&gt;"")*1)+SUMPRODUCT((Français!K8&lt;&gt;"")*1)+SUMPRODUCT((E.Musicale!K8&lt;&gt;"")*1)+SUMPRODUCT((EPS!K8&lt;&gt;"")*1)+SUMPRODUCT((Hist_Geo!K8&lt;&gt;"")*1)+SUMPRODUCT((Anglais!K8&lt;&gt;"")*1)+SUMPRODUCT((Technologie!K8&lt;&gt;"")*1)+SUMPRODUCT((Vie.scolaire!K8&lt;&gt;"")*1)))=0,"",SUM(SVT:Vie.scolaire!K8)/(SUMPRODUCT((SVT!K8&lt;&gt;"")*1)+SUMPRODUCT((Arts.Plastiques!K8&lt;&gt;"")*1)+SUMPRODUCT((Maths!K8&lt;&gt;"")*1)+SUMPRODUCT((Espagnol!K8&lt;&gt;"")*1)+SUMPRODUCT((S.Physiques!K8&lt;&gt;"")*1)+SUMPRODUCT((Français!K8&lt;&gt;"")*1)+SUMPRODUCT((E.Musicale!K8&lt;&gt;"")*1)+SUMPRODUCT((EPS!K8&lt;&gt;"")*1)+SUMPRODUCT((Hist_Geo!K8&lt;&gt;"")*1)+SUMPRODUCT((Anglais!K8&lt;&gt;"")*1)+SUMPRODUCT((Technologie!K8&lt;&gt;"")*1)+SUMPRODUCT((Vie.scolaire!K8&lt;&gt;"")*1)))</f>
        <v/>
      </c>
      <c r="L8" s="87" t="str">
        <f>IF(SUM(SVT:Vie.scolaire!L8)/(0.0000000001+(SUMPRODUCT((SVT!L8&lt;&gt;"")*1)+SUMPRODUCT((Arts.Plastiques!L8&lt;&gt;"")*1)+SUMPRODUCT((Maths!L8&lt;&gt;"")*1)+SUMPRODUCT((Espagnol!L8&lt;&gt;"")*1)+SUMPRODUCT((S.Physiques!L8&lt;&gt;"")*1)+SUMPRODUCT((Français!L8&lt;&gt;"")*1)+SUMPRODUCT((E.Musicale!L8&lt;&gt;"")*1)+SUMPRODUCT((EPS!L8&lt;&gt;"")*1)+SUMPRODUCT((Hist_Geo!L8&lt;&gt;"")*1)+SUMPRODUCT((Anglais!L8&lt;&gt;"")*1)+SUMPRODUCT((Technologie!L8&lt;&gt;"")*1)+SUMPRODUCT((Vie.scolaire!L8&lt;&gt;"")*1)))=0,"",SUM(SVT:Vie.scolaire!L8)/(SUMPRODUCT((SVT!L8&lt;&gt;"")*1)+SUMPRODUCT((Arts.Plastiques!L8&lt;&gt;"")*1)+SUMPRODUCT((Maths!L8&lt;&gt;"")*1)+SUMPRODUCT((Espagnol!L8&lt;&gt;"")*1)+SUMPRODUCT((S.Physiques!L8&lt;&gt;"")*1)+SUMPRODUCT((Français!L8&lt;&gt;"")*1)+SUMPRODUCT((E.Musicale!L8&lt;&gt;"")*1)+SUMPRODUCT((EPS!L8&lt;&gt;"")*1)+SUMPRODUCT((Hist_Geo!L8&lt;&gt;"")*1)+SUMPRODUCT((Anglais!L8&lt;&gt;"")*1)+SUMPRODUCT((Technologie!L8&lt;&gt;"")*1)+SUMPRODUCT((Vie.scolaire!L8&lt;&gt;"")*1)))</f>
        <v/>
      </c>
      <c r="M8" s="88" t="str">
        <f>IF(SUM(SVT:Vie.scolaire!M8)/(0.0000000001+(SUMPRODUCT((SVT!M8&lt;&gt;"")*1)+SUMPRODUCT((Arts.Plastiques!M8&lt;&gt;"")*1)+SUMPRODUCT((Maths!M8&lt;&gt;"")*1)+SUMPRODUCT((Espagnol!M8&lt;&gt;"")*1)+SUMPRODUCT((S.Physiques!M8&lt;&gt;"")*1)+SUMPRODUCT((Français!M8&lt;&gt;"")*1)+SUMPRODUCT((E.Musicale!M8&lt;&gt;"")*1)+SUMPRODUCT((EPS!M8&lt;&gt;"")*1)+SUMPRODUCT((Hist_Geo!M8&lt;&gt;"")*1)+SUMPRODUCT((Anglais!M8&lt;&gt;"")*1)+SUMPRODUCT((Technologie!M8&lt;&gt;"")*1)+SUMPRODUCT((Vie.scolaire!M8&lt;&gt;"")*1)))=0,"",SUM(SVT:Vie.scolaire!M8)/(SUMPRODUCT((SVT!M8&lt;&gt;"")*1)+SUMPRODUCT((Arts.Plastiques!M8&lt;&gt;"")*1)+SUMPRODUCT((Maths!M8&lt;&gt;"")*1)+SUMPRODUCT((Espagnol!M8&lt;&gt;"")*1)+SUMPRODUCT((S.Physiques!M8&lt;&gt;"")*1)+SUMPRODUCT((Français!M8&lt;&gt;"")*1)+SUMPRODUCT((E.Musicale!M8&lt;&gt;"")*1)+SUMPRODUCT((EPS!M8&lt;&gt;"")*1)+SUMPRODUCT((Hist_Geo!M8&lt;&gt;"")*1)+SUMPRODUCT((Anglais!M8&lt;&gt;"")*1)+SUMPRODUCT((Technologie!M8&lt;&gt;"")*1)+SUMPRODUCT((Vie.scolaire!M8&lt;&gt;"")*1)))</f>
        <v/>
      </c>
      <c r="N8" s="87" t="str">
        <f>IF(SUM(SVT:Vie.scolaire!N8)/(0.0000000001+(SUMPRODUCT((SVT!N8&lt;&gt;"")*1)+SUMPRODUCT((Arts.Plastiques!N8&lt;&gt;"")*1)+SUMPRODUCT((Maths!N8&lt;&gt;"")*1)+SUMPRODUCT((Espagnol!N8&lt;&gt;"")*1)+SUMPRODUCT((S.Physiques!N8&lt;&gt;"")*1)+SUMPRODUCT((Français!N8&lt;&gt;"")*1)+SUMPRODUCT((E.Musicale!N8&lt;&gt;"")*1)+SUMPRODUCT((EPS!N8&lt;&gt;"")*1)+SUMPRODUCT((Hist_Geo!N8&lt;&gt;"")*1)+SUMPRODUCT((Anglais!N8&lt;&gt;"")*1)+SUMPRODUCT((Technologie!N8&lt;&gt;"")*1)+SUMPRODUCT((Vie.scolaire!N8&lt;&gt;"")*1)))=0,"",SUM(SVT:Vie.scolaire!N8)/(SUMPRODUCT((SVT!N8&lt;&gt;"")*1)+SUMPRODUCT((Arts.Plastiques!N8&lt;&gt;"")*1)+SUMPRODUCT((Maths!N8&lt;&gt;"")*1)+SUMPRODUCT((Espagnol!N8&lt;&gt;"")*1)+SUMPRODUCT((S.Physiques!N8&lt;&gt;"")*1)+SUMPRODUCT((Français!N8&lt;&gt;"")*1)+SUMPRODUCT((E.Musicale!N8&lt;&gt;"")*1)+SUMPRODUCT((EPS!N8&lt;&gt;"")*1)+SUMPRODUCT((Hist_Geo!N8&lt;&gt;"")*1)+SUMPRODUCT((Anglais!N8&lt;&gt;"")*1)+SUMPRODUCT((Technologie!N8&lt;&gt;"")*1)+SUMPRODUCT((Vie.scolaire!N8&lt;&gt;"")*1)))</f>
        <v/>
      </c>
      <c r="O8" s="88" t="str">
        <f>IF(SUM(SVT:Vie.scolaire!O8)/(0.0000000001+(SUMPRODUCT((SVT!O8&lt;&gt;"")*1)+SUMPRODUCT((Arts.Plastiques!O8&lt;&gt;"")*1)+SUMPRODUCT((Maths!O8&lt;&gt;"")*1)+SUMPRODUCT((Espagnol!O8&lt;&gt;"")*1)+SUMPRODUCT((S.Physiques!O8&lt;&gt;"")*1)+SUMPRODUCT((Français!O8&lt;&gt;"")*1)+SUMPRODUCT((E.Musicale!O8&lt;&gt;"")*1)+SUMPRODUCT((EPS!O8&lt;&gt;"")*1)+SUMPRODUCT((Hist_Geo!O8&lt;&gt;"")*1)+SUMPRODUCT((Anglais!O8&lt;&gt;"")*1)+SUMPRODUCT((Technologie!O8&lt;&gt;"")*1)+SUMPRODUCT((Vie.scolaire!O8&lt;&gt;"")*1)))=0,"",SUM(SVT:Vie.scolaire!O8)/(SUMPRODUCT((SVT!O8&lt;&gt;"")*1)+SUMPRODUCT((Arts.Plastiques!O8&lt;&gt;"")*1)+SUMPRODUCT((Maths!O8&lt;&gt;"")*1)+SUMPRODUCT((Espagnol!O8&lt;&gt;"")*1)+SUMPRODUCT((S.Physiques!O8&lt;&gt;"")*1)+SUMPRODUCT((Français!O8&lt;&gt;"")*1)+SUMPRODUCT((E.Musicale!O8&lt;&gt;"")*1)+SUMPRODUCT((EPS!O8&lt;&gt;"")*1)+SUMPRODUCT((Hist_Geo!O8&lt;&gt;"")*1)+SUMPRODUCT((Anglais!O8&lt;&gt;"")*1)+SUMPRODUCT((Technologie!O8&lt;&gt;"")*1)+SUMPRODUCT((Vie.scolaire!O8&lt;&gt;"")*1)))</f>
        <v/>
      </c>
      <c r="P8" s="87" t="str">
        <f>IF(SUM(SVT:Vie.scolaire!P8)/(0.0000000001+(SUMPRODUCT((SVT!P8&lt;&gt;"")*1)+SUMPRODUCT((Arts.Plastiques!P8&lt;&gt;"")*1)+SUMPRODUCT((Maths!P8&lt;&gt;"")*1)+SUMPRODUCT((Espagnol!P8&lt;&gt;"")*1)+SUMPRODUCT((S.Physiques!P8&lt;&gt;"")*1)+SUMPRODUCT((Français!P8&lt;&gt;"")*1)+SUMPRODUCT((E.Musicale!P8&lt;&gt;"")*1)+SUMPRODUCT((EPS!P8&lt;&gt;"")*1)+SUMPRODUCT((Hist_Geo!P8&lt;&gt;"")*1)+SUMPRODUCT((Anglais!P8&lt;&gt;"")*1)+SUMPRODUCT((Technologie!P8&lt;&gt;"")*1)+SUMPRODUCT((Vie.scolaire!P8&lt;&gt;"")*1)))=0,"",SUM(SVT:Vie.scolaire!P8)/(SUMPRODUCT((SVT!P8&lt;&gt;"")*1)+SUMPRODUCT((Arts.Plastiques!P8&lt;&gt;"")*1)+SUMPRODUCT((Maths!P8&lt;&gt;"")*1)+SUMPRODUCT((Espagnol!P8&lt;&gt;"")*1)+SUMPRODUCT((S.Physiques!P8&lt;&gt;"")*1)+SUMPRODUCT((Français!P8&lt;&gt;"")*1)+SUMPRODUCT((E.Musicale!P8&lt;&gt;"")*1)+SUMPRODUCT((EPS!P8&lt;&gt;"")*1)+SUMPRODUCT((Hist_Geo!P8&lt;&gt;"")*1)+SUMPRODUCT((Anglais!P8&lt;&gt;"")*1)+SUMPRODUCT((Technologie!P8&lt;&gt;"")*1)+SUMPRODUCT((Vie.scolaire!P8&lt;&gt;"")*1)))</f>
        <v/>
      </c>
      <c r="Q8" s="84" t="str">
        <f>IF(SUM(SVT:Vie.scolaire!Q8)/(0.0000000001+(SUMPRODUCT((SVT!Q8&lt;&gt;"")*1)+SUMPRODUCT((Arts.Plastiques!Q8&lt;&gt;"")*1)+SUMPRODUCT((Maths!Q8&lt;&gt;"")*1)+SUMPRODUCT((Espagnol!Q8&lt;&gt;"")*1)+SUMPRODUCT((S.Physiques!Q8&lt;&gt;"")*1)+SUMPRODUCT((Français!Q8&lt;&gt;"")*1)+SUMPRODUCT((E.Musicale!Q8&lt;&gt;"")*1)+SUMPRODUCT((EPS!Q8&lt;&gt;"")*1)+SUMPRODUCT((Hist_Geo!Q8&lt;&gt;"")*1)+SUMPRODUCT((Anglais!Q8&lt;&gt;"")*1)+SUMPRODUCT((Technologie!Q8&lt;&gt;"")*1)+SUMPRODUCT((Vie.scolaire!Q8&lt;&gt;"")*1)))=0,"",SUM(SVT:Vie.scolaire!Q8)/(SUMPRODUCT((SVT!Q8&lt;&gt;"")*1)+SUMPRODUCT((Arts.Plastiques!Q8&lt;&gt;"")*1)+SUMPRODUCT((Maths!Q8&lt;&gt;"")*1)+SUMPRODUCT((Espagnol!Q8&lt;&gt;"")*1)+SUMPRODUCT((S.Physiques!Q8&lt;&gt;"")*1)+SUMPRODUCT((Français!Q8&lt;&gt;"")*1)+SUMPRODUCT((E.Musicale!Q8&lt;&gt;"")*1)+SUMPRODUCT((EPS!Q8&lt;&gt;"")*1)+SUMPRODUCT((Hist_Geo!Q8&lt;&gt;"")*1)+SUMPRODUCT((Anglais!Q8&lt;&gt;"")*1)+SUMPRODUCT((Technologie!Q8&lt;&gt;"")*1)+SUMPRODUCT((Vie.scolaire!Q8&lt;&gt;"")*1)))</f>
        <v/>
      </c>
      <c r="R8" s="88" t="str">
        <f>IF(SUM(SVT:Vie.scolaire!R8)/(0.0000000001+(SUMPRODUCT((SVT!R8&lt;&gt;"")*1)+SUMPRODUCT((Arts.Plastiques!R8&lt;&gt;"")*1)+SUMPRODUCT((Maths!R8&lt;&gt;"")*1)+SUMPRODUCT((Espagnol!R8&lt;&gt;"")*1)+SUMPRODUCT((S.Physiques!R8&lt;&gt;"")*1)+SUMPRODUCT((Français!R8&lt;&gt;"")*1)+SUMPRODUCT((E.Musicale!R8&lt;&gt;"")*1)+SUMPRODUCT((EPS!R8&lt;&gt;"")*1)+SUMPRODUCT((Hist_Geo!R8&lt;&gt;"")*1)+SUMPRODUCT((Anglais!R8&lt;&gt;"")*1)+SUMPRODUCT((Technologie!R8&lt;&gt;"")*1)+SUMPRODUCT((Vie.scolaire!R8&lt;&gt;"")*1)))=0,"",SUM(SVT:Vie.scolaire!R8)/(SUMPRODUCT((SVT!R8&lt;&gt;"")*1)+SUMPRODUCT((Arts.Plastiques!R8&lt;&gt;"")*1)+SUMPRODUCT((Maths!R8&lt;&gt;"")*1)+SUMPRODUCT((Espagnol!R8&lt;&gt;"")*1)+SUMPRODUCT((S.Physiques!R8&lt;&gt;"")*1)+SUMPRODUCT((Français!R8&lt;&gt;"")*1)+SUMPRODUCT((E.Musicale!R8&lt;&gt;"")*1)+SUMPRODUCT((EPS!R8&lt;&gt;"")*1)+SUMPRODUCT((Hist_Geo!R8&lt;&gt;"")*1)+SUMPRODUCT((Anglais!R8&lt;&gt;"")*1)+SUMPRODUCT((Technologie!R8&lt;&gt;"")*1)+SUMPRODUCT((Vie.scolaire!R8&lt;&gt;"")*1)))</f>
        <v/>
      </c>
      <c r="S8" s="83"/>
      <c r="T8" s="108" t="e">
        <f t="shared" si="0"/>
        <v>#DIV/0!</v>
      </c>
    </row>
    <row r="9" spans="1:23" s="85" customFormat="1" ht="16.5" customHeight="1" thickBot="1" x14ac:dyDescent="0.25">
      <c r="A9" s="100" t="s">
        <v>28</v>
      </c>
      <c r="B9" s="102" t="s">
        <v>29</v>
      </c>
      <c r="C9" s="87" t="str">
        <f>IF(SUM(SVT:Vie.scolaire!C9)/(0.0000000001+(SUMPRODUCT((SVT!C9&lt;&gt;"")*1)+SUMPRODUCT((Arts.Plastiques!C9&lt;&gt;"")*1)+SUMPRODUCT((Maths!C9&lt;&gt;"")*1)+SUMPRODUCT((Espagnol!C9&lt;&gt;"")*1)+SUMPRODUCT((S.Physiques!C9&lt;&gt;"")*1)+SUMPRODUCT((Français!C9&lt;&gt;"")*1)+SUMPRODUCT((E.Musicale!C9&lt;&gt;"")*1)+SUMPRODUCT((EPS!C9&lt;&gt;"")*1)+SUMPRODUCT((Hist_Geo!C9&lt;&gt;"")*1)+SUMPRODUCT((Anglais!C9&lt;&gt;"")*1)+SUMPRODUCT((Technologie!C9&lt;&gt;"")*1)+SUMPRODUCT((Vie.scolaire!C9&lt;&gt;"")*1)))=0,"",SUM(SVT:Vie.scolaire!C9)/(SUMPRODUCT((SVT!C9&lt;&gt;"")*1)+SUMPRODUCT((Arts.Plastiques!C9&lt;&gt;"")*1)+SUMPRODUCT((Maths!C9&lt;&gt;"")*1)+SUMPRODUCT((Espagnol!C9&lt;&gt;"")*1)+SUMPRODUCT((S.Physiques!C9&lt;&gt;"")*1)+SUMPRODUCT((Français!C9&lt;&gt;"")*1)+SUMPRODUCT((E.Musicale!C9&lt;&gt;"")*1)+SUMPRODUCT((EPS!C9&lt;&gt;"")*1)+SUMPRODUCT((Hist_Geo!C9&lt;&gt;"")*1)+SUMPRODUCT((Anglais!C9&lt;&gt;"")*1)+SUMPRODUCT((Technologie!C9&lt;&gt;"")*1)+SUMPRODUCT((Vie.scolaire!C9&lt;&gt;"")*1)))</f>
        <v/>
      </c>
      <c r="D9" s="84" t="str">
        <f>IF(SUM(SVT:Vie.scolaire!D9)/(0.0000000001+(SUMPRODUCT((SVT!D9&lt;&gt;"")*1)+SUMPRODUCT((Arts.Plastiques!D9&lt;&gt;"")*1)+SUMPRODUCT((Maths!D9&lt;&gt;"")*1)+SUMPRODUCT((Espagnol!D9&lt;&gt;"")*1)+SUMPRODUCT((S.Physiques!D9&lt;&gt;"")*1)+SUMPRODUCT((Français!D9&lt;&gt;"")*1)+SUMPRODUCT((E.Musicale!D9&lt;&gt;"")*1)+SUMPRODUCT((EPS!D9&lt;&gt;"")*1)+SUMPRODUCT((Hist_Geo!D9&lt;&gt;"")*1)+SUMPRODUCT((Anglais!D9&lt;&gt;"")*1)+SUMPRODUCT((Technologie!D9&lt;&gt;"")*1)+SUMPRODUCT((Vie.scolaire!D9&lt;&gt;"")*1)))=0,"",SUM(SVT:Vie.scolaire!D9)/(SUMPRODUCT((SVT!D9&lt;&gt;"")*1)+SUMPRODUCT((Arts.Plastiques!D9&lt;&gt;"")*1)+SUMPRODUCT((Maths!D9&lt;&gt;"")*1)+SUMPRODUCT((Espagnol!D9&lt;&gt;"")*1)+SUMPRODUCT((S.Physiques!D9&lt;&gt;"")*1)+SUMPRODUCT((Français!D9&lt;&gt;"")*1)+SUMPRODUCT((E.Musicale!D9&lt;&gt;"")*1)+SUMPRODUCT((EPS!D9&lt;&gt;"")*1)+SUMPRODUCT((Hist_Geo!D9&lt;&gt;"")*1)+SUMPRODUCT((Anglais!D9&lt;&gt;"")*1)+SUMPRODUCT((Technologie!D9&lt;&gt;"")*1)+SUMPRODUCT((Vie.scolaire!D9&lt;&gt;"")*1)))</f>
        <v/>
      </c>
      <c r="E9" s="88" t="str">
        <f>IF(SUM(SVT:Vie.scolaire!E9)/(0.0000000001+(SUMPRODUCT((SVT!E9&lt;&gt;"")*1)+SUMPRODUCT((Arts.Plastiques!E9&lt;&gt;"")*1)+SUMPRODUCT((Maths!E9&lt;&gt;"")*1)+SUMPRODUCT((Espagnol!E9&lt;&gt;"")*1)+SUMPRODUCT((S.Physiques!E9&lt;&gt;"")*1)+SUMPRODUCT((Français!E9&lt;&gt;"")*1)+SUMPRODUCT((E.Musicale!E9&lt;&gt;"")*1)+SUMPRODUCT((EPS!E9&lt;&gt;"")*1)+SUMPRODUCT((Hist_Geo!E9&lt;&gt;"")*1)+SUMPRODUCT((Anglais!E9&lt;&gt;"")*1)+SUMPRODUCT((Technologie!E9&lt;&gt;"")*1)+SUMPRODUCT((Vie.scolaire!E9&lt;&gt;"")*1)))=0,"",SUM(SVT:Vie.scolaire!E9)/(SUMPRODUCT((SVT!E9&lt;&gt;"")*1)+SUMPRODUCT((Arts.Plastiques!E9&lt;&gt;"")*1)+SUMPRODUCT((Maths!E9&lt;&gt;"")*1)+SUMPRODUCT((Espagnol!E9&lt;&gt;"")*1)+SUMPRODUCT((S.Physiques!E9&lt;&gt;"")*1)+SUMPRODUCT((Français!E9&lt;&gt;"")*1)+SUMPRODUCT((E.Musicale!E9&lt;&gt;"")*1)+SUMPRODUCT((EPS!E9&lt;&gt;"")*1)+SUMPRODUCT((Hist_Geo!E9&lt;&gt;"")*1)+SUMPRODUCT((Anglais!E9&lt;&gt;"")*1)+SUMPRODUCT((Technologie!E9&lt;&gt;"")*1)+SUMPRODUCT((Vie.scolaire!E9&lt;&gt;"")*1)))</f>
        <v/>
      </c>
      <c r="F9" s="87" t="str">
        <f>IF(SUM(SVT:Vie.scolaire!F9)/(0.0000000001+(SUMPRODUCT((SVT!F9&lt;&gt;"")*1)+SUMPRODUCT((Arts.Plastiques!F9&lt;&gt;"")*1)+SUMPRODUCT((Maths!F9&lt;&gt;"")*1)+SUMPRODUCT((Espagnol!F9&lt;&gt;"")*1)+SUMPRODUCT((S.Physiques!F9&lt;&gt;"")*1)+SUMPRODUCT((Français!F9&lt;&gt;"")*1)+SUMPRODUCT((E.Musicale!F9&lt;&gt;"")*1)+SUMPRODUCT((EPS!F9&lt;&gt;"")*1)+SUMPRODUCT((Hist_Geo!F9&lt;&gt;"")*1)+SUMPRODUCT((Anglais!F9&lt;&gt;"")*1)+SUMPRODUCT((Technologie!F9&lt;&gt;"")*1)+SUMPRODUCT((Vie.scolaire!F9&lt;&gt;"")*1)))=0,"",SUM(SVT:Vie.scolaire!F9)/(SUMPRODUCT((SVT!F9&lt;&gt;"")*1)+SUMPRODUCT((Arts.Plastiques!F9&lt;&gt;"")*1)+SUMPRODUCT((Maths!F9&lt;&gt;"")*1)+SUMPRODUCT((Espagnol!F9&lt;&gt;"")*1)+SUMPRODUCT((S.Physiques!F9&lt;&gt;"")*1)+SUMPRODUCT((Français!F9&lt;&gt;"")*1)+SUMPRODUCT((E.Musicale!F9&lt;&gt;"")*1)+SUMPRODUCT((EPS!F9&lt;&gt;"")*1)+SUMPRODUCT((Hist_Geo!F9&lt;&gt;"")*1)+SUMPRODUCT((Anglais!F9&lt;&gt;"")*1)+SUMPRODUCT((Technologie!F9&lt;&gt;"")*1)+SUMPRODUCT((Vie.scolaire!F9&lt;&gt;"")*1)))</f>
        <v/>
      </c>
      <c r="G9" s="88" t="str">
        <f>IF(SUM(SVT:Vie.scolaire!G9)/(0.0000000001+(SUMPRODUCT((SVT!G9&lt;&gt;"")*1)+SUMPRODUCT((Arts.Plastiques!G9&lt;&gt;"")*1)+SUMPRODUCT((Maths!G9&lt;&gt;"")*1)+SUMPRODUCT((Espagnol!G9&lt;&gt;"")*1)+SUMPRODUCT((S.Physiques!G9&lt;&gt;"")*1)+SUMPRODUCT((Français!G9&lt;&gt;"")*1)+SUMPRODUCT((E.Musicale!G9&lt;&gt;"")*1)+SUMPRODUCT((EPS!G9&lt;&gt;"")*1)+SUMPRODUCT((Hist_Geo!G9&lt;&gt;"")*1)+SUMPRODUCT((Anglais!G9&lt;&gt;"")*1)+SUMPRODUCT((Technologie!G9&lt;&gt;"")*1)+SUMPRODUCT((Vie.scolaire!G9&lt;&gt;"")*1)))=0,"",SUM(SVT:Vie.scolaire!G9)/(SUMPRODUCT((SVT!G9&lt;&gt;"")*1)+SUMPRODUCT((Arts.Plastiques!G9&lt;&gt;"")*1)+SUMPRODUCT((Maths!G9&lt;&gt;"")*1)+SUMPRODUCT((Espagnol!G9&lt;&gt;"")*1)+SUMPRODUCT((S.Physiques!G9&lt;&gt;"")*1)+SUMPRODUCT((Français!G9&lt;&gt;"")*1)+SUMPRODUCT((E.Musicale!G9&lt;&gt;"")*1)+SUMPRODUCT((EPS!G9&lt;&gt;"")*1)+SUMPRODUCT((Hist_Geo!G9&lt;&gt;"")*1)+SUMPRODUCT((Anglais!G9&lt;&gt;"")*1)+SUMPRODUCT((Technologie!G9&lt;&gt;"")*1)+SUMPRODUCT((Vie.scolaire!G9&lt;&gt;"")*1)))</f>
        <v/>
      </c>
      <c r="H9" s="89" t="str">
        <f>IF(SUM(SVT:Vie.scolaire!H9)/(0.0000000001+(SUMPRODUCT((SVT!H9&lt;&gt;"")*1)+SUMPRODUCT((Arts.Plastiques!H9&lt;&gt;"")*1)+SUMPRODUCT((Maths!H9&lt;&gt;"")*1)+SUMPRODUCT((Espagnol!H9&lt;&gt;"")*1)+SUMPRODUCT((S.Physiques!H9&lt;&gt;"")*1)+SUMPRODUCT((Français!H9&lt;&gt;"")*1)+SUMPRODUCT((E.Musicale!H9&lt;&gt;"")*1)+SUMPRODUCT((EPS!H9&lt;&gt;"")*1)+SUMPRODUCT((Hist_Geo!H9&lt;&gt;"")*1)+SUMPRODUCT((Anglais!H9&lt;&gt;"")*1)+SUMPRODUCT((Technologie!H9&lt;&gt;"")*1)+SUMPRODUCT((Vie.scolaire!H9&lt;&gt;"")*1)))=0,"",SUM(SVT:Vie.scolaire!H9)/(SUMPRODUCT((SVT!H9&lt;&gt;"")*1)+SUMPRODUCT((Arts.Plastiques!H9&lt;&gt;"")*1)+SUMPRODUCT((Maths!H9&lt;&gt;"")*1)+SUMPRODUCT((Espagnol!H9&lt;&gt;"")*1)+SUMPRODUCT((S.Physiques!H9&lt;&gt;"")*1)+SUMPRODUCT((Français!H9&lt;&gt;"")*1)+SUMPRODUCT((E.Musicale!H9&lt;&gt;"")*1)+SUMPRODUCT((EPS!H9&lt;&gt;"")*1)+SUMPRODUCT((Hist_Geo!H9&lt;&gt;"")*1)+SUMPRODUCT((Anglais!H9&lt;&gt;"")*1)+SUMPRODUCT((Technologie!H9&lt;&gt;"")*1)+SUMPRODUCT((Vie.scolaire!H9&lt;&gt;"")*1)))</f>
        <v/>
      </c>
      <c r="I9" s="87" t="str">
        <f>IF(SUM(SVT:Vie.scolaire!I9)/(0.0000000001+(SUMPRODUCT((SVT!I9&lt;&gt;"")*1)+SUMPRODUCT((Arts.Plastiques!I9&lt;&gt;"")*1)+SUMPRODUCT((Maths!I9&lt;&gt;"")*1)+SUMPRODUCT((Espagnol!I9&lt;&gt;"")*1)+SUMPRODUCT((S.Physiques!I9&lt;&gt;"")*1)+SUMPRODUCT((Français!I9&lt;&gt;"")*1)+SUMPRODUCT((E.Musicale!I9&lt;&gt;"")*1)+SUMPRODUCT((EPS!I9&lt;&gt;"")*1)+SUMPRODUCT((Hist_Geo!I9&lt;&gt;"")*1)+SUMPRODUCT((Anglais!I9&lt;&gt;"")*1)+SUMPRODUCT((Technologie!I9&lt;&gt;"")*1)+SUMPRODUCT((Vie.scolaire!I9&lt;&gt;"")*1)))=0,"",SUM(SVT:Vie.scolaire!I9)/(SUMPRODUCT((SVT!I9&lt;&gt;"")*1)+SUMPRODUCT((Arts.Plastiques!I9&lt;&gt;"")*1)+SUMPRODUCT((Maths!I9&lt;&gt;"")*1)+SUMPRODUCT((Espagnol!I9&lt;&gt;"")*1)+SUMPRODUCT((S.Physiques!I9&lt;&gt;"")*1)+SUMPRODUCT((Français!I9&lt;&gt;"")*1)+SUMPRODUCT((E.Musicale!I9&lt;&gt;"")*1)+SUMPRODUCT((EPS!I9&lt;&gt;"")*1)+SUMPRODUCT((Hist_Geo!I9&lt;&gt;"")*1)+SUMPRODUCT((Anglais!I9&lt;&gt;"")*1)+SUMPRODUCT((Technologie!I9&lt;&gt;"")*1)+SUMPRODUCT((Vie.scolaire!I9&lt;&gt;"")*1)))</f>
        <v/>
      </c>
      <c r="J9" s="88" t="str">
        <f>IF(SUM(SVT:Vie.scolaire!J9)/(0.0000000001+(SUMPRODUCT((SVT!J9&lt;&gt;"")*1)+SUMPRODUCT((Arts.Plastiques!J9&lt;&gt;"")*1)+SUMPRODUCT((Maths!J9&lt;&gt;"")*1)+SUMPRODUCT((Espagnol!J9&lt;&gt;"")*1)+SUMPRODUCT((S.Physiques!J9&lt;&gt;"")*1)+SUMPRODUCT((Français!J9&lt;&gt;"")*1)+SUMPRODUCT((E.Musicale!J9&lt;&gt;"")*1)+SUMPRODUCT((EPS!J9&lt;&gt;"")*1)+SUMPRODUCT((Hist_Geo!J9&lt;&gt;"")*1)+SUMPRODUCT((Anglais!J9&lt;&gt;"")*1)+SUMPRODUCT((Technologie!J9&lt;&gt;"")*1)+SUMPRODUCT((Vie.scolaire!J9&lt;&gt;"")*1)))=0,"",SUM(SVT:Vie.scolaire!J9)/(SUMPRODUCT((SVT!J9&lt;&gt;"")*1)+SUMPRODUCT((Arts.Plastiques!J9&lt;&gt;"")*1)+SUMPRODUCT((Maths!J9&lt;&gt;"")*1)+SUMPRODUCT((Espagnol!J9&lt;&gt;"")*1)+SUMPRODUCT((S.Physiques!J9&lt;&gt;"")*1)+SUMPRODUCT((Français!J9&lt;&gt;"")*1)+SUMPRODUCT((E.Musicale!J9&lt;&gt;"")*1)+SUMPRODUCT((EPS!J9&lt;&gt;"")*1)+SUMPRODUCT((Hist_Geo!J9&lt;&gt;"")*1)+SUMPRODUCT((Anglais!J9&lt;&gt;"")*1)+SUMPRODUCT((Technologie!J9&lt;&gt;"")*1)+SUMPRODUCT((Vie.scolaire!J9&lt;&gt;"")*1)))</f>
        <v/>
      </c>
      <c r="K9" s="89" t="str">
        <f>IF(SUM(SVT:Vie.scolaire!K9)/(0.0000000001+(SUMPRODUCT((SVT!K9&lt;&gt;"")*1)+SUMPRODUCT((Arts.Plastiques!K9&lt;&gt;"")*1)+SUMPRODUCT((Maths!K9&lt;&gt;"")*1)+SUMPRODUCT((Espagnol!K9&lt;&gt;"")*1)+SUMPRODUCT((S.Physiques!K9&lt;&gt;"")*1)+SUMPRODUCT((Français!K9&lt;&gt;"")*1)+SUMPRODUCT((E.Musicale!K9&lt;&gt;"")*1)+SUMPRODUCT((EPS!K9&lt;&gt;"")*1)+SUMPRODUCT((Hist_Geo!K9&lt;&gt;"")*1)+SUMPRODUCT((Anglais!K9&lt;&gt;"")*1)+SUMPRODUCT((Technologie!K9&lt;&gt;"")*1)+SUMPRODUCT((Vie.scolaire!K9&lt;&gt;"")*1)))=0,"",SUM(SVT:Vie.scolaire!K9)/(SUMPRODUCT((SVT!K9&lt;&gt;"")*1)+SUMPRODUCT((Arts.Plastiques!K9&lt;&gt;"")*1)+SUMPRODUCT((Maths!K9&lt;&gt;"")*1)+SUMPRODUCT((Espagnol!K9&lt;&gt;"")*1)+SUMPRODUCT((S.Physiques!K9&lt;&gt;"")*1)+SUMPRODUCT((Français!K9&lt;&gt;"")*1)+SUMPRODUCT((E.Musicale!K9&lt;&gt;"")*1)+SUMPRODUCT((EPS!K9&lt;&gt;"")*1)+SUMPRODUCT((Hist_Geo!K9&lt;&gt;"")*1)+SUMPRODUCT((Anglais!K9&lt;&gt;"")*1)+SUMPRODUCT((Technologie!K9&lt;&gt;"")*1)+SUMPRODUCT((Vie.scolaire!K9&lt;&gt;"")*1)))</f>
        <v/>
      </c>
      <c r="L9" s="87" t="str">
        <f>IF(SUM(SVT:Vie.scolaire!L9)/(0.0000000001+(SUMPRODUCT((SVT!L9&lt;&gt;"")*1)+SUMPRODUCT((Arts.Plastiques!L9&lt;&gt;"")*1)+SUMPRODUCT((Maths!L9&lt;&gt;"")*1)+SUMPRODUCT((Espagnol!L9&lt;&gt;"")*1)+SUMPRODUCT((S.Physiques!L9&lt;&gt;"")*1)+SUMPRODUCT((Français!L9&lt;&gt;"")*1)+SUMPRODUCT((E.Musicale!L9&lt;&gt;"")*1)+SUMPRODUCT((EPS!L9&lt;&gt;"")*1)+SUMPRODUCT((Hist_Geo!L9&lt;&gt;"")*1)+SUMPRODUCT((Anglais!L9&lt;&gt;"")*1)+SUMPRODUCT((Technologie!L9&lt;&gt;"")*1)+SUMPRODUCT((Vie.scolaire!L9&lt;&gt;"")*1)))=0,"",SUM(SVT:Vie.scolaire!L9)/(SUMPRODUCT((SVT!L9&lt;&gt;"")*1)+SUMPRODUCT((Arts.Plastiques!L9&lt;&gt;"")*1)+SUMPRODUCT((Maths!L9&lt;&gt;"")*1)+SUMPRODUCT((Espagnol!L9&lt;&gt;"")*1)+SUMPRODUCT((S.Physiques!L9&lt;&gt;"")*1)+SUMPRODUCT((Français!L9&lt;&gt;"")*1)+SUMPRODUCT((E.Musicale!L9&lt;&gt;"")*1)+SUMPRODUCT((EPS!L9&lt;&gt;"")*1)+SUMPRODUCT((Hist_Geo!L9&lt;&gt;"")*1)+SUMPRODUCT((Anglais!L9&lt;&gt;"")*1)+SUMPRODUCT((Technologie!L9&lt;&gt;"")*1)+SUMPRODUCT((Vie.scolaire!L9&lt;&gt;"")*1)))</f>
        <v/>
      </c>
      <c r="M9" s="88" t="str">
        <f>IF(SUM(SVT:Vie.scolaire!M9)/(0.0000000001+(SUMPRODUCT((SVT!M9&lt;&gt;"")*1)+SUMPRODUCT((Arts.Plastiques!M9&lt;&gt;"")*1)+SUMPRODUCT((Maths!M9&lt;&gt;"")*1)+SUMPRODUCT((Espagnol!M9&lt;&gt;"")*1)+SUMPRODUCT((S.Physiques!M9&lt;&gt;"")*1)+SUMPRODUCT((Français!M9&lt;&gt;"")*1)+SUMPRODUCT((E.Musicale!M9&lt;&gt;"")*1)+SUMPRODUCT((EPS!M9&lt;&gt;"")*1)+SUMPRODUCT((Hist_Geo!M9&lt;&gt;"")*1)+SUMPRODUCT((Anglais!M9&lt;&gt;"")*1)+SUMPRODUCT((Technologie!M9&lt;&gt;"")*1)+SUMPRODUCT((Vie.scolaire!M9&lt;&gt;"")*1)))=0,"",SUM(SVT:Vie.scolaire!M9)/(SUMPRODUCT((SVT!M9&lt;&gt;"")*1)+SUMPRODUCT((Arts.Plastiques!M9&lt;&gt;"")*1)+SUMPRODUCT((Maths!M9&lt;&gt;"")*1)+SUMPRODUCT((Espagnol!M9&lt;&gt;"")*1)+SUMPRODUCT((S.Physiques!M9&lt;&gt;"")*1)+SUMPRODUCT((Français!M9&lt;&gt;"")*1)+SUMPRODUCT((E.Musicale!M9&lt;&gt;"")*1)+SUMPRODUCT((EPS!M9&lt;&gt;"")*1)+SUMPRODUCT((Hist_Geo!M9&lt;&gt;"")*1)+SUMPRODUCT((Anglais!M9&lt;&gt;"")*1)+SUMPRODUCT((Technologie!M9&lt;&gt;"")*1)+SUMPRODUCT((Vie.scolaire!M9&lt;&gt;"")*1)))</f>
        <v/>
      </c>
      <c r="N9" s="87" t="str">
        <f>IF(SUM(SVT:Vie.scolaire!N9)/(0.0000000001+(SUMPRODUCT((SVT!N9&lt;&gt;"")*1)+SUMPRODUCT((Arts.Plastiques!N9&lt;&gt;"")*1)+SUMPRODUCT((Maths!N9&lt;&gt;"")*1)+SUMPRODUCT((Espagnol!N9&lt;&gt;"")*1)+SUMPRODUCT((S.Physiques!N9&lt;&gt;"")*1)+SUMPRODUCT((Français!N9&lt;&gt;"")*1)+SUMPRODUCT((E.Musicale!N9&lt;&gt;"")*1)+SUMPRODUCT((EPS!N9&lt;&gt;"")*1)+SUMPRODUCT((Hist_Geo!N9&lt;&gt;"")*1)+SUMPRODUCT((Anglais!N9&lt;&gt;"")*1)+SUMPRODUCT((Technologie!N9&lt;&gt;"")*1)+SUMPRODUCT((Vie.scolaire!N9&lt;&gt;"")*1)))=0,"",SUM(SVT:Vie.scolaire!N9)/(SUMPRODUCT((SVT!N9&lt;&gt;"")*1)+SUMPRODUCT((Arts.Plastiques!N9&lt;&gt;"")*1)+SUMPRODUCT((Maths!N9&lt;&gt;"")*1)+SUMPRODUCT((Espagnol!N9&lt;&gt;"")*1)+SUMPRODUCT((S.Physiques!N9&lt;&gt;"")*1)+SUMPRODUCT((Français!N9&lt;&gt;"")*1)+SUMPRODUCT((E.Musicale!N9&lt;&gt;"")*1)+SUMPRODUCT((EPS!N9&lt;&gt;"")*1)+SUMPRODUCT((Hist_Geo!N9&lt;&gt;"")*1)+SUMPRODUCT((Anglais!N9&lt;&gt;"")*1)+SUMPRODUCT((Technologie!N9&lt;&gt;"")*1)+SUMPRODUCT((Vie.scolaire!N9&lt;&gt;"")*1)))</f>
        <v/>
      </c>
      <c r="O9" s="88" t="str">
        <f>IF(SUM(SVT:Vie.scolaire!O9)/(0.0000000001+(SUMPRODUCT((SVT!O9&lt;&gt;"")*1)+SUMPRODUCT((Arts.Plastiques!O9&lt;&gt;"")*1)+SUMPRODUCT((Maths!O9&lt;&gt;"")*1)+SUMPRODUCT((Espagnol!O9&lt;&gt;"")*1)+SUMPRODUCT((S.Physiques!O9&lt;&gt;"")*1)+SUMPRODUCT((Français!O9&lt;&gt;"")*1)+SUMPRODUCT((E.Musicale!O9&lt;&gt;"")*1)+SUMPRODUCT((EPS!O9&lt;&gt;"")*1)+SUMPRODUCT((Hist_Geo!O9&lt;&gt;"")*1)+SUMPRODUCT((Anglais!O9&lt;&gt;"")*1)+SUMPRODUCT((Technologie!O9&lt;&gt;"")*1)+SUMPRODUCT((Vie.scolaire!O9&lt;&gt;"")*1)))=0,"",SUM(SVT:Vie.scolaire!O9)/(SUMPRODUCT((SVT!O9&lt;&gt;"")*1)+SUMPRODUCT((Arts.Plastiques!O9&lt;&gt;"")*1)+SUMPRODUCT((Maths!O9&lt;&gt;"")*1)+SUMPRODUCT((Espagnol!O9&lt;&gt;"")*1)+SUMPRODUCT((S.Physiques!O9&lt;&gt;"")*1)+SUMPRODUCT((Français!O9&lt;&gt;"")*1)+SUMPRODUCT((E.Musicale!O9&lt;&gt;"")*1)+SUMPRODUCT((EPS!O9&lt;&gt;"")*1)+SUMPRODUCT((Hist_Geo!O9&lt;&gt;"")*1)+SUMPRODUCT((Anglais!O9&lt;&gt;"")*1)+SUMPRODUCT((Technologie!O9&lt;&gt;"")*1)+SUMPRODUCT((Vie.scolaire!O9&lt;&gt;"")*1)))</f>
        <v/>
      </c>
      <c r="P9" s="87" t="str">
        <f>IF(SUM(SVT:Vie.scolaire!P9)/(0.0000000001+(SUMPRODUCT((SVT!P9&lt;&gt;"")*1)+SUMPRODUCT((Arts.Plastiques!P9&lt;&gt;"")*1)+SUMPRODUCT((Maths!P9&lt;&gt;"")*1)+SUMPRODUCT((Espagnol!P9&lt;&gt;"")*1)+SUMPRODUCT((S.Physiques!P9&lt;&gt;"")*1)+SUMPRODUCT((Français!P9&lt;&gt;"")*1)+SUMPRODUCT((E.Musicale!P9&lt;&gt;"")*1)+SUMPRODUCT((EPS!P9&lt;&gt;"")*1)+SUMPRODUCT((Hist_Geo!P9&lt;&gt;"")*1)+SUMPRODUCT((Anglais!P9&lt;&gt;"")*1)+SUMPRODUCT((Technologie!P9&lt;&gt;"")*1)+SUMPRODUCT((Vie.scolaire!P9&lt;&gt;"")*1)))=0,"",SUM(SVT:Vie.scolaire!P9)/(SUMPRODUCT((SVT!P9&lt;&gt;"")*1)+SUMPRODUCT((Arts.Plastiques!P9&lt;&gt;"")*1)+SUMPRODUCT((Maths!P9&lt;&gt;"")*1)+SUMPRODUCT((Espagnol!P9&lt;&gt;"")*1)+SUMPRODUCT((S.Physiques!P9&lt;&gt;"")*1)+SUMPRODUCT((Français!P9&lt;&gt;"")*1)+SUMPRODUCT((E.Musicale!P9&lt;&gt;"")*1)+SUMPRODUCT((EPS!P9&lt;&gt;"")*1)+SUMPRODUCT((Hist_Geo!P9&lt;&gt;"")*1)+SUMPRODUCT((Anglais!P9&lt;&gt;"")*1)+SUMPRODUCT((Technologie!P9&lt;&gt;"")*1)+SUMPRODUCT((Vie.scolaire!P9&lt;&gt;"")*1)))</f>
        <v/>
      </c>
      <c r="Q9" s="84" t="str">
        <f>IF(SUM(SVT:Vie.scolaire!Q9)/(0.0000000001+(SUMPRODUCT((SVT!Q9&lt;&gt;"")*1)+SUMPRODUCT((Arts.Plastiques!Q9&lt;&gt;"")*1)+SUMPRODUCT((Maths!Q9&lt;&gt;"")*1)+SUMPRODUCT((Espagnol!Q9&lt;&gt;"")*1)+SUMPRODUCT((S.Physiques!Q9&lt;&gt;"")*1)+SUMPRODUCT((Français!Q9&lt;&gt;"")*1)+SUMPRODUCT((E.Musicale!Q9&lt;&gt;"")*1)+SUMPRODUCT((EPS!Q9&lt;&gt;"")*1)+SUMPRODUCT((Hist_Geo!Q9&lt;&gt;"")*1)+SUMPRODUCT((Anglais!Q9&lt;&gt;"")*1)+SUMPRODUCT((Technologie!Q9&lt;&gt;"")*1)+SUMPRODUCT((Vie.scolaire!Q9&lt;&gt;"")*1)))=0,"",SUM(SVT:Vie.scolaire!Q9)/(SUMPRODUCT((SVT!Q9&lt;&gt;"")*1)+SUMPRODUCT((Arts.Plastiques!Q9&lt;&gt;"")*1)+SUMPRODUCT((Maths!Q9&lt;&gt;"")*1)+SUMPRODUCT((Espagnol!Q9&lt;&gt;"")*1)+SUMPRODUCT((S.Physiques!Q9&lt;&gt;"")*1)+SUMPRODUCT((Français!Q9&lt;&gt;"")*1)+SUMPRODUCT((E.Musicale!Q9&lt;&gt;"")*1)+SUMPRODUCT((EPS!Q9&lt;&gt;"")*1)+SUMPRODUCT((Hist_Geo!Q9&lt;&gt;"")*1)+SUMPRODUCT((Anglais!Q9&lt;&gt;"")*1)+SUMPRODUCT((Technologie!Q9&lt;&gt;"")*1)+SUMPRODUCT((Vie.scolaire!Q9&lt;&gt;"")*1)))</f>
        <v/>
      </c>
      <c r="R9" s="88" t="str">
        <f>IF(SUM(SVT:Vie.scolaire!R9)/(0.0000000001+(SUMPRODUCT((SVT!R9&lt;&gt;"")*1)+SUMPRODUCT((Arts.Plastiques!R9&lt;&gt;"")*1)+SUMPRODUCT((Maths!R9&lt;&gt;"")*1)+SUMPRODUCT((Espagnol!R9&lt;&gt;"")*1)+SUMPRODUCT((S.Physiques!R9&lt;&gt;"")*1)+SUMPRODUCT((Français!R9&lt;&gt;"")*1)+SUMPRODUCT((E.Musicale!R9&lt;&gt;"")*1)+SUMPRODUCT((EPS!R9&lt;&gt;"")*1)+SUMPRODUCT((Hist_Geo!R9&lt;&gt;"")*1)+SUMPRODUCT((Anglais!R9&lt;&gt;"")*1)+SUMPRODUCT((Technologie!R9&lt;&gt;"")*1)+SUMPRODUCT((Vie.scolaire!R9&lt;&gt;"")*1)))=0,"",SUM(SVT:Vie.scolaire!R9)/(SUMPRODUCT((SVT!R9&lt;&gt;"")*1)+SUMPRODUCT((Arts.Plastiques!R9&lt;&gt;"")*1)+SUMPRODUCT((Maths!R9&lt;&gt;"")*1)+SUMPRODUCT((Espagnol!R9&lt;&gt;"")*1)+SUMPRODUCT((S.Physiques!R9&lt;&gt;"")*1)+SUMPRODUCT((Français!R9&lt;&gt;"")*1)+SUMPRODUCT((E.Musicale!R9&lt;&gt;"")*1)+SUMPRODUCT((EPS!R9&lt;&gt;"")*1)+SUMPRODUCT((Hist_Geo!R9&lt;&gt;"")*1)+SUMPRODUCT((Anglais!R9&lt;&gt;"")*1)+SUMPRODUCT((Technologie!R9&lt;&gt;"")*1)+SUMPRODUCT((Vie.scolaire!R9&lt;&gt;"")*1)))</f>
        <v/>
      </c>
      <c r="S9" s="83"/>
      <c r="T9" s="108" t="e">
        <f t="shared" si="0"/>
        <v>#DIV/0!</v>
      </c>
    </row>
    <row r="10" spans="1:23" s="85" customFormat="1" ht="16.5" customHeight="1" thickBot="1" x14ac:dyDescent="0.25">
      <c r="A10" s="100" t="s">
        <v>28</v>
      </c>
      <c r="B10" s="102" t="s">
        <v>30</v>
      </c>
      <c r="C10" s="87" t="str">
        <f>IF(SUM(SVT:Vie.scolaire!C10)/(0.0000000001+(SUMPRODUCT((SVT!C10&lt;&gt;"")*1)+SUMPRODUCT((Arts.Plastiques!C10&lt;&gt;"")*1)+SUMPRODUCT((Maths!C10&lt;&gt;"")*1)+SUMPRODUCT((Espagnol!C10&lt;&gt;"")*1)+SUMPRODUCT((S.Physiques!C10&lt;&gt;"")*1)+SUMPRODUCT((Français!C10&lt;&gt;"")*1)+SUMPRODUCT((E.Musicale!C10&lt;&gt;"")*1)+SUMPRODUCT((EPS!C10&lt;&gt;"")*1)+SUMPRODUCT((Hist_Geo!C10&lt;&gt;"")*1)+SUMPRODUCT((Anglais!C10&lt;&gt;"")*1)+SUMPRODUCT((Technologie!C10&lt;&gt;"")*1)+SUMPRODUCT((Vie.scolaire!C10&lt;&gt;"")*1)))=0,"",SUM(SVT:Vie.scolaire!C10)/(SUMPRODUCT((SVT!C10&lt;&gt;"")*1)+SUMPRODUCT((Arts.Plastiques!C10&lt;&gt;"")*1)+SUMPRODUCT((Maths!C10&lt;&gt;"")*1)+SUMPRODUCT((Espagnol!C10&lt;&gt;"")*1)+SUMPRODUCT((S.Physiques!C10&lt;&gt;"")*1)+SUMPRODUCT((Français!C10&lt;&gt;"")*1)+SUMPRODUCT((E.Musicale!C10&lt;&gt;"")*1)+SUMPRODUCT((EPS!C10&lt;&gt;"")*1)+SUMPRODUCT((Hist_Geo!C10&lt;&gt;"")*1)+SUMPRODUCT((Anglais!C10&lt;&gt;"")*1)+SUMPRODUCT((Technologie!C10&lt;&gt;"")*1)+SUMPRODUCT((Vie.scolaire!C10&lt;&gt;"")*1)))</f>
        <v/>
      </c>
      <c r="D10" s="84" t="str">
        <f>IF(SUM(SVT:Vie.scolaire!D10)/(0.0000000001+(SUMPRODUCT((SVT!D10&lt;&gt;"")*1)+SUMPRODUCT((Arts.Plastiques!D10&lt;&gt;"")*1)+SUMPRODUCT((Maths!D10&lt;&gt;"")*1)+SUMPRODUCT((Espagnol!D10&lt;&gt;"")*1)+SUMPRODUCT((S.Physiques!D10&lt;&gt;"")*1)+SUMPRODUCT((Français!D10&lt;&gt;"")*1)+SUMPRODUCT((E.Musicale!D10&lt;&gt;"")*1)+SUMPRODUCT((EPS!D10&lt;&gt;"")*1)+SUMPRODUCT((Hist_Geo!D10&lt;&gt;"")*1)+SUMPRODUCT((Anglais!D10&lt;&gt;"")*1)+SUMPRODUCT((Technologie!D10&lt;&gt;"")*1)+SUMPRODUCT((Vie.scolaire!D10&lt;&gt;"")*1)))=0,"",SUM(SVT:Vie.scolaire!D10)/(SUMPRODUCT((SVT!D10&lt;&gt;"")*1)+SUMPRODUCT((Arts.Plastiques!D10&lt;&gt;"")*1)+SUMPRODUCT((Maths!D10&lt;&gt;"")*1)+SUMPRODUCT((Espagnol!D10&lt;&gt;"")*1)+SUMPRODUCT((S.Physiques!D10&lt;&gt;"")*1)+SUMPRODUCT((Français!D10&lt;&gt;"")*1)+SUMPRODUCT((E.Musicale!D10&lt;&gt;"")*1)+SUMPRODUCT((EPS!D10&lt;&gt;"")*1)+SUMPRODUCT((Hist_Geo!D10&lt;&gt;"")*1)+SUMPRODUCT((Anglais!D10&lt;&gt;"")*1)+SUMPRODUCT((Technologie!D10&lt;&gt;"")*1)+SUMPRODUCT((Vie.scolaire!D10&lt;&gt;"")*1)))</f>
        <v/>
      </c>
      <c r="E10" s="88" t="str">
        <f>IF(SUM(SVT:Vie.scolaire!E10)/(0.0000000001+(SUMPRODUCT((SVT!E10&lt;&gt;"")*1)+SUMPRODUCT((Arts.Plastiques!E10&lt;&gt;"")*1)+SUMPRODUCT((Maths!E10&lt;&gt;"")*1)+SUMPRODUCT((Espagnol!E10&lt;&gt;"")*1)+SUMPRODUCT((S.Physiques!E10&lt;&gt;"")*1)+SUMPRODUCT((Français!E10&lt;&gt;"")*1)+SUMPRODUCT((E.Musicale!E10&lt;&gt;"")*1)+SUMPRODUCT((EPS!E10&lt;&gt;"")*1)+SUMPRODUCT((Hist_Geo!E10&lt;&gt;"")*1)+SUMPRODUCT((Anglais!E10&lt;&gt;"")*1)+SUMPRODUCT((Technologie!E10&lt;&gt;"")*1)+SUMPRODUCT((Vie.scolaire!E10&lt;&gt;"")*1)))=0,"",SUM(SVT:Vie.scolaire!E10)/(SUMPRODUCT((SVT!E10&lt;&gt;"")*1)+SUMPRODUCT((Arts.Plastiques!E10&lt;&gt;"")*1)+SUMPRODUCT((Maths!E10&lt;&gt;"")*1)+SUMPRODUCT((Espagnol!E10&lt;&gt;"")*1)+SUMPRODUCT((S.Physiques!E10&lt;&gt;"")*1)+SUMPRODUCT((Français!E10&lt;&gt;"")*1)+SUMPRODUCT((E.Musicale!E10&lt;&gt;"")*1)+SUMPRODUCT((EPS!E10&lt;&gt;"")*1)+SUMPRODUCT((Hist_Geo!E10&lt;&gt;"")*1)+SUMPRODUCT((Anglais!E10&lt;&gt;"")*1)+SUMPRODUCT((Technologie!E10&lt;&gt;"")*1)+SUMPRODUCT((Vie.scolaire!E10&lt;&gt;"")*1)))</f>
        <v/>
      </c>
      <c r="F10" s="87" t="str">
        <f>IF(SUM(SVT:Vie.scolaire!F10)/(0.0000000001+(SUMPRODUCT((SVT!F10&lt;&gt;"")*1)+SUMPRODUCT((Arts.Plastiques!F10&lt;&gt;"")*1)+SUMPRODUCT((Maths!F10&lt;&gt;"")*1)+SUMPRODUCT((Espagnol!F10&lt;&gt;"")*1)+SUMPRODUCT((S.Physiques!F10&lt;&gt;"")*1)+SUMPRODUCT((Français!F10&lt;&gt;"")*1)+SUMPRODUCT((E.Musicale!F10&lt;&gt;"")*1)+SUMPRODUCT((EPS!F10&lt;&gt;"")*1)+SUMPRODUCT((Hist_Geo!F10&lt;&gt;"")*1)+SUMPRODUCT((Anglais!F10&lt;&gt;"")*1)+SUMPRODUCT((Technologie!F10&lt;&gt;"")*1)+SUMPRODUCT((Vie.scolaire!F10&lt;&gt;"")*1)))=0,"",SUM(SVT:Vie.scolaire!F10)/(SUMPRODUCT((SVT!F10&lt;&gt;"")*1)+SUMPRODUCT((Arts.Plastiques!F10&lt;&gt;"")*1)+SUMPRODUCT((Maths!F10&lt;&gt;"")*1)+SUMPRODUCT((Espagnol!F10&lt;&gt;"")*1)+SUMPRODUCT((S.Physiques!F10&lt;&gt;"")*1)+SUMPRODUCT((Français!F10&lt;&gt;"")*1)+SUMPRODUCT((E.Musicale!F10&lt;&gt;"")*1)+SUMPRODUCT((EPS!F10&lt;&gt;"")*1)+SUMPRODUCT((Hist_Geo!F10&lt;&gt;"")*1)+SUMPRODUCT((Anglais!F10&lt;&gt;"")*1)+SUMPRODUCT((Technologie!F10&lt;&gt;"")*1)+SUMPRODUCT((Vie.scolaire!F10&lt;&gt;"")*1)))</f>
        <v/>
      </c>
      <c r="G10" s="88" t="str">
        <f>IF(SUM(SVT:Vie.scolaire!G10)/(0.0000000001+(SUMPRODUCT((SVT!G10&lt;&gt;"")*1)+SUMPRODUCT((Arts.Plastiques!G10&lt;&gt;"")*1)+SUMPRODUCT((Maths!G10&lt;&gt;"")*1)+SUMPRODUCT((Espagnol!G10&lt;&gt;"")*1)+SUMPRODUCT((S.Physiques!G10&lt;&gt;"")*1)+SUMPRODUCT((Français!G10&lt;&gt;"")*1)+SUMPRODUCT((E.Musicale!G10&lt;&gt;"")*1)+SUMPRODUCT((EPS!G10&lt;&gt;"")*1)+SUMPRODUCT((Hist_Geo!G10&lt;&gt;"")*1)+SUMPRODUCT((Anglais!G10&lt;&gt;"")*1)+SUMPRODUCT((Technologie!G10&lt;&gt;"")*1)+SUMPRODUCT((Vie.scolaire!G10&lt;&gt;"")*1)))=0,"",SUM(SVT:Vie.scolaire!G10)/(SUMPRODUCT((SVT!G10&lt;&gt;"")*1)+SUMPRODUCT((Arts.Plastiques!G10&lt;&gt;"")*1)+SUMPRODUCT((Maths!G10&lt;&gt;"")*1)+SUMPRODUCT((Espagnol!G10&lt;&gt;"")*1)+SUMPRODUCT((S.Physiques!G10&lt;&gt;"")*1)+SUMPRODUCT((Français!G10&lt;&gt;"")*1)+SUMPRODUCT((E.Musicale!G10&lt;&gt;"")*1)+SUMPRODUCT((EPS!G10&lt;&gt;"")*1)+SUMPRODUCT((Hist_Geo!G10&lt;&gt;"")*1)+SUMPRODUCT((Anglais!G10&lt;&gt;"")*1)+SUMPRODUCT((Technologie!G10&lt;&gt;"")*1)+SUMPRODUCT((Vie.scolaire!G10&lt;&gt;"")*1)))</f>
        <v/>
      </c>
      <c r="H10" s="89" t="str">
        <f>IF(SUM(SVT:Vie.scolaire!H10)/(0.0000000001+(SUMPRODUCT((SVT!H10&lt;&gt;"")*1)+SUMPRODUCT((Arts.Plastiques!H10&lt;&gt;"")*1)+SUMPRODUCT((Maths!H10&lt;&gt;"")*1)+SUMPRODUCT((Espagnol!H10&lt;&gt;"")*1)+SUMPRODUCT((S.Physiques!H10&lt;&gt;"")*1)+SUMPRODUCT((Français!H10&lt;&gt;"")*1)+SUMPRODUCT((E.Musicale!H10&lt;&gt;"")*1)+SUMPRODUCT((EPS!H10&lt;&gt;"")*1)+SUMPRODUCT((Hist_Geo!H10&lt;&gt;"")*1)+SUMPRODUCT((Anglais!H10&lt;&gt;"")*1)+SUMPRODUCT((Technologie!H10&lt;&gt;"")*1)+SUMPRODUCT((Vie.scolaire!H10&lt;&gt;"")*1)))=0,"",SUM(SVT:Vie.scolaire!H10)/(SUMPRODUCT((SVT!H10&lt;&gt;"")*1)+SUMPRODUCT((Arts.Plastiques!H10&lt;&gt;"")*1)+SUMPRODUCT((Maths!H10&lt;&gt;"")*1)+SUMPRODUCT((Espagnol!H10&lt;&gt;"")*1)+SUMPRODUCT((S.Physiques!H10&lt;&gt;"")*1)+SUMPRODUCT((Français!H10&lt;&gt;"")*1)+SUMPRODUCT((E.Musicale!H10&lt;&gt;"")*1)+SUMPRODUCT((EPS!H10&lt;&gt;"")*1)+SUMPRODUCT((Hist_Geo!H10&lt;&gt;"")*1)+SUMPRODUCT((Anglais!H10&lt;&gt;"")*1)+SUMPRODUCT((Technologie!H10&lt;&gt;"")*1)+SUMPRODUCT((Vie.scolaire!H10&lt;&gt;"")*1)))</f>
        <v/>
      </c>
      <c r="I10" s="87" t="str">
        <f>IF(SUM(SVT:Vie.scolaire!I10)/(0.0000000001+(SUMPRODUCT((SVT!I10&lt;&gt;"")*1)+SUMPRODUCT((Arts.Plastiques!I10&lt;&gt;"")*1)+SUMPRODUCT((Maths!I10&lt;&gt;"")*1)+SUMPRODUCT((Espagnol!I10&lt;&gt;"")*1)+SUMPRODUCT((S.Physiques!I10&lt;&gt;"")*1)+SUMPRODUCT((Français!I10&lt;&gt;"")*1)+SUMPRODUCT((E.Musicale!I10&lt;&gt;"")*1)+SUMPRODUCT((EPS!I10&lt;&gt;"")*1)+SUMPRODUCT((Hist_Geo!I10&lt;&gt;"")*1)+SUMPRODUCT((Anglais!I10&lt;&gt;"")*1)+SUMPRODUCT((Technologie!I10&lt;&gt;"")*1)+SUMPRODUCT((Vie.scolaire!I10&lt;&gt;"")*1)))=0,"",SUM(SVT:Vie.scolaire!I10)/(SUMPRODUCT((SVT!I10&lt;&gt;"")*1)+SUMPRODUCT((Arts.Plastiques!I10&lt;&gt;"")*1)+SUMPRODUCT((Maths!I10&lt;&gt;"")*1)+SUMPRODUCT((Espagnol!I10&lt;&gt;"")*1)+SUMPRODUCT((S.Physiques!I10&lt;&gt;"")*1)+SUMPRODUCT((Français!I10&lt;&gt;"")*1)+SUMPRODUCT((E.Musicale!I10&lt;&gt;"")*1)+SUMPRODUCT((EPS!I10&lt;&gt;"")*1)+SUMPRODUCT((Hist_Geo!I10&lt;&gt;"")*1)+SUMPRODUCT((Anglais!I10&lt;&gt;"")*1)+SUMPRODUCT((Technologie!I10&lt;&gt;"")*1)+SUMPRODUCT((Vie.scolaire!I10&lt;&gt;"")*1)))</f>
        <v/>
      </c>
      <c r="J10" s="88" t="str">
        <f>IF(SUM(SVT:Vie.scolaire!J10)/(0.0000000001+(SUMPRODUCT((SVT!J10&lt;&gt;"")*1)+SUMPRODUCT((Arts.Plastiques!J10&lt;&gt;"")*1)+SUMPRODUCT((Maths!J10&lt;&gt;"")*1)+SUMPRODUCT((Espagnol!J10&lt;&gt;"")*1)+SUMPRODUCT((S.Physiques!J10&lt;&gt;"")*1)+SUMPRODUCT((Français!J10&lt;&gt;"")*1)+SUMPRODUCT((E.Musicale!J10&lt;&gt;"")*1)+SUMPRODUCT((EPS!J10&lt;&gt;"")*1)+SUMPRODUCT((Hist_Geo!J10&lt;&gt;"")*1)+SUMPRODUCT((Anglais!J10&lt;&gt;"")*1)+SUMPRODUCT((Technologie!J10&lt;&gt;"")*1)+SUMPRODUCT((Vie.scolaire!J10&lt;&gt;"")*1)))=0,"",SUM(SVT:Vie.scolaire!J10)/(SUMPRODUCT((SVT!J10&lt;&gt;"")*1)+SUMPRODUCT((Arts.Plastiques!J10&lt;&gt;"")*1)+SUMPRODUCT((Maths!J10&lt;&gt;"")*1)+SUMPRODUCT((Espagnol!J10&lt;&gt;"")*1)+SUMPRODUCT((S.Physiques!J10&lt;&gt;"")*1)+SUMPRODUCT((Français!J10&lt;&gt;"")*1)+SUMPRODUCT((E.Musicale!J10&lt;&gt;"")*1)+SUMPRODUCT((EPS!J10&lt;&gt;"")*1)+SUMPRODUCT((Hist_Geo!J10&lt;&gt;"")*1)+SUMPRODUCT((Anglais!J10&lt;&gt;"")*1)+SUMPRODUCT((Technologie!J10&lt;&gt;"")*1)+SUMPRODUCT((Vie.scolaire!J10&lt;&gt;"")*1)))</f>
        <v/>
      </c>
      <c r="K10" s="89" t="str">
        <f>IF(SUM(SVT:Vie.scolaire!K10)/(0.0000000001+(SUMPRODUCT((SVT!K10&lt;&gt;"")*1)+SUMPRODUCT((Arts.Plastiques!K10&lt;&gt;"")*1)+SUMPRODUCT((Maths!K10&lt;&gt;"")*1)+SUMPRODUCT((Espagnol!K10&lt;&gt;"")*1)+SUMPRODUCT((S.Physiques!K10&lt;&gt;"")*1)+SUMPRODUCT((Français!K10&lt;&gt;"")*1)+SUMPRODUCT((E.Musicale!K10&lt;&gt;"")*1)+SUMPRODUCT((EPS!K10&lt;&gt;"")*1)+SUMPRODUCT((Hist_Geo!K10&lt;&gt;"")*1)+SUMPRODUCT((Anglais!K10&lt;&gt;"")*1)+SUMPRODUCT((Technologie!K10&lt;&gt;"")*1)+SUMPRODUCT((Vie.scolaire!K10&lt;&gt;"")*1)))=0,"",SUM(SVT:Vie.scolaire!K10)/(SUMPRODUCT((SVT!K10&lt;&gt;"")*1)+SUMPRODUCT((Arts.Plastiques!K10&lt;&gt;"")*1)+SUMPRODUCT((Maths!K10&lt;&gt;"")*1)+SUMPRODUCT((Espagnol!K10&lt;&gt;"")*1)+SUMPRODUCT((S.Physiques!K10&lt;&gt;"")*1)+SUMPRODUCT((Français!K10&lt;&gt;"")*1)+SUMPRODUCT((E.Musicale!K10&lt;&gt;"")*1)+SUMPRODUCT((EPS!K10&lt;&gt;"")*1)+SUMPRODUCT((Hist_Geo!K10&lt;&gt;"")*1)+SUMPRODUCT((Anglais!K10&lt;&gt;"")*1)+SUMPRODUCT((Technologie!K10&lt;&gt;"")*1)+SUMPRODUCT((Vie.scolaire!K10&lt;&gt;"")*1)))</f>
        <v/>
      </c>
      <c r="L10" s="87" t="str">
        <f>IF(SUM(SVT:Vie.scolaire!L10)/(0.0000000001+(SUMPRODUCT((SVT!L10&lt;&gt;"")*1)+SUMPRODUCT((Arts.Plastiques!L10&lt;&gt;"")*1)+SUMPRODUCT((Maths!L10&lt;&gt;"")*1)+SUMPRODUCT((Espagnol!L10&lt;&gt;"")*1)+SUMPRODUCT((S.Physiques!L10&lt;&gt;"")*1)+SUMPRODUCT((Français!L10&lt;&gt;"")*1)+SUMPRODUCT((E.Musicale!L10&lt;&gt;"")*1)+SUMPRODUCT((EPS!L10&lt;&gt;"")*1)+SUMPRODUCT((Hist_Geo!L10&lt;&gt;"")*1)+SUMPRODUCT((Anglais!L10&lt;&gt;"")*1)+SUMPRODUCT((Technologie!L10&lt;&gt;"")*1)+SUMPRODUCT((Vie.scolaire!L10&lt;&gt;"")*1)))=0,"",SUM(SVT:Vie.scolaire!L10)/(SUMPRODUCT((SVT!L10&lt;&gt;"")*1)+SUMPRODUCT((Arts.Plastiques!L10&lt;&gt;"")*1)+SUMPRODUCT((Maths!L10&lt;&gt;"")*1)+SUMPRODUCT((Espagnol!L10&lt;&gt;"")*1)+SUMPRODUCT((S.Physiques!L10&lt;&gt;"")*1)+SUMPRODUCT((Français!L10&lt;&gt;"")*1)+SUMPRODUCT((E.Musicale!L10&lt;&gt;"")*1)+SUMPRODUCT((EPS!L10&lt;&gt;"")*1)+SUMPRODUCT((Hist_Geo!L10&lt;&gt;"")*1)+SUMPRODUCT((Anglais!L10&lt;&gt;"")*1)+SUMPRODUCT((Technologie!L10&lt;&gt;"")*1)+SUMPRODUCT((Vie.scolaire!L10&lt;&gt;"")*1)))</f>
        <v/>
      </c>
      <c r="M10" s="88" t="str">
        <f>IF(SUM(SVT:Vie.scolaire!M10)/(0.0000000001+(SUMPRODUCT((SVT!M10&lt;&gt;"")*1)+SUMPRODUCT((Arts.Plastiques!M10&lt;&gt;"")*1)+SUMPRODUCT((Maths!M10&lt;&gt;"")*1)+SUMPRODUCT((Espagnol!M10&lt;&gt;"")*1)+SUMPRODUCT((S.Physiques!M10&lt;&gt;"")*1)+SUMPRODUCT((Français!M10&lt;&gt;"")*1)+SUMPRODUCT((E.Musicale!M10&lt;&gt;"")*1)+SUMPRODUCT((EPS!M10&lt;&gt;"")*1)+SUMPRODUCT((Hist_Geo!M10&lt;&gt;"")*1)+SUMPRODUCT((Anglais!M10&lt;&gt;"")*1)+SUMPRODUCT((Technologie!M10&lt;&gt;"")*1)+SUMPRODUCT((Vie.scolaire!M10&lt;&gt;"")*1)))=0,"",SUM(SVT:Vie.scolaire!M10)/(SUMPRODUCT((SVT!M10&lt;&gt;"")*1)+SUMPRODUCT((Arts.Plastiques!M10&lt;&gt;"")*1)+SUMPRODUCT((Maths!M10&lt;&gt;"")*1)+SUMPRODUCT((Espagnol!M10&lt;&gt;"")*1)+SUMPRODUCT((S.Physiques!M10&lt;&gt;"")*1)+SUMPRODUCT((Français!M10&lt;&gt;"")*1)+SUMPRODUCT((E.Musicale!M10&lt;&gt;"")*1)+SUMPRODUCT((EPS!M10&lt;&gt;"")*1)+SUMPRODUCT((Hist_Geo!M10&lt;&gt;"")*1)+SUMPRODUCT((Anglais!M10&lt;&gt;"")*1)+SUMPRODUCT((Technologie!M10&lt;&gt;"")*1)+SUMPRODUCT((Vie.scolaire!M10&lt;&gt;"")*1)))</f>
        <v/>
      </c>
      <c r="N10" s="87" t="str">
        <f>IF(SUM(SVT:Vie.scolaire!N10)/(0.0000000001+(SUMPRODUCT((SVT!N10&lt;&gt;"")*1)+SUMPRODUCT((Arts.Plastiques!N10&lt;&gt;"")*1)+SUMPRODUCT((Maths!N10&lt;&gt;"")*1)+SUMPRODUCT((Espagnol!N10&lt;&gt;"")*1)+SUMPRODUCT((S.Physiques!N10&lt;&gt;"")*1)+SUMPRODUCT((Français!N10&lt;&gt;"")*1)+SUMPRODUCT((E.Musicale!N10&lt;&gt;"")*1)+SUMPRODUCT((EPS!N10&lt;&gt;"")*1)+SUMPRODUCT((Hist_Geo!N10&lt;&gt;"")*1)+SUMPRODUCT((Anglais!N10&lt;&gt;"")*1)+SUMPRODUCT((Technologie!N10&lt;&gt;"")*1)+SUMPRODUCT((Vie.scolaire!N10&lt;&gt;"")*1)))=0,"",SUM(SVT:Vie.scolaire!N10)/(SUMPRODUCT((SVT!N10&lt;&gt;"")*1)+SUMPRODUCT((Arts.Plastiques!N10&lt;&gt;"")*1)+SUMPRODUCT((Maths!N10&lt;&gt;"")*1)+SUMPRODUCT((Espagnol!N10&lt;&gt;"")*1)+SUMPRODUCT((S.Physiques!N10&lt;&gt;"")*1)+SUMPRODUCT((Français!N10&lt;&gt;"")*1)+SUMPRODUCT((E.Musicale!N10&lt;&gt;"")*1)+SUMPRODUCT((EPS!N10&lt;&gt;"")*1)+SUMPRODUCT((Hist_Geo!N10&lt;&gt;"")*1)+SUMPRODUCT((Anglais!N10&lt;&gt;"")*1)+SUMPRODUCT((Technologie!N10&lt;&gt;"")*1)+SUMPRODUCT((Vie.scolaire!N10&lt;&gt;"")*1)))</f>
        <v/>
      </c>
      <c r="O10" s="88" t="str">
        <f>IF(SUM(SVT:Vie.scolaire!O10)/(0.0000000001+(SUMPRODUCT((SVT!O10&lt;&gt;"")*1)+SUMPRODUCT((Arts.Plastiques!O10&lt;&gt;"")*1)+SUMPRODUCT((Maths!O10&lt;&gt;"")*1)+SUMPRODUCT((Espagnol!O10&lt;&gt;"")*1)+SUMPRODUCT((S.Physiques!O10&lt;&gt;"")*1)+SUMPRODUCT((Français!O10&lt;&gt;"")*1)+SUMPRODUCT((E.Musicale!O10&lt;&gt;"")*1)+SUMPRODUCT((EPS!O10&lt;&gt;"")*1)+SUMPRODUCT((Hist_Geo!O10&lt;&gt;"")*1)+SUMPRODUCT((Anglais!O10&lt;&gt;"")*1)+SUMPRODUCT((Technologie!O10&lt;&gt;"")*1)+SUMPRODUCT((Vie.scolaire!O10&lt;&gt;"")*1)))=0,"",SUM(SVT:Vie.scolaire!O10)/(SUMPRODUCT((SVT!O10&lt;&gt;"")*1)+SUMPRODUCT((Arts.Plastiques!O10&lt;&gt;"")*1)+SUMPRODUCT((Maths!O10&lt;&gt;"")*1)+SUMPRODUCT((Espagnol!O10&lt;&gt;"")*1)+SUMPRODUCT((S.Physiques!O10&lt;&gt;"")*1)+SUMPRODUCT((Français!O10&lt;&gt;"")*1)+SUMPRODUCT((E.Musicale!O10&lt;&gt;"")*1)+SUMPRODUCT((EPS!O10&lt;&gt;"")*1)+SUMPRODUCT((Hist_Geo!O10&lt;&gt;"")*1)+SUMPRODUCT((Anglais!O10&lt;&gt;"")*1)+SUMPRODUCT((Technologie!O10&lt;&gt;"")*1)+SUMPRODUCT((Vie.scolaire!O10&lt;&gt;"")*1)))</f>
        <v/>
      </c>
      <c r="P10" s="87" t="str">
        <f>IF(SUM(SVT:Vie.scolaire!P10)/(0.0000000001+(SUMPRODUCT((SVT!P10&lt;&gt;"")*1)+SUMPRODUCT((Arts.Plastiques!P10&lt;&gt;"")*1)+SUMPRODUCT((Maths!P10&lt;&gt;"")*1)+SUMPRODUCT((Espagnol!P10&lt;&gt;"")*1)+SUMPRODUCT((S.Physiques!P10&lt;&gt;"")*1)+SUMPRODUCT((Français!P10&lt;&gt;"")*1)+SUMPRODUCT((E.Musicale!P10&lt;&gt;"")*1)+SUMPRODUCT((EPS!P10&lt;&gt;"")*1)+SUMPRODUCT((Hist_Geo!P10&lt;&gt;"")*1)+SUMPRODUCT((Anglais!P10&lt;&gt;"")*1)+SUMPRODUCT((Technologie!P10&lt;&gt;"")*1)+SUMPRODUCT((Vie.scolaire!P10&lt;&gt;"")*1)))=0,"",SUM(SVT:Vie.scolaire!P10)/(SUMPRODUCT((SVT!P10&lt;&gt;"")*1)+SUMPRODUCT((Arts.Plastiques!P10&lt;&gt;"")*1)+SUMPRODUCT((Maths!P10&lt;&gt;"")*1)+SUMPRODUCT((Espagnol!P10&lt;&gt;"")*1)+SUMPRODUCT((S.Physiques!P10&lt;&gt;"")*1)+SUMPRODUCT((Français!P10&lt;&gt;"")*1)+SUMPRODUCT((E.Musicale!P10&lt;&gt;"")*1)+SUMPRODUCT((EPS!P10&lt;&gt;"")*1)+SUMPRODUCT((Hist_Geo!P10&lt;&gt;"")*1)+SUMPRODUCT((Anglais!P10&lt;&gt;"")*1)+SUMPRODUCT((Technologie!P10&lt;&gt;"")*1)+SUMPRODUCT((Vie.scolaire!P10&lt;&gt;"")*1)))</f>
        <v/>
      </c>
      <c r="Q10" s="84" t="str">
        <f>IF(SUM(SVT:Vie.scolaire!Q10)/(0.0000000001+(SUMPRODUCT((SVT!Q10&lt;&gt;"")*1)+SUMPRODUCT((Arts.Plastiques!Q10&lt;&gt;"")*1)+SUMPRODUCT((Maths!Q10&lt;&gt;"")*1)+SUMPRODUCT((Espagnol!Q10&lt;&gt;"")*1)+SUMPRODUCT((S.Physiques!Q10&lt;&gt;"")*1)+SUMPRODUCT((Français!Q10&lt;&gt;"")*1)+SUMPRODUCT((E.Musicale!Q10&lt;&gt;"")*1)+SUMPRODUCT((EPS!Q10&lt;&gt;"")*1)+SUMPRODUCT((Hist_Geo!Q10&lt;&gt;"")*1)+SUMPRODUCT((Anglais!Q10&lt;&gt;"")*1)+SUMPRODUCT((Technologie!Q10&lt;&gt;"")*1)+SUMPRODUCT((Vie.scolaire!Q10&lt;&gt;"")*1)))=0,"",SUM(SVT:Vie.scolaire!Q10)/(SUMPRODUCT((SVT!Q10&lt;&gt;"")*1)+SUMPRODUCT((Arts.Plastiques!Q10&lt;&gt;"")*1)+SUMPRODUCT((Maths!Q10&lt;&gt;"")*1)+SUMPRODUCT((Espagnol!Q10&lt;&gt;"")*1)+SUMPRODUCT((S.Physiques!Q10&lt;&gt;"")*1)+SUMPRODUCT((Français!Q10&lt;&gt;"")*1)+SUMPRODUCT((E.Musicale!Q10&lt;&gt;"")*1)+SUMPRODUCT((EPS!Q10&lt;&gt;"")*1)+SUMPRODUCT((Hist_Geo!Q10&lt;&gt;"")*1)+SUMPRODUCT((Anglais!Q10&lt;&gt;"")*1)+SUMPRODUCT((Technologie!Q10&lt;&gt;"")*1)+SUMPRODUCT((Vie.scolaire!Q10&lt;&gt;"")*1)))</f>
        <v/>
      </c>
      <c r="R10" s="88" t="str">
        <f>IF(SUM(SVT:Vie.scolaire!R10)/(0.0000000001+(SUMPRODUCT((SVT!R10&lt;&gt;"")*1)+SUMPRODUCT((Arts.Plastiques!R10&lt;&gt;"")*1)+SUMPRODUCT((Maths!R10&lt;&gt;"")*1)+SUMPRODUCT((Espagnol!R10&lt;&gt;"")*1)+SUMPRODUCT((S.Physiques!R10&lt;&gt;"")*1)+SUMPRODUCT((Français!R10&lt;&gt;"")*1)+SUMPRODUCT((E.Musicale!R10&lt;&gt;"")*1)+SUMPRODUCT((EPS!R10&lt;&gt;"")*1)+SUMPRODUCT((Hist_Geo!R10&lt;&gt;"")*1)+SUMPRODUCT((Anglais!R10&lt;&gt;"")*1)+SUMPRODUCT((Technologie!R10&lt;&gt;"")*1)+SUMPRODUCT((Vie.scolaire!R10&lt;&gt;"")*1)))=0,"",SUM(SVT:Vie.scolaire!R10)/(SUMPRODUCT((SVT!R10&lt;&gt;"")*1)+SUMPRODUCT((Arts.Plastiques!R10&lt;&gt;"")*1)+SUMPRODUCT((Maths!R10&lt;&gt;"")*1)+SUMPRODUCT((Espagnol!R10&lt;&gt;"")*1)+SUMPRODUCT((S.Physiques!R10&lt;&gt;"")*1)+SUMPRODUCT((Français!R10&lt;&gt;"")*1)+SUMPRODUCT((E.Musicale!R10&lt;&gt;"")*1)+SUMPRODUCT((EPS!R10&lt;&gt;"")*1)+SUMPRODUCT((Hist_Geo!R10&lt;&gt;"")*1)+SUMPRODUCT((Anglais!R10&lt;&gt;"")*1)+SUMPRODUCT((Technologie!R10&lt;&gt;"")*1)+SUMPRODUCT((Vie.scolaire!R10&lt;&gt;"")*1)))</f>
        <v/>
      </c>
      <c r="S10" s="83"/>
      <c r="T10" s="108" t="e">
        <f t="shared" si="0"/>
        <v>#DIV/0!</v>
      </c>
    </row>
    <row r="11" spans="1:23" s="85" customFormat="1" ht="16.5" customHeight="1" thickBot="1" x14ac:dyDescent="0.25">
      <c r="A11" s="103" t="s">
        <v>62</v>
      </c>
      <c r="B11" s="102" t="s">
        <v>31</v>
      </c>
      <c r="C11" s="87" t="str">
        <f>IF(SUM(SVT:Vie.scolaire!C11)/(0.0000000001+(SUMPRODUCT((SVT!C11&lt;&gt;"")*1)+SUMPRODUCT((Arts.Plastiques!C11&lt;&gt;"")*1)+SUMPRODUCT((Maths!C11&lt;&gt;"")*1)+SUMPRODUCT((Espagnol!C11&lt;&gt;"")*1)+SUMPRODUCT((S.Physiques!C11&lt;&gt;"")*1)+SUMPRODUCT((Français!C11&lt;&gt;"")*1)+SUMPRODUCT((E.Musicale!C11&lt;&gt;"")*1)+SUMPRODUCT((EPS!C11&lt;&gt;"")*1)+SUMPRODUCT((Hist_Geo!C11&lt;&gt;"")*1)+SUMPRODUCT((Anglais!C11&lt;&gt;"")*1)+SUMPRODUCT((Technologie!C11&lt;&gt;"")*1)+SUMPRODUCT((Vie.scolaire!C11&lt;&gt;"")*1)))=0,"",SUM(SVT:Vie.scolaire!C11)/(SUMPRODUCT((SVT!C11&lt;&gt;"")*1)+SUMPRODUCT((Arts.Plastiques!C11&lt;&gt;"")*1)+SUMPRODUCT((Maths!C11&lt;&gt;"")*1)+SUMPRODUCT((Espagnol!C11&lt;&gt;"")*1)+SUMPRODUCT((S.Physiques!C11&lt;&gt;"")*1)+SUMPRODUCT((Français!C11&lt;&gt;"")*1)+SUMPRODUCT((E.Musicale!C11&lt;&gt;"")*1)+SUMPRODUCT((EPS!C11&lt;&gt;"")*1)+SUMPRODUCT((Hist_Geo!C11&lt;&gt;"")*1)+SUMPRODUCT((Anglais!C11&lt;&gt;"")*1)+SUMPRODUCT((Technologie!C11&lt;&gt;"")*1)+SUMPRODUCT((Vie.scolaire!C11&lt;&gt;"")*1)))</f>
        <v/>
      </c>
      <c r="D11" s="84" t="str">
        <f>IF(SUM(SVT:Vie.scolaire!D11)/(0.0000000001+(SUMPRODUCT((SVT!D11&lt;&gt;"")*1)+SUMPRODUCT((Arts.Plastiques!D11&lt;&gt;"")*1)+SUMPRODUCT((Maths!D11&lt;&gt;"")*1)+SUMPRODUCT((Espagnol!D11&lt;&gt;"")*1)+SUMPRODUCT((S.Physiques!D11&lt;&gt;"")*1)+SUMPRODUCT((Français!D11&lt;&gt;"")*1)+SUMPRODUCT((E.Musicale!D11&lt;&gt;"")*1)+SUMPRODUCT((EPS!D11&lt;&gt;"")*1)+SUMPRODUCT((Hist_Geo!D11&lt;&gt;"")*1)+SUMPRODUCT((Anglais!D11&lt;&gt;"")*1)+SUMPRODUCT((Technologie!D11&lt;&gt;"")*1)+SUMPRODUCT((Vie.scolaire!D11&lt;&gt;"")*1)))=0,"",SUM(SVT:Vie.scolaire!D11)/(SUMPRODUCT((SVT!D11&lt;&gt;"")*1)+SUMPRODUCT((Arts.Plastiques!D11&lt;&gt;"")*1)+SUMPRODUCT((Maths!D11&lt;&gt;"")*1)+SUMPRODUCT((Espagnol!D11&lt;&gt;"")*1)+SUMPRODUCT((S.Physiques!D11&lt;&gt;"")*1)+SUMPRODUCT((Français!D11&lt;&gt;"")*1)+SUMPRODUCT((E.Musicale!D11&lt;&gt;"")*1)+SUMPRODUCT((EPS!D11&lt;&gt;"")*1)+SUMPRODUCT((Hist_Geo!D11&lt;&gt;"")*1)+SUMPRODUCT((Anglais!D11&lt;&gt;"")*1)+SUMPRODUCT((Technologie!D11&lt;&gt;"")*1)+SUMPRODUCT((Vie.scolaire!D11&lt;&gt;"")*1)))</f>
        <v/>
      </c>
      <c r="E11" s="88" t="str">
        <f>IF(SUM(SVT:Vie.scolaire!E11)/(0.0000000001+(SUMPRODUCT((SVT!E11&lt;&gt;"")*1)+SUMPRODUCT((Arts.Plastiques!E11&lt;&gt;"")*1)+SUMPRODUCT((Maths!E11&lt;&gt;"")*1)+SUMPRODUCT((Espagnol!E11&lt;&gt;"")*1)+SUMPRODUCT((S.Physiques!E11&lt;&gt;"")*1)+SUMPRODUCT((Français!E11&lt;&gt;"")*1)+SUMPRODUCT((E.Musicale!E11&lt;&gt;"")*1)+SUMPRODUCT((EPS!E11&lt;&gt;"")*1)+SUMPRODUCT((Hist_Geo!E11&lt;&gt;"")*1)+SUMPRODUCT((Anglais!E11&lt;&gt;"")*1)+SUMPRODUCT((Technologie!E11&lt;&gt;"")*1)+SUMPRODUCT((Vie.scolaire!E11&lt;&gt;"")*1)))=0,"",SUM(SVT:Vie.scolaire!E11)/(SUMPRODUCT((SVT!E11&lt;&gt;"")*1)+SUMPRODUCT((Arts.Plastiques!E11&lt;&gt;"")*1)+SUMPRODUCT((Maths!E11&lt;&gt;"")*1)+SUMPRODUCT((Espagnol!E11&lt;&gt;"")*1)+SUMPRODUCT((S.Physiques!E11&lt;&gt;"")*1)+SUMPRODUCT((Français!E11&lt;&gt;"")*1)+SUMPRODUCT((E.Musicale!E11&lt;&gt;"")*1)+SUMPRODUCT((EPS!E11&lt;&gt;"")*1)+SUMPRODUCT((Hist_Geo!E11&lt;&gt;"")*1)+SUMPRODUCT((Anglais!E11&lt;&gt;"")*1)+SUMPRODUCT((Technologie!E11&lt;&gt;"")*1)+SUMPRODUCT((Vie.scolaire!E11&lt;&gt;"")*1)))</f>
        <v/>
      </c>
      <c r="F11" s="87" t="str">
        <f>IF(SUM(SVT:Vie.scolaire!F11)/(0.0000000001+(SUMPRODUCT((SVT!F11&lt;&gt;"")*1)+SUMPRODUCT((Arts.Plastiques!F11&lt;&gt;"")*1)+SUMPRODUCT((Maths!F11&lt;&gt;"")*1)+SUMPRODUCT((Espagnol!F11&lt;&gt;"")*1)+SUMPRODUCT((S.Physiques!F11&lt;&gt;"")*1)+SUMPRODUCT((Français!F11&lt;&gt;"")*1)+SUMPRODUCT((E.Musicale!F11&lt;&gt;"")*1)+SUMPRODUCT((EPS!F11&lt;&gt;"")*1)+SUMPRODUCT((Hist_Geo!F11&lt;&gt;"")*1)+SUMPRODUCT((Anglais!F11&lt;&gt;"")*1)+SUMPRODUCT((Technologie!F11&lt;&gt;"")*1)+SUMPRODUCT((Vie.scolaire!F11&lt;&gt;"")*1)))=0,"",SUM(SVT:Vie.scolaire!F11)/(SUMPRODUCT((SVT!F11&lt;&gt;"")*1)+SUMPRODUCT((Arts.Plastiques!F11&lt;&gt;"")*1)+SUMPRODUCT((Maths!F11&lt;&gt;"")*1)+SUMPRODUCT((Espagnol!F11&lt;&gt;"")*1)+SUMPRODUCT((S.Physiques!F11&lt;&gt;"")*1)+SUMPRODUCT((Français!F11&lt;&gt;"")*1)+SUMPRODUCT((E.Musicale!F11&lt;&gt;"")*1)+SUMPRODUCT((EPS!F11&lt;&gt;"")*1)+SUMPRODUCT((Hist_Geo!F11&lt;&gt;"")*1)+SUMPRODUCT((Anglais!F11&lt;&gt;"")*1)+SUMPRODUCT((Technologie!F11&lt;&gt;"")*1)+SUMPRODUCT((Vie.scolaire!F11&lt;&gt;"")*1)))</f>
        <v/>
      </c>
      <c r="G11" s="88" t="str">
        <f>IF(SUM(SVT:Vie.scolaire!G11)/(0.0000000001+(SUMPRODUCT((SVT!G11&lt;&gt;"")*1)+SUMPRODUCT((Arts.Plastiques!G11&lt;&gt;"")*1)+SUMPRODUCT((Maths!G11&lt;&gt;"")*1)+SUMPRODUCT((Espagnol!G11&lt;&gt;"")*1)+SUMPRODUCT((S.Physiques!G11&lt;&gt;"")*1)+SUMPRODUCT((Français!G11&lt;&gt;"")*1)+SUMPRODUCT((E.Musicale!G11&lt;&gt;"")*1)+SUMPRODUCT((EPS!G11&lt;&gt;"")*1)+SUMPRODUCT((Hist_Geo!G11&lt;&gt;"")*1)+SUMPRODUCT((Anglais!G11&lt;&gt;"")*1)+SUMPRODUCT((Technologie!G11&lt;&gt;"")*1)+SUMPRODUCT((Vie.scolaire!G11&lt;&gt;"")*1)))=0,"",SUM(SVT:Vie.scolaire!G11)/(SUMPRODUCT((SVT!G11&lt;&gt;"")*1)+SUMPRODUCT((Arts.Plastiques!G11&lt;&gt;"")*1)+SUMPRODUCT((Maths!G11&lt;&gt;"")*1)+SUMPRODUCT((Espagnol!G11&lt;&gt;"")*1)+SUMPRODUCT((S.Physiques!G11&lt;&gt;"")*1)+SUMPRODUCT((Français!G11&lt;&gt;"")*1)+SUMPRODUCT((E.Musicale!G11&lt;&gt;"")*1)+SUMPRODUCT((EPS!G11&lt;&gt;"")*1)+SUMPRODUCT((Hist_Geo!G11&lt;&gt;"")*1)+SUMPRODUCT((Anglais!G11&lt;&gt;"")*1)+SUMPRODUCT((Technologie!G11&lt;&gt;"")*1)+SUMPRODUCT((Vie.scolaire!G11&lt;&gt;"")*1)))</f>
        <v/>
      </c>
      <c r="H11" s="89" t="str">
        <f>IF(SUM(SVT:Vie.scolaire!H11)/(0.0000000001+(SUMPRODUCT((SVT!H11&lt;&gt;"")*1)+SUMPRODUCT((Arts.Plastiques!H11&lt;&gt;"")*1)+SUMPRODUCT((Maths!H11&lt;&gt;"")*1)+SUMPRODUCT((Espagnol!H11&lt;&gt;"")*1)+SUMPRODUCT((S.Physiques!H11&lt;&gt;"")*1)+SUMPRODUCT((Français!H11&lt;&gt;"")*1)+SUMPRODUCT((E.Musicale!H11&lt;&gt;"")*1)+SUMPRODUCT((EPS!H11&lt;&gt;"")*1)+SUMPRODUCT((Hist_Geo!H11&lt;&gt;"")*1)+SUMPRODUCT((Anglais!H11&lt;&gt;"")*1)+SUMPRODUCT((Technologie!H11&lt;&gt;"")*1)+SUMPRODUCT((Vie.scolaire!H11&lt;&gt;"")*1)))=0,"",SUM(SVT:Vie.scolaire!H11)/(SUMPRODUCT((SVT!H11&lt;&gt;"")*1)+SUMPRODUCT((Arts.Plastiques!H11&lt;&gt;"")*1)+SUMPRODUCT((Maths!H11&lt;&gt;"")*1)+SUMPRODUCT((Espagnol!H11&lt;&gt;"")*1)+SUMPRODUCT((S.Physiques!H11&lt;&gt;"")*1)+SUMPRODUCT((Français!H11&lt;&gt;"")*1)+SUMPRODUCT((E.Musicale!H11&lt;&gt;"")*1)+SUMPRODUCT((EPS!H11&lt;&gt;"")*1)+SUMPRODUCT((Hist_Geo!H11&lt;&gt;"")*1)+SUMPRODUCT((Anglais!H11&lt;&gt;"")*1)+SUMPRODUCT((Technologie!H11&lt;&gt;"")*1)+SUMPRODUCT((Vie.scolaire!H11&lt;&gt;"")*1)))</f>
        <v/>
      </c>
      <c r="I11" s="87" t="str">
        <f>IF(SUM(SVT:Vie.scolaire!I11)/(0.0000000001+(SUMPRODUCT((SVT!I11&lt;&gt;"")*1)+SUMPRODUCT((Arts.Plastiques!I11&lt;&gt;"")*1)+SUMPRODUCT((Maths!I11&lt;&gt;"")*1)+SUMPRODUCT((Espagnol!I11&lt;&gt;"")*1)+SUMPRODUCT((S.Physiques!I11&lt;&gt;"")*1)+SUMPRODUCT((Français!I11&lt;&gt;"")*1)+SUMPRODUCT((E.Musicale!I11&lt;&gt;"")*1)+SUMPRODUCT((EPS!I11&lt;&gt;"")*1)+SUMPRODUCT((Hist_Geo!I11&lt;&gt;"")*1)+SUMPRODUCT((Anglais!I11&lt;&gt;"")*1)+SUMPRODUCT((Technologie!I11&lt;&gt;"")*1)+SUMPRODUCT((Vie.scolaire!I11&lt;&gt;"")*1)))=0,"",SUM(SVT:Vie.scolaire!I11)/(SUMPRODUCT((SVT!I11&lt;&gt;"")*1)+SUMPRODUCT((Arts.Plastiques!I11&lt;&gt;"")*1)+SUMPRODUCT((Maths!I11&lt;&gt;"")*1)+SUMPRODUCT((Espagnol!I11&lt;&gt;"")*1)+SUMPRODUCT((S.Physiques!I11&lt;&gt;"")*1)+SUMPRODUCT((Français!I11&lt;&gt;"")*1)+SUMPRODUCT((E.Musicale!I11&lt;&gt;"")*1)+SUMPRODUCT((EPS!I11&lt;&gt;"")*1)+SUMPRODUCT((Hist_Geo!I11&lt;&gt;"")*1)+SUMPRODUCT((Anglais!I11&lt;&gt;"")*1)+SUMPRODUCT((Technologie!I11&lt;&gt;"")*1)+SUMPRODUCT((Vie.scolaire!I11&lt;&gt;"")*1)))</f>
        <v/>
      </c>
      <c r="J11" s="88" t="str">
        <f>IF(SUM(SVT:Vie.scolaire!J11)/(0.0000000001+(SUMPRODUCT((SVT!J11&lt;&gt;"")*1)+SUMPRODUCT((Arts.Plastiques!J11&lt;&gt;"")*1)+SUMPRODUCT((Maths!J11&lt;&gt;"")*1)+SUMPRODUCT((Espagnol!J11&lt;&gt;"")*1)+SUMPRODUCT((S.Physiques!J11&lt;&gt;"")*1)+SUMPRODUCT((Français!J11&lt;&gt;"")*1)+SUMPRODUCT((E.Musicale!J11&lt;&gt;"")*1)+SUMPRODUCT((EPS!J11&lt;&gt;"")*1)+SUMPRODUCT((Hist_Geo!J11&lt;&gt;"")*1)+SUMPRODUCT((Anglais!J11&lt;&gt;"")*1)+SUMPRODUCT((Technologie!J11&lt;&gt;"")*1)+SUMPRODUCT((Vie.scolaire!J11&lt;&gt;"")*1)))=0,"",SUM(SVT:Vie.scolaire!J11)/(SUMPRODUCT((SVT!J11&lt;&gt;"")*1)+SUMPRODUCT((Arts.Plastiques!J11&lt;&gt;"")*1)+SUMPRODUCT((Maths!J11&lt;&gt;"")*1)+SUMPRODUCT((Espagnol!J11&lt;&gt;"")*1)+SUMPRODUCT((S.Physiques!J11&lt;&gt;"")*1)+SUMPRODUCT((Français!J11&lt;&gt;"")*1)+SUMPRODUCT((E.Musicale!J11&lt;&gt;"")*1)+SUMPRODUCT((EPS!J11&lt;&gt;"")*1)+SUMPRODUCT((Hist_Geo!J11&lt;&gt;"")*1)+SUMPRODUCT((Anglais!J11&lt;&gt;"")*1)+SUMPRODUCT((Technologie!J11&lt;&gt;"")*1)+SUMPRODUCT((Vie.scolaire!J11&lt;&gt;"")*1)))</f>
        <v/>
      </c>
      <c r="K11" s="89" t="str">
        <f>IF(SUM(SVT:Vie.scolaire!K11)/(0.0000000001+(SUMPRODUCT((SVT!K11&lt;&gt;"")*1)+SUMPRODUCT((Arts.Plastiques!K11&lt;&gt;"")*1)+SUMPRODUCT((Maths!K11&lt;&gt;"")*1)+SUMPRODUCT((Espagnol!K11&lt;&gt;"")*1)+SUMPRODUCT((S.Physiques!K11&lt;&gt;"")*1)+SUMPRODUCT((Français!K11&lt;&gt;"")*1)+SUMPRODUCT((E.Musicale!K11&lt;&gt;"")*1)+SUMPRODUCT((EPS!K11&lt;&gt;"")*1)+SUMPRODUCT((Hist_Geo!K11&lt;&gt;"")*1)+SUMPRODUCT((Anglais!K11&lt;&gt;"")*1)+SUMPRODUCT((Technologie!K11&lt;&gt;"")*1)+SUMPRODUCT((Vie.scolaire!K11&lt;&gt;"")*1)))=0,"",SUM(SVT:Vie.scolaire!K11)/(SUMPRODUCT((SVT!K11&lt;&gt;"")*1)+SUMPRODUCT((Arts.Plastiques!K11&lt;&gt;"")*1)+SUMPRODUCT((Maths!K11&lt;&gt;"")*1)+SUMPRODUCT((Espagnol!K11&lt;&gt;"")*1)+SUMPRODUCT((S.Physiques!K11&lt;&gt;"")*1)+SUMPRODUCT((Français!K11&lt;&gt;"")*1)+SUMPRODUCT((E.Musicale!K11&lt;&gt;"")*1)+SUMPRODUCT((EPS!K11&lt;&gt;"")*1)+SUMPRODUCT((Hist_Geo!K11&lt;&gt;"")*1)+SUMPRODUCT((Anglais!K11&lt;&gt;"")*1)+SUMPRODUCT((Technologie!K11&lt;&gt;"")*1)+SUMPRODUCT((Vie.scolaire!K11&lt;&gt;"")*1)))</f>
        <v/>
      </c>
      <c r="L11" s="87" t="str">
        <f>IF(SUM(SVT:Vie.scolaire!L11)/(0.0000000001+(SUMPRODUCT((SVT!L11&lt;&gt;"")*1)+SUMPRODUCT((Arts.Plastiques!L11&lt;&gt;"")*1)+SUMPRODUCT((Maths!L11&lt;&gt;"")*1)+SUMPRODUCT((Espagnol!L11&lt;&gt;"")*1)+SUMPRODUCT((S.Physiques!L11&lt;&gt;"")*1)+SUMPRODUCT((Français!L11&lt;&gt;"")*1)+SUMPRODUCT((E.Musicale!L11&lt;&gt;"")*1)+SUMPRODUCT((EPS!L11&lt;&gt;"")*1)+SUMPRODUCT((Hist_Geo!L11&lt;&gt;"")*1)+SUMPRODUCT((Anglais!L11&lt;&gt;"")*1)+SUMPRODUCT((Technologie!L11&lt;&gt;"")*1)+SUMPRODUCT((Vie.scolaire!L11&lt;&gt;"")*1)))=0,"",SUM(SVT:Vie.scolaire!L11)/(SUMPRODUCT((SVT!L11&lt;&gt;"")*1)+SUMPRODUCT((Arts.Plastiques!L11&lt;&gt;"")*1)+SUMPRODUCT((Maths!L11&lt;&gt;"")*1)+SUMPRODUCT((Espagnol!L11&lt;&gt;"")*1)+SUMPRODUCT((S.Physiques!L11&lt;&gt;"")*1)+SUMPRODUCT((Français!L11&lt;&gt;"")*1)+SUMPRODUCT((E.Musicale!L11&lt;&gt;"")*1)+SUMPRODUCT((EPS!L11&lt;&gt;"")*1)+SUMPRODUCT((Hist_Geo!L11&lt;&gt;"")*1)+SUMPRODUCT((Anglais!L11&lt;&gt;"")*1)+SUMPRODUCT((Technologie!L11&lt;&gt;"")*1)+SUMPRODUCT((Vie.scolaire!L11&lt;&gt;"")*1)))</f>
        <v/>
      </c>
      <c r="M11" s="88" t="str">
        <f>IF(SUM(SVT:Vie.scolaire!M11)/(0.0000000001+(SUMPRODUCT((SVT!M11&lt;&gt;"")*1)+SUMPRODUCT((Arts.Plastiques!M11&lt;&gt;"")*1)+SUMPRODUCT((Maths!M11&lt;&gt;"")*1)+SUMPRODUCT((Espagnol!M11&lt;&gt;"")*1)+SUMPRODUCT((S.Physiques!M11&lt;&gt;"")*1)+SUMPRODUCT((Français!M11&lt;&gt;"")*1)+SUMPRODUCT((E.Musicale!M11&lt;&gt;"")*1)+SUMPRODUCT((EPS!M11&lt;&gt;"")*1)+SUMPRODUCT((Hist_Geo!M11&lt;&gt;"")*1)+SUMPRODUCT((Anglais!M11&lt;&gt;"")*1)+SUMPRODUCT((Technologie!M11&lt;&gt;"")*1)+SUMPRODUCT((Vie.scolaire!M11&lt;&gt;"")*1)))=0,"",SUM(SVT:Vie.scolaire!M11)/(SUMPRODUCT((SVT!M11&lt;&gt;"")*1)+SUMPRODUCT((Arts.Plastiques!M11&lt;&gt;"")*1)+SUMPRODUCT((Maths!M11&lt;&gt;"")*1)+SUMPRODUCT((Espagnol!M11&lt;&gt;"")*1)+SUMPRODUCT((S.Physiques!M11&lt;&gt;"")*1)+SUMPRODUCT((Français!M11&lt;&gt;"")*1)+SUMPRODUCT((E.Musicale!M11&lt;&gt;"")*1)+SUMPRODUCT((EPS!M11&lt;&gt;"")*1)+SUMPRODUCT((Hist_Geo!M11&lt;&gt;"")*1)+SUMPRODUCT((Anglais!M11&lt;&gt;"")*1)+SUMPRODUCT((Technologie!M11&lt;&gt;"")*1)+SUMPRODUCT((Vie.scolaire!M11&lt;&gt;"")*1)))</f>
        <v/>
      </c>
      <c r="N11" s="87" t="str">
        <f>IF(SUM(SVT:Vie.scolaire!N11)/(0.0000000001+(SUMPRODUCT((SVT!N11&lt;&gt;"")*1)+SUMPRODUCT((Arts.Plastiques!N11&lt;&gt;"")*1)+SUMPRODUCT((Maths!N11&lt;&gt;"")*1)+SUMPRODUCT((Espagnol!N11&lt;&gt;"")*1)+SUMPRODUCT((S.Physiques!N11&lt;&gt;"")*1)+SUMPRODUCT((Français!N11&lt;&gt;"")*1)+SUMPRODUCT((E.Musicale!N11&lt;&gt;"")*1)+SUMPRODUCT((EPS!N11&lt;&gt;"")*1)+SUMPRODUCT((Hist_Geo!N11&lt;&gt;"")*1)+SUMPRODUCT((Anglais!N11&lt;&gt;"")*1)+SUMPRODUCT((Technologie!N11&lt;&gt;"")*1)+SUMPRODUCT((Vie.scolaire!N11&lt;&gt;"")*1)))=0,"",SUM(SVT:Vie.scolaire!N11)/(SUMPRODUCT((SVT!N11&lt;&gt;"")*1)+SUMPRODUCT((Arts.Plastiques!N11&lt;&gt;"")*1)+SUMPRODUCT((Maths!N11&lt;&gt;"")*1)+SUMPRODUCT((Espagnol!N11&lt;&gt;"")*1)+SUMPRODUCT((S.Physiques!N11&lt;&gt;"")*1)+SUMPRODUCT((Français!N11&lt;&gt;"")*1)+SUMPRODUCT((E.Musicale!N11&lt;&gt;"")*1)+SUMPRODUCT((EPS!N11&lt;&gt;"")*1)+SUMPRODUCT((Hist_Geo!N11&lt;&gt;"")*1)+SUMPRODUCT((Anglais!N11&lt;&gt;"")*1)+SUMPRODUCT((Technologie!N11&lt;&gt;"")*1)+SUMPRODUCT((Vie.scolaire!N11&lt;&gt;"")*1)))</f>
        <v/>
      </c>
      <c r="O11" s="88" t="str">
        <f>IF(SUM(SVT:Vie.scolaire!O11)/(0.0000000001+(SUMPRODUCT((SVT!O11&lt;&gt;"")*1)+SUMPRODUCT((Arts.Plastiques!O11&lt;&gt;"")*1)+SUMPRODUCT((Maths!O11&lt;&gt;"")*1)+SUMPRODUCT((Espagnol!O11&lt;&gt;"")*1)+SUMPRODUCT((S.Physiques!O11&lt;&gt;"")*1)+SUMPRODUCT((Français!O11&lt;&gt;"")*1)+SUMPRODUCT((E.Musicale!O11&lt;&gt;"")*1)+SUMPRODUCT((EPS!O11&lt;&gt;"")*1)+SUMPRODUCT((Hist_Geo!O11&lt;&gt;"")*1)+SUMPRODUCT((Anglais!O11&lt;&gt;"")*1)+SUMPRODUCT((Technologie!O11&lt;&gt;"")*1)+SUMPRODUCT((Vie.scolaire!O11&lt;&gt;"")*1)))=0,"",SUM(SVT:Vie.scolaire!O11)/(SUMPRODUCT((SVT!O11&lt;&gt;"")*1)+SUMPRODUCT((Arts.Plastiques!O11&lt;&gt;"")*1)+SUMPRODUCT((Maths!O11&lt;&gt;"")*1)+SUMPRODUCT((Espagnol!O11&lt;&gt;"")*1)+SUMPRODUCT((S.Physiques!O11&lt;&gt;"")*1)+SUMPRODUCT((Français!O11&lt;&gt;"")*1)+SUMPRODUCT((E.Musicale!O11&lt;&gt;"")*1)+SUMPRODUCT((EPS!O11&lt;&gt;"")*1)+SUMPRODUCT((Hist_Geo!O11&lt;&gt;"")*1)+SUMPRODUCT((Anglais!O11&lt;&gt;"")*1)+SUMPRODUCT((Technologie!O11&lt;&gt;"")*1)+SUMPRODUCT((Vie.scolaire!O11&lt;&gt;"")*1)))</f>
        <v/>
      </c>
      <c r="P11" s="87" t="str">
        <f>IF(SUM(SVT:Vie.scolaire!P11)/(0.0000000001+(SUMPRODUCT((SVT!P11&lt;&gt;"")*1)+SUMPRODUCT((Arts.Plastiques!P11&lt;&gt;"")*1)+SUMPRODUCT((Maths!P11&lt;&gt;"")*1)+SUMPRODUCT((Espagnol!P11&lt;&gt;"")*1)+SUMPRODUCT((S.Physiques!P11&lt;&gt;"")*1)+SUMPRODUCT((Français!P11&lt;&gt;"")*1)+SUMPRODUCT((E.Musicale!P11&lt;&gt;"")*1)+SUMPRODUCT((EPS!P11&lt;&gt;"")*1)+SUMPRODUCT((Hist_Geo!P11&lt;&gt;"")*1)+SUMPRODUCT((Anglais!P11&lt;&gt;"")*1)+SUMPRODUCT((Technologie!P11&lt;&gt;"")*1)+SUMPRODUCT((Vie.scolaire!P11&lt;&gt;"")*1)))=0,"",SUM(SVT:Vie.scolaire!P11)/(SUMPRODUCT((SVT!P11&lt;&gt;"")*1)+SUMPRODUCT((Arts.Plastiques!P11&lt;&gt;"")*1)+SUMPRODUCT((Maths!P11&lt;&gt;"")*1)+SUMPRODUCT((Espagnol!P11&lt;&gt;"")*1)+SUMPRODUCT((S.Physiques!P11&lt;&gt;"")*1)+SUMPRODUCT((Français!P11&lt;&gt;"")*1)+SUMPRODUCT((E.Musicale!P11&lt;&gt;"")*1)+SUMPRODUCT((EPS!P11&lt;&gt;"")*1)+SUMPRODUCT((Hist_Geo!P11&lt;&gt;"")*1)+SUMPRODUCT((Anglais!P11&lt;&gt;"")*1)+SUMPRODUCT((Technologie!P11&lt;&gt;"")*1)+SUMPRODUCT((Vie.scolaire!P11&lt;&gt;"")*1)))</f>
        <v/>
      </c>
      <c r="Q11" s="84" t="str">
        <f>IF(SUM(SVT:Vie.scolaire!Q11)/(0.0000000001+(SUMPRODUCT((SVT!Q11&lt;&gt;"")*1)+SUMPRODUCT((Arts.Plastiques!Q11&lt;&gt;"")*1)+SUMPRODUCT((Maths!Q11&lt;&gt;"")*1)+SUMPRODUCT((Espagnol!Q11&lt;&gt;"")*1)+SUMPRODUCT((S.Physiques!Q11&lt;&gt;"")*1)+SUMPRODUCT((Français!Q11&lt;&gt;"")*1)+SUMPRODUCT((E.Musicale!Q11&lt;&gt;"")*1)+SUMPRODUCT((EPS!Q11&lt;&gt;"")*1)+SUMPRODUCT((Hist_Geo!Q11&lt;&gt;"")*1)+SUMPRODUCT((Anglais!Q11&lt;&gt;"")*1)+SUMPRODUCT((Technologie!Q11&lt;&gt;"")*1)+SUMPRODUCT((Vie.scolaire!Q11&lt;&gt;"")*1)))=0,"",SUM(SVT:Vie.scolaire!Q11)/(SUMPRODUCT((SVT!Q11&lt;&gt;"")*1)+SUMPRODUCT((Arts.Plastiques!Q11&lt;&gt;"")*1)+SUMPRODUCT((Maths!Q11&lt;&gt;"")*1)+SUMPRODUCT((Espagnol!Q11&lt;&gt;"")*1)+SUMPRODUCT((S.Physiques!Q11&lt;&gt;"")*1)+SUMPRODUCT((Français!Q11&lt;&gt;"")*1)+SUMPRODUCT((E.Musicale!Q11&lt;&gt;"")*1)+SUMPRODUCT((EPS!Q11&lt;&gt;"")*1)+SUMPRODUCT((Hist_Geo!Q11&lt;&gt;"")*1)+SUMPRODUCT((Anglais!Q11&lt;&gt;"")*1)+SUMPRODUCT((Technologie!Q11&lt;&gt;"")*1)+SUMPRODUCT((Vie.scolaire!Q11&lt;&gt;"")*1)))</f>
        <v/>
      </c>
      <c r="R11" s="88" t="str">
        <f>IF(SUM(SVT:Vie.scolaire!R11)/(0.0000000001+(SUMPRODUCT((SVT!R11&lt;&gt;"")*1)+SUMPRODUCT((Arts.Plastiques!R11&lt;&gt;"")*1)+SUMPRODUCT((Maths!R11&lt;&gt;"")*1)+SUMPRODUCT((Espagnol!R11&lt;&gt;"")*1)+SUMPRODUCT((S.Physiques!R11&lt;&gt;"")*1)+SUMPRODUCT((Français!R11&lt;&gt;"")*1)+SUMPRODUCT((E.Musicale!R11&lt;&gt;"")*1)+SUMPRODUCT((EPS!R11&lt;&gt;"")*1)+SUMPRODUCT((Hist_Geo!R11&lt;&gt;"")*1)+SUMPRODUCT((Anglais!R11&lt;&gt;"")*1)+SUMPRODUCT((Technologie!R11&lt;&gt;"")*1)+SUMPRODUCT((Vie.scolaire!R11&lt;&gt;"")*1)))=0,"",SUM(SVT:Vie.scolaire!R11)/(SUMPRODUCT((SVT!R11&lt;&gt;"")*1)+SUMPRODUCT((Arts.Plastiques!R11&lt;&gt;"")*1)+SUMPRODUCT((Maths!R11&lt;&gt;"")*1)+SUMPRODUCT((Espagnol!R11&lt;&gt;"")*1)+SUMPRODUCT((S.Physiques!R11&lt;&gt;"")*1)+SUMPRODUCT((Français!R11&lt;&gt;"")*1)+SUMPRODUCT((E.Musicale!R11&lt;&gt;"")*1)+SUMPRODUCT((EPS!R11&lt;&gt;"")*1)+SUMPRODUCT((Hist_Geo!R11&lt;&gt;"")*1)+SUMPRODUCT((Anglais!R11&lt;&gt;"")*1)+SUMPRODUCT((Technologie!R11&lt;&gt;"")*1)+SUMPRODUCT((Vie.scolaire!R11&lt;&gt;"")*1)))</f>
        <v/>
      </c>
      <c r="S11" s="83"/>
      <c r="T11" s="108" t="e">
        <f t="shared" si="0"/>
        <v>#DIV/0!</v>
      </c>
    </row>
    <row r="12" spans="1:23" s="85" customFormat="1" ht="16.5" customHeight="1" thickBot="1" x14ac:dyDescent="0.25">
      <c r="A12" s="100" t="s">
        <v>32</v>
      </c>
      <c r="B12" s="102" t="s">
        <v>33</v>
      </c>
      <c r="C12" s="87" t="str">
        <f>IF(SUM(SVT:Vie.scolaire!C12)/(0.0000000001+(SUMPRODUCT((SVT!C12&lt;&gt;"")*1)+SUMPRODUCT((Arts.Plastiques!C12&lt;&gt;"")*1)+SUMPRODUCT((Maths!C12&lt;&gt;"")*1)+SUMPRODUCT((Espagnol!C12&lt;&gt;"")*1)+SUMPRODUCT((S.Physiques!C12&lt;&gt;"")*1)+SUMPRODUCT((Français!C12&lt;&gt;"")*1)+SUMPRODUCT((E.Musicale!C12&lt;&gt;"")*1)+SUMPRODUCT((EPS!C12&lt;&gt;"")*1)+SUMPRODUCT((Hist_Geo!C12&lt;&gt;"")*1)+SUMPRODUCT((Anglais!C12&lt;&gt;"")*1)+SUMPRODUCT((Technologie!C12&lt;&gt;"")*1)+SUMPRODUCT((Vie.scolaire!C12&lt;&gt;"")*1)))=0,"",SUM(SVT:Vie.scolaire!C12)/(SUMPRODUCT((SVT!C12&lt;&gt;"")*1)+SUMPRODUCT((Arts.Plastiques!C12&lt;&gt;"")*1)+SUMPRODUCT((Maths!C12&lt;&gt;"")*1)+SUMPRODUCT((Espagnol!C12&lt;&gt;"")*1)+SUMPRODUCT((S.Physiques!C12&lt;&gt;"")*1)+SUMPRODUCT((Français!C12&lt;&gt;"")*1)+SUMPRODUCT((E.Musicale!C12&lt;&gt;"")*1)+SUMPRODUCT((EPS!C12&lt;&gt;"")*1)+SUMPRODUCT((Hist_Geo!C12&lt;&gt;"")*1)+SUMPRODUCT((Anglais!C12&lt;&gt;"")*1)+SUMPRODUCT((Technologie!C12&lt;&gt;"")*1)+SUMPRODUCT((Vie.scolaire!C12&lt;&gt;"")*1)))</f>
        <v/>
      </c>
      <c r="D12" s="84" t="str">
        <f>IF(SUM(SVT:Vie.scolaire!D12)/(0.0000000001+(SUMPRODUCT((SVT!D12&lt;&gt;"")*1)+SUMPRODUCT((Arts.Plastiques!D12&lt;&gt;"")*1)+SUMPRODUCT((Maths!D12&lt;&gt;"")*1)+SUMPRODUCT((Espagnol!D12&lt;&gt;"")*1)+SUMPRODUCT((S.Physiques!D12&lt;&gt;"")*1)+SUMPRODUCT((Français!D12&lt;&gt;"")*1)+SUMPRODUCT((E.Musicale!D12&lt;&gt;"")*1)+SUMPRODUCT((EPS!D12&lt;&gt;"")*1)+SUMPRODUCT((Hist_Geo!D12&lt;&gt;"")*1)+SUMPRODUCT((Anglais!D12&lt;&gt;"")*1)+SUMPRODUCT((Technologie!D12&lt;&gt;"")*1)+SUMPRODUCT((Vie.scolaire!D12&lt;&gt;"")*1)))=0,"",SUM(SVT:Vie.scolaire!D12)/(SUMPRODUCT((SVT!D12&lt;&gt;"")*1)+SUMPRODUCT((Arts.Plastiques!D12&lt;&gt;"")*1)+SUMPRODUCT((Maths!D12&lt;&gt;"")*1)+SUMPRODUCT((Espagnol!D12&lt;&gt;"")*1)+SUMPRODUCT((S.Physiques!D12&lt;&gt;"")*1)+SUMPRODUCT((Français!D12&lt;&gt;"")*1)+SUMPRODUCT((E.Musicale!D12&lt;&gt;"")*1)+SUMPRODUCT((EPS!D12&lt;&gt;"")*1)+SUMPRODUCT((Hist_Geo!D12&lt;&gt;"")*1)+SUMPRODUCT((Anglais!D12&lt;&gt;"")*1)+SUMPRODUCT((Technologie!D12&lt;&gt;"")*1)+SUMPRODUCT((Vie.scolaire!D12&lt;&gt;"")*1)))</f>
        <v/>
      </c>
      <c r="E12" s="88" t="str">
        <f>IF(SUM(SVT:Vie.scolaire!E12)/(0.0000000001+(SUMPRODUCT((SVT!E12&lt;&gt;"")*1)+SUMPRODUCT((Arts.Plastiques!E12&lt;&gt;"")*1)+SUMPRODUCT((Maths!E12&lt;&gt;"")*1)+SUMPRODUCT((Espagnol!E12&lt;&gt;"")*1)+SUMPRODUCT((S.Physiques!E12&lt;&gt;"")*1)+SUMPRODUCT((Français!E12&lt;&gt;"")*1)+SUMPRODUCT((E.Musicale!E12&lt;&gt;"")*1)+SUMPRODUCT((EPS!E12&lt;&gt;"")*1)+SUMPRODUCT((Hist_Geo!E12&lt;&gt;"")*1)+SUMPRODUCT((Anglais!E12&lt;&gt;"")*1)+SUMPRODUCT((Technologie!E12&lt;&gt;"")*1)+SUMPRODUCT((Vie.scolaire!E12&lt;&gt;"")*1)))=0,"",SUM(SVT:Vie.scolaire!E12)/(SUMPRODUCT((SVT!E12&lt;&gt;"")*1)+SUMPRODUCT((Arts.Plastiques!E12&lt;&gt;"")*1)+SUMPRODUCT((Maths!E12&lt;&gt;"")*1)+SUMPRODUCT((Espagnol!E12&lt;&gt;"")*1)+SUMPRODUCT((S.Physiques!E12&lt;&gt;"")*1)+SUMPRODUCT((Français!E12&lt;&gt;"")*1)+SUMPRODUCT((E.Musicale!E12&lt;&gt;"")*1)+SUMPRODUCT((EPS!E12&lt;&gt;"")*1)+SUMPRODUCT((Hist_Geo!E12&lt;&gt;"")*1)+SUMPRODUCT((Anglais!E12&lt;&gt;"")*1)+SUMPRODUCT((Technologie!E12&lt;&gt;"")*1)+SUMPRODUCT((Vie.scolaire!E12&lt;&gt;"")*1)))</f>
        <v/>
      </c>
      <c r="F12" s="87" t="str">
        <f>IF(SUM(SVT:Vie.scolaire!F12)/(0.0000000001+(SUMPRODUCT((SVT!F12&lt;&gt;"")*1)+SUMPRODUCT((Arts.Plastiques!F12&lt;&gt;"")*1)+SUMPRODUCT((Maths!F12&lt;&gt;"")*1)+SUMPRODUCT((Espagnol!F12&lt;&gt;"")*1)+SUMPRODUCT((S.Physiques!F12&lt;&gt;"")*1)+SUMPRODUCT((Français!F12&lt;&gt;"")*1)+SUMPRODUCT((E.Musicale!F12&lt;&gt;"")*1)+SUMPRODUCT((EPS!F12&lt;&gt;"")*1)+SUMPRODUCT((Hist_Geo!F12&lt;&gt;"")*1)+SUMPRODUCT((Anglais!F12&lt;&gt;"")*1)+SUMPRODUCT((Technologie!F12&lt;&gt;"")*1)+SUMPRODUCT((Vie.scolaire!F12&lt;&gt;"")*1)))=0,"",SUM(SVT:Vie.scolaire!F12)/(SUMPRODUCT((SVT!F12&lt;&gt;"")*1)+SUMPRODUCT((Arts.Plastiques!F12&lt;&gt;"")*1)+SUMPRODUCT((Maths!F12&lt;&gt;"")*1)+SUMPRODUCT((Espagnol!F12&lt;&gt;"")*1)+SUMPRODUCT((S.Physiques!F12&lt;&gt;"")*1)+SUMPRODUCT((Français!F12&lt;&gt;"")*1)+SUMPRODUCT((E.Musicale!F12&lt;&gt;"")*1)+SUMPRODUCT((EPS!F12&lt;&gt;"")*1)+SUMPRODUCT((Hist_Geo!F12&lt;&gt;"")*1)+SUMPRODUCT((Anglais!F12&lt;&gt;"")*1)+SUMPRODUCT((Technologie!F12&lt;&gt;"")*1)+SUMPRODUCT((Vie.scolaire!F12&lt;&gt;"")*1)))</f>
        <v/>
      </c>
      <c r="G12" s="88" t="str">
        <f>IF(SUM(SVT:Vie.scolaire!G12)/(0.0000000001+(SUMPRODUCT((SVT!G12&lt;&gt;"")*1)+SUMPRODUCT((Arts.Plastiques!G12&lt;&gt;"")*1)+SUMPRODUCT((Maths!G12&lt;&gt;"")*1)+SUMPRODUCT((Espagnol!G12&lt;&gt;"")*1)+SUMPRODUCT((S.Physiques!G12&lt;&gt;"")*1)+SUMPRODUCT((Français!G12&lt;&gt;"")*1)+SUMPRODUCT((E.Musicale!G12&lt;&gt;"")*1)+SUMPRODUCT((EPS!G12&lt;&gt;"")*1)+SUMPRODUCT((Hist_Geo!G12&lt;&gt;"")*1)+SUMPRODUCT((Anglais!G12&lt;&gt;"")*1)+SUMPRODUCT((Technologie!G12&lt;&gt;"")*1)+SUMPRODUCT((Vie.scolaire!G12&lt;&gt;"")*1)))=0,"",SUM(SVT:Vie.scolaire!G12)/(SUMPRODUCT((SVT!G12&lt;&gt;"")*1)+SUMPRODUCT((Arts.Plastiques!G12&lt;&gt;"")*1)+SUMPRODUCT((Maths!G12&lt;&gt;"")*1)+SUMPRODUCT((Espagnol!G12&lt;&gt;"")*1)+SUMPRODUCT((S.Physiques!G12&lt;&gt;"")*1)+SUMPRODUCT((Français!G12&lt;&gt;"")*1)+SUMPRODUCT((E.Musicale!G12&lt;&gt;"")*1)+SUMPRODUCT((EPS!G12&lt;&gt;"")*1)+SUMPRODUCT((Hist_Geo!G12&lt;&gt;"")*1)+SUMPRODUCT((Anglais!G12&lt;&gt;"")*1)+SUMPRODUCT((Technologie!G12&lt;&gt;"")*1)+SUMPRODUCT((Vie.scolaire!G12&lt;&gt;"")*1)))</f>
        <v/>
      </c>
      <c r="H12" s="89" t="str">
        <f>IF(SUM(SVT:Vie.scolaire!H12)/(0.0000000001+(SUMPRODUCT((SVT!H12&lt;&gt;"")*1)+SUMPRODUCT((Arts.Plastiques!H12&lt;&gt;"")*1)+SUMPRODUCT((Maths!H12&lt;&gt;"")*1)+SUMPRODUCT((Espagnol!H12&lt;&gt;"")*1)+SUMPRODUCT((S.Physiques!H12&lt;&gt;"")*1)+SUMPRODUCT((Français!H12&lt;&gt;"")*1)+SUMPRODUCT((E.Musicale!H12&lt;&gt;"")*1)+SUMPRODUCT((EPS!H12&lt;&gt;"")*1)+SUMPRODUCT((Hist_Geo!H12&lt;&gt;"")*1)+SUMPRODUCT((Anglais!H12&lt;&gt;"")*1)+SUMPRODUCT((Technologie!H12&lt;&gt;"")*1)+SUMPRODUCT((Vie.scolaire!H12&lt;&gt;"")*1)))=0,"",SUM(SVT:Vie.scolaire!H12)/(SUMPRODUCT((SVT!H12&lt;&gt;"")*1)+SUMPRODUCT((Arts.Plastiques!H12&lt;&gt;"")*1)+SUMPRODUCT((Maths!H12&lt;&gt;"")*1)+SUMPRODUCT((Espagnol!H12&lt;&gt;"")*1)+SUMPRODUCT((S.Physiques!H12&lt;&gt;"")*1)+SUMPRODUCT((Français!H12&lt;&gt;"")*1)+SUMPRODUCT((E.Musicale!H12&lt;&gt;"")*1)+SUMPRODUCT((EPS!H12&lt;&gt;"")*1)+SUMPRODUCT((Hist_Geo!H12&lt;&gt;"")*1)+SUMPRODUCT((Anglais!H12&lt;&gt;"")*1)+SUMPRODUCT((Technologie!H12&lt;&gt;"")*1)+SUMPRODUCT((Vie.scolaire!H12&lt;&gt;"")*1)))</f>
        <v/>
      </c>
      <c r="I12" s="87" t="str">
        <f>IF(SUM(SVT:Vie.scolaire!I12)/(0.0000000001+(SUMPRODUCT((SVT!I12&lt;&gt;"")*1)+SUMPRODUCT((Arts.Plastiques!I12&lt;&gt;"")*1)+SUMPRODUCT((Maths!I12&lt;&gt;"")*1)+SUMPRODUCT((Espagnol!I12&lt;&gt;"")*1)+SUMPRODUCT((S.Physiques!I12&lt;&gt;"")*1)+SUMPRODUCT((Français!I12&lt;&gt;"")*1)+SUMPRODUCT((E.Musicale!I12&lt;&gt;"")*1)+SUMPRODUCT((EPS!I12&lt;&gt;"")*1)+SUMPRODUCT((Hist_Geo!I12&lt;&gt;"")*1)+SUMPRODUCT((Anglais!I12&lt;&gt;"")*1)+SUMPRODUCT((Technologie!I12&lt;&gt;"")*1)+SUMPRODUCT((Vie.scolaire!I12&lt;&gt;"")*1)))=0,"",SUM(SVT:Vie.scolaire!I12)/(SUMPRODUCT((SVT!I12&lt;&gt;"")*1)+SUMPRODUCT((Arts.Plastiques!I12&lt;&gt;"")*1)+SUMPRODUCT((Maths!I12&lt;&gt;"")*1)+SUMPRODUCT((Espagnol!I12&lt;&gt;"")*1)+SUMPRODUCT((S.Physiques!I12&lt;&gt;"")*1)+SUMPRODUCT((Français!I12&lt;&gt;"")*1)+SUMPRODUCT((E.Musicale!I12&lt;&gt;"")*1)+SUMPRODUCT((EPS!I12&lt;&gt;"")*1)+SUMPRODUCT((Hist_Geo!I12&lt;&gt;"")*1)+SUMPRODUCT((Anglais!I12&lt;&gt;"")*1)+SUMPRODUCT((Technologie!I12&lt;&gt;"")*1)+SUMPRODUCT((Vie.scolaire!I12&lt;&gt;"")*1)))</f>
        <v/>
      </c>
      <c r="J12" s="88" t="str">
        <f>IF(SUM(SVT:Vie.scolaire!J12)/(0.0000000001+(SUMPRODUCT((SVT!J12&lt;&gt;"")*1)+SUMPRODUCT((Arts.Plastiques!J12&lt;&gt;"")*1)+SUMPRODUCT((Maths!J12&lt;&gt;"")*1)+SUMPRODUCT((Espagnol!J12&lt;&gt;"")*1)+SUMPRODUCT((S.Physiques!J12&lt;&gt;"")*1)+SUMPRODUCT((Français!J12&lt;&gt;"")*1)+SUMPRODUCT((E.Musicale!J12&lt;&gt;"")*1)+SUMPRODUCT((EPS!J12&lt;&gt;"")*1)+SUMPRODUCT((Hist_Geo!J12&lt;&gt;"")*1)+SUMPRODUCT((Anglais!J12&lt;&gt;"")*1)+SUMPRODUCT((Technologie!J12&lt;&gt;"")*1)+SUMPRODUCT((Vie.scolaire!J12&lt;&gt;"")*1)))=0,"",SUM(SVT:Vie.scolaire!J12)/(SUMPRODUCT((SVT!J12&lt;&gt;"")*1)+SUMPRODUCT((Arts.Plastiques!J12&lt;&gt;"")*1)+SUMPRODUCT((Maths!J12&lt;&gt;"")*1)+SUMPRODUCT((Espagnol!J12&lt;&gt;"")*1)+SUMPRODUCT((S.Physiques!J12&lt;&gt;"")*1)+SUMPRODUCT((Français!J12&lt;&gt;"")*1)+SUMPRODUCT((E.Musicale!J12&lt;&gt;"")*1)+SUMPRODUCT((EPS!J12&lt;&gt;"")*1)+SUMPRODUCT((Hist_Geo!J12&lt;&gt;"")*1)+SUMPRODUCT((Anglais!J12&lt;&gt;"")*1)+SUMPRODUCT((Technologie!J12&lt;&gt;"")*1)+SUMPRODUCT((Vie.scolaire!J12&lt;&gt;"")*1)))</f>
        <v/>
      </c>
      <c r="K12" s="89" t="str">
        <f>IF(SUM(SVT:Vie.scolaire!K12)/(0.0000000001+(SUMPRODUCT((SVT!K12&lt;&gt;"")*1)+SUMPRODUCT((Arts.Plastiques!K12&lt;&gt;"")*1)+SUMPRODUCT((Maths!K12&lt;&gt;"")*1)+SUMPRODUCT((Espagnol!K12&lt;&gt;"")*1)+SUMPRODUCT((S.Physiques!K12&lt;&gt;"")*1)+SUMPRODUCT((Français!K12&lt;&gt;"")*1)+SUMPRODUCT((E.Musicale!K12&lt;&gt;"")*1)+SUMPRODUCT((EPS!K12&lt;&gt;"")*1)+SUMPRODUCT((Hist_Geo!K12&lt;&gt;"")*1)+SUMPRODUCT((Anglais!K12&lt;&gt;"")*1)+SUMPRODUCT((Technologie!K12&lt;&gt;"")*1)+SUMPRODUCT((Vie.scolaire!K12&lt;&gt;"")*1)))=0,"",SUM(SVT:Vie.scolaire!K12)/(SUMPRODUCT((SVT!K12&lt;&gt;"")*1)+SUMPRODUCT((Arts.Plastiques!K12&lt;&gt;"")*1)+SUMPRODUCT((Maths!K12&lt;&gt;"")*1)+SUMPRODUCT((Espagnol!K12&lt;&gt;"")*1)+SUMPRODUCT((S.Physiques!K12&lt;&gt;"")*1)+SUMPRODUCT((Français!K12&lt;&gt;"")*1)+SUMPRODUCT((E.Musicale!K12&lt;&gt;"")*1)+SUMPRODUCT((EPS!K12&lt;&gt;"")*1)+SUMPRODUCT((Hist_Geo!K12&lt;&gt;"")*1)+SUMPRODUCT((Anglais!K12&lt;&gt;"")*1)+SUMPRODUCT((Technologie!K12&lt;&gt;"")*1)+SUMPRODUCT((Vie.scolaire!K12&lt;&gt;"")*1)))</f>
        <v/>
      </c>
      <c r="L12" s="87" t="str">
        <f>IF(SUM(SVT:Vie.scolaire!L12)/(0.0000000001+(SUMPRODUCT((SVT!L12&lt;&gt;"")*1)+SUMPRODUCT((Arts.Plastiques!L12&lt;&gt;"")*1)+SUMPRODUCT((Maths!L12&lt;&gt;"")*1)+SUMPRODUCT((Espagnol!L12&lt;&gt;"")*1)+SUMPRODUCT((S.Physiques!L12&lt;&gt;"")*1)+SUMPRODUCT((Français!L12&lt;&gt;"")*1)+SUMPRODUCT((E.Musicale!L12&lt;&gt;"")*1)+SUMPRODUCT((EPS!L12&lt;&gt;"")*1)+SUMPRODUCT((Hist_Geo!L12&lt;&gt;"")*1)+SUMPRODUCT((Anglais!L12&lt;&gt;"")*1)+SUMPRODUCT((Technologie!L12&lt;&gt;"")*1)+SUMPRODUCT((Vie.scolaire!L12&lt;&gt;"")*1)))=0,"",SUM(SVT:Vie.scolaire!L12)/(SUMPRODUCT((SVT!L12&lt;&gt;"")*1)+SUMPRODUCT((Arts.Plastiques!L12&lt;&gt;"")*1)+SUMPRODUCT((Maths!L12&lt;&gt;"")*1)+SUMPRODUCT((Espagnol!L12&lt;&gt;"")*1)+SUMPRODUCT((S.Physiques!L12&lt;&gt;"")*1)+SUMPRODUCT((Français!L12&lt;&gt;"")*1)+SUMPRODUCT((E.Musicale!L12&lt;&gt;"")*1)+SUMPRODUCT((EPS!L12&lt;&gt;"")*1)+SUMPRODUCT((Hist_Geo!L12&lt;&gt;"")*1)+SUMPRODUCT((Anglais!L12&lt;&gt;"")*1)+SUMPRODUCT((Technologie!L12&lt;&gt;"")*1)+SUMPRODUCT((Vie.scolaire!L12&lt;&gt;"")*1)))</f>
        <v/>
      </c>
      <c r="M12" s="88" t="str">
        <f>IF(SUM(SVT:Vie.scolaire!M12)/(0.0000000001+(SUMPRODUCT((SVT!M12&lt;&gt;"")*1)+SUMPRODUCT((Arts.Plastiques!M12&lt;&gt;"")*1)+SUMPRODUCT((Maths!M12&lt;&gt;"")*1)+SUMPRODUCT((Espagnol!M12&lt;&gt;"")*1)+SUMPRODUCT((S.Physiques!M12&lt;&gt;"")*1)+SUMPRODUCT((Français!M12&lt;&gt;"")*1)+SUMPRODUCT((E.Musicale!M12&lt;&gt;"")*1)+SUMPRODUCT((EPS!M12&lt;&gt;"")*1)+SUMPRODUCT((Hist_Geo!M12&lt;&gt;"")*1)+SUMPRODUCT((Anglais!M12&lt;&gt;"")*1)+SUMPRODUCT((Technologie!M12&lt;&gt;"")*1)+SUMPRODUCT((Vie.scolaire!M12&lt;&gt;"")*1)))=0,"",SUM(SVT:Vie.scolaire!M12)/(SUMPRODUCT((SVT!M12&lt;&gt;"")*1)+SUMPRODUCT((Arts.Plastiques!M12&lt;&gt;"")*1)+SUMPRODUCT((Maths!M12&lt;&gt;"")*1)+SUMPRODUCT((Espagnol!M12&lt;&gt;"")*1)+SUMPRODUCT((S.Physiques!M12&lt;&gt;"")*1)+SUMPRODUCT((Français!M12&lt;&gt;"")*1)+SUMPRODUCT((E.Musicale!M12&lt;&gt;"")*1)+SUMPRODUCT((EPS!M12&lt;&gt;"")*1)+SUMPRODUCT((Hist_Geo!M12&lt;&gt;"")*1)+SUMPRODUCT((Anglais!M12&lt;&gt;"")*1)+SUMPRODUCT((Technologie!M12&lt;&gt;"")*1)+SUMPRODUCT((Vie.scolaire!M12&lt;&gt;"")*1)))</f>
        <v/>
      </c>
      <c r="N12" s="87" t="str">
        <f>IF(SUM(SVT:Vie.scolaire!N12)/(0.0000000001+(SUMPRODUCT((SVT!N12&lt;&gt;"")*1)+SUMPRODUCT((Arts.Plastiques!N12&lt;&gt;"")*1)+SUMPRODUCT((Maths!N12&lt;&gt;"")*1)+SUMPRODUCT((Espagnol!N12&lt;&gt;"")*1)+SUMPRODUCT((S.Physiques!N12&lt;&gt;"")*1)+SUMPRODUCT((Français!N12&lt;&gt;"")*1)+SUMPRODUCT((E.Musicale!N12&lt;&gt;"")*1)+SUMPRODUCT((EPS!N12&lt;&gt;"")*1)+SUMPRODUCT((Hist_Geo!N12&lt;&gt;"")*1)+SUMPRODUCT((Anglais!N12&lt;&gt;"")*1)+SUMPRODUCT((Technologie!N12&lt;&gt;"")*1)+SUMPRODUCT((Vie.scolaire!N12&lt;&gt;"")*1)))=0,"",SUM(SVT:Vie.scolaire!N12)/(SUMPRODUCT((SVT!N12&lt;&gt;"")*1)+SUMPRODUCT((Arts.Plastiques!N12&lt;&gt;"")*1)+SUMPRODUCT((Maths!N12&lt;&gt;"")*1)+SUMPRODUCT((Espagnol!N12&lt;&gt;"")*1)+SUMPRODUCT((S.Physiques!N12&lt;&gt;"")*1)+SUMPRODUCT((Français!N12&lt;&gt;"")*1)+SUMPRODUCT((E.Musicale!N12&lt;&gt;"")*1)+SUMPRODUCT((EPS!N12&lt;&gt;"")*1)+SUMPRODUCT((Hist_Geo!N12&lt;&gt;"")*1)+SUMPRODUCT((Anglais!N12&lt;&gt;"")*1)+SUMPRODUCT((Technologie!N12&lt;&gt;"")*1)+SUMPRODUCT((Vie.scolaire!N12&lt;&gt;"")*1)))</f>
        <v/>
      </c>
      <c r="O12" s="88" t="str">
        <f>IF(SUM(SVT:Vie.scolaire!O12)/(0.0000000001+(SUMPRODUCT((SVT!O12&lt;&gt;"")*1)+SUMPRODUCT((Arts.Plastiques!O12&lt;&gt;"")*1)+SUMPRODUCT((Maths!O12&lt;&gt;"")*1)+SUMPRODUCT((Espagnol!O12&lt;&gt;"")*1)+SUMPRODUCT((S.Physiques!O12&lt;&gt;"")*1)+SUMPRODUCT((Français!O12&lt;&gt;"")*1)+SUMPRODUCT((E.Musicale!O12&lt;&gt;"")*1)+SUMPRODUCT((EPS!O12&lt;&gt;"")*1)+SUMPRODUCT((Hist_Geo!O12&lt;&gt;"")*1)+SUMPRODUCT((Anglais!O12&lt;&gt;"")*1)+SUMPRODUCT((Technologie!O12&lt;&gt;"")*1)+SUMPRODUCT((Vie.scolaire!O12&lt;&gt;"")*1)))=0,"",SUM(SVT:Vie.scolaire!O12)/(SUMPRODUCT((SVT!O12&lt;&gt;"")*1)+SUMPRODUCT((Arts.Plastiques!O12&lt;&gt;"")*1)+SUMPRODUCT((Maths!O12&lt;&gt;"")*1)+SUMPRODUCT((Espagnol!O12&lt;&gt;"")*1)+SUMPRODUCT((S.Physiques!O12&lt;&gt;"")*1)+SUMPRODUCT((Français!O12&lt;&gt;"")*1)+SUMPRODUCT((E.Musicale!O12&lt;&gt;"")*1)+SUMPRODUCT((EPS!O12&lt;&gt;"")*1)+SUMPRODUCT((Hist_Geo!O12&lt;&gt;"")*1)+SUMPRODUCT((Anglais!O12&lt;&gt;"")*1)+SUMPRODUCT((Technologie!O12&lt;&gt;"")*1)+SUMPRODUCT((Vie.scolaire!O12&lt;&gt;"")*1)))</f>
        <v/>
      </c>
      <c r="P12" s="87" t="str">
        <f>IF(SUM(SVT:Vie.scolaire!P12)/(0.0000000001+(SUMPRODUCT((SVT!P12&lt;&gt;"")*1)+SUMPRODUCT((Arts.Plastiques!P12&lt;&gt;"")*1)+SUMPRODUCT((Maths!P12&lt;&gt;"")*1)+SUMPRODUCT((Espagnol!P12&lt;&gt;"")*1)+SUMPRODUCT((S.Physiques!P12&lt;&gt;"")*1)+SUMPRODUCT((Français!P12&lt;&gt;"")*1)+SUMPRODUCT((E.Musicale!P12&lt;&gt;"")*1)+SUMPRODUCT((EPS!P12&lt;&gt;"")*1)+SUMPRODUCT((Hist_Geo!P12&lt;&gt;"")*1)+SUMPRODUCT((Anglais!P12&lt;&gt;"")*1)+SUMPRODUCT((Technologie!P12&lt;&gt;"")*1)+SUMPRODUCT((Vie.scolaire!P12&lt;&gt;"")*1)))=0,"",SUM(SVT:Vie.scolaire!P12)/(SUMPRODUCT((SVT!P12&lt;&gt;"")*1)+SUMPRODUCT((Arts.Plastiques!P12&lt;&gt;"")*1)+SUMPRODUCT((Maths!P12&lt;&gt;"")*1)+SUMPRODUCT((Espagnol!P12&lt;&gt;"")*1)+SUMPRODUCT((S.Physiques!P12&lt;&gt;"")*1)+SUMPRODUCT((Français!P12&lt;&gt;"")*1)+SUMPRODUCT((E.Musicale!P12&lt;&gt;"")*1)+SUMPRODUCT((EPS!P12&lt;&gt;"")*1)+SUMPRODUCT((Hist_Geo!P12&lt;&gt;"")*1)+SUMPRODUCT((Anglais!P12&lt;&gt;"")*1)+SUMPRODUCT((Technologie!P12&lt;&gt;"")*1)+SUMPRODUCT((Vie.scolaire!P12&lt;&gt;"")*1)))</f>
        <v/>
      </c>
      <c r="Q12" s="84" t="str">
        <f>IF(SUM(SVT:Vie.scolaire!Q12)/(0.0000000001+(SUMPRODUCT((SVT!Q12&lt;&gt;"")*1)+SUMPRODUCT((Arts.Plastiques!Q12&lt;&gt;"")*1)+SUMPRODUCT((Maths!Q12&lt;&gt;"")*1)+SUMPRODUCT((Espagnol!Q12&lt;&gt;"")*1)+SUMPRODUCT((S.Physiques!Q12&lt;&gt;"")*1)+SUMPRODUCT((Français!Q12&lt;&gt;"")*1)+SUMPRODUCT((E.Musicale!Q12&lt;&gt;"")*1)+SUMPRODUCT((EPS!Q12&lt;&gt;"")*1)+SUMPRODUCT((Hist_Geo!Q12&lt;&gt;"")*1)+SUMPRODUCT((Anglais!Q12&lt;&gt;"")*1)+SUMPRODUCT((Technologie!Q12&lt;&gt;"")*1)+SUMPRODUCT((Vie.scolaire!Q12&lt;&gt;"")*1)))=0,"",SUM(SVT:Vie.scolaire!Q12)/(SUMPRODUCT((SVT!Q12&lt;&gt;"")*1)+SUMPRODUCT((Arts.Plastiques!Q12&lt;&gt;"")*1)+SUMPRODUCT((Maths!Q12&lt;&gt;"")*1)+SUMPRODUCT((Espagnol!Q12&lt;&gt;"")*1)+SUMPRODUCT((S.Physiques!Q12&lt;&gt;"")*1)+SUMPRODUCT((Français!Q12&lt;&gt;"")*1)+SUMPRODUCT((E.Musicale!Q12&lt;&gt;"")*1)+SUMPRODUCT((EPS!Q12&lt;&gt;"")*1)+SUMPRODUCT((Hist_Geo!Q12&lt;&gt;"")*1)+SUMPRODUCT((Anglais!Q12&lt;&gt;"")*1)+SUMPRODUCT((Technologie!Q12&lt;&gt;"")*1)+SUMPRODUCT((Vie.scolaire!Q12&lt;&gt;"")*1)))</f>
        <v/>
      </c>
      <c r="R12" s="88" t="str">
        <f>IF(SUM(SVT:Vie.scolaire!R12)/(0.0000000001+(SUMPRODUCT((SVT!R12&lt;&gt;"")*1)+SUMPRODUCT((Arts.Plastiques!R12&lt;&gt;"")*1)+SUMPRODUCT((Maths!R12&lt;&gt;"")*1)+SUMPRODUCT((Espagnol!R12&lt;&gt;"")*1)+SUMPRODUCT((S.Physiques!R12&lt;&gt;"")*1)+SUMPRODUCT((Français!R12&lt;&gt;"")*1)+SUMPRODUCT((E.Musicale!R12&lt;&gt;"")*1)+SUMPRODUCT((EPS!R12&lt;&gt;"")*1)+SUMPRODUCT((Hist_Geo!R12&lt;&gt;"")*1)+SUMPRODUCT((Anglais!R12&lt;&gt;"")*1)+SUMPRODUCT((Technologie!R12&lt;&gt;"")*1)+SUMPRODUCT((Vie.scolaire!R12&lt;&gt;"")*1)))=0,"",SUM(SVT:Vie.scolaire!R12)/(SUMPRODUCT((SVT!R12&lt;&gt;"")*1)+SUMPRODUCT((Arts.Plastiques!R12&lt;&gt;"")*1)+SUMPRODUCT((Maths!R12&lt;&gt;"")*1)+SUMPRODUCT((Espagnol!R12&lt;&gt;"")*1)+SUMPRODUCT((S.Physiques!R12&lt;&gt;"")*1)+SUMPRODUCT((Français!R12&lt;&gt;"")*1)+SUMPRODUCT((E.Musicale!R12&lt;&gt;"")*1)+SUMPRODUCT((EPS!R12&lt;&gt;"")*1)+SUMPRODUCT((Hist_Geo!R12&lt;&gt;"")*1)+SUMPRODUCT((Anglais!R12&lt;&gt;"")*1)+SUMPRODUCT((Technologie!R12&lt;&gt;"")*1)+SUMPRODUCT((Vie.scolaire!R12&lt;&gt;"")*1)))</f>
        <v/>
      </c>
      <c r="S12" s="83"/>
      <c r="T12" s="108" t="e">
        <f t="shared" si="0"/>
        <v>#DIV/0!</v>
      </c>
    </row>
    <row r="13" spans="1:23" s="85" customFormat="1" ht="16.5" customHeight="1" thickBot="1" x14ac:dyDescent="0.25">
      <c r="A13" s="100" t="s">
        <v>34</v>
      </c>
      <c r="B13" s="102" t="s">
        <v>35</v>
      </c>
      <c r="C13" s="87" t="str">
        <f>IF(SUM(SVT:Vie.scolaire!C13)/(0.0000000001+(SUMPRODUCT((SVT!C13&lt;&gt;"")*1)+SUMPRODUCT((Arts.Plastiques!C13&lt;&gt;"")*1)+SUMPRODUCT((Maths!C13&lt;&gt;"")*1)+SUMPRODUCT((Espagnol!C13&lt;&gt;"")*1)+SUMPRODUCT((S.Physiques!C13&lt;&gt;"")*1)+SUMPRODUCT((Français!C13&lt;&gt;"")*1)+SUMPRODUCT((E.Musicale!C13&lt;&gt;"")*1)+SUMPRODUCT((EPS!C13&lt;&gt;"")*1)+SUMPRODUCT((Hist_Geo!C13&lt;&gt;"")*1)+SUMPRODUCT((Anglais!C13&lt;&gt;"")*1)+SUMPRODUCT((Technologie!C13&lt;&gt;"")*1)+SUMPRODUCT((Vie.scolaire!C13&lt;&gt;"")*1)))=0,"",SUM(SVT:Vie.scolaire!C13)/(SUMPRODUCT((SVT!C13&lt;&gt;"")*1)+SUMPRODUCT((Arts.Plastiques!C13&lt;&gt;"")*1)+SUMPRODUCT((Maths!C13&lt;&gt;"")*1)+SUMPRODUCT((Espagnol!C13&lt;&gt;"")*1)+SUMPRODUCT((S.Physiques!C13&lt;&gt;"")*1)+SUMPRODUCT((Français!C13&lt;&gt;"")*1)+SUMPRODUCT((E.Musicale!C13&lt;&gt;"")*1)+SUMPRODUCT((EPS!C13&lt;&gt;"")*1)+SUMPRODUCT((Hist_Geo!C13&lt;&gt;"")*1)+SUMPRODUCT((Anglais!C13&lt;&gt;"")*1)+SUMPRODUCT((Technologie!C13&lt;&gt;"")*1)+SUMPRODUCT((Vie.scolaire!C13&lt;&gt;"")*1)))</f>
        <v/>
      </c>
      <c r="D13" s="84" t="str">
        <f>IF(SUM(SVT:Vie.scolaire!D13)/(0.0000000001+(SUMPRODUCT((SVT!D13&lt;&gt;"")*1)+SUMPRODUCT((Arts.Plastiques!D13&lt;&gt;"")*1)+SUMPRODUCT((Maths!D13&lt;&gt;"")*1)+SUMPRODUCT((Espagnol!D13&lt;&gt;"")*1)+SUMPRODUCT((S.Physiques!D13&lt;&gt;"")*1)+SUMPRODUCT((Français!D13&lt;&gt;"")*1)+SUMPRODUCT((E.Musicale!D13&lt;&gt;"")*1)+SUMPRODUCT((EPS!D13&lt;&gt;"")*1)+SUMPRODUCT((Hist_Geo!D13&lt;&gt;"")*1)+SUMPRODUCT((Anglais!D13&lt;&gt;"")*1)+SUMPRODUCT((Technologie!D13&lt;&gt;"")*1)+SUMPRODUCT((Vie.scolaire!D13&lt;&gt;"")*1)))=0,"",SUM(SVT:Vie.scolaire!D13)/(SUMPRODUCT((SVT!D13&lt;&gt;"")*1)+SUMPRODUCT((Arts.Plastiques!D13&lt;&gt;"")*1)+SUMPRODUCT((Maths!D13&lt;&gt;"")*1)+SUMPRODUCT((Espagnol!D13&lt;&gt;"")*1)+SUMPRODUCT((S.Physiques!D13&lt;&gt;"")*1)+SUMPRODUCT((Français!D13&lt;&gt;"")*1)+SUMPRODUCT((E.Musicale!D13&lt;&gt;"")*1)+SUMPRODUCT((EPS!D13&lt;&gt;"")*1)+SUMPRODUCT((Hist_Geo!D13&lt;&gt;"")*1)+SUMPRODUCT((Anglais!D13&lt;&gt;"")*1)+SUMPRODUCT((Technologie!D13&lt;&gt;"")*1)+SUMPRODUCT((Vie.scolaire!D13&lt;&gt;"")*1)))</f>
        <v/>
      </c>
      <c r="E13" s="88" t="str">
        <f>IF(SUM(SVT:Vie.scolaire!E13)/(0.0000000001+(SUMPRODUCT((SVT!E13&lt;&gt;"")*1)+SUMPRODUCT((Arts.Plastiques!E13&lt;&gt;"")*1)+SUMPRODUCT((Maths!E13&lt;&gt;"")*1)+SUMPRODUCT((Espagnol!E13&lt;&gt;"")*1)+SUMPRODUCT((S.Physiques!E13&lt;&gt;"")*1)+SUMPRODUCT((Français!E13&lt;&gt;"")*1)+SUMPRODUCT((E.Musicale!E13&lt;&gt;"")*1)+SUMPRODUCT((EPS!E13&lt;&gt;"")*1)+SUMPRODUCT((Hist_Geo!E13&lt;&gt;"")*1)+SUMPRODUCT((Anglais!E13&lt;&gt;"")*1)+SUMPRODUCT((Technologie!E13&lt;&gt;"")*1)+SUMPRODUCT((Vie.scolaire!E13&lt;&gt;"")*1)))=0,"",SUM(SVT:Vie.scolaire!E13)/(SUMPRODUCT((SVT!E13&lt;&gt;"")*1)+SUMPRODUCT((Arts.Plastiques!E13&lt;&gt;"")*1)+SUMPRODUCT((Maths!E13&lt;&gt;"")*1)+SUMPRODUCT((Espagnol!E13&lt;&gt;"")*1)+SUMPRODUCT((S.Physiques!E13&lt;&gt;"")*1)+SUMPRODUCT((Français!E13&lt;&gt;"")*1)+SUMPRODUCT((E.Musicale!E13&lt;&gt;"")*1)+SUMPRODUCT((EPS!E13&lt;&gt;"")*1)+SUMPRODUCT((Hist_Geo!E13&lt;&gt;"")*1)+SUMPRODUCT((Anglais!E13&lt;&gt;"")*1)+SUMPRODUCT((Technologie!E13&lt;&gt;"")*1)+SUMPRODUCT((Vie.scolaire!E13&lt;&gt;"")*1)))</f>
        <v/>
      </c>
      <c r="F13" s="87" t="str">
        <f>IF(SUM(SVT:Vie.scolaire!F13)/(0.0000000001+(SUMPRODUCT((SVT!F13&lt;&gt;"")*1)+SUMPRODUCT((Arts.Plastiques!F13&lt;&gt;"")*1)+SUMPRODUCT((Maths!F13&lt;&gt;"")*1)+SUMPRODUCT((Espagnol!F13&lt;&gt;"")*1)+SUMPRODUCT((S.Physiques!F13&lt;&gt;"")*1)+SUMPRODUCT((Français!F13&lt;&gt;"")*1)+SUMPRODUCT((E.Musicale!F13&lt;&gt;"")*1)+SUMPRODUCT((EPS!F13&lt;&gt;"")*1)+SUMPRODUCT((Hist_Geo!F13&lt;&gt;"")*1)+SUMPRODUCT((Anglais!F13&lt;&gt;"")*1)+SUMPRODUCT((Technologie!F13&lt;&gt;"")*1)+SUMPRODUCT((Vie.scolaire!F13&lt;&gt;"")*1)))=0,"",SUM(SVT:Vie.scolaire!F13)/(SUMPRODUCT((SVT!F13&lt;&gt;"")*1)+SUMPRODUCT((Arts.Plastiques!F13&lt;&gt;"")*1)+SUMPRODUCT((Maths!F13&lt;&gt;"")*1)+SUMPRODUCT((Espagnol!F13&lt;&gt;"")*1)+SUMPRODUCT((S.Physiques!F13&lt;&gt;"")*1)+SUMPRODUCT((Français!F13&lt;&gt;"")*1)+SUMPRODUCT((E.Musicale!F13&lt;&gt;"")*1)+SUMPRODUCT((EPS!F13&lt;&gt;"")*1)+SUMPRODUCT((Hist_Geo!F13&lt;&gt;"")*1)+SUMPRODUCT((Anglais!F13&lt;&gt;"")*1)+SUMPRODUCT((Technologie!F13&lt;&gt;"")*1)+SUMPRODUCT((Vie.scolaire!F13&lt;&gt;"")*1)))</f>
        <v/>
      </c>
      <c r="G13" s="88" t="str">
        <f>IF(SUM(SVT:Vie.scolaire!G13)/(0.0000000001+(SUMPRODUCT((SVT!G13&lt;&gt;"")*1)+SUMPRODUCT((Arts.Plastiques!G13&lt;&gt;"")*1)+SUMPRODUCT((Maths!G13&lt;&gt;"")*1)+SUMPRODUCT((Espagnol!G13&lt;&gt;"")*1)+SUMPRODUCT((S.Physiques!G13&lt;&gt;"")*1)+SUMPRODUCT((Français!G13&lt;&gt;"")*1)+SUMPRODUCT((E.Musicale!G13&lt;&gt;"")*1)+SUMPRODUCT((EPS!G13&lt;&gt;"")*1)+SUMPRODUCT((Hist_Geo!G13&lt;&gt;"")*1)+SUMPRODUCT((Anglais!G13&lt;&gt;"")*1)+SUMPRODUCT((Technologie!G13&lt;&gt;"")*1)+SUMPRODUCT((Vie.scolaire!G13&lt;&gt;"")*1)))=0,"",SUM(SVT:Vie.scolaire!G13)/(SUMPRODUCT((SVT!G13&lt;&gt;"")*1)+SUMPRODUCT((Arts.Plastiques!G13&lt;&gt;"")*1)+SUMPRODUCT((Maths!G13&lt;&gt;"")*1)+SUMPRODUCT((Espagnol!G13&lt;&gt;"")*1)+SUMPRODUCT((S.Physiques!G13&lt;&gt;"")*1)+SUMPRODUCT((Français!G13&lt;&gt;"")*1)+SUMPRODUCT((E.Musicale!G13&lt;&gt;"")*1)+SUMPRODUCT((EPS!G13&lt;&gt;"")*1)+SUMPRODUCT((Hist_Geo!G13&lt;&gt;"")*1)+SUMPRODUCT((Anglais!G13&lt;&gt;"")*1)+SUMPRODUCT((Technologie!G13&lt;&gt;"")*1)+SUMPRODUCT((Vie.scolaire!G13&lt;&gt;"")*1)))</f>
        <v/>
      </c>
      <c r="H13" s="89" t="str">
        <f>IF(SUM(SVT:Vie.scolaire!H13)/(0.0000000001+(SUMPRODUCT((SVT!H13&lt;&gt;"")*1)+SUMPRODUCT((Arts.Plastiques!H13&lt;&gt;"")*1)+SUMPRODUCT((Maths!H13&lt;&gt;"")*1)+SUMPRODUCT((Espagnol!H13&lt;&gt;"")*1)+SUMPRODUCT((S.Physiques!H13&lt;&gt;"")*1)+SUMPRODUCT((Français!H13&lt;&gt;"")*1)+SUMPRODUCT((E.Musicale!H13&lt;&gt;"")*1)+SUMPRODUCT((EPS!H13&lt;&gt;"")*1)+SUMPRODUCT((Hist_Geo!H13&lt;&gt;"")*1)+SUMPRODUCT((Anglais!H13&lt;&gt;"")*1)+SUMPRODUCT((Technologie!H13&lt;&gt;"")*1)+SUMPRODUCT((Vie.scolaire!H13&lt;&gt;"")*1)))=0,"",SUM(SVT:Vie.scolaire!H13)/(SUMPRODUCT((SVT!H13&lt;&gt;"")*1)+SUMPRODUCT((Arts.Plastiques!H13&lt;&gt;"")*1)+SUMPRODUCT((Maths!H13&lt;&gt;"")*1)+SUMPRODUCT((Espagnol!H13&lt;&gt;"")*1)+SUMPRODUCT((S.Physiques!H13&lt;&gt;"")*1)+SUMPRODUCT((Français!H13&lt;&gt;"")*1)+SUMPRODUCT((E.Musicale!H13&lt;&gt;"")*1)+SUMPRODUCT((EPS!H13&lt;&gt;"")*1)+SUMPRODUCT((Hist_Geo!H13&lt;&gt;"")*1)+SUMPRODUCT((Anglais!H13&lt;&gt;"")*1)+SUMPRODUCT((Technologie!H13&lt;&gt;"")*1)+SUMPRODUCT((Vie.scolaire!H13&lt;&gt;"")*1)))</f>
        <v/>
      </c>
      <c r="I13" s="87" t="str">
        <f>IF(SUM(SVT:Vie.scolaire!I13)/(0.0000000001+(SUMPRODUCT((SVT!I13&lt;&gt;"")*1)+SUMPRODUCT((Arts.Plastiques!I13&lt;&gt;"")*1)+SUMPRODUCT((Maths!I13&lt;&gt;"")*1)+SUMPRODUCT((Espagnol!I13&lt;&gt;"")*1)+SUMPRODUCT((S.Physiques!I13&lt;&gt;"")*1)+SUMPRODUCT((Français!I13&lt;&gt;"")*1)+SUMPRODUCT((E.Musicale!I13&lt;&gt;"")*1)+SUMPRODUCT((EPS!I13&lt;&gt;"")*1)+SUMPRODUCT((Hist_Geo!I13&lt;&gt;"")*1)+SUMPRODUCT((Anglais!I13&lt;&gt;"")*1)+SUMPRODUCT((Technologie!I13&lt;&gt;"")*1)+SUMPRODUCT((Vie.scolaire!I13&lt;&gt;"")*1)))=0,"",SUM(SVT:Vie.scolaire!I13)/(SUMPRODUCT((SVT!I13&lt;&gt;"")*1)+SUMPRODUCT((Arts.Plastiques!I13&lt;&gt;"")*1)+SUMPRODUCT((Maths!I13&lt;&gt;"")*1)+SUMPRODUCT((Espagnol!I13&lt;&gt;"")*1)+SUMPRODUCT((S.Physiques!I13&lt;&gt;"")*1)+SUMPRODUCT((Français!I13&lt;&gt;"")*1)+SUMPRODUCT((E.Musicale!I13&lt;&gt;"")*1)+SUMPRODUCT((EPS!I13&lt;&gt;"")*1)+SUMPRODUCT((Hist_Geo!I13&lt;&gt;"")*1)+SUMPRODUCT((Anglais!I13&lt;&gt;"")*1)+SUMPRODUCT((Technologie!I13&lt;&gt;"")*1)+SUMPRODUCT((Vie.scolaire!I13&lt;&gt;"")*1)))</f>
        <v/>
      </c>
      <c r="J13" s="88" t="str">
        <f>IF(SUM(SVT:Vie.scolaire!J13)/(0.0000000001+(SUMPRODUCT((SVT!J13&lt;&gt;"")*1)+SUMPRODUCT((Arts.Plastiques!J13&lt;&gt;"")*1)+SUMPRODUCT((Maths!J13&lt;&gt;"")*1)+SUMPRODUCT((Espagnol!J13&lt;&gt;"")*1)+SUMPRODUCT((S.Physiques!J13&lt;&gt;"")*1)+SUMPRODUCT((Français!J13&lt;&gt;"")*1)+SUMPRODUCT((E.Musicale!J13&lt;&gt;"")*1)+SUMPRODUCT((EPS!J13&lt;&gt;"")*1)+SUMPRODUCT((Hist_Geo!J13&lt;&gt;"")*1)+SUMPRODUCT((Anglais!J13&lt;&gt;"")*1)+SUMPRODUCT((Technologie!J13&lt;&gt;"")*1)+SUMPRODUCT((Vie.scolaire!J13&lt;&gt;"")*1)))=0,"",SUM(SVT:Vie.scolaire!J13)/(SUMPRODUCT((SVT!J13&lt;&gt;"")*1)+SUMPRODUCT((Arts.Plastiques!J13&lt;&gt;"")*1)+SUMPRODUCT((Maths!J13&lt;&gt;"")*1)+SUMPRODUCT((Espagnol!J13&lt;&gt;"")*1)+SUMPRODUCT((S.Physiques!J13&lt;&gt;"")*1)+SUMPRODUCT((Français!J13&lt;&gt;"")*1)+SUMPRODUCT((E.Musicale!J13&lt;&gt;"")*1)+SUMPRODUCT((EPS!J13&lt;&gt;"")*1)+SUMPRODUCT((Hist_Geo!J13&lt;&gt;"")*1)+SUMPRODUCT((Anglais!J13&lt;&gt;"")*1)+SUMPRODUCT((Technologie!J13&lt;&gt;"")*1)+SUMPRODUCT((Vie.scolaire!J13&lt;&gt;"")*1)))</f>
        <v/>
      </c>
      <c r="K13" s="89" t="str">
        <f>IF(SUM(SVT:Vie.scolaire!K13)/(0.0000000001+(SUMPRODUCT((SVT!K13&lt;&gt;"")*1)+SUMPRODUCT((Arts.Plastiques!K13&lt;&gt;"")*1)+SUMPRODUCT((Maths!K13&lt;&gt;"")*1)+SUMPRODUCT((Espagnol!K13&lt;&gt;"")*1)+SUMPRODUCT((S.Physiques!K13&lt;&gt;"")*1)+SUMPRODUCT((Français!K13&lt;&gt;"")*1)+SUMPRODUCT((E.Musicale!K13&lt;&gt;"")*1)+SUMPRODUCT((EPS!K13&lt;&gt;"")*1)+SUMPRODUCT((Hist_Geo!K13&lt;&gt;"")*1)+SUMPRODUCT((Anglais!K13&lt;&gt;"")*1)+SUMPRODUCT((Technologie!K13&lt;&gt;"")*1)+SUMPRODUCT((Vie.scolaire!K13&lt;&gt;"")*1)))=0,"",SUM(SVT:Vie.scolaire!K13)/(SUMPRODUCT((SVT!K13&lt;&gt;"")*1)+SUMPRODUCT((Arts.Plastiques!K13&lt;&gt;"")*1)+SUMPRODUCT((Maths!K13&lt;&gt;"")*1)+SUMPRODUCT((Espagnol!K13&lt;&gt;"")*1)+SUMPRODUCT((S.Physiques!K13&lt;&gt;"")*1)+SUMPRODUCT((Français!K13&lt;&gt;"")*1)+SUMPRODUCT((E.Musicale!K13&lt;&gt;"")*1)+SUMPRODUCT((EPS!K13&lt;&gt;"")*1)+SUMPRODUCT((Hist_Geo!K13&lt;&gt;"")*1)+SUMPRODUCT((Anglais!K13&lt;&gt;"")*1)+SUMPRODUCT((Technologie!K13&lt;&gt;"")*1)+SUMPRODUCT((Vie.scolaire!K13&lt;&gt;"")*1)))</f>
        <v/>
      </c>
      <c r="L13" s="87" t="str">
        <f>IF(SUM(SVT:Vie.scolaire!L13)/(0.0000000001+(SUMPRODUCT((SVT!L13&lt;&gt;"")*1)+SUMPRODUCT((Arts.Plastiques!L13&lt;&gt;"")*1)+SUMPRODUCT((Maths!L13&lt;&gt;"")*1)+SUMPRODUCT((Espagnol!L13&lt;&gt;"")*1)+SUMPRODUCT((S.Physiques!L13&lt;&gt;"")*1)+SUMPRODUCT((Français!L13&lt;&gt;"")*1)+SUMPRODUCT((E.Musicale!L13&lt;&gt;"")*1)+SUMPRODUCT((EPS!L13&lt;&gt;"")*1)+SUMPRODUCT((Hist_Geo!L13&lt;&gt;"")*1)+SUMPRODUCT((Anglais!L13&lt;&gt;"")*1)+SUMPRODUCT((Technologie!L13&lt;&gt;"")*1)+SUMPRODUCT((Vie.scolaire!L13&lt;&gt;"")*1)))=0,"",SUM(SVT:Vie.scolaire!L13)/(SUMPRODUCT((SVT!L13&lt;&gt;"")*1)+SUMPRODUCT((Arts.Plastiques!L13&lt;&gt;"")*1)+SUMPRODUCT((Maths!L13&lt;&gt;"")*1)+SUMPRODUCT((Espagnol!L13&lt;&gt;"")*1)+SUMPRODUCT((S.Physiques!L13&lt;&gt;"")*1)+SUMPRODUCT((Français!L13&lt;&gt;"")*1)+SUMPRODUCT((E.Musicale!L13&lt;&gt;"")*1)+SUMPRODUCT((EPS!L13&lt;&gt;"")*1)+SUMPRODUCT((Hist_Geo!L13&lt;&gt;"")*1)+SUMPRODUCT((Anglais!L13&lt;&gt;"")*1)+SUMPRODUCT((Technologie!L13&lt;&gt;"")*1)+SUMPRODUCT((Vie.scolaire!L13&lt;&gt;"")*1)))</f>
        <v/>
      </c>
      <c r="M13" s="88" t="str">
        <f>IF(SUM(SVT:Vie.scolaire!M13)/(0.0000000001+(SUMPRODUCT((SVT!M13&lt;&gt;"")*1)+SUMPRODUCT((Arts.Plastiques!M13&lt;&gt;"")*1)+SUMPRODUCT((Maths!M13&lt;&gt;"")*1)+SUMPRODUCT((Espagnol!M13&lt;&gt;"")*1)+SUMPRODUCT((S.Physiques!M13&lt;&gt;"")*1)+SUMPRODUCT((Français!M13&lt;&gt;"")*1)+SUMPRODUCT((E.Musicale!M13&lt;&gt;"")*1)+SUMPRODUCT((EPS!M13&lt;&gt;"")*1)+SUMPRODUCT((Hist_Geo!M13&lt;&gt;"")*1)+SUMPRODUCT((Anglais!M13&lt;&gt;"")*1)+SUMPRODUCT((Technologie!M13&lt;&gt;"")*1)+SUMPRODUCT((Vie.scolaire!M13&lt;&gt;"")*1)))=0,"",SUM(SVT:Vie.scolaire!M13)/(SUMPRODUCT((SVT!M13&lt;&gt;"")*1)+SUMPRODUCT((Arts.Plastiques!M13&lt;&gt;"")*1)+SUMPRODUCT((Maths!M13&lt;&gt;"")*1)+SUMPRODUCT((Espagnol!M13&lt;&gt;"")*1)+SUMPRODUCT((S.Physiques!M13&lt;&gt;"")*1)+SUMPRODUCT((Français!M13&lt;&gt;"")*1)+SUMPRODUCT((E.Musicale!M13&lt;&gt;"")*1)+SUMPRODUCT((EPS!M13&lt;&gt;"")*1)+SUMPRODUCT((Hist_Geo!M13&lt;&gt;"")*1)+SUMPRODUCT((Anglais!M13&lt;&gt;"")*1)+SUMPRODUCT((Technologie!M13&lt;&gt;"")*1)+SUMPRODUCT((Vie.scolaire!M13&lt;&gt;"")*1)))</f>
        <v/>
      </c>
      <c r="N13" s="87" t="str">
        <f>IF(SUM(SVT:Vie.scolaire!N13)/(0.0000000001+(SUMPRODUCT((SVT!N13&lt;&gt;"")*1)+SUMPRODUCT((Arts.Plastiques!N13&lt;&gt;"")*1)+SUMPRODUCT((Maths!N13&lt;&gt;"")*1)+SUMPRODUCT((Espagnol!N13&lt;&gt;"")*1)+SUMPRODUCT((S.Physiques!N13&lt;&gt;"")*1)+SUMPRODUCT((Français!N13&lt;&gt;"")*1)+SUMPRODUCT((E.Musicale!N13&lt;&gt;"")*1)+SUMPRODUCT((EPS!N13&lt;&gt;"")*1)+SUMPRODUCT((Hist_Geo!N13&lt;&gt;"")*1)+SUMPRODUCT((Anglais!N13&lt;&gt;"")*1)+SUMPRODUCT((Technologie!N13&lt;&gt;"")*1)+SUMPRODUCT((Vie.scolaire!N13&lt;&gt;"")*1)))=0,"",SUM(SVT:Vie.scolaire!N13)/(SUMPRODUCT((SVT!N13&lt;&gt;"")*1)+SUMPRODUCT((Arts.Plastiques!N13&lt;&gt;"")*1)+SUMPRODUCT((Maths!N13&lt;&gt;"")*1)+SUMPRODUCT((Espagnol!N13&lt;&gt;"")*1)+SUMPRODUCT((S.Physiques!N13&lt;&gt;"")*1)+SUMPRODUCT((Français!N13&lt;&gt;"")*1)+SUMPRODUCT((E.Musicale!N13&lt;&gt;"")*1)+SUMPRODUCT((EPS!N13&lt;&gt;"")*1)+SUMPRODUCT((Hist_Geo!N13&lt;&gt;"")*1)+SUMPRODUCT((Anglais!N13&lt;&gt;"")*1)+SUMPRODUCT((Technologie!N13&lt;&gt;"")*1)+SUMPRODUCT((Vie.scolaire!N13&lt;&gt;"")*1)))</f>
        <v/>
      </c>
      <c r="O13" s="88" t="str">
        <f>IF(SUM(SVT:Vie.scolaire!O13)/(0.0000000001+(SUMPRODUCT((SVT!O13&lt;&gt;"")*1)+SUMPRODUCT((Arts.Plastiques!O13&lt;&gt;"")*1)+SUMPRODUCT((Maths!O13&lt;&gt;"")*1)+SUMPRODUCT((Espagnol!O13&lt;&gt;"")*1)+SUMPRODUCT((S.Physiques!O13&lt;&gt;"")*1)+SUMPRODUCT((Français!O13&lt;&gt;"")*1)+SUMPRODUCT((E.Musicale!O13&lt;&gt;"")*1)+SUMPRODUCT((EPS!O13&lt;&gt;"")*1)+SUMPRODUCT((Hist_Geo!O13&lt;&gt;"")*1)+SUMPRODUCT((Anglais!O13&lt;&gt;"")*1)+SUMPRODUCT((Technologie!O13&lt;&gt;"")*1)+SUMPRODUCT((Vie.scolaire!O13&lt;&gt;"")*1)))=0,"",SUM(SVT:Vie.scolaire!O13)/(SUMPRODUCT((SVT!O13&lt;&gt;"")*1)+SUMPRODUCT((Arts.Plastiques!O13&lt;&gt;"")*1)+SUMPRODUCT((Maths!O13&lt;&gt;"")*1)+SUMPRODUCT((Espagnol!O13&lt;&gt;"")*1)+SUMPRODUCT((S.Physiques!O13&lt;&gt;"")*1)+SUMPRODUCT((Français!O13&lt;&gt;"")*1)+SUMPRODUCT((E.Musicale!O13&lt;&gt;"")*1)+SUMPRODUCT((EPS!O13&lt;&gt;"")*1)+SUMPRODUCT((Hist_Geo!O13&lt;&gt;"")*1)+SUMPRODUCT((Anglais!O13&lt;&gt;"")*1)+SUMPRODUCT((Technologie!O13&lt;&gt;"")*1)+SUMPRODUCT((Vie.scolaire!O13&lt;&gt;"")*1)))</f>
        <v/>
      </c>
      <c r="P13" s="87" t="str">
        <f>IF(SUM(SVT:Vie.scolaire!P13)/(0.0000000001+(SUMPRODUCT((SVT!P13&lt;&gt;"")*1)+SUMPRODUCT((Arts.Plastiques!P13&lt;&gt;"")*1)+SUMPRODUCT((Maths!P13&lt;&gt;"")*1)+SUMPRODUCT((Espagnol!P13&lt;&gt;"")*1)+SUMPRODUCT((S.Physiques!P13&lt;&gt;"")*1)+SUMPRODUCT((Français!P13&lt;&gt;"")*1)+SUMPRODUCT((E.Musicale!P13&lt;&gt;"")*1)+SUMPRODUCT((EPS!P13&lt;&gt;"")*1)+SUMPRODUCT((Hist_Geo!P13&lt;&gt;"")*1)+SUMPRODUCT((Anglais!P13&lt;&gt;"")*1)+SUMPRODUCT((Technologie!P13&lt;&gt;"")*1)+SUMPRODUCT((Vie.scolaire!P13&lt;&gt;"")*1)))=0,"",SUM(SVT:Vie.scolaire!P13)/(SUMPRODUCT((SVT!P13&lt;&gt;"")*1)+SUMPRODUCT((Arts.Plastiques!P13&lt;&gt;"")*1)+SUMPRODUCT((Maths!P13&lt;&gt;"")*1)+SUMPRODUCT((Espagnol!P13&lt;&gt;"")*1)+SUMPRODUCT((S.Physiques!P13&lt;&gt;"")*1)+SUMPRODUCT((Français!P13&lt;&gt;"")*1)+SUMPRODUCT((E.Musicale!P13&lt;&gt;"")*1)+SUMPRODUCT((EPS!P13&lt;&gt;"")*1)+SUMPRODUCT((Hist_Geo!P13&lt;&gt;"")*1)+SUMPRODUCT((Anglais!P13&lt;&gt;"")*1)+SUMPRODUCT((Technologie!P13&lt;&gt;"")*1)+SUMPRODUCT((Vie.scolaire!P13&lt;&gt;"")*1)))</f>
        <v/>
      </c>
      <c r="Q13" s="84" t="str">
        <f>IF(SUM(SVT:Vie.scolaire!Q13)/(0.0000000001+(SUMPRODUCT((SVT!Q13&lt;&gt;"")*1)+SUMPRODUCT((Arts.Plastiques!Q13&lt;&gt;"")*1)+SUMPRODUCT((Maths!Q13&lt;&gt;"")*1)+SUMPRODUCT((Espagnol!Q13&lt;&gt;"")*1)+SUMPRODUCT((S.Physiques!Q13&lt;&gt;"")*1)+SUMPRODUCT((Français!Q13&lt;&gt;"")*1)+SUMPRODUCT((E.Musicale!Q13&lt;&gt;"")*1)+SUMPRODUCT((EPS!Q13&lt;&gt;"")*1)+SUMPRODUCT((Hist_Geo!Q13&lt;&gt;"")*1)+SUMPRODUCT((Anglais!Q13&lt;&gt;"")*1)+SUMPRODUCT((Technologie!Q13&lt;&gt;"")*1)+SUMPRODUCT((Vie.scolaire!Q13&lt;&gt;"")*1)))=0,"",SUM(SVT:Vie.scolaire!Q13)/(SUMPRODUCT((SVT!Q13&lt;&gt;"")*1)+SUMPRODUCT((Arts.Plastiques!Q13&lt;&gt;"")*1)+SUMPRODUCT((Maths!Q13&lt;&gt;"")*1)+SUMPRODUCT((Espagnol!Q13&lt;&gt;"")*1)+SUMPRODUCT((S.Physiques!Q13&lt;&gt;"")*1)+SUMPRODUCT((Français!Q13&lt;&gt;"")*1)+SUMPRODUCT((E.Musicale!Q13&lt;&gt;"")*1)+SUMPRODUCT((EPS!Q13&lt;&gt;"")*1)+SUMPRODUCT((Hist_Geo!Q13&lt;&gt;"")*1)+SUMPRODUCT((Anglais!Q13&lt;&gt;"")*1)+SUMPRODUCT((Technologie!Q13&lt;&gt;"")*1)+SUMPRODUCT((Vie.scolaire!Q13&lt;&gt;"")*1)))</f>
        <v/>
      </c>
      <c r="R13" s="88" t="str">
        <f>IF(SUM(SVT:Vie.scolaire!R13)/(0.0000000001+(SUMPRODUCT((SVT!R13&lt;&gt;"")*1)+SUMPRODUCT((Arts.Plastiques!R13&lt;&gt;"")*1)+SUMPRODUCT((Maths!R13&lt;&gt;"")*1)+SUMPRODUCT((Espagnol!R13&lt;&gt;"")*1)+SUMPRODUCT((S.Physiques!R13&lt;&gt;"")*1)+SUMPRODUCT((Français!R13&lt;&gt;"")*1)+SUMPRODUCT((E.Musicale!R13&lt;&gt;"")*1)+SUMPRODUCT((EPS!R13&lt;&gt;"")*1)+SUMPRODUCT((Hist_Geo!R13&lt;&gt;"")*1)+SUMPRODUCT((Anglais!R13&lt;&gt;"")*1)+SUMPRODUCT((Technologie!R13&lt;&gt;"")*1)+SUMPRODUCT((Vie.scolaire!R13&lt;&gt;"")*1)))=0,"",SUM(SVT:Vie.scolaire!R13)/(SUMPRODUCT((SVT!R13&lt;&gt;"")*1)+SUMPRODUCT((Arts.Plastiques!R13&lt;&gt;"")*1)+SUMPRODUCT((Maths!R13&lt;&gt;"")*1)+SUMPRODUCT((Espagnol!R13&lt;&gt;"")*1)+SUMPRODUCT((S.Physiques!R13&lt;&gt;"")*1)+SUMPRODUCT((Français!R13&lt;&gt;"")*1)+SUMPRODUCT((E.Musicale!R13&lt;&gt;"")*1)+SUMPRODUCT((EPS!R13&lt;&gt;"")*1)+SUMPRODUCT((Hist_Geo!R13&lt;&gt;"")*1)+SUMPRODUCT((Anglais!R13&lt;&gt;"")*1)+SUMPRODUCT((Technologie!R13&lt;&gt;"")*1)+SUMPRODUCT((Vie.scolaire!R13&lt;&gt;"")*1)))</f>
        <v/>
      </c>
      <c r="S13" s="83"/>
      <c r="T13" s="108" t="e">
        <f t="shared" si="0"/>
        <v>#DIV/0!</v>
      </c>
    </row>
    <row r="14" spans="1:23" s="85" customFormat="1" ht="16.5" customHeight="1" thickBot="1" x14ac:dyDescent="0.25">
      <c r="A14" s="100" t="s">
        <v>36</v>
      </c>
      <c r="B14" s="102" t="s">
        <v>37</v>
      </c>
      <c r="C14" s="87" t="str">
        <f>IF(SUM(SVT:Vie.scolaire!C14)/(0.0000000001+(SUMPRODUCT((SVT!C14&lt;&gt;"")*1)+SUMPRODUCT((Arts.Plastiques!C14&lt;&gt;"")*1)+SUMPRODUCT((Maths!C14&lt;&gt;"")*1)+SUMPRODUCT((Espagnol!C14&lt;&gt;"")*1)+SUMPRODUCT((S.Physiques!C14&lt;&gt;"")*1)+SUMPRODUCT((Français!C14&lt;&gt;"")*1)+SUMPRODUCT((E.Musicale!C14&lt;&gt;"")*1)+SUMPRODUCT((EPS!C14&lt;&gt;"")*1)+SUMPRODUCT((Hist_Geo!C14&lt;&gt;"")*1)+SUMPRODUCT((Anglais!C14&lt;&gt;"")*1)+SUMPRODUCT((Technologie!C14&lt;&gt;"")*1)+SUMPRODUCT((Vie.scolaire!C14&lt;&gt;"")*1)))=0,"",SUM(SVT:Vie.scolaire!C14)/(SUMPRODUCT((SVT!C14&lt;&gt;"")*1)+SUMPRODUCT((Arts.Plastiques!C14&lt;&gt;"")*1)+SUMPRODUCT((Maths!C14&lt;&gt;"")*1)+SUMPRODUCT((Espagnol!C14&lt;&gt;"")*1)+SUMPRODUCT((S.Physiques!C14&lt;&gt;"")*1)+SUMPRODUCT((Français!C14&lt;&gt;"")*1)+SUMPRODUCT((E.Musicale!C14&lt;&gt;"")*1)+SUMPRODUCT((EPS!C14&lt;&gt;"")*1)+SUMPRODUCT((Hist_Geo!C14&lt;&gt;"")*1)+SUMPRODUCT((Anglais!C14&lt;&gt;"")*1)+SUMPRODUCT((Technologie!C14&lt;&gt;"")*1)+SUMPRODUCT((Vie.scolaire!C14&lt;&gt;"")*1)))</f>
        <v/>
      </c>
      <c r="D14" s="84" t="str">
        <f>IF(SUM(SVT:Vie.scolaire!D14)/(0.0000000001+(SUMPRODUCT((SVT!D14&lt;&gt;"")*1)+SUMPRODUCT((Arts.Plastiques!D14&lt;&gt;"")*1)+SUMPRODUCT((Maths!D14&lt;&gt;"")*1)+SUMPRODUCT((Espagnol!D14&lt;&gt;"")*1)+SUMPRODUCT((S.Physiques!D14&lt;&gt;"")*1)+SUMPRODUCT((Français!D14&lt;&gt;"")*1)+SUMPRODUCT((E.Musicale!D14&lt;&gt;"")*1)+SUMPRODUCT((EPS!D14&lt;&gt;"")*1)+SUMPRODUCT((Hist_Geo!D14&lt;&gt;"")*1)+SUMPRODUCT((Anglais!D14&lt;&gt;"")*1)+SUMPRODUCT((Technologie!D14&lt;&gt;"")*1)+SUMPRODUCT((Vie.scolaire!D14&lt;&gt;"")*1)))=0,"",SUM(SVT:Vie.scolaire!D14)/(SUMPRODUCT((SVT!D14&lt;&gt;"")*1)+SUMPRODUCT((Arts.Plastiques!D14&lt;&gt;"")*1)+SUMPRODUCT((Maths!D14&lt;&gt;"")*1)+SUMPRODUCT((Espagnol!D14&lt;&gt;"")*1)+SUMPRODUCT((S.Physiques!D14&lt;&gt;"")*1)+SUMPRODUCT((Français!D14&lt;&gt;"")*1)+SUMPRODUCT((E.Musicale!D14&lt;&gt;"")*1)+SUMPRODUCT((EPS!D14&lt;&gt;"")*1)+SUMPRODUCT((Hist_Geo!D14&lt;&gt;"")*1)+SUMPRODUCT((Anglais!D14&lt;&gt;"")*1)+SUMPRODUCT((Technologie!D14&lt;&gt;"")*1)+SUMPRODUCT((Vie.scolaire!D14&lt;&gt;"")*1)))</f>
        <v/>
      </c>
      <c r="E14" s="88" t="str">
        <f>IF(SUM(SVT:Vie.scolaire!E14)/(0.0000000001+(SUMPRODUCT((SVT!E14&lt;&gt;"")*1)+SUMPRODUCT((Arts.Plastiques!E14&lt;&gt;"")*1)+SUMPRODUCT((Maths!E14&lt;&gt;"")*1)+SUMPRODUCT((Espagnol!E14&lt;&gt;"")*1)+SUMPRODUCT((S.Physiques!E14&lt;&gt;"")*1)+SUMPRODUCT((Français!E14&lt;&gt;"")*1)+SUMPRODUCT((E.Musicale!E14&lt;&gt;"")*1)+SUMPRODUCT((EPS!E14&lt;&gt;"")*1)+SUMPRODUCT((Hist_Geo!E14&lt;&gt;"")*1)+SUMPRODUCT((Anglais!E14&lt;&gt;"")*1)+SUMPRODUCT((Technologie!E14&lt;&gt;"")*1)+SUMPRODUCT((Vie.scolaire!E14&lt;&gt;"")*1)))=0,"",SUM(SVT:Vie.scolaire!E14)/(SUMPRODUCT((SVT!E14&lt;&gt;"")*1)+SUMPRODUCT((Arts.Plastiques!E14&lt;&gt;"")*1)+SUMPRODUCT((Maths!E14&lt;&gt;"")*1)+SUMPRODUCT((Espagnol!E14&lt;&gt;"")*1)+SUMPRODUCT((S.Physiques!E14&lt;&gt;"")*1)+SUMPRODUCT((Français!E14&lt;&gt;"")*1)+SUMPRODUCT((E.Musicale!E14&lt;&gt;"")*1)+SUMPRODUCT((EPS!E14&lt;&gt;"")*1)+SUMPRODUCT((Hist_Geo!E14&lt;&gt;"")*1)+SUMPRODUCT((Anglais!E14&lt;&gt;"")*1)+SUMPRODUCT((Technologie!E14&lt;&gt;"")*1)+SUMPRODUCT((Vie.scolaire!E14&lt;&gt;"")*1)))</f>
        <v/>
      </c>
      <c r="F14" s="87" t="str">
        <f>IF(SUM(SVT:Vie.scolaire!F14)/(0.0000000001+(SUMPRODUCT((SVT!F14&lt;&gt;"")*1)+SUMPRODUCT((Arts.Plastiques!F14&lt;&gt;"")*1)+SUMPRODUCT((Maths!F14&lt;&gt;"")*1)+SUMPRODUCT((Espagnol!F14&lt;&gt;"")*1)+SUMPRODUCT((S.Physiques!F14&lt;&gt;"")*1)+SUMPRODUCT((Français!F14&lt;&gt;"")*1)+SUMPRODUCT((E.Musicale!F14&lt;&gt;"")*1)+SUMPRODUCT((EPS!F14&lt;&gt;"")*1)+SUMPRODUCT((Hist_Geo!F14&lt;&gt;"")*1)+SUMPRODUCT((Anglais!F14&lt;&gt;"")*1)+SUMPRODUCT((Technologie!F14&lt;&gt;"")*1)+SUMPRODUCT((Vie.scolaire!F14&lt;&gt;"")*1)))=0,"",SUM(SVT:Vie.scolaire!F14)/(SUMPRODUCT((SVT!F14&lt;&gt;"")*1)+SUMPRODUCT((Arts.Plastiques!F14&lt;&gt;"")*1)+SUMPRODUCT((Maths!F14&lt;&gt;"")*1)+SUMPRODUCT((Espagnol!F14&lt;&gt;"")*1)+SUMPRODUCT((S.Physiques!F14&lt;&gt;"")*1)+SUMPRODUCT((Français!F14&lt;&gt;"")*1)+SUMPRODUCT((E.Musicale!F14&lt;&gt;"")*1)+SUMPRODUCT((EPS!F14&lt;&gt;"")*1)+SUMPRODUCT((Hist_Geo!F14&lt;&gt;"")*1)+SUMPRODUCT((Anglais!F14&lt;&gt;"")*1)+SUMPRODUCT((Technologie!F14&lt;&gt;"")*1)+SUMPRODUCT((Vie.scolaire!F14&lt;&gt;"")*1)))</f>
        <v/>
      </c>
      <c r="G14" s="88" t="str">
        <f>IF(SUM(SVT:Vie.scolaire!G14)/(0.0000000001+(SUMPRODUCT((SVT!G14&lt;&gt;"")*1)+SUMPRODUCT((Arts.Plastiques!G14&lt;&gt;"")*1)+SUMPRODUCT((Maths!G14&lt;&gt;"")*1)+SUMPRODUCT((Espagnol!G14&lt;&gt;"")*1)+SUMPRODUCT((S.Physiques!G14&lt;&gt;"")*1)+SUMPRODUCT((Français!G14&lt;&gt;"")*1)+SUMPRODUCT((E.Musicale!G14&lt;&gt;"")*1)+SUMPRODUCT((EPS!G14&lt;&gt;"")*1)+SUMPRODUCT((Hist_Geo!G14&lt;&gt;"")*1)+SUMPRODUCT((Anglais!G14&lt;&gt;"")*1)+SUMPRODUCT((Technologie!G14&lt;&gt;"")*1)+SUMPRODUCT((Vie.scolaire!G14&lt;&gt;"")*1)))=0,"",SUM(SVT:Vie.scolaire!G14)/(SUMPRODUCT((SVT!G14&lt;&gt;"")*1)+SUMPRODUCT((Arts.Plastiques!G14&lt;&gt;"")*1)+SUMPRODUCT((Maths!G14&lt;&gt;"")*1)+SUMPRODUCT((Espagnol!G14&lt;&gt;"")*1)+SUMPRODUCT((S.Physiques!G14&lt;&gt;"")*1)+SUMPRODUCT((Français!G14&lt;&gt;"")*1)+SUMPRODUCT((E.Musicale!G14&lt;&gt;"")*1)+SUMPRODUCT((EPS!G14&lt;&gt;"")*1)+SUMPRODUCT((Hist_Geo!G14&lt;&gt;"")*1)+SUMPRODUCT((Anglais!G14&lt;&gt;"")*1)+SUMPRODUCT((Technologie!G14&lt;&gt;"")*1)+SUMPRODUCT((Vie.scolaire!G14&lt;&gt;"")*1)))</f>
        <v/>
      </c>
      <c r="H14" s="89" t="str">
        <f>IF(SUM(SVT:Vie.scolaire!H14)/(0.0000000001+(SUMPRODUCT((SVT!H14&lt;&gt;"")*1)+SUMPRODUCT((Arts.Plastiques!H14&lt;&gt;"")*1)+SUMPRODUCT((Maths!H14&lt;&gt;"")*1)+SUMPRODUCT((Espagnol!H14&lt;&gt;"")*1)+SUMPRODUCT((S.Physiques!H14&lt;&gt;"")*1)+SUMPRODUCT((Français!H14&lt;&gt;"")*1)+SUMPRODUCT((E.Musicale!H14&lt;&gt;"")*1)+SUMPRODUCT((EPS!H14&lt;&gt;"")*1)+SUMPRODUCT((Hist_Geo!H14&lt;&gt;"")*1)+SUMPRODUCT((Anglais!H14&lt;&gt;"")*1)+SUMPRODUCT((Technologie!H14&lt;&gt;"")*1)+SUMPRODUCT((Vie.scolaire!H14&lt;&gt;"")*1)))=0,"",SUM(SVT:Vie.scolaire!H14)/(SUMPRODUCT((SVT!H14&lt;&gt;"")*1)+SUMPRODUCT((Arts.Plastiques!H14&lt;&gt;"")*1)+SUMPRODUCT((Maths!H14&lt;&gt;"")*1)+SUMPRODUCT((Espagnol!H14&lt;&gt;"")*1)+SUMPRODUCT((S.Physiques!H14&lt;&gt;"")*1)+SUMPRODUCT((Français!H14&lt;&gt;"")*1)+SUMPRODUCT((E.Musicale!H14&lt;&gt;"")*1)+SUMPRODUCT((EPS!H14&lt;&gt;"")*1)+SUMPRODUCT((Hist_Geo!H14&lt;&gt;"")*1)+SUMPRODUCT((Anglais!H14&lt;&gt;"")*1)+SUMPRODUCT((Technologie!H14&lt;&gt;"")*1)+SUMPRODUCT((Vie.scolaire!H14&lt;&gt;"")*1)))</f>
        <v/>
      </c>
      <c r="I14" s="87" t="str">
        <f>IF(SUM(SVT:Vie.scolaire!I14)/(0.0000000001+(SUMPRODUCT((SVT!I14&lt;&gt;"")*1)+SUMPRODUCT((Arts.Plastiques!I14&lt;&gt;"")*1)+SUMPRODUCT((Maths!I14&lt;&gt;"")*1)+SUMPRODUCT((Espagnol!I14&lt;&gt;"")*1)+SUMPRODUCT((S.Physiques!I14&lt;&gt;"")*1)+SUMPRODUCT((Français!I14&lt;&gt;"")*1)+SUMPRODUCT((E.Musicale!I14&lt;&gt;"")*1)+SUMPRODUCT((EPS!I14&lt;&gt;"")*1)+SUMPRODUCT((Hist_Geo!I14&lt;&gt;"")*1)+SUMPRODUCT((Anglais!I14&lt;&gt;"")*1)+SUMPRODUCT((Technologie!I14&lt;&gt;"")*1)+SUMPRODUCT((Vie.scolaire!I14&lt;&gt;"")*1)))=0,"",SUM(SVT:Vie.scolaire!I14)/(SUMPRODUCT((SVT!I14&lt;&gt;"")*1)+SUMPRODUCT((Arts.Plastiques!I14&lt;&gt;"")*1)+SUMPRODUCT((Maths!I14&lt;&gt;"")*1)+SUMPRODUCT((Espagnol!I14&lt;&gt;"")*1)+SUMPRODUCT((S.Physiques!I14&lt;&gt;"")*1)+SUMPRODUCT((Français!I14&lt;&gt;"")*1)+SUMPRODUCT((E.Musicale!I14&lt;&gt;"")*1)+SUMPRODUCT((EPS!I14&lt;&gt;"")*1)+SUMPRODUCT((Hist_Geo!I14&lt;&gt;"")*1)+SUMPRODUCT((Anglais!I14&lt;&gt;"")*1)+SUMPRODUCT((Technologie!I14&lt;&gt;"")*1)+SUMPRODUCT((Vie.scolaire!I14&lt;&gt;"")*1)))</f>
        <v/>
      </c>
      <c r="J14" s="88" t="str">
        <f>IF(SUM(SVT:Vie.scolaire!J14)/(0.0000000001+(SUMPRODUCT((SVT!J14&lt;&gt;"")*1)+SUMPRODUCT((Arts.Plastiques!J14&lt;&gt;"")*1)+SUMPRODUCT((Maths!J14&lt;&gt;"")*1)+SUMPRODUCT((Espagnol!J14&lt;&gt;"")*1)+SUMPRODUCT((S.Physiques!J14&lt;&gt;"")*1)+SUMPRODUCT((Français!J14&lt;&gt;"")*1)+SUMPRODUCT((E.Musicale!J14&lt;&gt;"")*1)+SUMPRODUCT((EPS!J14&lt;&gt;"")*1)+SUMPRODUCT((Hist_Geo!J14&lt;&gt;"")*1)+SUMPRODUCT((Anglais!J14&lt;&gt;"")*1)+SUMPRODUCT((Technologie!J14&lt;&gt;"")*1)+SUMPRODUCT((Vie.scolaire!J14&lt;&gt;"")*1)))=0,"",SUM(SVT:Vie.scolaire!J14)/(SUMPRODUCT((SVT!J14&lt;&gt;"")*1)+SUMPRODUCT((Arts.Plastiques!J14&lt;&gt;"")*1)+SUMPRODUCT((Maths!J14&lt;&gt;"")*1)+SUMPRODUCT((Espagnol!J14&lt;&gt;"")*1)+SUMPRODUCT((S.Physiques!J14&lt;&gt;"")*1)+SUMPRODUCT((Français!J14&lt;&gt;"")*1)+SUMPRODUCT((E.Musicale!J14&lt;&gt;"")*1)+SUMPRODUCT((EPS!J14&lt;&gt;"")*1)+SUMPRODUCT((Hist_Geo!J14&lt;&gt;"")*1)+SUMPRODUCT((Anglais!J14&lt;&gt;"")*1)+SUMPRODUCT((Technologie!J14&lt;&gt;"")*1)+SUMPRODUCT((Vie.scolaire!J14&lt;&gt;"")*1)))</f>
        <v/>
      </c>
      <c r="K14" s="89" t="str">
        <f>IF(SUM(SVT:Vie.scolaire!K14)/(0.0000000001+(SUMPRODUCT((SVT!K14&lt;&gt;"")*1)+SUMPRODUCT((Arts.Plastiques!K14&lt;&gt;"")*1)+SUMPRODUCT((Maths!K14&lt;&gt;"")*1)+SUMPRODUCT((Espagnol!K14&lt;&gt;"")*1)+SUMPRODUCT((S.Physiques!K14&lt;&gt;"")*1)+SUMPRODUCT((Français!K14&lt;&gt;"")*1)+SUMPRODUCT((E.Musicale!K14&lt;&gt;"")*1)+SUMPRODUCT((EPS!K14&lt;&gt;"")*1)+SUMPRODUCT((Hist_Geo!K14&lt;&gt;"")*1)+SUMPRODUCT((Anglais!K14&lt;&gt;"")*1)+SUMPRODUCT((Technologie!K14&lt;&gt;"")*1)+SUMPRODUCT((Vie.scolaire!K14&lt;&gt;"")*1)))=0,"",SUM(SVT:Vie.scolaire!K14)/(SUMPRODUCT((SVT!K14&lt;&gt;"")*1)+SUMPRODUCT((Arts.Plastiques!K14&lt;&gt;"")*1)+SUMPRODUCT((Maths!K14&lt;&gt;"")*1)+SUMPRODUCT((Espagnol!K14&lt;&gt;"")*1)+SUMPRODUCT((S.Physiques!K14&lt;&gt;"")*1)+SUMPRODUCT((Français!K14&lt;&gt;"")*1)+SUMPRODUCT((E.Musicale!K14&lt;&gt;"")*1)+SUMPRODUCT((EPS!K14&lt;&gt;"")*1)+SUMPRODUCT((Hist_Geo!K14&lt;&gt;"")*1)+SUMPRODUCT((Anglais!K14&lt;&gt;"")*1)+SUMPRODUCT((Technologie!K14&lt;&gt;"")*1)+SUMPRODUCT((Vie.scolaire!K14&lt;&gt;"")*1)))</f>
        <v/>
      </c>
      <c r="L14" s="87" t="str">
        <f>IF(SUM(SVT:Vie.scolaire!L14)/(0.0000000001+(SUMPRODUCT((SVT!L14&lt;&gt;"")*1)+SUMPRODUCT((Arts.Plastiques!L14&lt;&gt;"")*1)+SUMPRODUCT((Maths!L14&lt;&gt;"")*1)+SUMPRODUCT((Espagnol!L14&lt;&gt;"")*1)+SUMPRODUCT((S.Physiques!L14&lt;&gt;"")*1)+SUMPRODUCT((Français!L14&lt;&gt;"")*1)+SUMPRODUCT((E.Musicale!L14&lt;&gt;"")*1)+SUMPRODUCT((EPS!L14&lt;&gt;"")*1)+SUMPRODUCT((Hist_Geo!L14&lt;&gt;"")*1)+SUMPRODUCT((Anglais!L14&lt;&gt;"")*1)+SUMPRODUCT((Technologie!L14&lt;&gt;"")*1)+SUMPRODUCT((Vie.scolaire!L14&lt;&gt;"")*1)))=0,"",SUM(SVT:Vie.scolaire!L14)/(SUMPRODUCT((SVT!L14&lt;&gt;"")*1)+SUMPRODUCT((Arts.Plastiques!L14&lt;&gt;"")*1)+SUMPRODUCT((Maths!L14&lt;&gt;"")*1)+SUMPRODUCT((Espagnol!L14&lt;&gt;"")*1)+SUMPRODUCT((S.Physiques!L14&lt;&gt;"")*1)+SUMPRODUCT((Français!L14&lt;&gt;"")*1)+SUMPRODUCT((E.Musicale!L14&lt;&gt;"")*1)+SUMPRODUCT((EPS!L14&lt;&gt;"")*1)+SUMPRODUCT((Hist_Geo!L14&lt;&gt;"")*1)+SUMPRODUCT((Anglais!L14&lt;&gt;"")*1)+SUMPRODUCT((Technologie!L14&lt;&gt;"")*1)+SUMPRODUCT((Vie.scolaire!L14&lt;&gt;"")*1)))</f>
        <v/>
      </c>
      <c r="M14" s="88" t="str">
        <f>IF(SUM(SVT:Vie.scolaire!M14)/(0.0000000001+(SUMPRODUCT((SVT!M14&lt;&gt;"")*1)+SUMPRODUCT((Arts.Plastiques!M14&lt;&gt;"")*1)+SUMPRODUCT((Maths!M14&lt;&gt;"")*1)+SUMPRODUCT((Espagnol!M14&lt;&gt;"")*1)+SUMPRODUCT((S.Physiques!M14&lt;&gt;"")*1)+SUMPRODUCT((Français!M14&lt;&gt;"")*1)+SUMPRODUCT((E.Musicale!M14&lt;&gt;"")*1)+SUMPRODUCT((EPS!M14&lt;&gt;"")*1)+SUMPRODUCT((Hist_Geo!M14&lt;&gt;"")*1)+SUMPRODUCT((Anglais!M14&lt;&gt;"")*1)+SUMPRODUCT((Technologie!M14&lt;&gt;"")*1)+SUMPRODUCT((Vie.scolaire!M14&lt;&gt;"")*1)))=0,"",SUM(SVT:Vie.scolaire!M14)/(SUMPRODUCT((SVT!M14&lt;&gt;"")*1)+SUMPRODUCT((Arts.Plastiques!M14&lt;&gt;"")*1)+SUMPRODUCT((Maths!M14&lt;&gt;"")*1)+SUMPRODUCT((Espagnol!M14&lt;&gt;"")*1)+SUMPRODUCT((S.Physiques!M14&lt;&gt;"")*1)+SUMPRODUCT((Français!M14&lt;&gt;"")*1)+SUMPRODUCT((E.Musicale!M14&lt;&gt;"")*1)+SUMPRODUCT((EPS!M14&lt;&gt;"")*1)+SUMPRODUCT((Hist_Geo!M14&lt;&gt;"")*1)+SUMPRODUCT((Anglais!M14&lt;&gt;"")*1)+SUMPRODUCT((Technologie!M14&lt;&gt;"")*1)+SUMPRODUCT((Vie.scolaire!M14&lt;&gt;"")*1)))</f>
        <v/>
      </c>
      <c r="N14" s="87" t="str">
        <f>IF(SUM(SVT:Vie.scolaire!N14)/(0.0000000001+(SUMPRODUCT((SVT!N14&lt;&gt;"")*1)+SUMPRODUCT((Arts.Plastiques!N14&lt;&gt;"")*1)+SUMPRODUCT((Maths!N14&lt;&gt;"")*1)+SUMPRODUCT((Espagnol!N14&lt;&gt;"")*1)+SUMPRODUCT((S.Physiques!N14&lt;&gt;"")*1)+SUMPRODUCT((Français!N14&lt;&gt;"")*1)+SUMPRODUCT((E.Musicale!N14&lt;&gt;"")*1)+SUMPRODUCT((EPS!N14&lt;&gt;"")*1)+SUMPRODUCT((Hist_Geo!N14&lt;&gt;"")*1)+SUMPRODUCT((Anglais!N14&lt;&gt;"")*1)+SUMPRODUCT((Technologie!N14&lt;&gt;"")*1)+SUMPRODUCT((Vie.scolaire!N14&lt;&gt;"")*1)))=0,"",SUM(SVT:Vie.scolaire!N14)/(SUMPRODUCT((SVT!N14&lt;&gt;"")*1)+SUMPRODUCT((Arts.Plastiques!N14&lt;&gt;"")*1)+SUMPRODUCT((Maths!N14&lt;&gt;"")*1)+SUMPRODUCT((Espagnol!N14&lt;&gt;"")*1)+SUMPRODUCT((S.Physiques!N14&lt;&gt;"")*1)+SUMPRODUCT((Français!N14&lt;&gt;"")*1)+SUMPRODUCT((E.Musicale!N14&lt;&gt;"")*1)+SUMPRODUCT((EPS!N14&lt;&gt;"")*1)+SUMPRODUCT((Hist_Geo!N14&lt;&gt;"")*1)+SUMPRODUCT((Anglais!N14&lt;&gt;"")*1)+SUMPRODUCT((Technologie!N14&lt;&gt;"")*1)+SUMPRODUCT((Vie.scolaire!N14&lt;&gt;"")*1)))</f>
        <v/>
      </c>
      <c r="O14" s="88" t="str">
        <f>IF(SUM(SVT:Vie.scolaire!O14)/(0.0000000001+(SUMPRODUCT((SVT!O14&lt;&gt;"")*1)+SUMPRODUCT((Arts.Plastiques!O14&lt;&gt;"")*1)+SUMPRODUCT((Maths!O14&lt;&gt;"")*1)+SUMPRODUCT((Espagnol!O14&lt;&gt;"")*1)+SUMPRODUCT((S.Physiques!O14&lt;&gt;"")*1)+SUMPRODUCT((Français!O14&lt;&gt;"")*1)+SUMPRODUCT((E.Musicale!O14&lt;&gt;"")*1)+SUMPRODUCT((EPS!O14&lt;&gt;"")*1)+SUMPRODUCT((Hist_Geo!O14&lt;&gt;"")*1)+SUMPRODUCT((Anglais!O14&lt;&gt;"")*1)+SUMPRODUCT((Technologie!O14&lt;&gt;"")*1)+SUMPRODUCT((Vie.scolaire!O14&lt;&gt;"")*1)))=0,"",SUM(SVT:Vie.scolaire!O14)/(SUMPRODUCT((SVT!O14&lt;&gt;"")*1)+SUMPRODUCT((Arts.Plastiques!O14&lt;&gt;"")*1)+SUMPRODUCT((Maths!O14&lt;&gt;"")*1)+SUMPRODUCT((Espagnol!O14&lt;&gt;"")*1)+SUMPRODUCT((S.Physiques!O14&lt;&gt;"")*1)+SUMPRODUCT((Français!O14&lt;&gt;"")*1)+SUMPRODUCT((E.Musicale!O14&lt;&gt;"")*1)+SUMPRODUCT((EPS!O14&lt;&gt;"")*1)+SUMPRODUCT((Hist_Geo!O14&lt;&gt;"")*1)+SUMPRODUCT((Anglais!O14&lt;&gt;"")*1)+SUMPRODUCT((Technologie!O14&lt;&gt;"")*1)+SUMPRODUCT((Vie.scolaire!O14&lt;&gt;"")*1)))</f>
        <v/>
      </c>
      <c r="P14" s="87" t="str">
        <f>IF(SUM(SVT:Vie.scolaire!P14)/(0.0000000001+(SUMPRODUCT((SVT!P14&lt;&gt;"")*1)+SUMPRODUCT((Arts.Plastiques!P14&lt;&gt;"")*1)+SUMPRODUCT((Maths!P14&lt;&gt;"")*1)+SUMPRODUCT((Espagnol!P14&lt;&gt;"")*1)+SUMPRODUCT((S.Physiques!P14&lt;&gt;"")*1)+SUMPRODUCT((Français!P14&lt;&gt;"")*1)+SUMPRODUCT((E.Musicale!P14&lt;&gt;"")*1)+SUMPRODUCT((EPS!P14&lt;&gt;"")*1)+SUMPRODUCT((Hist_Geo!P14&lt;&gt;"")*1)+SUMPRODUCT((Anglais!P14&lt;&gt;"")*1)+SUMPRODUCT((Technologie!P14&lt;&gt;"")*1)+SUMPRODUCT((Vie.scolaire!P14&lt;&gt;"")*1)))=0,"",SUM(SVT:Vie.scolaire!P14)/(SUMPRODUCT((SVT!P14&lt;&gt;"")*1)+SUMPRODUCT((Arts.Plastiques!P14&lt;&gt;"")*1)+SUMPRODUCT((Maths!P14&lt;&gt;"")*1)+SUMPRODUCT((Espagnol!P14&lt;&gt;"")*1)+SUMPRODUCT((S.Physiques!P14&lt;&gt;"")*1)+SUMPRODUCT((Français!P14&lt;&gt;"")*1)+SUMPRODUCT((E.Musicale!P14&lt;&gt;"")*1)+SUMPRODUCT((EPS!P14&lt;&gt;"")*1)+SUMPRODUCT((Hist_Geo!P14&lt;&gt;"")*1)+SUMPRODUCT((Anglais!P14&lt;&gt;"")*1)+SUMPRODUCT((Technologie!P14&lt;&gt;"")*1)+SUMPRODUCT((Vie.scolaire!P14&lt;&gt;"")*1)))</f>
        <v/>
      </c>
      <c r="Q14" s="84" t="str">
        <f>IF(SUM(SVT:Vie.scolaire!Q14)/(0.0000000001+(SUMPRODUCT((SVT!Q14&lt;&gt;"")*1)+SUMPRODUCT((Arts.Plastiques!Q14&lt;&gt;"")*1)+SUMPRODUCT((Maths!Q14&lt;&gt;"")*1)+SUMPRODUCT((Espagnol!Q14&lt;&gt;"")*1)+SUMPRODUCT((S.Physiques!Q14&lt;&gt;"")*1)+SUMPRODUCT((Français!Q14&lt;&gt;"")*1)+SUMPRODUCT((E.Musicale!Q14&lt;&gt;"")*1)+SUMPRODUCT((EPS!Q14&lt;&gt;"")*1)+SUMPRODUCT((Hist_Geo!Q14&lt;&gt;"")*1)+SUMPRODUCT((Anglais!Q14&lt;&gt;"")*1)+SUMPRODUCT((Technologie!Q14&lt;&gt;"")*1)+SUMPRODUCT((Vie.scolaire!Q14&lt;&gt;"")*1)))=0,"",SUM(SVT:Vie.scolaire!Q14)/(SUMPRODUCT((SVT!Q14&lt;&gt;"")*1)+SUMPRODUCT((Arts.Plastiques!Q14&lt;&gt;"")*1)+SUMPRODUCT((Maths!Q14&lt;&gt;"")*1)+SUMPRODUCT((Espagnol!Q14&lt;&gt;"")*1)+SUMPRODUCT((S.Physiques!Q14&lt;&gt;"")*1)+SUMPRODUCT((Français!Q14&lt;&gt;"")*1)+SUMPRODUCT((E.Musicale!Q14&lt;&gt;"")*1)+SUMPRODUCT((EPS!Q14&lt;&gt;"")*1)+SUMPRODUCT((Hist_Geo!Q14&lt;&gt;"")*1)+SUMPRODUCT((Anglais!Q14&lt;&gt;"")*1)+SUMPRODUCT((Technologie!Q14&lt;&gt;"")*1)+SUMPRODUCT((Vie.scolaire!Q14&lt;&gt;"")*1)))</f>
        <v/>
      </c>
      <c r="R14" s="88" t="str">
        <f>IF(SUM(SVT:Vie.scolaire!R14)/(0.0000000001+(SUMPRODUCT((SVT!R14&lt;&gt;"")*1)+SUMPRODUCT((Arts.Plastiques!R14&lt;&gt;"")*1)+SUMPRODUCT((Maths!R14&lt;&gt;"")*1)+SUMPRODUCT((Espagnol!R14&lt;&gt;"")*1)+SUMPRODUCT((S.Physiques!R14&lt;&gt;"")*1)+SUMPRODUCT((Français!R14&lt;&gt;"")*1)+SUMPRODUCT((E.Musicale!R14&lt;&gt;"")*1)+SUMPRODUCT((EPS!R14&lt;&gt;"")*1)+SUMPRODUCT((Hist_Geo!R14&lt;&gt;"")*1)+SUMPRODUCT((Anglais!R14&lt;&gt;"")*1)+SUMPRODUCT((Technologie!R14&lt;&gt;"")*1)+SUMPRODUCT((Vie.scolaire!R14&lt;&gt;"")*1)))=0,"",SUM(SVT:Vie.scolaire!R14)/(SUMPRODUCT((SVT!R14&lt;&gt;"")*1)+SUMPRODUCT((Arts.Plastiques!R14&lt;&gt;"")*1)+SUMPRODUCT((Maths!R14&lt;&gt;"")*1)+SUMPRODUCT((Espagnol!R14&lt;&gt;"")*1)+SUMPRODUCT((S.Physiques!R14&lt;&gt;"")*1)+SUMPRODUCT((Français!R14&lt;&gt;"")*1)+SUMPRODUCT((E.Musicale!R14&lt;&gt;"")*1)+SUMPRODUCT((EPS!R14&lt;&gt;"")*1)+SUMPRODUCT((Hist_Geo!R14&lt;&gt;"")*1)+SUMPRODUCT((Anglais!R14&lt;&gt;"")*1)+SUMPRODUCT((Technologie!R14&lt;&gt;"")*1)+SUMPRODUCT((Vie.scolaire!R14&lt;&gt;"")*1)))</f>
        <v/>
      </c>
      <c r="S14" s="83"/>
      <c r="T14" s="108" t="e">
        <f t="shared" si="0"/>
        <v>#DIV/0!</v>
      </c>
    </row>
    <row r="15" spans="1:23" s="85" customFormat="1" ht="16.5" customHeight="1" thickBot="1" x14ac:dyDescent="0.25">
      <c r="A15" s="100" t="s">
        <v>38</v>
      </c>
      <c r="B15" s="102" t="s">
        <v>39</v>
      </c>
      <c r="C15" s="87" t="str">
        <f>IF(SUM(SVT:Vie.scolaire!C15)/(0.0000000001+(SUMPRODUCT((SVT!C15&lt;&gt;"")*1)+SUMPRODUCT((Arts.Plastiques!C15&lt;&gt;"")*1)+SUMPRODUCT((Maths!C15&lt;&gt;"")*1)+SUMPRODUCT((Espagnol!C15&lt;&gt;"")*1)+SUMPRODUCT((S.Physiques!C15&lt;&gt;"")*1)+SUMPRODUCT((Français!C15&lt;&gt;"")*1)+SUMPRODUCT((E.Musicale!C15&lt;&gt;"")*1)+SUMPRODUCT((EPS!C15&lt;&gt;"")*1)+SUMPRODUCT((Hist_Geo!C15&lt;&gt;"")*1)+SUMPRODUCT((Anglais!C15&lt;&gt;"")*1)+SUMPRODUCT((Technologie!C15&lt;&gt;"")*1)+SUMPRODUCT((Vie.scolaire!C15&lt;&gt;"")*1)))=0,"",SUM(SVT:Vie.scolaire!C15)/(SUMPRODUCT((SVT!C15&lt;&gt;"")*1)+SUMPRODUCT((Arts.Plastiques!C15&lt;&gt;"")*1)+SUMPRODUCT((Maths!C15&lt;&gt;"")*1)+SUMPRODUCT((Espagnol!C15&lt;&gt;"")*1)+SUMPRODUCT((S.Physiques!C15&lt;&gt;"")*1)+SUMPRODUCT((Français!C15&lt;&gt;"")*1)+SUMPRODUCT((E.Musicale!C15&lt;&gt;"")*1)+SUMPRODUCT((EPS!C15&lt;&gt;"")*1)+SUMPRODUCT((Hist_Geo!C15&lt;&gt;"")*1)+SUMPRODUCT((Anglais!C15&lt;&gt;"")*1)+SUMPRODUCT((Technologie!C15&lt;&gt;"")*1)+SUMPRODUCT((Vie.scolaire!C15&lt;&gt;"")*1)))</f>
        <v/>
      </c>
      <c r="D15" s="84" t="str">
        <f>IF(SUM(SVT:Vie.scolaire!D15)/(0.0000000001+(SUMPRODUCT((SVT!D15&lt;&gt;"")*1)+SUMPRODUCT((Arts.Plastiques!D15&lt;&gt;"")*1)+SUMPRODUCT((Maths!D15&lt;&gt;"")*1)+SUMPRODUCT((Espagnol!D15&lt;&gt;"")*1)+SUMPRODUCT((S.Physiques!D15&lt;&gt;"")*1)+SUMPRODUCT((Français!D15&lt;&gt;"")*1)+SUMPRODUCT((E.Musicale!D15&lt;&gt;"")*1)+SUMPRODUCT((EPS!D15&lt;&gt;"")*1)+SUMPRODUCT((Hist_Geo!D15&lt;&gt;"")*1)+SUMPRODUCT((Anglais!D15&lt;&gt;"")*1)+SUMPRODUCT((Technologie!D15&lt;&gt;"")*1)+SUMPRODUCT((Vie.scolaire!D15&lt;&gt;"")*1)))=0,"",SUM(SVT:Vie.scolaire!D15)/(SUMPRODUCT((SVT!D15&lt;&gt;"")*1)+SUMPRODUCT((Arts.Plastiques!D15&lt;&gt;"")*1)+SUMPRODUCT((Maths!D15&lt;&gt;"")*1)+SUMPRODUCT((Espagnol!D15&lt;&gt;"")*1)+SUMPRODUCT((S.Physiques!D15&lt;&gt;"")*1)+SUMPRODUCT((Français!D15&lt;&gt;"")*1)+SUMPRODUCT((E.Musicale!D15&lt;&gt;"")*1)+SUMPRODUCT((EPS!D15&lt;&gt;"")*1)+SUMPRODUCT((Hist_Geo!D15&lt;&gt;"")*1)+SUMPRODUCT((Anglais!D15&lt;&gt;"")*1)+SUMPRODUCT((Technologie!D15&lt;&gt;"")*1)+SUMPRODUCT((Vie.scolaire!D15&lt;&gt;"")*1)))</f>
        <v/>
      </c>
      <c r="E15" s="88" t="str">
        <f>IF(SUM(SVT:Vie.scolaire!E15)/(0.0000000001+(SUMPRODUCT((SVT!E15&lt;&gt;"")*1)+SUMPRODUCT((Arts.Plastiques!E15&lt;&gt;"")*1)+SUMPRODUCT((Maths!E15&lt;&gt;"")*1)+SUMPRODUCT((Espagnol!E15&lt;&gt;"")*1)+SUMPRODUCT((S.Physiques!E15&lt;&gt;"")*1)+SUMPRODUCT((Français!E15&lt;&gt;"")*1)+SUMPRODUCT((E.Musicale!E15&lt;&gt;"")*1)+SUMPRODUCT((EPS!E15&lt;&gt;"")*1)+SUMPRODUCT((Hist_Geo!E15&lt;&gt;"")*1)+SUMPRODUCT((Anglais!E15&lt;&gt;"")*1)+SUMPRODUCT((Technologie!E15&lt;&gt;"")*1)+SUMPRODUCT((Vie.scolaire!E15&lt;&gt;"")*1)))=0,"",SUM(SVT:Vie.scolaire!E15)/(SUMPRODUCT((SVT!E15&lt;&gt;"")*1)+SUMPRODUCT((Arts.Plastiques!E15&lt;&gt;"")*1)+SUMPRODUCT((Maths!E15&lt;&gt;"")*1)+SUMPRODUCT((Espagnol!E15&lt;&gt;"")*1)+SUMPRODUCT((S.Physiques!E15&lt;&gt;"")*1)+SUMPRODUCT((Français!E15&lt;&gt;"")*1)+SUMPRODUCT((E.Musicale!E15&lt;&gt;"")*1)+SUMPRODUCT((EPS!E15&lt;&gt;"")*1)+SUMPRODUCT((Hist_Geo!E15&lt;&gt;"")*1)+SUMPRODUCT((Anglais!E15&lt;&gt;"")*1)+SUMPRODUCT((Technologie!E15&lt;&gt;"")*1)+SUMPRODUCT((Vie.scolaire!E15&lt;&gt;"")*1)))</f>
        <v/>
      </c>
      <c r="F15" s="87" t="str">
        <f>IF(SUM(SVT:Vie.scolaire!F15)/(0.0000000001+(SUMPRODUCT((SVT!F15&lt;&gt;"")*1)+SUMPRODUCT((Arts.Plastiques!F15&lt;&gt;"")*1)+SUMPRODUCT((Maths!F15&lt;&gt;"")*1)+SUMPRODUCT((Espagnol!F15&lt;&gt;"")*1)+SUMPRODUCT((S.Physiques!F15&lt;&gt;"")*1)+SUMPRODUCT((Français!F15&lt;&gt;"")*1)+SUMPRODUCT((E.Musicale!F15&lt;&gt;"")*1)+SUMPRODUCT((EPS!F15&lt;&gt;"")*1)+SUMPRODUCT((Hist_Geo!F15&lt;&gt;"")*1)+SUMPRODUCT((Anglais!F15&lt;&gt;"")*1)+SUMPRODUCT((Technologie!F15&lt;&gt;"")*1)+SUMPRODUCT((Vie.scolaire!F15&lt;&gt;"")*1)))=0,"",SUM(SVT:Vie.scolaire!F15)/(SUMPRODUCT((SVT!F15&lt;&gt;"")*1)+SUMPRODUCT((Arts.Plastiques!F15&lt;&gt;"")*1)+SUMPRODUCT((Maths!F15&lt;&gt;"")*1)+SUMPRODUCT((Espagnol!F15&lt;&gt;"")*1)+SUMPRODUCT((S.Physiques!F15&lt;&gt;"")*1)+SUMPRODUCT((Français!F15&lt;&gt;"")*1)+SUMPRODUCT((E.Musicale!F15&lt;&gt;"")*1)+SUMPRODUCT((EPS!F15&lt;&gt;"")*1)+SUMPRODUCT((Hist_Geo!F15&lt;&gt;"")*1)+SUMPRODUCT((Anglais!F15&lt;&gt;"")*1)+SUMPRODUCT((Technologie!F15&lt;&gt;"")*1)+SUMPRODUCT((Vie.scolaire!F15&lt;&gt;"")*1)))</f>
        <v/>
      </c>
      <c r="G15" s="88" t="str">
        <f>IF(SUM(SVT:Vie.scolaire!G15)/(0.0000000001+(SUMPRODUCT((SVT!G15&lt;&gt;"")*1)+SUMPRODUCT((Arts.Plastiques!G15&lt;&gt;"")*1)+SUMPRODUCT((Maths!G15&lt;&gt;"")*1)+SUMPRODUCT((Espagnol!G15&lt;&gt;"")*1)+SUMPRODUCT((S.Physiques!G15&lt;&gt;"")*1)+SUMPRODUCT((Français!G15&lt;&gt;"")*1)+SUMPRODUCT((E.Musicale!G15&lt;&gt;"")*1)+SUMPRODUCT((EPS!G15&lt;&gt;"")*1)+SUMPRODUCT((Hist_Geo!G15&lt;&gt;"")*1)+SUMPRODUCT((Anglais!G15&lt;&gt;"")*1)+SUMPRODUCT((Technologie!G15&lt;&gt;"")*1)+SUMPRODUCT((Vie.scolaire!G15&lt;&gt;"")*1)))=0,"",SUM(SVT:Vie.scolaire!G15)/(SUMPRODUCT((SVT!G15&lt;&gt;"")*1)+SUMPRODUCT((Arts.Plastiques!G15&lt;&gt;"")*1)+SUMPRODUCT((Maths!G15&lt;&gt;"")*1)+SUMPRODUCT((Espagnol!G15&lt;&gt;"")*1)+SUMPRODUCT((S.Physiques!G15&lt;&gt;"")*1)+SUMPRODUCT((Français!G15&lt;&gt;"")*1)+SUMPRODUCT((E.Musicale!G15&lt;&gt;"")*1)+SUMPRODUCT((EPS!G15&lt;&gt;"")*1)+SUMPRODUCT((Hist_Geo!G15&lt;&gt;"")*1)+SUMPRODUCT((Anglais!G15&lt;&gt;"")*1)+SUMPRODUCT((Technologie!G15&lt;&gt;"")*1)+SUMPRODUCT((Vie.scolaire!G15&lt;&gt;"")*1)))</f>
        <v/>
      </c>
      <c r="H15" s="89" t="str">
        <f>IF(SUM(SVT:Vie.scolaire!H15)/(0.0000000001+(SUMPRODUCT((SVT!H15&lt;&gt;"")*1)+SUMPRODUCT((Arts.Plastiques!H15&lt;&gt;"")*1)+SUMPRODUCT((Maths!H15&lt;&gt;"")*1)+SUMPRODUCT((Espagnol!H15&lt;&gt;"")*1)+SUMPRODUCT((S.Physiques!H15&lt;&gt;"")*1)+SUMPRODUCT((Français!H15&lt;&gt;"")*1)+SUMPRODUCT((E.Musicale!H15&lt;&gt;"")*1)+SUMPRODUCT((EPS!H15&lt;&gt;"")*1)+SUMPRODUCT((Hist_Geo!H15&lt;&gt;"")*1)+SUMPRODUCT((Anglais!H15&lt;&gt;"")*1)+SUMPRODUCT((Technologie!H15&lt;&gt;"")*1)+SUMPRODUCT((Vie.scolaire!H15&lt;&gt;"")*1)))=0,"",SUM(SVT:Vie.scolaire!H15)/(SUMPRODUCT((SVT!H15&lt;&gt;"")*1)+SUMPRODUCT((Arts.Plastiques!H15&lt;&gt;"")*1)+SUMPRODUCT((Maths!H15&lt;&gt;"")*1)+SUMPRODUCT((Espagnol!H15&lt;&gt;"")*1)+SUMPRODUCT((S.Physiques!H15&lt;&gt;"")*1)+SUMPRODUCT((Français!H15&lt;&gt;"")*1)+SUMPRODUCT((E.Musicale!H15&lt;&gt;"")*1)+SUMPRODUCT((EPS!H15&lt;&gt;"")*1)+SUMPRODUCT((Hist_Geo!H15&lt;&gt;"")*1)+SUMPRODUCT((Anglais!H15&lt;&gt;"")*1)+SUMPRODUCT((Technologie!H15&lt;&gt;"")*1)+SUMPRODUCT((Vie.scolaire!H15&lt;&gt;"")*1)))</f>
        <v/>
      </c>
      <c r="I15" s="87" t="str">
        <f>IF(SUM(SVT:Vie.scolaire!I15)/(0.0000000001+(SUMPRODUCT((SVT!I15&lt;&gt;"")*1)+SUMPRODUCT((Arts.Plastiques!I15&lt;&gt;"")*1)+SUMPRODUCT((Maths!I15&lt;&gt;"")*1)+SUMPRODUCT((Espagnol!I15&lt;&gt;"")*1)+SUMPRODUCT((S.Physiques!I15&lt;&gt;"")*1)+SUMPRODUCT((Français!I15&lt;&gt;"")*1)+SUMPRODUCT((E.Musicale!I15&lt;&gt;"")*1)+SUMPRODUCT((EPS!I15&lt;&gt;"")*1)+SUMPRODUCT((Hist_Geo!I15&lt;&gt;"")*1)+SUMPRODUCT((Anglais!I15&lt;&gt;"")*1)+SUMPRODUCT((Technologie!I15&lt;&gt;"")*1)+SUMPRODUCT((Vie.scolaire!I15&lt;&gt;"")*1)))=0,"",SUM(SVT:Vie.scolaire!I15)/(SUMPRODUCT((SVT!I15&lt;&gt;"")*1)+SUMPRODUCT((Arts.Plastiques!I15&lt;&gt;"")*1)+SUMPRODUCT((Maths!I15&lt;&gt;"")*1)+SUMPRODUCT((Espagnol!I15&lt;&gt;"")*1)+SUMPRODUCT((S.Physiques!I15&lt;&gt;"")*1)+SUMPRODUCT((Français!I15&lt;&gt;"")*1)+SUMPRODUCT((E.Musicale!I15&lt;&gt;"")*1)+SUMPRODUCT((EPS!I15&lt;&gt;"")*1)+SUMPRODUCT((Hist_Geo!I15&lt;&gt;"")*1)+SUMPRODUCT((Anglais!I15&lt;&gt;"")*1)+SUMPRODUCT((Technologie!I15&lt;&gt;"")*1)+SUMPRODUCT((Vie.scolaire!I15&lt;&gt;"")*1)))</f>
        <v/>
      </c>
      <c r="J15" s="88" t="str">
        <f>IF(SUM(SVT:Vie.scolaire!J15)/(0.0000000001+(SUMPRODUCT((SVT!J15&lt;&gt;"")*1)+SUMPRODUCT((Arts.Plastiques!J15&lt;&gt;"")*1)+SUMPRODUCT((Maths!J15&lt;&gt;"")*1)+SUMPRODUCT((Espagnol!J15&lt;&gt;"")*1)+SUMPRODUCT((S.Physiques!J15&lt;&gt;"")*1)+SUMPRODUCT((Français!J15&lt;&gt;"")*1)+SUMPRODUCT((E.Musicale!J15&lt;&gt;"")*1)+SUMPRODUCT((EPS!J15&lt;&gt;"")*1)+SUMPRODUCT((Hist_Geo!J15&lt;&gt;"")*1)+SUMPRODUCT((Anglais!J15&lt;&gt;"")*1)+SUMPRODUCT((Technologie!J15&lt;&gt;"")*1)+SUMPRODUCT((Vie.scolaire!J15&lt;&gt;"")*1)))=0,"",SUM(SVT:Vie.scolaire!J15)/(SUMPRODUCT((SVT!J15&lt;&gt;"")*1)+SUMPRODUCT((Arts.Plastiques!J15&lt;&gt;"")*1)+SUMPRODUCT((Maths!J15&lt;&gt;"")*1)+SUMPRODUCT((Espagnol!J15&lt;&gt;"")*1)+SUMPRODUCT((S.Physiques!J15&lt;&gt;"")*1)+SUMPRODUCT((Français!J15&lt;&gt;"")*1)+SUMPRODUCT((E.Musicale!J15&lt;&gt;"")*1)+SUMPRODUCT((EPS!J15&lt;&gt;"")*1)+SUMPRODUCT((Hist_Geo!J15&lt;&gt;"")*1)+SUMPRODUCT((Anglais!J15&lt;&gt;"")*1)+SUMPRODUCT((Technologie!J15&lt;&gt;"")*1)+SUMPRODUCT((Vie.scolaire!J15&lt;&gt;"")*1)))</f>
        <v/>
      </c>
      <c r="K15" s="89" t="str">
        <f>IF(SUM(SVT:Vie.scolaire!K15)/(0.0000000001+(SUMPRODUCT((SVT!K15&lt;&gt;"")*1)+SUMPRODUCT((Arts.Plastiques!K15&lt;&gt;"")*1)+SUMPRODUCT((Maths!K15&lt;&gt;"")*1)+SUMPRODUCT((Espagnol!K15&lt;&gt;"")*1)+SUMPRODUCT((S.Physiques!K15&lt;&gt;"")*1)+SUMPRODUCT((Français!K15&lt;&gt;"")*1)+SUMPRODUCT((E.Musicale!K15&lt;&gt;"")*1)+SUMPRODUCT((EPS!K15&lt;&gt;"")*1)+SUMPRODUCT((Hist_Geo!K15&lt;&gt;"")*1)+SUMPRODUCT((Anglais!K15&lt;&gt;"")*1)+SUMPRODUCT((Technologie!K15&lt;&gt;"")*1)+SUMPRODUCT((Vie.scolaire!K15&lt;&gt;"")*1)))=0,"",SUM(SVT:Vie.scolaire!K15)/(SUMPRODUCT((SVT!K15&lt;&gt;"")*1)+SUMPRODUCT((Arts.Plastiques!K15&lt;&gt;"")*1)+SUMPRODUCT((Maths!K15&lt;&gt;"")*1)+SUMPRODUCT((Espagnol!K15&lt;&gt;"")*1)+SUMPRODUCT((S.Physiques!K15&lt;&gt;"")*1)+SUMPRODUCT((Français!K15&lt;&gt;"")*1)+SUMPRODUCT((E.Musicale!K15&lt;&gt;"")*1)+SUMPRODUCT((EPS!K15&lt;&gt;"")*1)+SUMPRODUCT((Hist_Geo!K15&lt;&gt;"")*1)+SUMPRODUCT((Anglais!K15&lt;&gt;"")*1)+SUMPRODUCT((Technologie!K15&lt;&gt;"")*1)+SUMPRODUCT((Vie.scolaire!K15&lt;&gt;"")*1)))</f>
        <v/>
      </c>
      <c r="L15" s="87" t="str">
        <f>IF(SUM(SVT:Vie.scolaire!L15)/(0.0000000001+(SUMPRODUCT((SVT!L15&lt;&gt;"")*1)+SUMPRODUCT((Arts.Plastiques!L15&lt;&gt;"")*1)+SUMPRODUCT((Maths!L15&lt;&gt;"")*1)+SUMPRODUCT((Espagnol!L15&lt;&gt;"")*1)+SUMPRODUCT((S.Physiques!L15&lt;&gt;"")*1)+SUMPRODUCT((Français!L15&lt;&gt;"")*1)+SUMPRODUCT((E.Musicale!L15&lt;&gt;"")*1)+SUMPRODUCT((EPS!L15&lt;&gt;"")*1)+SUMPRODUCT((Hist_Geo!L15&lt;&gt;"")*1)+SUMPRODUCT((Anglais!L15&lt;&gt;"")*1)+SUMPRODUCT((Technologie!L15&lt;&gt;"")*1)+SUMPRODUCT((Vie.scolaire!L15&lt;&gt;"")*1)))=0,"",SUM(SVT:Vie.scolaire!L15)/(SUMPRODUCT((SVT!L15&lt;&gt;"")*1)+SUMPRODUCT((Arts.Plastiques!L15&lt;&gt;"")*1)+SUMPRODUCT((Maths!L15&lt;&gt;"")*1)+SUMPRODUCT((Espagnol!L15&lt;&gt;"")*1)+SUMPRODUCT((S.Physiques!L15&lt;&gt;"")*1)+SUMPRODUCT((Français!L15&lt;&gt;"")*1)+SUMPRODUCT((E.Musicale!L15&lt;&gt;"")*1)+SUMPRODUCT((EPS!L15&lt;&gt;"")*1)+SUMPRODUCT((Hist_Geo!L15&lt;&gt;"")*1)+SUMPRODUCT((Anglais!L15&lt;&gt;"")*1)+SUMPRODUCT((Technologie!L15&lt;&gt;"")*1)+SUMPRODUCT((Vie.scolaire!L15&lt;&gt;"")*1)))</f>
        <v/>
      </c>
      <c r="M15" s="88" t="str">
        <f>IF(SUM(SVT:Vie.scolaire!M15)/(0.0000000001+(SUMPRODUCT((SVT!M15&lt;&gt;"")*1)+SUMPRODUCT((Arts.Plastiques!M15&lt;&gt;"")*1)+SUMPRODUCT((Maths!M15&lt;&gt;"")*1)+SUMPRODUCT((Espagnol!M15&lt;&gt;"")*1)+SUMPRODUCT((S.Physiques!M15&lt;&gt;"")*1)+SUMPRODUCT((Français!M15&lt;&gt;"")*1)+SUMPRODUCT((E.Musicale!M15&lt;&gt;"")*1)+SUMPRODUCT((EPS!M15&lt;&gt;"")*1)+SUMPRODUCT((Hist_Geo!M15&lt;&gt;"")*1)+SUMPRODUCT((Anglais!M15&lt;&gt;"")*1)+SUMPRODUCT((Technologie!M15&lt;&gt;"")*1)+SUMPRODUCT((Vie.scolaire!M15&lt;&gt;"")*1)))=0,"",SUM(SVT:Vie.scolaire!M15)/(SUMPRODUCT((SVT!M15&lt;&gt;"")*1)+SUMPRODUCT((Arts.Plastiques!M15&lt;&gt;"")*1)+SUMPRODUCT((Maths!M15&lt;&gt;"")*1)+SUMPRODUCT((Espagnol!M15&lt;&gt;"")*1)+SUMPRODUCT((S.Physiques!M15&lt;&gt;"")*1)+SUMPRODUCT((Français!M15&lt;&gt;"")*1)+SUMPRODUCT((E.Musicale!M15&lt;&gt;"")*1)+SUMPRODUCT((EPS!M15&lt;&gt;"")*1)+SUMPRODUCT((Hist_Geo!M15&lt;&gt;"")*1)+SUMPRODUCT((Anglais!M15&lt;&gt;"")*1)+SUMPRODUCT((Technologie!M15&lt;&gt;"")*1)+SUMPRODUCT((Vie.scolaire!M15&lt;&gt;"")*1)))</f>
        <v/>
      </c>
      <c r="N15" s="87" t="str">
        <f>IF(SUM(SVT:Vie.scolaire!N15)/(0.0000000001+(SUMPRODUCT((SVT!N15&lt;&gt;"")*1)+SUMPRODUCT((Arts.Plastiques!N15&lt;&gt;"")*1)+SUMPRODUCT((Maths!N15&lt;&gt;"")*1)+SUMPRODUCT((Espagnol!N15&lt;&gt;"")*1)+SUMPRODUCT((S.Physiques!N15&lt;&gt;"")*1)+SUMPRODUCT((Français!N15&lt;&gt;"")*1)+SUMPRODUCT((E.Musicale!N15&lt;&gt;"")*1)+SUMPRODUCT((EPS!N15&lt;&gt;"")*1)+SUMPRODUCT((Hist_Geo!N15&lt;&gt;"")*1)+SUMPRODUCT((Anglais!N15&lt;&gt;"")*1)+SUMPRODUCT((Technologie!N15&lt;&gt;"")*1)+SUMPRODUCT((Vie.scolaire!N15&lt;&gt;"")*1)))=0,"",SUM(SVT:Vie.scolaire!N15)/(SUMPRODUCT((SVT!N15&lt;&gt;"")*1)+SUMPRODUCT((Arts.Plastiques!N15&lt;&gt;"")*1)+SUMPRODUCT((Maths!N15&lt;&gt;"")*1)+SUMPRODUCT((Espagnol!N15&lt;&gt;"")*1)+SUMPRODUCT((S.Physiques!N15&lt;&gt;"")*1)+SUMPRODUCT((Français!N15&lt;&gt;"")*1)+SUMPRODUCT((E.Musicale!N15&lt;&gt;"")*1)+SUMPRODUCT((EPS!N15&lt;&gt;"")*1)+SUMPRODUCT((Hist_Geo!N15&lt;&gt;"")*1)+SUMPRODUCT((Anglais!N15&lt;&gt;"")*1)+SUMPRODUCT((Technologie!N15&lt;&gt;"")*1)+SUMPRODUCT((Vie.scolaire!N15&lt;&gt;"")*1)))</f>
        <v/>
      </c>
      <c r="O15" s="88" t="str">
        <f>IF(SUM(SVT:Vie.scolaire!O15)/(0.0000000001+(SUMPRODUCT((SVT!O15&lt;&gt;"")*1)+SUMPRODUCT((Arts.Plastiques!O15&lt;&gt;"")*1)+SUMPRODUCT((Maths!O15&lt;&gt;"")*1)+SUMPRODUCT((Espagnol!O15&lt;&gt;"")*1)+SUMPRODUCT((S.Physiques!O15&lt;&gt;"")*1)+SUMPRODUCT((Français!O15&lt;&gt;"")*1)+SUMPRODUCT((E.Musicale!O15&lt;&gt;"")*1)+SUMPRODUCT((EPS!O15&lt;&gt;"")*1)+SUMPRODUCT((Hist_Geo!O15&lt;&gt;"")*1)+SUMPRODUCT((Anglais!O15&lt;&gt;"")*1)+SUMPRODUCT((Technologie!O15&lt;&gt;"")*1)+SUMPRODUCT((Vie.scolaire!O15&lt;&gt;"")*1)))=0,"",SUM(SVT:Vie.scolaire!O15)/(SUMPRODUCT((SVT!O15&lt;&gt;"")*1)+SUMPRODUCT((Arts.Plastiques!O15&lt;&gt;"")*1)+SUMPRODUCT((Maths!O15&lt;&gt;"")*1)+SUMPRODUCT((Espagnol!O15&lt;&gt;"")*1)+SUMPRODUCT((S.Physiques!O15&lt;&gt;"")*1)+SUMPRODUCT((Français!O15&lt;&gt;"")*1)+SUMPRODUCT((E.Musicale!O15&lt;&gt;"")*1)+SUMPRODUCT((EPS!O15&lt;&gt;"")*1)+SUMPRODUCT((Hist_Geo!O15&lt;&gt;"")*1)+SUMPRODUCT((Anglais!O15&lt;&gt;"")*1)+SUMPRODUCT((Technologie!O15&lt;&gt;"")*1)+SUMPRODUCT((Vie.scolaire!O15&lt;&gt;"")*1)))</f>
        <v/>
      </c>
      <c r="P15" s="87" t="str">
        <f>IF(SUM(SVT:Vie.scolaire!P15)/(0.0000000001+(SUMPRODUCT((SVT!P15&lt;&gt;"")*1)+SUMPRODUCT((Arts.Plastiques!P15&lt;&gt;"")*1)+SUMPRODUCT((Maths!P15&lt;&gt;"")*1)+SUMPRODUCT((Espagnol!P15&lt;&gt;"")*1)+SUMPRODUCT((S.Physiques!P15&lt;&gt;"")*1)+SUMPRODUCT((Français!P15&lt;&gt;"")*1)+SUMPRODUCT((E.Musicale!P15&lt;&gt;"")*1)+SUMPRODUCT((EPS!P15&lt;&gt;"")*1)+SUMPRODUCT((Hist_Geo!P15&lt;&gt;"")*1)+SUMPRODUCT((Anglais!P15&lt;&gt;"")*1)+SUMPRODUCT((Technologie!P15&lt;&gt;"")*1)+SUMPRODUCT((Vie.scolaire!P15&lt;&gt;"")*1)))=0,"",SUM(SVT:Vie.scolaire!P15)/(SUMPRODUCT((SVT!P15&lt;&gt;"")*1)+SUMPRODUCT((Arts.Plastiques!P15&lt;&gt;"")*1)+SUMPRODUCT((Maths!P15&lt;&gt;"")*1)+SUMPRODUCT((Espagnol!P15&lt;&gt;"")*1)+SUMPRODUCT((S.Physiques!P15&lt;&gt;"")*1)+SUMPRODUCT((Français!P15&lt;&gt;"")*1)+SUMPRODUCT((E.Musicale!P15&lt;&gt;"")*1)+SUMPRODUCT((EPS!P15&lt;&gt;"")*1)+SUMPRODUCT((Hist_Geo!P15&lt;&gt;"")*1)+SUMPRODUCT((Anglais!P15&lt;&gt;"")*1)+SUMPRODUCT((Technologie!P15&lt;&gt;"")*1)+SUMPRODUCT((Vie.scolaire!P15&lt;&gt;"")*1)))</f>
        <v/>
      </c>
      <c r="Q15" s="84" t="str">
        <f>IF(SUM(SVT:Vie.scolaire!Q15)/(0.0000000001+(SUMPRODUCT((SVT!Q15&lt;&gt;"")*1)+SUMPRODUCT((Arts.Plastiques!Q15&lt;&gt;"")*1)+SUMPRODUCT((Maths!Q15&lt;&gt;"")*1)+SUMPRODUCT((Espagnol!Q15&lt;&gt;"")*1)+SUMPRODUCT((S.Physiques!Q15&lt;&gt;"")*1)+SUMPRODUCT((Français!Q15&lt;&gt;"")*1)+SUMPRODUCT((E.Musicale!Q15&lt;&gt;"")*1)+SUMPRODUCT((EPS!Q15&lt;&gt;"")*1)+SUMPRODUCT((Hist_Geo!Q15&lt;&gt;"")*1)+SUMPRODUCT((Anglais!Q15&lt;&gt;"")*1)+SUMPRODUCT((Technologie!Q15&lt;&gt;"")*1)+SUMPRODUCT((Vie.scolaire!Q15&lt;&gt;"")*1)))=0,"",SUM(SVT:Vie.scolaire!Q15)/(SUMPRODUCT((SVT!Q15&lt;&gt;"")*1)+SUMPRODUCT((Arts.Plastiques!Q15&lt;&gt;"")*1)+SUMPRODUCT((Maths!Q15&lt;&gt;"")*1)+SUMPRODUCT((Espagnol!Q15&lt;&gt;"")*1)+SUMPRODUCT((S.Physiques!Q15&lt;&gt;"")*1)+SUMPRODUCT((Français!Q15&lt;&gt;"")*1)+SUMPRODUCT((E.Musicale!Q15&lt;&gt;"")*1)+SUMPRODUCT((EPS!Q15&lt;&gt;"")*1)+SUMPRODUCT((Hist_Geo!Q15&lt;&gt;"")*1)+SUMPRODUCT((Anglais!Q15&lt;&gt;"")*1)+SUMPRODUCT((Technologie!Q15&lt;&gt;"")*1)+SUMPRODUCT((Vie.scolaire!Q15&lt;&gt;"")*1)))</f>
        <v/>
      </c>
      <c r="R15" s="88" t="str">
        <f>IF(SUM(SVT:Vie.scolaire!R15)/(0.0000000001+(SUMPRODUCT((SVT!R15&lt;&gt;"")*1)+SUMPRODUCT((Arts.Plastiques!R15&lt;&gt;"")*1)+SUMPRODUCT((Maths!R15&lt;&gt;"")*1)+SUMPRODUCT((Espagnol!R15&lt;&gt;"")*1)+SUMPRODUCT((S.Physiques!R15&lt;&gt;"")*1)+SUMPRODUCT((Français!R15&lt;&gt;"")*1)+SUMPRODUCT((E.Musicale!R15&lt;&gt;"")*1)+SUMPRODUCT((EPS!R15&lt;&gt;"")*1)+SUMPRODUCT((Hist_Geo!R15&lt;&gt;"")*1)+SUMPRODUCT((Anglais!R15&lt;&gt;"")*1)+SUMPRODUCT((Technologie!R15&lt;&gt;"")*1)+SUMPRODUCT((Vie.scolaire!R15&lt;&gt;"")*1)))=0,"",SUM(SVT:Vie.scolaire!R15)/(SUMPRODUCT((SVT!R15&lt;&gt;"")*1)+SUMPRODUCT((Arts.Plastiques!R15&lt;&gt;"")*1)+SUMPRODUCT((Maths!R15&lt;&gt;"")*1)+SUMPRODUCT((Espagnol!R15&lt;&gt;"")*1)+SUMPRODUCT((S.Physiques!R15&lt;&gt;"")*1)+SUMPRODUCT((Français!R15&lt;&gt;"")*1)+SUMPRODUCT((E.Musicale!R15&lt;&gt;"")*1)+SUMPRODUCT((EPS!R15&lt;&gt;"")*1)+SUMPRODUCT((Hist_Geo!R15&lt;&gt;"")*1)+SUMPRODUCT((Anglais!R15&lt;&gt;"")*1)+SUMPRODUCT((Technologie!R15&lt;&gt;"")*1)+SUMPRODUCT((Vie.scolaire!R15&lt;&gt;"")*1)))</f>
        <v/>
      </c>
      <c r="S15" s="83"/>
      <c r="T15" s="108" t="e">
        <f t="shared" si="0"/>
        <v>#DIV/0!</v>
      </c>
    </row>
    <row r="16" spans="1:23" s="85" customFormat="1" ht="16.5" customHeight="1" thickBot="1" x14ac:dyDescent="0.25">
      <c r="A16" s="100" t="s">
        <v>40</v>
      </c>
      <c r="B16" s="102" t="s">
        <v>41</v>
      </c>
      <c r="C16" s="87" t="str">
        <f>IF(SUM(SVT:Vie.scolaire!C16)/(0.0000000001+(SUMPRODUCT((SVT!C16&lt;&gt;"")*1)+SUMPRODUCT((Arts.Plastiques!C16&lt;&gt;"")*1)+SUMPRODUCT((Maths!C16&lt;&gt;"")*1)+SUMPRODUCT((Espagnol!C16&lt;&gt;"")*1)+SUMPRODUCT((S.Physiques!C16&lt;&gt;"")*1)+SUMPRODUCT((Français!C16&lt;&gt;"")*1)+SUMPRODUCT((E.Musicale!C16&lt;&gt;"")*1)+SUMPRODUCT((EPS!C16&lt;&gt;"")*1)+SUMPRODUCT((Hist_Geo!C16&lt;&gt;"")*1)+SUMPRODUCT((Anglais!C16&lt;&gt;"")*1)+SUMPRODUCT((Technologie!C16&lt;&gt;"")*1)+SUMPRODUCT((Vie.scolaire!C16&lt;&gt;"")*1)))=0,"",SUM(SVT:Vie.scolaire!C16)/(SUMPRODUCT((SVT!C16&lt;&gt;"")*1)+SUMPRODUCT((Arts.Plastiques!C16&lt;&gt;"")*1)+SUMPRODUCT((Maths!C16&lt;&gt;"")*1)+SUMPRODUCT((Espagnol!C16&lt;&gt;"")*1)+SUMPRODUCT((S.Physiques!C16&lt;&gt;"")*1)+SUMPRODUCT((Français!C16&lt;&gt;"")*1)+SUMPRODUCT((E.Musicale!C16&lt;&gt;"")*1)+SUMPRODUCT((EPS!C16&lt;&gt;"")*1)+SUMPRODUCT((Hist_Geo!C16&lt;&gt;"")*1)+SUMPRODUCT((Anglais!C16&lt;&gt;"")*1)+SUMPRODUCT((Technologie!C16&lt;&gt;"")*1)+SUMPRODUCT((Vie.scolaire!C16&lt;&gt;"")*1)))</f>
        <v/>
      </c>
      <c r="D16" s="84" t="str">
        <f>IF(SUM(SVT:Vie.scolaire!D16)/(0.0000000001+(SUMPRODUCT((SVT!D16&lt;&gt;"")*1)+SUMPRODUCT((Arts.Plastiques!D16&lt;&gt;"")*1)+SUMPRODUCT((Maths!D16&lt;&gt;"")*1)+SUMPRODUCT((Espagnol!D16&lt;&gt;"")*1)+SUMPRODUCT((S.Physiques!D16&lt;&gt;"")*1)+SUMPRODUCT((Français!D16&lt;&gt;"")*1)+SUMPRODUCT((E.Musicale!D16&lt;&gt;"")*1)+SUMPRODUCT((EPS!D16&lt;&gt;"")*1)+SUMPRODUCT((Hist_Geo!D16&lt;&gt;"")*1)+SUMPRODUCT((Anglais!D16&lt;&gt;"")*1)+SUMPRODUCT((Technologie!D16&lt;&gt;"")*1)+SUMPRODUCT((Vie.scolaire!D16&lt;&gt;"")*1)))=0,"",SUM(SVT:Vie.scolaire!D16)/(SUMPRODUCT((SVT!D16&lt;&gt;"")*1)+SUMPRODUCT((Arts.Plastiques!D16&lt;&gt;"")*1)+SUMPRODUCT((Maths!D16&lt;&gt;"")*1)+SUMPRODUCT((Espagnol!D16&lt;&gt;"")*1)+SUMPRODUCT((S.Physiques!D16&lt;&gt;"")*1)+SUMPRODUCT((Français!D16&lt;&gt;"")*1)+SUMPRODUCT((E.Musicale!D16&lt;&gt;"")*1)+SUMPRODUCT((EPS!D16&lt;&gt;"")*1)+SUMPRODUCT((Hist_Geo!D16&lt;&gt;"")*1)+SUMPRODUCT((Anglais!D16&lt;&gt;"")*1)+SUMPRODUCT((Technologie!D16&lt;&gt;"")*1)+SUMPRODUCT((Vie.scolaire!D16&lt;&gt;"")*1)))</f>
        <v/>
      </c>
      <c r="E16" s="88" t="str">
        <f>IF(SUM(SVT:Vie.scolaire!E16)/(0.0000000001+(SUMPRODUCT((SVT!E16&lt;&gt;"")*1)+SUMPRODUCT((Arts.Plastiques!E16&lt;&gt;"")*1)+SUMPRODUCT((Maths!E16&lt;&gt;"")*1)+SUMPRODUCT((Espagnol!E16&lt;&gt;"")*1)+SUMPRODUCT((S.Physiques!E16&lt;&gt;"")*1)+SUMPRODUCT((Français!E16&lt;&gt;"")*1)+SUMPRODUCT((E.Musicale!E16&lt;&gt;"")*1)+SUMPRODUCT((EPS!E16&lt;&gt;"")*1)+SUMPRODUCT((Hist_Geo!E16&lt;&gt;"")*1)+SUMPRODUCT((Anglais!E16&lt;&gt;"")*1)+SUMPRODUCT((Technologie!E16&lt;&gt;"")*1)+SUMPRODUCT((Vie.scolaire!E16&lt;&gt;"")*1)))=0,"",SUM(SVT:Vie.scolaire!E16)/(SUMPRODUCT((SVT!E16&lt;&gt;"")*1)+SUMPRODUCT((Arts.Plastiques!E16&lt;&gt;"")*1)+SUMPRODUCT((Maths!E16&lt;&gt;"")*1)+SUMPRODUCT((Espagnol!E16&lt;&gt;"")*1)+SUMPRODUCT((S.Physiques!E16&lt;&gt;"")*1)+SUMPRODUCT((Français!E16&lt;&gt;"")*1)+SUMPRODUCT((E.Musicale!E16&lt;&gt;"")*1)+SUMPRODUCT((EPS!E16&lt;&gt;"")*1)+SUMPRODUCT((Hist_Geo!E16&lt;&gt;"")*1)+SUMPRODUCT((Anglais!E16&lt;&gt;"")*1)+SUMPRODUCT((Technologie!E16&lt;&gt;"")*1)+SUMPRODUCT((Vie.scolaire!E16&lt;&gt;"")*1)))</f>
        <v/>
      </c>
      <c r="F16" s="87" t="str">
        <f>IF(SUM(SVT:Vie.scolaire!F16)/(0.0000000001+(SUMPRODUCT((SVT!F16&lt;&gt;"")*1)+SUMPRODUCT((Arts.Plastiques!F16&lt;&gt;"")*1)+SUMPRODUCT((Maths!F16&lt;&gt;"")*1)+SUMPRODUCT((Espagnol!F16&lt;&gt;"")*1)+SUMPRODUCT((S.Physiques!F16&lt;&gt;"")*1)+SUMPRODUCT((Français!F16&lt;&gt;"")*1)+SUMPRODUCT((E.Musicale!F16&lt;&gt;"")*1)+SUMPRODUCT((EPS!F16&lt;&gt;"")*1)+SUMPRODUCT((Hist_Geo!F16&lt;&gt;"")*1)+SUMPRODUCT((Anglais!F16&lt;&gt;"")*1)+SUMPRODUCT((Technologie!F16&lt;&gt;"")*1)+SUMPRODUCT((Vie.scolaire!F16&lt;&gt;"")*1)))=0,"",SUM(SVT:Vie.scolaire!F16)/(SUMPRODUCT((SVT!F16&lt;&gt;"")*1)+SUMPRODUCT((Arts.Plastiques!F16&lt;&gt;"")*1)+SUMPRODUCT((Maths!F16&lt;&gt;"")*1)+SUMPRODUCT((Espagnol!F16&lt;&gt;"")*1)+SUMPRODUCT((S.Physiques!F16&lt;&gt;"")*1)+SUMPRODUCT((Français!F16&lt;&gt;"")*1)+SUMPRODUCT((E.Musicale!F16&lt;&gt;"")*1)+SUMPRODUCT((EPS!F16&lt;&gt;"")*1)+SUMPRODUCT((Hist_Geo!F16&lt;&gt;"")*1)+SUMPRODUCT((Anglais!F16&lt;&gt;"")*1)+SUMPRODUCT((Technologie!F16&lt;&gt;"")*1)+SUMPRODUCT((Vie.scolaire!F16&lt;&gt;"")*1)))</f>
        <v/>
      </c>
      <c r="G16" s="88" t="str">
        <f>IF(SUM(SVT:Vie.scolaire!G16)/(0.0000000001+(SUMPRODUCT((SVT!G16&lt;&gt;"")*1)+SUMPRODUCT((Arts.Plastiques!G16&lt;&gt;"")*1)+SUMPRODUCT((Maths!G16&lt;&gt;"")*1)+SUMPRODUCT((Espagnol!G16&lt;&gt;"")*1)+SUMPRODUCT((S.Physiques!G16&lt;&gt;"")*1)+SUMPRODUCT((Français!G16&lt;&gt;"")*1)+SUMPRODUCT((E.Musicale!G16&lt;&gt;"")*1)+SUMPRODUCT((EPS!G16&lt;&gt;"")*1)+SUMPRODUCT((Hist_Geo!G16&lt;&gt;"")*1)+SUMPRODUCT((Anglais!G16&lt;&gt;"")*1)+SUMPRODUCT((Technologie!G16&lt;&gt;"")*1)+SUMPRODUCT((Vie.scolaire!G16&lt;&gt;"")*1)))=0,"",SUM(SVT:Vie.scolaire!G16)/(SUMPRODUCT((SVT!G16&lt;&gt;"")*1)+SUMPRODUCT((Arts.Plastiques!G16&lt;&gt;"")*1)+SUMPRODUCT((Maths!G16&lt;&gt;"")*1)+SUMPRODUCT((Espagnol!G16&lt;&gt;"")*1)+SUMPRODUCT((S.Physiques!G16&lt;&gt;"")*1)+SUMPRODUCT((Français!G16&lt;&gt;"")*1)+SUMPRODUCT((E.Musicale!G16&lt;&gt;"")*1)+SUMPRODUCT((EPS!G16&lt;&gt;"")*1)+SUMPRODUCT((Hist_Geo!G16&lt;&gt;"")*1)+SUMPRODUCT((Anglais!G16&lt;&gt;"")*1)+SUMPRODUCT((Technologie!G16&lt;&gt;"")*1)+SUMPRODUCT((Vie.scolaire!G16&lt;&gt;"")*1)))</f>
        <v/>
      </c>
      <c r="H16" s="89" t="str">
        <f>IF(SUM(SVT:Vie.scolaire!H16)/(0.0000000001+(SUMPRODUCT((SVT!H16&lt;&gt;"")*1)+SUMPRODUCT((Arts.Plastiques!H16&lt;&gt;"")*1)+SUMPRODUCT((Maths!H16&lt;&gt;"")*1)+SUMPRODUCT((Espagnol!H16&lt;&gt;"")*1)+SUMPRODUCT((S.Physiques!H16&lt;&gt;"")*1)+SUMPRODUCT((Français!H16&lt;&gt;"")*1)+SUMPRODUCT((E.Musicale!H16&lt;&gt;"")*1)+SUMPRODUCT((EPS!H16&lt;&gt;"")*1)+SUMPRODUCT((Hist_Geo!H16&lt;&gt;"")*1)+SUMPRODUCT((Anglais!H16&lt;&gt;"")*1)+SUMPRODUCT((Technologie!H16&lt;&gt;"")*1)+SUMPRODUCT((Vie.scolaire!H16&lt;&gt;"")*1)))=0,"",SUM(SVT:Vie.scolaire!H16)/(SUMPRODUCT((SVT!H16&lt;&gt;"")*1)+SUMPRODUCT((Arts.Plastiques!H16&lt;&gt;"")*1)+SUMPRODUCT((Maths!H16&lt;&gt;"")*1)+SUMPRODUCT((Espagnol!H16&lt;&gt;"")*1)+SUMPRODUCT((S.Physiques!H16&lt;&gt;"")*1)+SUMPRODUCT((Français!H16&lt;&gt;"")*1)+SUMPRODUCT((E.Musicale!H16&lt;&gt;"")*1)+SUMPRODUCT((EPS!H16&lt;&gt;"")*1)+SUMPRODUCT((Hist_Geo!H16&lt;&gt;"")*1)+SUMPRODUCT((Anglais!H16&lt;&gt;"")*1)+SUMPRODUCT((Technologie!H16&lt;&gt;"")*1)+SUMPRODUCT((Vie.scolaire!H16&lt;&gt;"")*1)))</f>
        <v/>
      </c>
      <c r="I16" s="87" t="str">
        <f>IF(SUM(SVT:Vie.scolaire!I16)/(0.0000000001+(SUMPRODUCT((SVT!I16&lt;&gt;"")*1)+SUMPRODUCT((Arts.Plastiques!I16&lt;&gt;"")*1)+SUMPRODUCT((Maths!I16&lt;&gt;"")*1)+SUMPRODUCT((Espagnol!I16&lt;&gt;"")*1)+SUMPRODUCT((S.Physiques!I16&lt;&gt;"")*1)+SUMPRODUCT((Français!I16&lt;&gt;"")*1)+SUMPRODUCT((E.Musicale!I16&lt;&gt;"")*1)+SUMPRODUCT((EPS!I16&lt;&gt;"")*1)+SUMPRODUCT((Hist_Geo!I16&lt;&gt;"")*1)+SUMPRODUCT((Anglais!I16&lt;&gt;"")*1)+SUMPRODUCT((Technologie!I16&lt;&gt;"")*1)+SUMPRODUCT((Vie.scolaire!I16&lt;&gt;"")*1)))=0,"",SUM(SVT:Vie.scolaire!I16)/(SUMPRODUCT((SVT!I16&lt;&gt;"")*1)+SUMPRODUCT((Arts.Plastiques!I16&lt;&gt;"")*1)+SUMPRODUCT((Maths!I16&lt;&gt;"")*1)+SUMPRODUCT((Espagnol!I16&lt;&gt;"")*1)+SUMPRODUCT((S.Physiques!I16&lt;&gt;"")*1)+SUMPRODUCT((Français!I16&lt;&gt;"")*1)+SUMPRODUCT((E.Musicale!I16&lt;&gt;"")*1)+SUMPRODUCT((EPS!I16&lt;&gt;"")*1)+SUMPRODUCT((Hist_Geo!I16&lt;&gt;"")*1)+SUMPRODUCT((Anglais!I16&lt;&gt;"")*1)+SUMPRODUCT((Technologie!I16&lt;&gt;"")*1)+SUMPRODUCT((Vie.scolaire!I16&lt;&gt;"")*1)))</f>
        <v/>
      </c>
      <c r="J16" s="88" t="str">
        <f>IF(SUM(SVT:Vie.scolaire!J16)/(0.0000000001+(SUMPRODUCT((SVT!J16&lt;&gt;"")*1)+SUMPRODUCT((Arts.Plastiques!J16&lt;&gt;"")*1)+SUMPRODUCT((Maths!J16&lt;&gt;"")*1)+SUMPRODUCT((Espagnol!J16&lt;&gt;"")*1)+SUMPRODUCT((S.Physiques!J16&lt;&gt;"")*1)+SUMPRODUCT((Français!J16&lt;&gt;"")*1)+SUMPRODUCT((E.Musicale!J16&lt;&gt;"")*1)+SUMPRODUCT((EPS!J16&lt;&gt;"")*1)+SUMPRODUCT((Hist_Geo!J16&lt;&gt;"")*1)+SUMPRODUCT((Anglais!J16&lt;&gt;"")*1)+SUMPRODUCT((Technologie!J16&lt;&gt;"")*1)+SUMPRODUCT((Vie.scolaire!J16&lt;&gt;"")*1)))=0,"",SUM(SVT:Vie.scolaire!J16)/(SUMPRODUCT((SVT!J16&lt;&gt;"")*1)+SUMPRODUCT((Arts.Plastiques!J16&lt;&gt;"")*1)+SUMPRODUCT((Maths!J16&lt;&gt;"")*1)+SUMPRODUCT((Espagnol!J16&lt;&gt;"")*1)+SUMPRODUCT((S.Physiques!J16&lt;&gt;"")*1)+SUMPRODUCT((Français!J16&lt;&gt;"")*1)+SUMPRODUCT((E.Musicale!J16&lt;&gt;"")*1)+SUMPRODUCT((EPS!J16&lt;&gt;"")*1)+SUMPRODUCT((Hist_Geo!J16&lt;&gt;"")*1)+SUMPRODUCT((Anglais!J16&lt;&gt;"")*1)+SUMPRODUCT((Technologie!J16&lt;&gt;"")*1)+SUMPRODUCT((Vie.scolaire!J16&lt;&gt;"")*1)))</f>
        <v/>
      </c>
      <c r="K16" s="89" t="str">
        <f>IF(SUM(SVT:Vie.scolaire!K16)/(0.0000000001+(SUMPRODUCT((SVT!K16&lt;&gt;"")*1)+SUMPRODUCT((Arts.Plastiques!K16&lt;&gt;"")*1)+SUMPRODUCT((Maths!K16&lt;&gt;"")*1)+SUMPRODUCT((Espagnol!K16&lt;&gt;"")*1)+SUMPRODUCT((S.Physiques!K16&lt;&gt;"")*1)+SUMPRODUCT((Français!K16&lt;&gt;"")*1)+SUMPRODUCT((E.Musicale!K16&lt;&gt;"")*1)+SUMPRODUCT((EPS!K16&lt;&gt;"")*1)+SUMPRODUCT((Hist_Geo!K16&lt;&gt;"")*1)+SUMPRODUCT((Anglais!K16&lt;&gt;"")*1)+SUMPRODUCT((Technologie!K16&lt;&gt;"")*1)+SUMPRODUCT((Vie.scolaire!K16&lt;&gt;"")*1)))=0,"",SUM(SVT:Vie.scolaire!K16)/(SUMPRODUCT((SVT!K16&lt;&gt;"")*1)+SUMPRODUCT((Arts.Plastiques!K16&lt;&gt;"")*1)+SUMPRODUCT((Maths!K16&lt;&gt;"")*1)+SUMPRODUCT((Espagnol!K16&lt;&gt;"")*1)+SUMPRODUCT((S.Physiques!K16&lt;&gt;"")*1)+SUMPRODUCT((Français!K16&lt;&gt;"")*1)+SUMPRODUCT((E.Musicale!K16&lt;&gt;"")*1)+SUMPRODUCT((EPS!K16&lt;&gt;"")*1)+SUMPRODUCT((Hist_Geo!K16&lt;&gt;"")*1)+SUMPRODUCT((Anglais!K16&lt;&gt;"")*1)+SUMPRODUCT((Technologie!K16&lt;&gt;"")*1)+SUMPRODUCT((Vie.scolaire!K16&lt;&gt;"")*1)))</f>
        <v/>
      </c>
      <c r="L16" s="87" t="str">
        <f>IF(SUM(SVT:Vie.scolaire!L16)/(0.0000000001+(SUMPRODUCT((SVT!L16&lt;&gt;"")*1)+SUMPRODUCT((Arts.Plastiques!L16&lt;&gt;"")*1)+SUMPRODUCT((Maths!L16&lt;&gt;"")*1)+SUMPRODUCT((Espagnol!L16&lt;&gt;"")*1)+SUMPRODUCT((S.Physiques!L16&lt;&gt;"")*1)+SUMPRODUCT((Français!L16&lt;&gt;"")*1)+SUMPRODUCT((E.Musicale!L16&lt;&gt;"")*1)+SUMPRODUCT((EPS!L16&lt;&gt;"")*1)+SUMPRODUCT((Hist_Geo!L16&lt;&gt;"")*1)+SUMPRODUCT((Anglais!L16&lt;&gt;"")*1)+SUMPRODUCT((Technologie!L16&lt;&gt;"")*1)+SUMPRODUCT((Vie.scolaire!L16&lt;&gt;"")*1)))=0,"",SUM(SVT:Vie.scolaire!L16)/(SUMPRODUCT((SVT!L16&lt;&gt;"")*1)+SUMPRODUCT((Arts.Plastiques!L16&lt;&gt;"")*1)+SUMPRODUCT((Maths!L16&lt;&gt;"")*1)+SUMPRODUCT((Espagnol!L16&lt;&gt;"")*1)+SUMPRODUCT((S.Physiques!L16&lt;&gt;"")*1)+SUMPRODUCT((Français!L16&lt;&gt;"")*1)+SUMPRODUCT((E.Musicale!L16&lt;&gt;"")*1)+SUMPRODUCT((EPS!L16&lt;&gt;"")*1)+SUMPRODUCT((Hist_Geo!L16&lt;&gt;"")*1)+SUMPRODUCT((Anglais!L16&lt;&gt;"")*1)+SUMPRODUCT((Technologie!L16&lt;&gt;"")*1)+SUMPRODUCT((Vie.scolaire!L16&lt;&gt;"")*1)))</f>
        <v/>
      </c>
      <c r="M16" s="88" t="str">
        <f>IF(SUM(SVT:Vie.scolaire!M16)/(0.0000000001+(SUMPRODUCT((SVT!M16&lt;&gt;"")*1)+SUMPRODUCT((Arts.Plastiques!M16&lt;&gt;"")*1)+SUMPRODUCT((Maths!M16&lt;&gt;"")*1)+SUMPRODUCT((Espagnol!M16&lt;&gt;"")*1)+SUMPRODUCT((S.Physiques!M16&lt;&gt;"")*1)+SUMPRODUCT((Français!M16&lt;&gt;"")*1)+SUMPRODUCT((E.Musicale!M16&lt;&gt;"")*1)+SUMPRODUCT((EPS!M16&lt;&gt;"")*1)+SUMPRODUCT((Hist_Geo!M16&lt;&gt;"")*1)+SUMPRODUCT((Anglais!M16&lt;&gt;"")*1)+SUMPRODUCT((Technologie!M16&lt;&gt;"")*1)+SUMPRODUCT((Vie.scolaire!M16&lt;&gt;"")*1)))=0,"",SUM(SVT:Vie.scolaire!M16)/(SUMPRODUCT((SVT!M16&lt;&gt;"")*1)+SUMPRODUCT((Arts.Plastiques!M16&lt;&gt;"")*1)+SUMPRODUCT((Maths!M16&lt;&gt;"")*1)+SUMPRODUCT((Espagnol!M16&lt;&gt;"")*1)+SUMPRODUCT((S.Physiques!M16&lt;&gt;"")*1)+SUMPRODUCT((Français!M16&lt;&gt;"")*1)+SUMPRODUCT((E.Musicale!M16&lt;&gt;"")*1)+SUMPRODUCT((EPS!M16&lt;&gt;"")*1)+SUMPRODUCT((Hist_Geo!M16&lt;&gt;"")*1)+SUMPRODUCT((Anglais!M16&lt;&gt;"")*1)+SUMPRODUCT((Technologie!M16&lt;&gt;"")*1)+SUMPRODUCT((Vie.scolaire!M16&lt;&gt;"")*1)))</f>
        <v/>
      </c>
      <c r="N16" s="87" t="str">
        <f>IF(SUM(SVT:Vie.scolaire!N16)/(0.0000000001+(SUMPRODUCT((SVT!N16&lt;&gt;"")*1)+SUMPRODUCT((Arts.Plastiques!N16&lt;&gt;"")*1)+SUMPRODUCT((Maths!N16&lt;&gt;"")*1)+SUMPRODUCT((Espagnol!N16&lt;&gt;"")*1)+SUMPRODUCT((S.Physiques!N16&lt;&gt;"")*1)+SUMPRODUCT((Français!N16&lt;&gt;"")*1)+SUMPRODUCT((E.Musicale!N16&lt;&gt;"")*1)+SUMPRODUCT((EPS!N16&lt;&gt;"")*1)+SUMPRODUCT((Hist_Geo!N16&lt;&gt;"")*1)+SUMPRODUCT((Anglais!N16&lt;&gt;"")*1)+SUMPRODUCT((Technologie!N16&lt;&gt;"")*1)+SUMPRODUCT((Vie.scolaire!N16&lt;&gt;"")*1)))=0,"",SUM(SVT:Vie.scolaire!N16)/(SUMPRODUCT((SVT!N16&lt;&gt;"")*1)+SUMPRODUCT((Arts.Plastiques!N16&lt;&gt;"")*1)+SUMPRODUCT((Maths!N16&lt;&gt;"")*1)+SUMPRODUCT((Espagnol!N16&lt;&gt;"")*1)+SUMPRODUCT((S.Physiques!N16&lt;&gt;"")*1)+SUMPRODUCT((Français!N16&lt;&gt;"")*1)+SUMPRODUCT((E.Musicale!N16&lt;&gt;"")*1)+SUMPRODUCT((EPS!N16&lt;&gt;"")*1)+SUMPRODUCT((Hist_Geo!N16&lt;&gt;"")*1)+SUMPRODUCT((Anglais!N16&lt;&gt;"")*1)+SUMPRODUCT((Technologie!N16&lt;&gt;"")*1)+SUMPRODUCT((Vie.scolaire!N16&lt;&gt;"")*1)))</f>
        <v/>
      </c>
      <c r="O16" s="88" t="str">
        <f>IF(SUM(SVT:Vie.scolaire!O16)/(0.0000000001+(SUMPRODUCT((SVT!O16&lt;&gt;"")*1)+SUMPRODUCT((Arts.Plastiques!O16&lt;&gt;"")*1)+SUMPRODUCT((Maths!O16&lt;&gt;"")*1)+SUMPRODUCT((Espagnol!O16&lt;&gt;"")*1)+SUMPRODUCT((S.Physiques!O16&lt;&gt;"")*1)+SUMPRODUCT((Français!O16&lt;&gt;"")*1)+SUMPRODUCT((E.Musicale!O16&lt;&gt;"")*1)+SUMPRODUCT((EPS!O16&lt;&gt;"")*1)+SUMPRODUCT((Hist_Geo!O16&lt;&gt;"")*1)+SUMPRODUCT((Anglais!O16&lt;&gt;"")*1)+SUMPRODUCT((Technologie!O16&lt;&gt;"")*1)+SUMPRODUCT((Vie.scolaire!O16&lt;&gt;"")*1)))=0,"",SUM(SVT:Vie.scolaire!O16)/(SUMPRODUCT((SVT!O16&lt;&gt;"")*1)+SUMPRODUCT((Arts.Plastiques!O16&lt;&gt;"")*1)+SUMPRODUCT((Maths!O16&lt;&gt;"")*1)+SUMPRODUCT((Espagnol!O16&lt;&gt;"")*1)+SUMPRODUCT((S.Physiques!O16&lt;&gt;"")*1)+SUMPRODUCT((Français!O16&lt;&gt;"")*1)+SUMPRODUCT((E.Musicale!O16&lt;&gt;"")*1)+SUMPRODUCT((EPS!O16&lt;&gt;"")*1)+SUMPRODUCT((Hist_Geo!O16&lt;&gt;"")*1)+SUMPRODUCT((Anglais!O16&lt;&gt;"")*1)+SUMPRODUCT((Technologie!O16&lt;&gt;"")*1)+SUMPRODUCT((Vie.scolaire!O16&lt;&gt;"")*1)))</f>
        <v/>
      </c>
      <c r="P16" s="87" t="str">
        <f>IF(SUM(SVT:Vie.scolaire!P16)/(0.0000000001+(SUMPRODUCT((SVT!P16&lt;&gt;"")*1)+SUMPRODUCT((Arts.Plastiques!P16&lt;&gt;"")*1)+SUMPRODUCT((Maths!P16&lt;&gt;"")*1)+SUMPRODUCT((Espagnol!P16&lt;&gt;"")*1)+SUMPRODUCT((S.Physiques!P16&lt;&gt;"")*1)+SUMPRODUCT((Français!P16&lt;&gt;"")*1)+SUMPRODUCT((E.Musicale!P16&lt;&gt;"")*1)+SUMPRODUCT((EPS!P16&lt;&gt;"")*1)+SUMPRODUCT((Hist_Geo!P16&lt;&gt;"")*1)+SUMPRODUCT((Anglais!P16&lt;&gt;"")*1)+SUMPRODUCT((Technologie!P16&lt;&gt;"")*1)+SUMPRODUCT((Vie.scolaire!P16&lt;&gt;"")*1)))=0,"",SUM(SVT:Vie.scolaire!P16)/(SUMPRODUCT((SVT!P16&lt;&gt;"")*1)+SUMPRODUCT((Arts.Plastiques!P16&lt;&gt;"")*1)+SUMPRODUCT((Maths!P16&lt;&gt;"")*1)+SUMPRODUCT((Espagnol!P16&lt;&gt;"")*1)+SUMPRODUCT((S.Physiques!P16&lt;&gt;"")*1)+SUMPRODUCT((Français!P16&lt;&gt;"")*1)+SUMPRODUCT((E.Musicale!P16&lt;&gt;"")*1)+SUMPRODUCT((EPS!P16&lt;&gt;"")*1)+SUMPRODUCT((Hist_Geo!P16&lt;&gt;"")*1)+SUMPRODUCT((Anglais!P16&lt;&gt;"")*1)+SUMPRODUCT((Technologie!P16&lt;&gt;"")*1)+SUMPRODUCT((Vie.scolaire!P16&lt;&gt;"")*1)))</f>
        <v/>
      </c>
      <c r="Q16" s="84" t="str">
        <f>IF(SUM(SVT:Vie.scolaire!Q16)/(0.0000000001+(SUMPRODUCT((SVT!Q16&lt;&gt;"")*1)+SUMPRODUCT((Arts.Plastiques!Q16&lt;&gt;"")*1)+SUMPRODUCT((Maths!Q16&lt;&gt;"")*1)+SUMPRODUCT((Espagnol!Q16&lt;&gt;"")*1)+SUMPRODUCT((S.Physiques!Q16&lt;&gt;"")*1)+SUMPRODUCT((Français!Q16&lt;&gt;"")*1)+SUMPRODUCT((E.Musicale!Q16&lt;&gt;"")*1)+SUMPRODUCT((EPS!Q16&lt;&gt;"")*1)+SUMPRODUCT((Hist_Geo!Q16&lt;&gt;"")*1)+SUMPRODUCT((Anglais!Q16&lt;&gt;"")*1)+SUMPRODUCT((Technologie!Q16&lt;&gt;"")*1)+SUMPRODUCT((Vie.scolaire!Q16&lt;&gt;"")*1)))=0,"",SUM(SVT:Vie.scolaire!Q16)/(SUMPRODUCT((SVT!Q16&lt;&gt;"")*1)+SUMPRODUCT((Arts.Plastiques!Q16&lt;&gt;"")*1)+SUMPRODUCT((Maths!Q16&lt;&gt;"")*1)+SUMPRODUCT((Espagnol!Q16&lt;&gt;"")*1)+SUMPRODUCT((S.Physiques!Q16&lt;&gt;"")*1)+SUMPRODUCT((Français!Q16&lt;&gt;"")*1)+SUMPRODUCT((E.Musicale!Q16&lt;&gt;"")*1)+SUMPRODUCT((EPS!Q16&lt;&gt;"")*1)+SUMPRODUCT((Hist_Geo!Q16&lt;&gt;"")*1)+SUMPRODUCT((Anglais!Q16&lt;&gt;"")*1)+SUMPRODUCT((Technologie!Q16&lt;&gt;"")*1)+SUMPRODUCT((Vie.scolaire!Q16&lt;&gt;"")*1)))</f>
        <v/>
      </c>
      <c r="R16" s="88" t="str">
        <f>IF(SUM(SVT:Vie.scolaire!R16)/(0.0000000001+(SUMPRODUCT((SVT!R16&lt;&gt;"")*1)+SUMPRODUCT((Arts.Plastiques!R16&lt;&gt;"")*1)+SUMPRODUCT((Maths!R16&lt;&gt;"")*1)+SUMPRODUCT((Espagnol!R16&lt;&gt;"")*1)+SUMPRODUCT((S.Physiques!R16&lt;&gt;"")*1)+SUMPRODUCT((Français!R16&lt;&gt;"")*1)+SUMPRODUCT((E.Musicale!R16&lt;&gt;"")*1)+SUMPRODUCT((EPS!R16&lt;&gt;"")*1)+SUMPRODUCT((Hist_Geo!R16&lt;&gt;"")*1)+SUMPRODUCT((Anglais!R16&lt;&gt;"")*1)+SUMPRODUCT((Technologie!R16&lt;&gt;"")*1)+SUMPRODUCT((Vie.scolaire!R16&lt;&gt;"")*1)))=0,"",SUM(SVT:Vie.scolaire!R16)/(SUMPRODUCT((SVT!R16&lt;&gt;"")*1)+SUMPRODUCT((Arts.Plastiques!R16&lt;&gt;"")*1)+SUMPRODUCT((Maths!R16&lt;&gt;"")*1)+SUMPRODUCT((Espagnol!R16&lt;&gt;"")*1)+SUMPRODUCT((S.Physiques!R16&lt;&gt;"")*1)+SUMPRODUCT((Français!R16&lt;&gt;"")*1)+SUMPRODUCT((E.Musicale!R16&lt;&gt;"")*1)+SUMPRODUCT((EPS!R16&lt;&gt;"")*1)+SUMPRODUCT((Hist_Geo!R16&lt;&gt;"")*1)+SUMPRODUCT((Anglais!R16&lt;&gt;"")*1)+SUMPRODUCT((Technologie!R16&lt;&gt;"")*1)+SUMPRODUCT((Vie.scolaire!R16&lt;&gt;"")*1)))</f>
        <v/>
      </c>
      <c r="S16" s="83"/>
      <c r="T16" s="108" t="e">
        <f t="shared" si="0"/>
        <v>#DIV/0!</v>
      </c>
    </row>
    <row r="17" spans="1:20" s="85" customFormat="1" ht="16.5" customHeight="1" thickBot="1" x14ac:dyDescent="0.25">
      <c r="A17" s="100" t="s">
        <v>42</v>
      </c>
      <c r="B17" s="102" t="s">
        <v>43</v>
      </c>
      <c r="C17" s="87" t="str">
        <f>IF(SUM(SVT:Vie.scolaire!C17)/(0.0000000001+(SUMPRODUCT((SVT!C17&lt;&gt;"")*1)+SUMPRODUCT((Arts.Plastiques!C17&lt;&gt;"")*1)+SUMPRODUCT((Maths!C17&lt;&gt;"")*1)+SUMPRODUCT((Espagnol!C17&lt;&gt;"")*1)+SUMPRODUCT((S.Physiques!C17&lt;&gt;"")*1)+SUMPRODUCT((Français!C17&lt;&gt;"")*1)+SUMPRODUCT((E.Musicale!C17&lt;&gt;"")*1)+SUMPRODUCT((EPS!C17&lt;&gt;"")*1)+SUMPRODUCT((Hist_Geo!C17&lt;&gt;"")*1)+SUMPRODUCT((Anglais!C17&lt;&gt;"")*1)+SUMPRODUCT((Technologie!C17&lt;&gt;"")*1)+SUMPRODUCT((Vie.scolaire!C17&lt;&gt;"")*1)))=0,"",SUM(SVT:Vie.scolaire!C17)/(SUMPRODUCT((SVT!C17&lt;&gt;"")*1)+SUMPRODUCT((Arts.Plastiques!C17&lt;&gt;"")*1)+SUMPRODUCT((Maths!C17&lt;&gt;"")*1)+SUMPRODUCT((Espagnol!C17&lt;&gt;"")*1)+SUMPRODUCT((S.Physiques!C17&lt;&gt;"")*1)+SUMPRODUCT((Français!C17&lt;&gt;"")*1)+SUMPRODUCT((E.Musicale!C17&lt;&gt;"")*1)+SUMPRODUCT((EPS!C17&lt;&gt;"")*1)+SUMPRODUCT((Hist_Geo!C17&lt;&gt;"")*1)+SUMPRODUCT((Anglais!C17&lt;&gt;"")*1)+SUMPRODUCT((Technologie!C17&lt;&gt;"")*1)+SUMPRODUCT((Vie.scolaire!C17&lt;&gt;"")*1)))</f>
        <v/>
      </c>
      <c r="D17" s="84" t="str">
        <f>IF(SUM(SVT:Vie.scolaire!D17)/(0.0000000001+(SUMPRODUCT((SVT!D17&lt;&gt;"")*1)+SUMPRODUCT((Arts.Plastiques!D17&lt;&gt;"")*1)+SUMPRODUCT((Maths!D17&lt;&gt;"")*1)+SUMPRODUCT((Espagnol!D17&lt;&gt;"")*1)+SUMPRODUCT((S.Physiques!D17&lt;&gt;"")*1)+SUMPRODUCT((Français!D17&lt;&gt;"")*1)+SUMPRODUCT((E.Musicale!D17&lt;&gt;"")*1)+SUMPRODUCT((EPS!D17&lt;&gt;"")*1)+SUMPRODUCT((Hist_Geo!D17&lt;&gt;"")*1)+SUMPRODUCT((Anglais!D17&lt;&gt;"")*1)+SUMPRODUCT((Technologie!D17&lt;&gt;"")*1)+SUMPRODUCT((Vie.scolaire!D17&lt;&gt;"")*1)))=0,"",SUM(SVT:Vie.scolaire!D17)/(SUMPRODUCT((SVT!D17&lt;&gt;"")*1)+SUMPRODUCT((Arts.Plastiques!D17&lt;&gt;"")*1)+SUMPRODUCT((Maths!D17&lt;&gt;"")*1)+SUMPRODUCT((Espagnol!D17&lt;&gt;"")*1)+SUMPRODUCT((S.Physiques!D17&lt;&gt;"")*1)+SUMPRODUCT((Français!D17&lt;&gt;"")*1)+SUMPRODUCT((E.Musicale!D17&lt;&gt;"")*1)+SUMPRODUCT((EPS!D17&lt;&gt;"")*1)+SUMPRODUCT((Hist_Geo!D17&lt;&gt;"")*1)+SUMPRODUCT((Anglais!D17&lt;&gt;"")*1)+SUMPRODUCT((Technologie!D17&lt;&gt;"")*1)+SUMPRODUCT((Vie.scolaire!D17&lt;&gt;"")*1)))</f>
        <v/>
      </c>
      <c r="E17" s="88" t="str">
        <f>IF(SUM(SVT:Vie.scolaire!E17)/(0.0000000001+(SUMPRODUCT((SVT!E17&lt;&gt;"")*1)+SUMPRODUCT((Arts.Plastiques!E17&lt;&gt;"")*1)+SUMPRODUCT((Maths!E17&lt;&gt;"")*1)+SUMPRODUCT((Espagnol!E17&lt;&gt;"")*1)+SUMPRODUCT((S.Physiques!E17&lt;&gt;"")*1)+SUMPRODUCT((Français!E17&lt;&gt;"")*1)+SUMPRODUCT((E.Musicale!E17&lt;&gt;"")*1)+SUMPRODUCT((EPS!E17&lt;&gt;"")*1)+SUMPRODUCT((Hist_Geo!E17&lt;&gt;"")*1)+SUMPRODUCT((Anglais!E17&lt;&gt;"")*1)+SUMPRODUCT((Technologie!E17&lt;&gt;"")*1)+SUMPRODUCT((Vie.scolaire!E17&lt;&gt;"")*1)))=0,"",SUM(SVT:Vie.scolaire!E17)/(SUMPRODUCT((SVT!E17&lt;&gt;"")*1)+SUMPRODUCT((Arts.Plastiques!E17&lt;&gt;"")*1)+SUMPRODUCT((Maths!E17&lt;&gt;"")*1)+SUMPRODUCT((Espagnol!E17&lt;&gt;"")*1)+SUMPRODUCT((S.Physiques!E17&lt;&gt;"")*1)+SUMPRODUCT((Français!E17&lt;&gt;"")*1)+SUMPRODUCT((E.Musicale!E17&lt;&gt;"")*1)+SUMPRODUCT((EPS!E17&lt;&gt;"")*1)+SUMPRODUCT((Hist_Geo!E17&lt;&gt;"")*1)+SUMPRODUCT((Anglais!E17&lt;&gt;"")*1)+SUMPRODUCT((Technologie!E17&lt;&gt;"")*1)+SUMPRODUCT((Vie.scolaire!E17&lt;&gt;"")*1)))</f>
        <v/>
      </c>
      <c r="F17" s="87" t="str">
        <f>IF(SUM(SVT:Vie.scolaire!F17)/(0.0000000001+(SUMPRODUCT((SVT!F17&lt;&gt;"")*1)+SUMPRODUCT((Arts.Plastiques!F17&lt;&gt;"")*1)+SUMPRODUCT((Maths!F17&lt;&gt;"")*1)+SUMPRODUCT((Espagnol!F17&lt;&gt;"")*1)+SUMPRODUCT((S.Physiques!F17&lt;&gt;"")*1)+SUMPRODUCT((Français!F17&lt;&gt;"")*1)+SUMPRODUCT((E.Musicale!F17&lt;&gt;"")*1)+SUMPRODUCT((EPS!F17&lt;&gt;"")*1)+SUMPRODUCT((Hist_Geo!F17&lt;&gt;"")*1)+SUMPRODUCT((Anglais!F17&lt;&gt;"")*1)+SUMPRODUCT((Technologie!F17&lt;&gt;"")*1)+SUMPRODUCT((Vie.scolaire!F17&lt;&gt;"")*1)))=0,"",SUM(SVT:Vie.scolaire!F17)/(SUMPRODUCT((SVT!F17&lt;&gt;"")*1)+SUMPRODUCT((Arts.Plastiques!F17&lt;&gt;"")*1)+SUMPRODUCT((Maths!F17&lt;&gt;"")*1)+SUMPRODUCT((Espagnol!F17&lt;&gt;"")*1)+SUMPRODUCT((S.Physiques!F17&lt;&gt;"")*1)+SUMPRODUCT((Français!F17&lt;&gt;"")*1)+SUMPRODUCT((E.Musicale!F17&lt;&gt;"")*1)+SUMPRODUCT((EPS!F17&lt;&gt;"")*1)+SUMPRODUCT((Hist_Geo!F17&lt;&gt;"")*1)+SUMPRODUCT((Anglais!F17&lt;&gt;"")*1)+SUMPRODUCT((Technologie!F17&lt;&gt;"")*1)+SUMPRODUCT((Vie.scolaire!F17&lt;&gt;"")*1)))</f>
        <v/>
      </c>
      <c r="G17" s="88" t="str">
        <f>IF(SUM(SVT:Vie.scolaire!G17)/(0.0000000001+(SUMPRODUCT((SVT!G17&lt;&gt;"")*1)+SUMPRODUCT((Arts.Plastiques!G17&lt;&gt;"")*1)+SUMPRODUCT((Maths!G17&lt;&gt;"")*1)+SUMPRODUCT((Espagnol!G17&lt;&gt;"")*1)+SUMPRODUCT((S.Physiques!G17&lt;&gt;"")*1)+SUMPRODUCT((Français!G17&lt;&gt;"")*1)+SUMPRODUCT((E.Musicale!G17&lt;&gt;"")*1)+SUMPRODUCT((EPS!G17&lt;&gt;"")*1)+SUMPRODUCT((Hist_Geo!G17&lt;&gt;"")*1)+SUMPRODUCT((Anglais!G17&lt;&gt;"")*1)+SUMPRODUCT((Technologie!G17&lt;&gt;"")*1)+SUMPRODUCT((Vie.scolaire!G17&lt;&gt;"")*1)))=0,"",SUM(SVT:Vie.scolaire!G17)/(SUMPRODUCT((SVT!G17&lt;&gt;"")*1)+SUMPRODUCT((Arts.Plastiques!G17&lt;&gt;"")*1)+SUMPRODUCT((Maths!G17&lt;&gt;"")*1)+SUMPRODUCT((Espagnol!G17&lt;&gt;"")*1)+SUMPRODUCT((S.Physiques!G17&lt;&gt;"")*1)+SUMPRODUCT((Français!G17&lt;&gt;"")*1)+SUMPRODUCT((E.Musicale!G17&lt;&gt;"")*1)+SUMPRODUCT((EPS!G17&lt;&gt;"")*1)+SUMPRODUCT((Hist_Geo!G17&lt;&gt;"")*1)+SUMPRODUCT((Anglais!G17&lt;&gt;"")*1)+SUMPRODUCT((Technologie!G17&lt;&gt;"")*1)+SUMPRODUCT((Vie.scolaire!G17&lt;&gt;"")*1)))</f>
        <v/>
      </c>
      <c r="H17" s="89" t="str">
        <f>IF(SUM(SVT:Vie.scolaire!H17)/(0.0000000001+(SUMPRODUCT((SVT!H17&lt;&gt;"")*1)+SUMPRODUCT((Arts.Plastiques!H17&lt;&gt;"")*1)+SUMPRODUCT((Maths!H17&lt;&gt;"")*1)+SUMPRODUCT((Espagnol!H17&lt;&gt;"")*1)+SUMPRODUCT((S.Physiques!H17&lt;&gt;"")*1)+SUMPRODUCT((Français!H17&lt;&gt;"")*1)+SUMPRODUCT((E.Musicale!H17&lt;&gt;"")*1)+SUMPRODUCT((EPS!H17&lt;&gt;"")*1)+SUMPRODUCT((Hist_Geo!H17&lt;&gt;"")*1)+SUMPRODUCT((Anglais!H17&lt;&gt;"")*1)+SUMPRODUCT((Technologie!H17&lt;&gt;"")*1)+SUMPRODUCT((Vie.scolaire!H17&lt;&gt;"")*1)))=0,"",SUM(SVT:Vie.scolaire!H17)/(SUMPRODUCT((SVT!H17&lt;&gt;"")*1)+SUMPRODUCT((Arts.Plastiques!H17&lt;&gt;"")*1)+SUMPRODUCT((Maths!H17&lt;&gt;"")*1)+SUMPRODUCT((Espagnol!H17&lt;&gt;"")*1)+SUMPRODUCT((S.Physiques!H17&lt;&gt;"")*1)+SUMPRODUCT((Français!H17&lt;&gt;"")*1)+SUMPRODUCT((E.Musicale!H17&lt;&gt;"")*1)+SUMPRODUCT((EPS!H17&lt;&gt;"")*1)+SUMPRODUCT((Hist_Geo!H17&lt;&gt;"")*1)+SUMPRODUCT((Anglais!H17&lt;&gt;"")*1)+SUMPRODUCT((Technologie!H17&lt;&gt;"")*1)+SUMPRODUCT((Vie.scolaire!H17&lt;&gt;"")*1)))</f>
        <v/>
      </c>
      <c r="I17" s="87" t="str">
        <f>IF(SUM(SVT:Vie.scolaire!I17)/(0.0000000001+(SUMPRODUCT((SVT!I17&lt;&gt;"")*1)+SUMPRODUCT((Arts.Plastiques!I17&lt;&gt;"")*1)+SUMPRODUCT((Maths!I17&lt;&gt;"")*1)+SUMPRODUCT((Espagnol!I17&lt;&gt;"")*1)+SUMPRODUCT((S.Physiques!I17&lt;&gt;"")*1)+SUMPRODUCT((Français!I17&lt;&gt;"")*1)+SUMPRODUCT((E.Musicale!I17&lt;&gt;"")*1)+SUMPRODUCT((EPS!I17&lt;&gt;"")*1)+SUMPRODUCT((Hist_Geo!I17&lt;&gt;"")*1)+SUMPRODUCT((Anglais!I17&lt;&gt;"")*1)+SUMPRODUCT((Technologie!I17&lt;&gt;"")*1)+SUMPRODUCT((Vie.scolaire!I17&lt;&gt;"")*1)))=0,"",SUM(SVT:Vie.scolaire!I17)/(SUMPRODUCT((SVT!I17&lt;&gt;"")*1)+SUMPRODUCT((Arts.Plastiques!I17&lt;&gt;"")*1)+SUMPRODUCT((Maths!I17&lt;&gt;"")*1)+SUMPRODUCT((Espagnol!I17&lt;&gt;"")*1)+SUMPRODUCT((S.Physiques!I17&lt;&gt;"")*1)+SUMPRODUCT((Français!I17&lt;&gt;"")*1)+SUMPRODUCT((E.Musicale!I17&lt;&gt;"")*1)+SUMPRODUCT((EPS!I17&lt;&gt;"")*1)+SUMPRODUCT((Hist_Geo!I17&lt;&gt;"")*1)+SUMPRODUCT((Anglais!I17&lt;&gt;"")*1)+SUMPRODUCT((Technologie!I17&lt;&gt;"")*1)+SUMPRODUCT((Vie.scolaire!I17&lt;&gt;"")*1)))</f>
        <v/>
      </c>
      <c r="J17" s="88" t="str">
        <f>IF(SUM(SVT:Vie.scolaire!J17)/(0.0000000001+(SUMPRODUCT((SVT!J17&lt;&gt;"")*1)+SUMPRODUCT((Arts.Plastiques!J17&lt;&gt;"")*1)+SUMPRODUCT((Maths!J17&lt;&gt;"")*1)+SUMPRODUCT((Espagnol!J17&lt;&gt;"")*1)+SUMPRODUCT((S.Physiques!J17&lt;&gt;"")*1)+SUMPRODUCT((Français!J17&lt;&gt;"")*1)+SUMPRODUCT((E.Musicale!J17&lt;&gt;"")*1)+SUMPRODUCT((EPS!J17&lt;&gt;"")*1)+SUMPRODUCT((Hist_Geo!J17&lt;&gt;"")*1)+SUMPRODUCT((Anglais!J17&lt;&gt;"")*1)+SUMPRODUCT((Technologie!J17&lt;&gt;"")*1)+SUMPRODUCT((Vie.scolaire!J17&lt;&gt;"")*1)))=0,"",SUM(SVT:Vie.scolaire!J17)/(SUMPRODUCT((SVT!J17&lt;&gt;"")*1)+SUMPRODUCT((Arts.Plastiques!J17&lt;&gt;"")*1)+SUMPRODUCT((Maths!J17&lt;&gt;"")*1)+SUMPRODUCT((Espagnol!J17&lt;&gt;"")*1)+SUMPRODUCT((S.Physiques!J17&lt;&gt;"")*1)+SUMPRODUCT((Français!J17&lt;&gt;"")*1)+SUMPRODUCT((E.Musicale!J17&lt;&gt;"")*1)+SUMPRODUCT((EPS!J17&lt;&gt;"")*1)+SUMPRODUCT((Hist_Geo!J17&lt;&gt;"")*1)+SUMPRODUCT((Anglais!J17&lt;&gt;"")*1)+SUMPRODUCT((Technologie!J17&lt;&gt;"")*1)+SUMPRODUCT((Vie.scolaire!J17&lt;&gt;"")*1)))</f>
        <v/>
      </c>
      <c r="K17" s="89" t="str">
        <f>IF(SUM(SVT:Vie.scolaire!K17)/(0.0000000001+(SUMPRODUCT((SVT!K17&lt;&gt;"")*1)+SUMPRODUCT((Arts.Plastiques!K17&lt;&gt;"")*1)+SUMPRODUCT((Maths!K17&lt;&gt;"")*1)+SUMPRODUCT((Espagnol!K17&lt;&gt;"")*1)+SUMPRODUCT((S.Physiques!K17&lt;&gt;"")*1)+SUMPRODUCT((Français!K17&lt;&gt;"")*1)+SUMPRODUCT((E.Musicale!K17&lt;&gt;"")*1)+SUMPRODUCT((EPS!K17&lt;&gt;"")*1)+SUMPRODUCT((Hist_Geo!K17&lt;&gt;"")*1)+SUMPRODUCT((Anglais!K17&lt;&gt;"")*1)+SUMPRODUCT((Technologie!K17&lt;&gt;"")*1)+SUMPRODUCT((Vie.scolaire!K17&lt;&gt;"")*1)))=0,"",SUM(SVT:Vie.scolaire!K17)/(SUMPRODUCT((SVT!K17&lt;&gt;"")*1)+SUMPRODUCT((Arts.Plastiques!K17&lt;&gt;"")*1)+SUMPRODUCT((Maths!K17&lt;&gt;"")*1)+SUMPRODUCT((Espagnol!K17&lt;&gt;"")*1)+SUMPRODUCT((S.Physiques!K17&lt;&gt;"")*1)+SUMPRODUCT((Français!K17&lt;&gt;"")*1)+SUMPRODUCT((E.Musicale!K17&lt;&gt;"")*1)+SUMPRODUCT((EPS!K17&lt;&gt;"")*1)+SUMPRODUCT((Hist_Geo!K17&lt;&gt;"")*1)+SUMPRODUCT((Anglais!K17&lt;&gt;"")*1)+SUMPRODUCT((Technologie!K17&lt;&gt;"")*1)+SUMPRODUCT((Vie.scolaire!K17&lt;&gt;"")*1)))</f>
        <v/>
      </c>
      <c r="L17" s="87" t="str">
        <f>IF(SUM(SVT:Vie.scolaire!L17)/(0.0000000001+(SUMPRODUCT((SVT!L17&lt;&gt;"")*1)+SUMPRODUCT((Arts.Plastiques!L17&lt;&gt;"")*1)+SUMPRODUCT((Maths!L17&lt;&gt;"")*1)+SUMPRODUCT((Espagnol!L17&lt;&gt;"")*1)+SUMPRODUCT((S.Physiques!L17&lt;&gt;"")*1)+SUMPRODUCT((Français!L17&lt;&gt;"")*1)+SUMPRODUCT((E.Musicale!L17&lt;&gt;"")*1)+SUMPRODUCT((EPS!L17&lt;&gt;"")*1)+SUMPRODUCT((Hist_Geo!L17&lt;&gt;"")*1)+SUMPRODUCT((Anglais!L17&lt;&gt;"")*1)+SUMPRODUCT((Technologie!L17&lt;&gt;"")*1)+SUMPRODUCT((Vie.scolaire!L17&lt;&gt;"")*1)))=0,"",SUM(SVT:Vie.scolaire!L17)/(SUMPRODUCT((SVT!L17&lt;&gt;"")*1)+SUMPRODUCT((Arts.Plastiques!L17&lt;&gt;"")*1)+SUMPRODUCT((Maths!L17&lt;&gt;"")*1)+SUMPRODUCT((Espagnol!L17&lt;&gt;"")*1)+SUMPRODUCT((S.Physiques!L17&lt;&gt;"")*1)+SUMPRODUCT((Français!L17&lt;&gt;"")*1)+SUMPRODUCT((E.Musicale!L17&lt;&gt;"")*1)+SUMPRODUCT((EPS!L17&lt;&gt;"")*1)+SUMPRODUCT((Hist_Geo!L17&lt;&gt;"")*1)+SUMPRODUCT((Anglais!L17&lt;&gt;"")*1)+SUMPRODUCT((Technologie!L17&lt;&gt;"")*1)+SUMPRODUCT((Vie.scolaire!L17&lt;&gt;"")*1)))</f>
        <v/>
      </c>
      <c r="M17" s="88" t="str">
        <f>IF(SUM(SVT:Vie.scolaire!M17)/(0.0000000001+(SUMPRODUCT((SVT!M17&lt;&gt;"")*1)+SUMPRODUCT((Arts.Plastiques!M17&lt;&gt;"")*1)+SUMPRODUCT((Maths!M17&lt;&gt;"")*1)+SUMPRODUCT((Espagnol!M17&lt;&gt;"")*1)+SUMPRODUCT((S.Physiques!M17&lt;&gt;"")*1)+SUMPRODUCT((Français!M17&lt;&gt;"")*1)+SUMPRODUCT((E.Musicale!M17&lt;&gt;"")*1)+SUMPRODUCT((EPS!M17&lt;&gt;"")*1)+SUMPRODUCT((Hist_Geo!M17&lt;&gt;"")*1)+SUMPRODUCT((Anglais!M17&lt;&gt;"")*1)+SUMPRODUCT((Technologie!M17&lt;&gt;"")*1)+SUMPRODUCT((Vie.scolaire!M17&lt;&gt;"")*1)))=0,"",SUM(SVT:Vie.scolaire!M17)/(SUMPRODUCT((SVT!M17&lt;&gt;"")*1)+SUMPRODUCT((Arts.Plastiques!M17&lt;&gt;"")*1)+SUMPRODUCT((Maths!M17&lt;&gt;"")*1)+SUMPRODUCT((Espagnol!M17&lt;&gt;"")*1)+SUMPRODUCT((S.Physiques!M17&lt;&gt;"")*1)+SUMPRODUCT((Français!M17&lt;&gt;"")*1)+SUMPRODUCT((E.Musicale!M17&lt;&gt;"")*1)+SUMPRODUCT((EPS!M17&lt;&gt;"")*1)+SUMPRODUCT((Hist_Geo!M17&lt;&gt;"")*1)+SUMPRODUCT((Anglais!M17&lt;&gt;"")*1)+SUMPRODUCT((Technologie!M17&lt;&gt;"")*1)+SUMPRODUCT((Vie.scolaire!M17&lt;&gt;"")*1)))</f>
        <v/>
      </c>
      <c r="N17" s="87" t="str">
        <f>IF(SUM(SVT:Vie.scolaire!N17)/(0.0000000001+(SUMPRODUCT((SVT!N17&lt;&gt;"")*1)+SUMPRODUCT((Arts.Plastiques!N17&lt;&gt;"")*1)+SUMPRODUCT((Maths!N17&lt;&gt;"")*1)+SUMPRODUCT((Espagnol!N17&lt;&gt;"")*1)+SUMPRODUCT((S.Physiques!N17&lt;&gt;"")*1)+SUMPRODUCT((Français!N17&lt;&gt;"")*1)+SUMPRODUCT((E.Musicale!N17&lt;&gt;"")*1)+SUMPRODUCT((EPS!N17&lt;&gt;"")*1)+SUMPRODUCT((Hist_Geo!N17&lt;&gt;"")*1)+SUMPRODUCT((Anglais!N17&lt;&gt;"")*1)+SUMPRODUCT((Technologie!N17&lt;&gt;"")*1)+SUMPRODUCT((Vie.scolaire!N17&lt;&gt;"")*1)))=0,"",SUM(SVT:Vie.scolaire!N17)/(SUMPRODUCT((SVT!N17&lt;&gt;"")*1)+SUMPRODUCT((Arts.Plastiques!N17&lt;&gt;"")*1)+SUMPRODUCT((Maths!N17&lt;&gt;"")*1)+SUMPRODUCT((Espagnol!N17&lt;&gt;"")*1)+SUMPRODUCT((S.Physiques!N17&lt;&gt;"")*1)+SUMPRODUCT((Français!N17&lt;&gt;"")*1)+SUMPRODUCT((E.Musicale!N17&lt;&gt;"")*1)+SUMPRODUCT((EPS!N17&lt;&gt;"")*1)+SUMPRODUCT((Hist_Geo!N17&lt;&gt;"")*1)+SUMPRODUCT((Anglais!N17&lt;&gt;"")*1)+SUMPRODUCT((Technologie!N17&lt;&gt;"")*1)+SUMPRODUCT((Vie.scolaire!N17&lt;&gt;"")*1)))</f>
        <v/>
      </c>
      <c r="O17" s="88" t="str">
        <f>IF(SUM(SVT:Vie.scolaire!O17)/(0.0000000001+(SUMPRODUCT((SVT!O17&lt;&gt;"")*1)+SUMPRODUCT((Arts.Plastiques!O17&lt;&gt;"")*1)+SUMPRODUCT((Maths!O17&lt;&gt;"")*1)+SUMPRODUCT((Espagnol!O17&lt;&gt;"")*1)+SUMPRODUCT((S.Physiques!O17&lt;&gt;"")*1)+SUMPRODUCT((Français!O17&lt;&gt;"")*1)+SUMPRODUCT((E.Musicale!O17&lt;&gt;"")*1)+SUMPRODUCT((EPS!O17&lt;&gt;"")*1)+SUMPRODUCT((Hist_Geo!O17&lt;&gt;"")*1)+SUMPRODUCT((Anglais!O17&lt;&gt;"")*1)+SUMPRODUCT((Technologie!O17&lt;&gt;"")*1)+SUMPRODUCT((Vie.scolaire!O17&lt;&gt;"")*1)))=0,"",SUM(SVT:Vie.scolaire!O17)/(SUMPRODUCT((SVT!O17&lt;&gt;"")*1)+SUMPRODUCT((Arts.Plastiques!O17&lt;&gt;"")*1)+SUMPRODUCT((Maths!O17&lt;&gt;"")*1)+SUMPRODUCT((Espagnol!O17&lt;&gt;"")*1)+SUMPRODUCT((S.Physiques!O17&lt;&gt;"")*1)+SUMPRODUCT((Français!O17&lt;&gt;"")*1)+SUMPRODUCT((E.Musicale!O17&lt;&gt;"")*1)+SUMPRODUCT((EPS!O17&lt;&gt;"")*1)+SUMPRODUCT((Hist_Geo!O17&lt;&gt;"")*1)+SUMPRODUCT((Anglais!O17&lt;&gt;"")*1)+SUMPRODUCT((Technologie!O17&lt;&gt;"")*1)+SUMPRODUCT((Vie.scolaire!O17&lt;&gt;"")*1)))</f>
        <v/>
      </c>
      <c r="P17" s="87" t="str">
        <f>IF(SUM(SVT:Vie.scolaire!P17)/(0.0000000001+(SUMPRODUCT((SVT!P17&lt;&gt;"")*1)+SUMPRODUCT((Arts.Plastiques!P17&lt;&gt;"")*1)+SUMPRODUCT((Maths!P17&lt;&gt;"")*1)+SUMPRODUCT((Espagnol!P17&lt;&gt;"")*1)+SUMPRODUCT((S.Physiques!P17&lt;&gt;"")*1)+SUMPRODUCT((Français!P17&lt;&gt;"")*1)+SUMPRODUCT((E.Musicale!P17&lt;&gt;"")*1)+SUMPRODUCT((EPS!P17&lt;&gt;"")*1)+SUMPRODUCT((Hist_Geo!P17&lt;&gt;"")*1)+SUMPRODUCT((Anglais!P17&lt;&gt;"")*1)+SUMPRODUCT((Technologie!P17&lt;&gt;"")*1)+SUMPRODUCT((Vie.scolaire!P17&lt;&gt;"")*1)))=0,"",SUM(SVT:Vie.scolaire!P17)/(SUMPRODUCT((SVT!P17&lt;&gt;"")*1)+SUMPRODUCT((Arts.Plastiques!P17&lt;&gt;"")*1)+SUMPRODUCT((Maths!P17&lt;&gt;"")*1)+SUMPRODUCT((Espagnol!P17&lt;&gt;"")*1)+SUMPRODUCT((S.Physiques!P17&lt;&gt;"")*1)+SUMPRODUCT((Français!P17&lt;&gt;"")*1)+SUMPRODUCT((E.Musicale!P17&lt;&gt;"")*1)+SUMPRODUCT((EPS!P17&lt;&gt;"")*1)+SUMPRODUCT((Hist_Geo!P17&lt;&gt;"")*1)+SUMPRODUCT((Anglais!P17&lt;&gt;"")*1)+SUMPRODUCT((Technologie!P17&lt;&gt;"")*1)+SUMPRODUCT((Vie.scolaire!P17&lt;&gt;"")*1)))</f>
        <v/>
      </c>
      <c r="Q17" s="84" t="str">
        <f>IF(SUM(SVT:Vie.scolaire!Q17)/(0.0000000001+(SUMPRODUCT((SVT!Q17&lt;&gt;"")*1)+SUMPRODUCT((Arts.Plastiques!Q17&lt;&gt;"")*1)+SUMPRODUCT((Maths!Q17&lt;&gt;"")*1)+SUMPRODUCT((Espagnol!Q17&lt;&gt;"")*1)+SUMPRODUCT((S.Physiques!Q17&lt;&gt;"")*1)+SUMPRODUCT((Français!Q17&lt;&gt;"")*1)+SUMPRODUCT((E.Musicale!Q17&lt;&gt;"")*1)+SUMPRODUCT((EPS!Q17&lt;&gt;"")*1)+SUMPRODUCT((Hist_Geo!Q17&lt;&gt;"")*1)+SUMPRODUCT((Anglais!Q17&lt;&gt;"")*1)+SUMPRODUCT((Technologie!Q17&lt;&gt;"")*1)+SUMPRODUCT((Vie.scolaire!Q17&lt;&gt;"")*1)))=0,"",SUM(SVT:Vie.scolaire!Q17)/(SUMPRODUCT((SVT!Q17&lt;&gt;"")*1)+SUMPRODUCT((Arts.Plastiques!Q17&lt;&gt;"")*1)+SUMPRODUCT((Maths!Q17&lt;&gt;"")*1)+SUMPRODUCT((Espagnol!Q17&lt;&gt;"")*1)+SUMPRODUCT((S.Physiques!Q17&lt;&gt;"")*1)+SUMPRODUCT((Français!Q17&lt;&gt;"")*1)+SUMPRODUCT((E.Musicale!Q17&lt;&gt;"")*1)+SUMPRODUCT((EPS!Q17&lt;&gt;"")*1)+SUMPRODUCT((Hist_Geo!Q17&lt;&gt;"")*1)+SUMPRODUCT((Anglais!Q17&lt;&gt;"")*1)+SUMPRODUCT((Technologie!Q17&lt;&gt;"")*1)+SUMPRODUCT((Vie.scolaire!Q17&lt;&gt;"")*1)))</f>
        <v/>
      </c>
      <c r="R17" s="88" t="str">
        <f>IF(SUM(SVT:Vie.scolaire!R17)/(0.0000000001+(SUMPRODUCT((SVT!R17&lt;&gt;"")*1)+SUMPRODUCT((Arts.Plastiques!R17&lt;&gt;"")*1)+SUMPRODUCT((Maths!R17&lt;&gt;"")*1)+SUMPRODUCT((Espagnol!R17&lt;&gt;"")*1)+SUMPRODUCT((S.Physiques!R17&lt;&gt;"")*1)+SUMPRODUCT((Français!R17&lt;&gt;"")*1)+SUMPRODUCT((E.Musicale!R17&lt;&gt;"")*1)+SUMPRODUCT((EPS!R17&lt;&gt;"")*1)+SUMPRODUCT((Hist_Geo!R17&lt;&gt;"")*1)+SUMPRODUCT((Anglais!R17&lt;&gt;"")*1)+SUMPRODUCT((Technologie!R17&lt;&gt;"")*1)+SUMPRODUCT((Vie.scolaire!R17&lt;&gt;"")*1)))=0,"",SUM(SVT:Vie.scolaire!R17)/(SUMPRODUCT((SVT!R17&lt;&gt;"")*1)+SUMPRODUCT((Arts.Plastiques!R17&lt;&gt;"")*1)+SUMPRODUCT((Maths!R17&lt;&gt;"")*1)+SUMPRODUCT((Espagnol!R17&lt;&gt;"")*1)+SUMPRODUCT((S.Physiques!R17&lt;&gt;"")*1)+SUMPRODUCT((Français!R17&lt;&gt;"")*1)+SUMPRODUCT((E.Musicale!R17&lt;&gt;"")*1)+SUMPRODUCT((EPS!R17&lt;&gt;"")*1)+SUMPRODUCT((Hist_Geo!R17&lt;&gt;"")*1)+SUMPRODUCT((Anglais!R17&lt;&gt;"")*1)+SUMPRODUCT((Technologie!R17&lt;&gt;"")*1)+SUMPRODUCT((Vie.scolaire!R17&lt;&gt;"")*1)))</f>
        <v/>
      </c>
      <c r="S17" s="83"/>
      <c r="T17" s="108" t="e">
        <f t="shared" si="0"/>
        <v>#DIV/0!</v>
      </c>
    </row>
    <row r="18" spans="1:20" s="85" customFormat="1" ht="16.5" customHeight="1" thickBot="1" x14ac:dyDescent="0.25">
      <c r="A18" s="100" t="s">
        <v>44</v>
      </c>
      <c r="B18" s="102" t="s">
        <v>45</v>
      </c>
      <c r="C18" s="87" t="str">
        <f>IF(SUM(SVT:Vie.scolaire!C18)/(0.0000000001+(SUMPRODUCT((SVT!C18&lt;&gt;"")*1)+SUMPRODUCT((Arts.Plastiques!C18&lt;&gt;"")*1)+SUMPRODUCT((Maths!C18&lt;&gt;"")*1)+SUMPRODUCT((Espagnol!C18&lt;&gt;"")*1)+SUMPRODUCT((S.Physiques!C18&lt;&gt;"")*1)+SUMPRODUCT((Français!C18&lt;&gt;"")*1)+SUMPRODUCT((E.Musicale!C18&lt;&gt;"")*1)+SUMPRODUCT((EPS!C18&lt;&gt;"")*1)+SUMPRODUCT((Hist_Geo!C18&lt;&gt;"")*1)+SUMPRODUCT((Anglais!C18&lt;&gt;"")*1)+SUMPRODUCT((Technologie!C18&lt;&gt;"")*1)+SUMPRODUCT((Vie.scolaire!C18&lt;&gt;"")*1)))=0,"",SUM(SVT:Vie.scolaire!C18)/(SUMPRODUCT((SVT!C18&lt;&gt;"")*1)+SUMPRODUCT((Arts.Plastiques!C18&lt;&gt;"")*1)+SUMPRODUCT((Maths!C18&lt;&gt;"")*1)+SUMPRODUCT((Espagnol!C18&lt;&gt;"")*1)+SUMPRODUCT((S.Physiques!C18&lt;&gt;"")*1)+SUMPRODUCT((Français!C18&lt;&gt;"")*1)+SUMPRODUCT((E.Musicale!C18&lt;&gt;"")*1)+SUMPRODUCT((EPS!C18&lt;&gt;"")*1)+SUMPRODUCT((Hist_Geo!C18&lt;&gt;"")*1)+SUMPRODUCT((Anglais!C18&lt;&gt;"")*1)+SUMPRODUCT((Technologie!C18&lt;&gt;"")*1)+SUMPRODUCT((Vie.scolaire!C18&lt;&gt;"")*1)))</f>
        <v/>
      </c>
      <c r="D18" s="84" t="str">
        <f>IF(SUM(SVT:Vie.scolaire!D18)/(0.0000000001+(SUMPRODUCT((SVT!D18&lt;&gt;"")*1)+SUMPRODUCT((Arts.Plastiques!D18&lt;&gt;"")*1)+SUMPRODUCT((Maths!D18&lt;&gt;"")*1)+SUMPRODUCT((Espagnol!D18&lt;&gt;"")*1)+SUMPRODUCT((S.Physiques!D18&lt;&gt;"")*1)+SUMPRODUCT((Français!D18&lt;&gt;"")*1)+SUMPRODUCT((E.Musicale!D18&lt;&gt;"")*1)+SUMPRODUCT((EPS!D18&lt;&gt;"")*1)+SUMPRODUCT((Hist_Geo!D18&lt;&gt;"")*1)+SUMPRODUCT((Anglais!D18&lt;&gt;"")*1)+SUMPRODUCT((Technologie!D18&lt;&gt;"")*1)+SUMPRODUCT((Vie.scolaire!D18&lt;&gt;"")*1)))=0,"",SUM(SVT:Vie.scolaire!D18)/(SUMPRODUCT((SVT!D18&lt;&gt;"")*1)+SUMPRODUCT((Arts.Plastiques!D18&lt;&gt;"")*1)+SUMPRODUCT((Maths!D18&lt;&gt;"")*1)+SUMPRODUCT((Espagnol!D18&lt;&gt;"")*1)+SUMPRODUCT((S.Physiques!D18&lt;&gt;"")*1)+SUMPRODUCT((Français!D18&lt;&gt;"")*1)+SUMPRODUCT((E.Musicale!D18&lt;&gt;"")*1)+SUMPRODUCT((EPS!D18&lt;&gt;"")*1)+SUMPRODUCT((Hist_Geo!D18&lt;&gt;"")*1)+SUMPRODUCT((Anglais!D18&lt;&gt;"")*1)+SUMPRODUCT((Technologie!D18&lt;&gt;"")*1)+SUMPRODUCT((Vie.scolaire!D18&lt;&gt;"")*1)))</f>
        <v/>
      </c>
      <c r="E18" s="88" t="str">
        <f>IF(SUM(SVT:Vie.scolaire!E18)/(0.0000000001+(SUMPRODUCT((SVT!E18&lt;&gt;"")*1)+SUMPRODUCT((Arts.Plastiques!E18&lt;&gt;"")*1)+SUMPRODUCT((Maths!E18&lt;&gt;"")*1)+SUMPRODUCT((Espagnol!E18&lt;&gt;"")*1)+SUMPRODUCT((S.Physiques!E18&lt;&gt;"")*1)+SUMPRODUCT((Français!E18&lt;&gt;"")*1)+SUMPRODUCT((E.Musicale!E18&lt;&gt;"")*1)+SUMPRODUCT((EPS!E18&lt;&gt;"")*1)+SUMPRODUCT((Hist_Geo!E18&lt;&gt;"")*1)+SUMPRODUCT((Anglais!E18&lt;&gt;"")*1)+SUMPRODUCT((Technologie!E18&lt;&gt;"")*1)+SUMPRODUCT((Vie.scolaire!E18&lt;&gt;"")*1)))=0,"",SUM(SVT:Vie.scolaire!E18)/(SUMPRODUCT((SVT!E18&lt;&gt;"")*1)+SUMPRODUCT((Arts.Plastiques!E18&lt;&gt;"")*1)+SUMPRODUCT((Maths!E18&lt;&gt;"")*1)+SUMPRODUCT((Espagnol!E18&lt;&gt;"")*1)+SUMPRODUCT((S.Physiques!E18&lt;&gt;"")*1)+SUMPRODUCT((Français!E18&lt;&gt;"")*1)+SUMPRODUCT((E.Musicale!E18&lt;&gt;"")*1)+SUMPRODUCT((EPS!E18&lt;&gt;"")*1)+SUMPRODUCT((Hist_Geo!E18&lt;&gt;"")*1)+SUMPRODUCT((Anglais!E18&lt;&gt;"")*1)+SUMPRODUCT((Technologie!E18&lt;&gt;"")*1)+SUMPRODUCT((Vie.scolaire!E18&lt;&gt;"")*1)))</f>
        <v/>
      </c>
      <c r="F18" s="87" t="str">
        <f>IF(SUM(SVT:Vie.scolaire!F18)/(0.0000000001+(SUMPRODUCT((SVT!F18&lt;&gt;"")*1)+SUMPRODUCT((Arts.Plastiques!F18&lt;&gt;"")*1)+SUMPRODUCT((Maths!F18&lt;&gt;"")*1)+SUMPRODUCT((Espagnol!F18&lt;&gt;"")*1)+SUMPRODUCT((S.Physiques!F18&lt;&gt;"")*1)+SUMPRODUCT((Français!F18&lt;&gt;"")*1)+SUMPRODUCT((E.Musicale!F18&lt;&gt;"")*1)+SUMPRODUCT((EPS!F18&lt;&gt;"")*1)+SUMPRODUCT((Hist_Geo!F18&lt;&gt;"")*1)+SUMPRODUCT((Anglais!F18&lt;&gt;"")*1)+SUMPRODUCT((Technologie!F18&lt;&gt;"")*1)+SUMPRODUCT((Vie.scolaire!F18&lt;&gt;"")*1)))=0,"",SUM(SVT:Vie.scolaire!F18)/(SUMPRODUCT((SVT!F18&lt;&gt;"")*1)+SUMPRODUCT((Arts.Plastiques!F18&lt;&gt;"")*1)+SUMPRODUCT((Maths!F18&lt;&gt;"")*1)+SUMPRODUCT((Espagnol!F18&lt;&gt;"")*1)+SUMPRODUCT((S.Physiques!F18&lt;&gt;"")*1)+SUMPRODUCT((Français!F18&lt;&gt;"")*1)+SUMPRODUCT((E.Musicale!F18&lt;&gt;"")*1)+SUMPRODUCT((EPS!F18&lt;&gt;"")*1)+SUMPRODUCT((Hist_Geo!F18&lt;&gt;"")*1)+SUMPRODUCT((Anglais!F18&lt;&gt;"")*1)+SUMPRODUCT((Technologie!F18&lt;&gt;"")*1)+SUMPRODUCT((Vie.scolaire!F18&lt;&gt;"")*1)))</f>
        <v/>
      </c>
      <c r="G18" s="88" t="str">
        <f>IF(SUM(SVT:Vie.scolaire!G18)/(0.0000000001+(SUMPRODUCT((SVT!G18&lt;&gt;"")*1)+SUMPRODUCT((Arts.Plastiques!G18&lt;&gt;"")*1)+SUMPRODUCT((Maths!G18&lt;&gt;"")*1)+SUMPRODUCT((Espagnol!G18&lt;&gt;"")*1)+SUMPRODUCT((S.Physiques!G18&lt;&gt;"")*1)+SUMPRODUCT((Français!G18&lt;&gt;"")*1)+SUMPRODUCT((E.Musicale!G18&lt;&gt;"")*1)+SUMPRODUCT((EPS!G18&lt;&gt;"")*1)+SUMPRODUCT((Hist_Geo!G18&lt;&gt;"")*1)+SUMPRODUCT((Anglais!G18&lt;&gt;"")*1)+SUMPRODUCT((Technologie!G18&lt;&gt;"")*1)+SUMPRODUCT((Vie.scolaire!G18&lt;&gt;"")*1)))=0,"",SUM(SVT:Vie.scolaire!G18)/(SUMPRODUCT((SVT!G18&lt;&gt;"")*1)+SUMPRODUCT((Arts.Plastiques!G18&lt;&gt;"")*1)+SUMPRODUCT((Maths!G18&lt;&gt;"")*1)+SUMPRODUCT((Espagnol!G18&lt;&gt;"")*1)+SUMPRODUCT((S.Physiques!G18&lt;&gt;"")*1)+SUMPRODUCT((Français!G18&lt;&gt;"")*1)+SUMPRODUCT((E.Musicale!G18&lt;&gt;"")*1)+SUMPRODUCT((EPS!G18&lt;&gt;"")*1)+SUMPRODUCT((Hist_Geo!G18&lt;&gt;"")*1)+SUMPRODUCT((Anglais!G18&lt;&gt;"")*1)+SUMPRODUCT((Technologie!G18&lt;&gt;"")*1)+SUMPRODUCT((Vie.scolaire!G18&lt;&gt;"")*1)))</f>
        <v/>
      </c>
      <c r="H18" s="89" t="str">
        <f>IF(SUM(SVT:Vie.scolaire!H18)/(0.0000000001+(SUMPRODUCT((SVT!H18&lt;&gt;"")*1)+SUMPRODUCT((Arts.Plastiques!H18&lt;&gt;"")*1)+SUMPRODUCT((Maths!H18&lt;&gt;"")*1)+SUMPRODUCT((Espagnol!H18&lt;&gt;"")*1)+SUMPRODUCT((S.Physiques!H18&lt;&gt;"")*1)+SUMPRODUCT((Français!H18&lt;&gt;"")*1)+SUMPRODUCT((E.Musicale!H18&lt;&gt;"")*1)+SUMPRODUCT((EPS!H18&lt;&gt;"")*1)+SUMPRODUCT((Hist_Geo!H18&lt;&gt;"")*1)+SUMPRODUCT((Anglais!H18&lt;&gt;"")*1)+SUMPRODUCT((Technologie!H18&lt;&gt;"")*1)+SUMPRODUCT((Vie.scolaire!H18&lt;&gt;"")*1)))=0,"",SUM(SVT:Vie.scolaire!H18)/(SUMPRODUCT((SVT!H18&lt;&gt;"")*1)+SUMPRODUCT((Arts.Plastiques!H18&lt;&gt;"")*1)+SUMPRODUCT((Maths!H18&lt;&gt;"")*1)+SUMPRODUCT((Espagnol!H18&lt;&gt;"")*1)+SUMPRODUCT((S.Physiques!H18&lt;&gt;"")*1)+SUMPRODUCT((Français!H18&lt;&gt;"")*1)+SUMPRODUCT((E.Musicale!H18&lt;&gt;"")*1)+SUMPRODUCT((EPS!H18&lt;&gt;"")*1)+SUMPRODUCT((Hist_Geo!H18&lt;&gt;"")*1)+SUMPRODUCT((Anglais!H18&lt;&gt;"")*1)+SUMPRODUCT((Technologie!H18&lt;&gt;"")*1)+SUMPRODUCT((Vie.scolaire!H18&lt;&gt;"")*1)))</f>
        <v/>
      </c>
      <c r="I18" s="87" t="str">
        <f>IF(SUM(SVT:Vie.scolaire!I18)/(0.0000000001+(SUMPRODUCT((SVT!I18&lt;&gt;"")*1)+SUMPRODUCT((Arts.Plastiques!I18&lt;&gt;"")*1)+SUMPRODUCT((Maths!I18&lt;&gt;"")*1)+SUMPRODUCT((Espagnol!I18&lt;&gt;"")*1)+SUMPRODUCT((S.Physiques!I18&lt;&gt;"")*1)+SUMPRODUCT((Français!I18&lt;&gt;"")*1)+SUMPRODUCT((E.Musicale!I18&lt;&gt;"")*1)+SUMPRODUCT((EPS!I18&lt;&gt;"")*1)+SUMPRODUCT((Hist_Geo!I18&lt;&gt;"")*1)+SUMPRODUCT((Anglais!I18&lt;&gt;"")*1)+SUMPRODUCT((Technologie!I18&lt;&gt;"")*1)+SUMPRODUCT((Vie.scolaire!I18&lt;&gt;"")*1)))=0,"",SUM(SVT:Vie.scolaire!I18)/(SUMPRODUCT((SVT!I18&lt;&gt;"")*1)+SUMPRODUCT((Arts.Plastiques!I18&lt;&gt;"")*1)+SUMPRODUCT((Maths!I18&lt;&gt;"")*1)+SUMPRODUCT((Espagnol!I18&lt;&gt;"")*1)+SUMPRODUCT((S.Physiques!I18&lt;&gt;"")*1)+SUMPRODUCT((Français!I18&lt;&gt;"")*1)+SUMPRODUCT((E.Musicale!I18&lt;&gt;"")*1)+SUMPRODUCT((EPS!I18&lt;&gt;"")*1)+SUMPRODUCT((Hist_Geo!I18&lt;&gt;"")*1)+SUMPRODUCT((Anglais!I18&lt;&gt;"")*1)+SUMPRODUCT((Technologie!I18&lt;&gt;"")*1)+SUMPRODUCT((Vie.scolaire!I18&lt;&gt;"")*1)))</f>
        <v/>
      </c>
      <c r="J18" s="88" t="str">
        <f>IF(SUM(SVT:Vie.scolaire!J18)/(0.0000000001+(SUMPRODUCT((SVT!J18&lt;&gt;"")*1)+SUMPRODUCT((Arts.Plastiques!J18&lt;&gt;"")*1)+SUMPRODUCT((Maths!J18&lt;&gt;"")*1)+SUMPRODUCT((Espagnol!J18&lt;&gt;"")*1)+SUMPRODUCT((S.Physiques!J18&lt;&gt;"")*1)+SUMPRODUCT((Français!J18&lt;&gt;"")*1)+SUMPRODUCT((E.Musicale!J18&lt;&gt;"")*1)+SUMPRODUCT((EPS!J18&lt;&gt;"")*1)+SUMPRODUCT((Hist_Geo!J18&lt;&gt;"")*1)+SUMPRODUCT((Anglais!J18&lt;&gt;"")*1)+SUMPRODUCT((Technologie!J18&lt;&gt;"")*1)+SUMPRODUCT((Vie.scolaire!J18&lt;&gt;"")*1)))=0,"",SUM(SVT:Vie.scolaire!J18)/(SUMPRODUCT((SVT!J18&lt;&gt;"")*1)+SUMPRODUCT((Arts.Plastiques!J18&lt;&gt;"")*1)+SUMPRODUCT((Maths!J18&lt;&gt;"")*1)+SUMPRODUCT((Espagnol!J18&lt;&gt;"")*1)+SUMPRODUCT((S.Physiques!J18&lt;&gt;"")*1)+SUMPRODUCT((Français!J18&lt;&gt;"")*1)+SUMPRODUCT((E.Musicale!J18&lt;&gt;"")*1)+SUMPRODUCT((EPS!J18&lt;&gt;"")*1)+SUMPRODUCT((Hist_Geo!J18&lt;&gt;"")*1)+SUMPRODUCT((Anglais!J18&lt;&gt;"")*1)+SUMPRODUCT((Technologie!J18&lt;&gt;"")*1)+SUMPRODUCT((Vie.scolaire!J18&lt;&gt;"")*1)))</f>
        <v/>
      </c>
      <c r="K18" s="89" t="str">
        <f>IF(SUM(SVT:Vie.scolaire!K18)/(0.0000000001+(SUMPRODUCT((SVT!K18&lt;&gt;"")*1)+SUMPRODUCT((Arts.Plastiques!K18&lt;&gt;"")*1)+SUMPRODUCT((Maths!K18&lt;&gt;"")*1)+SUMPRODUCT((Espagnol!K18&lt;&gt;"")*1)+SUMPRODUCT((S.Physiques!K18&lt;&gt;"")*1)+SUMPRODUCT((Français!K18&lt;&gt;"")*1)+SUMPRODUCT((E.Musicale!K18&lt;&gt;"")*1)+SUMPRODUCT((EPS!K18&lt;&gt;"")*1)+SUMPRODUCT((Hist_Geo!K18&lt;&gt;"")*1)+SUMPRODUCT((Anglais!K18&lt;&gt;"")*1)+SUMPRODUCT((Technologie!K18&lt;&gt;"")*1)+SUMPRODUCT((Vie.scolaire!K18&lt;&gt;"")*1)))=0,"",SUM(SVT:Vie.scolaire!K18)/(SUMPRODUCT((SVT!K18&lt;&gt;"")*1)+SUMPRODUCT((Arts.Plastiques!K18&lt;&gt;"")*1)+SUMPRODUCT((Maths!K18&lt;&gt;"")*1)+SUMPRODUCT((Espagnol!K18&lt;&gt;"")*1)+SUMPRODUCT((S.Physiques!K18&lt;&gt;"")*1)+SUMPRODUCT((Français!K18&lt;&gt;"")*1)+SUMPRODUCT((E.Musicale!K18&lt;&gt;"")*1)+SUMPRODUCT((EPS!K18&lt;&gt;"")*1)+SUMPRODUCT((Hist_Geo!K18&lt;&gt;"")*1)+SUMPRODUCT((Anglais!K18&lt;&gt;"")*1)+SUMPRODUCT((Technologie!K18&lt;&gt;"")*1)+SUMPRODUCT((Vie.scolaire!K18&lt;&gt;"")*1)))</f>
        <v/>
      </c>
      <c r="L18" s="87" t="str">
        <f>IF(SUM(SVT:Vie.scolaire!L18)/(0.0000000001+(SUMPRODUCT((SVT!L18&lt;&gt;"")*1)+SUMPRODUCT((Arts.Plastiques!L18&lt;&gt;"")*1)+SUMPRODUCT((Maths!L18&lt;&gt;"")*1)+SUMPRODUCT((Espagnol!L18&lt;&gt;"")*1)+SUMPRODUCT((S.Physiques!L18&lt;&gt;"")*1)+SUMPRODUCT((Français!L18&lt;&gt;"")*1)+SUMPRODUCT((E.Musicale!L18&lt;&gt;"")*1)+SUMPRODUCT((EPS!L18&lt;&gt;"")*1)+SUMPRODUCT((Hist_Geo!L18&lt;&gt;"")*1)+SUMPRODUCT((Anglais!L18&lt;&gt;"")*1)+SUMPRODUCT((Technologie!L18&lt;&gt;"")*1)+SUMPRODUCT((Vie.scolaire!L18&lt;&gt;"")*1)))=0,"",SUM(SVT:Vie.scolaire!L18)/(SUMPRODUCT((SVT!L18&lt;&gt;"")*1)+SUMPRODUCT((Arts.Plastiques!L18&lt;&gt;"")*1)+SUMPRODUCT((Maths!L18&lt;&gt;"")*1)+SUMPRODUCT((Espagnol!L18&lt;&gt;"")*1)+SUMPRODUCT((S.Physiques!L18&lt;&gt;"")*1)+SUMPRODUCT((Français!L18&lt;&gt;"")*1)+SUMPRODUCT((E.Musicale!L18&lt;&gt;"")*1)+SUMPRODUCT((EPS!L18&lt;&gt;"")*1)+SUMPRODUCT((Hist_Geo!L18&lt;&gt;"")*1)+SUMPRODUCT((Anglais!L18&lt;&gt;"")*1)+SUMPRODUCT((Technologie!L18&lt;&gt;"")*1)+SUMPRODUCT((Vie.scolaire!L18&lt;&gt;"")*1)))</f>
        <v/>
      </c>
      <c r="M18" s="88" t="str">
        <f>IF(SUM(SVT:Vie.scolaire!M18)/(0.0000000001+(SUMPRODUCT((SVT!M18&lt;&gt;"")*1)+SUMPRODUCT((Arts.Plastiques!M18&lt;&gt;"")*1)+SUMPRODUCT((Maths!M18&lt;&gt;"")*1)+SUMPRODUCT((Espagnol!M18&lt;&gt;"")*1)+SUMPRODUCT((S.Physiques!M18&lt;&gt;"")*1)+SUMPRODUCT((Français!M18&lt;&gt;"")*1)+SUMPRODUCT((E.Musicale!M18&lt;&gt;"")*1)+SUMPRODUCT((EPS!M18&lt;&gt;"")*1)+SUMPRODUCT((Hist_Geo!M18&lt;&gt;"")*1)+SUMPRODUCT((Anglais!M18&lt;&gt;"")*1)+SUMPRODUCT((Technologie!M18&lt;&gt;"")*1)+SUMPRODUCT((Vie.scolaire!M18&lt;&gt;"")*1)))=0,"",SUM(SVT:Vie.scolaire!M18)/(SUMPRODUCT((SVT!M18&lt;&gt;"")*1)+SUMPRODUCT((Arts.Plastiques!M18&lt;&gt;"")*1)+SUMPRODUCT((Maths!M18&lt;&gt;"")*1)+SUMPRODUCT((Espagnol!M18&lt;&gt;"")*1)+SUMPRODUCT((S.Physiques!M18&lt;&gt;"")*1)+SUMPRODUCT((Français!M18&lt;&gt;"")*1)+SUMPRODUCT((E.Musicale!M18&lt;&gt;"")*1)+SUMPRODUCT((EPS!M18&lt;&gt;"")*1)+SUMPRODUCT((Hist_Geo!M18&lt;&gt;"")*1)+SUMPRODUCT((Anglais!M18&lt;&gt;"")*1)+SUMPRODUCT((Technologie!M18&lt;&gt;"")*1)+SUMPRODUCT((Vie.scolaire!M18&lt;&gt;"")*1)))</f>
        <v/>
      </c>
      <c r="N18" s="87" t="str">
        <f>IF(SUM(SVT:Vie.scolaire!N18)/(0.0000000001+(SUMPRODUCT((SVT!N18&lt;&gt;"")*1)+SUMPRODUCT((Arts.Plastiques!N18&lt;&gt;"")*1)+SUMPRODUCT((Maths!N18&lt;&gt;"")*1)+SUMPRODUCT((Espagnol!N18&lt;&gt;"")*1)+SUMPRODUCT((S.Physiques!N18&lt;&gt;"")*1)+SUMPRODUCT((Français!N18&lt;&gt;"")*1)+SUMPRODUCT((E.Musicale!N18&lt;&gt;"")*1)+SUMPRODUCT((EPS!N18&lt;&gt;"")*1)+SUMPRODUCT((Hist_Geo!N18&lt;&gt;"")*1)+SUMPRODUCT((Anglais!N18&lt;&gt;"")*1)+SUMPRODUCT((Technologie!N18&lt;&gt;"")*1)+SUMPRODUCT((Vie.scolaire!N18&lt;&gt;"")*1)))=0,"",SUM(SVT:Vie.scolaire!N18)/(SUMPRODUCT((SVT!N18&lt;&gt;"")*1)+SUMPRODUCT((Arts.Plastiques!N18&lt;&gt;"")*1)+SUMPRODUCT((Maths!N18&lt;&gt;"")*1)+SUMPRODUCT((Espagnol!N18&lt;&gt;"")*1)+SUMPRODUCT((S.Physiques!N18&lt;&gt;"")*1)+SUMPRODUCT((Français!N18&lt;&gt;"")*1)+SUMPRODUCT((E.Musicale!N18&lt;&gt;"")*1)+SUMPRODUCT((EPS!N18&lt;&gt;"")*1)+SUMPRODUCT((Hist_Geo!N18&lt;&gt;"")*1)+SUMPRODUCT((Anglais!N18&lt;&gt;"")*1)+SUMPRODUCT((Technologie!N18&lt;&gt;"")*1)+SUMPRODUCT((Vie.scolaire!N18&lt;&gt;"")*1)))</f>
        <v/>
      </c>
      <c r="O18" s="88" t="str">
        <f>IF(SUM(SVT:Vie.scolaire!O18)/(0.0000000001+(SUMPRODUCT((SVT!O18&lt;&gt;"")*1)+SUMPRODUCT((Arts.Plastiques!O18&lt;&gt;"")*1)+SUMPRODUCT((Maths!O18&lt;&gt;"")*1)+SUMPRODUCT((Espagnol!O18&lt;&gt;"")*1)+SUMPRODUCT((S.Physiques!O18&lt;&gt;"")*1)+SUMPRODUCT((Français!O18&lt;&gt;"")*1)+SUMPRODUCT((E.Musicale!O18&lt;&gt;"")*1)+SUMPRODUCT((EPS!O18&lt;&gt;"")*1)+SUMPRODUCT((Hist_Geo!O18&lt;&gt;"")*1)+SUMPRODUCT((Anglais!O18&lt;&gt;"")*1)+SUMPRODUCT((Technologie!O18&lt;&gt;"")*1)+SUMPRODUCT((Vie.scolaire!O18&lt;&gt;"")*1)))=0,"",SUM(SVT:Vie.scolaire!O18)/(SUMPRODUCT((SVT!O18&lt;&gt;"")*1)+SUMPRODUCT((Arts.Plastiques!O18&lt;&gt;"")*1)+SUMPRODUCT((Maths!O18&lt;&gt;"")*1)+SUMPRODUCT((Espagnol!O18&lt;&gt;"")*1)+SUMPRODUCT((S.Physiques!O18&lt;&gt;"")*1)+SUMPRODUCT((Français!O18&lt;&gt;"")*1)+SUMPRODUCT((E.Musicale!O18&lt;&gt;"")*1)+SUMPRODUCT((EPS!O18&lt;&gt;"")*1)+SUMPRODUCT((Hist_Geo!O18&lt;&gt;"")*1)+SUMPRODUCT((Anglais!O18&lt;&gt;"")*1)+SUMPRODUCT((Technologie!O18&lt;&gt;"")*1)+SUMPRODUCT((Vie.scolaire!O18&lt;&gt;"")*1)))</f>
        <v/>
      </c>
      <c r="P18" s="87" t="str">
        <f>IF(SUM(SVT:Vie.scolaire!P18)/(0.0000000001+(SUMPRODUCT((SVT!P18&lt;&gt;"")*1)+SUMPRODUCT((Arts.Plastiques!P18&lt;&gt;"")*1)+SUMPRODUCT((Maths!P18&lt;&gt;"")*1)+SUMPRODUCT((Espagnol!P18&lt;&gt;"")*1)+SUMPRODUCT((S.Physiques!P18&lt;&gt;"")*1)+SUMPRODUCT((Français!P18&lt;&gt;"")*1)+SUMPRODUCT((E.Musicale!P18&lt;&gt;"")*1)+SUMPRODUCT((EPS!P18&lt;&gt;"")*1)+SUMPRODUCT((Hist_Geo!P18&lt;&gt;"")*1)+SUMPRODUCT((Anglais!P18&lt;&gt;"")*1)+SUMPRODUCT((Technologie!P18&lt;&gt;"")*1)+SUMPRODUCT((Vie.scolaire!P18&lt;&gt;"")*1)))=0,"",SUM(SVT:Vie.scolaire!P18)/(SUMPRODUCT((SVT!P18&lt;&gt;"")*1)+SUMPRODUCT((Arts.Plastiques!P18&lt;&gt;"")*1)+SUMPRODUCT((Maths!P18&lt;&gt;"")*1)+SUMPRODUCT((Espagnol!P18&lt;&gt;"")*1)+SUMPRODUCT((S.Physiques!P18&lt;&gt;"")*1)+SUMPRODUCT((Français!P18&lt;&gt;"")*1)+SUMPRODUCT((E.Musicale!P18&lt;&gt;"")*1)+SUMPRODUCT((EPS!P18&lt;&gt;"")*1)+SUMPRODUCT((Hist_Geo!P18&lt;&gt;"")*1)+SUMPRODUCT((Anglais!P18&lt;&gt;"")*1)+SUMPRODUCT((Technologie!P18&lt;&gt;"")*1)+SUMPRODUCT((Vie.scolaire!P18&lt;&gt;"")*1)))</f>
        <v/>
      </c>
      <c r="Q18" s="84" t="str">
        <f>IF(SUM(SVT:Vie.scolaire!Q18)/(0.0000000001+(SUMPRODUCT((SVT!Q18&lt;&gt;"")*1)+SUMPRODUCT((Arts.Plastiques!Q18&lt;&gt;"")*1)+SUMPRODUCT((Maths!Q18&lt;&gt;"")*1)+SUMPRODUCT((Espagnol!Q18&lt;&gt;"")*1)+SUMPRODUCT((S.Physiques!Q18&lt;&gt;"")*1)+SUMPRODUCT((Français!Q18&lt;&gt;"")*1)+SUMPRODUCT((E.Musicale!Q18&lt;&gt;"")*1)+SUMPRODUCT((EPS!Q18&lt;&gt;"")*1)+SUMPRODUCT((Hist_Geo!Q18&lt;&gt;"")*1)+SUMPRODUCT((Anglais!Q18&lt;&gt;"")*1)+SUMPRODUCT((Technologie!Q18&lt;&gt;"")*1)+SUMPRODUCT((Vie.scolaire!Q18&lt;&gt;"")*1)))=0,"",SUM(SVT:Vie.scolaire!Q18)/(SUMPRODUCT((SVT!Q18&lt;&gt;"")*1)+SUMPRODUCT((Arts.Plastiques!Q18&lt;&gt;"")*1)+SUMPRODUCT((Maths!Q18&lt;&gt;"")*1)+SUMPRODUCT((Espagnol!Q18&lt;&gt;"")*1)+SUMPRODUCT((S.Physiques!Q18&lt;&gt;"")*1)+SUMPRODUCT((Français!Q18&lt;&gt;"")*1)+SUMPRODUCT((E.Musicale!Q18&lt;&gt;"")*1)+SUMPRODUCT((EPS!Q18&lt;&gt;"")*1)+SUMPRODUCT((Hist_Geo!Q18&lt;&gt;"")*1)+SUMPRODUCT((Anglais!Q18&lt;&gt;"")*1)+SUMPRODUCT((Technologie!Q18&lt;&gt;"")*1)+SUMPRODUCT((Vie.scolaire!Q18&lt;&gt;"")*1)))</f>
        <v/>
      </c>
      <c r="R18" s="88" t="str">
        <f>IF(SUM(SVT:Vie.scolaire!R18)/(0.0000000001+(SUMPRODUCT((SVT!R18&lt;&gt;"")*1)+SUMPRODUCT((Arts.Plastiques!R18&lt;&gt;"")*1)+SUMPRODUCT((Maths!R18&lt;&gt;"")*1)+SUMPRODUCT((Espagnol!R18&lt;&gt;"")*1)+SUMPRODUCT((S.Physiques!R18&lt;&gt;"")*1)+SUMPRODUCT((Français!R18&lt;&gt;"")*1)+SUMPRODUCT((E.Musicale!R18&lt;&gt;"")*1)+SUMPRODUCT((EPS!R18&lt;&gt;"")*1)+SUMPRODUCT((Hist_Geo!R18&lt;&gt;"")*1)+SUMPRODUCT((Anglais!R18&lt;&gt;"")*1)+SUMPRODUCT((Technologie!R18&lt;&gt;"")*1)+SUMPRODUCT((Vie.scolaire!R18&lt;&gt;"")*1)))=0,"",SUM(SVT:Vie.scolaire!R18)/(SUMPRODUCT((SVT!R18&lt;&gt;"")*1)+SUMPRODUCT((Arts.Plastiques!R18&lt;&gt;"")*1)+SUMPRODUCT((Maths!R18&lt;&gt;"")*1)+SUMPRODUCT((Espagnol!R18&lt;&gt;"")*1)+SUMPRODUCT((S.Physiques!R18&lt;&gt;"")*1)+SUMPRODUCT((Français!R18&lt;&gt;"")*1)+SUMPRODUCT((E.Musicale!R18&lt;&gt;"")*1)+SUMPRODUCT((EPS!R18&lt;&gt;"")*1)+SUMPRODUCT((Hist_Geo!R18&lt;&gt;"")*1)+SUMPRODUCT((Anglais!R18&lt;&gt;"")*1)+SUMPRODUCT((Technologie!R18&lt;&gt;"")*1)+SUMPRODUCT((Vie.scolaire!R18&lt;&gt;"")*1)))</f>
        <v/>
      </c>
      <c r="S18" s="83"/>
      <c r="T18" s="108" t="e">
        <f t="shared" si="0"/>
        <v>#DIV/0!</v>
      </c>
    </row>
    <row r="19" spans="1:20" s="85" customFormat="1" ht="16.5" customHeight="1" thickBot="1" x14ac:dyDescent="0.25">
      <c r="A19" s="100" t="s">
        <v>46</v>
      </c>
      <c r="B19" s="102" t="s">
        <v>47</v>
      </c>
      <c r="C19" s="87" t="str">
        <f>IF(SUM(SVT:Vie.scolaire!C19)/(0.0000000001+(SUMPRODUCT((SVT!C19&lt;&gt;"")*1)+SUMPRODUCT((Arts.Plastiques!C19&lt;&gt;"")*1)+SUMPRODUCT((Maths!C19&lt;&gt;"")*1)+SUMPRODUCT((Espagnol!C19&lt;&gt;"")*1)+SUMPRODUCT((S.Physiques!C19&lt;&gt;"")*1)+SUMPRODUCT((Français!C19&lt;&gt;"")*1)+SUMPRODUCT((E.Musicale!C19&lt;&gt;"")*1)+SUMPRODUCT((EPS!C19&lt;&gt;"")*1)+SUMPRODUCT((Hist_Geo!C19&lt;&gt;"")*1)+SUMPRODUCT((Anglais!C19&lt;&gt;"")*1)+SUMPRODUCT((Technologie!C19&lt;&gt;"")*1)+SUMPRODUCT((Vie.scolaire!C19&lt;&gt;"")*1)))=0,"",SUM(SVT:Vie.scolaire!C19)/(SUMPRODUCT((SVT!C19&lt;&gt;"")*1)+SUMPRODUCT((Arts.Plastiques!C19&lt;&gt;"")*1)+SUMPRODUCT((Maths!C19&lt;&gt;"")*1)+SUMPRODUCT((Espagnol!C19&lt;&gt;"")*1)+SUMPRODUCT((S.Physiques!C19&lt;&gt;"")*1)+SUMPRODUCT((Français!C19&lt;&gt;"")*1)+SUMPRODUCT((E.Musicale!C19&lt;&gt;"")*1)+SUMPRODUCT((EPS!C19&lt;&gt;"")*1)+SUMPRODUCT((Hist_Geo!C19&lt;&gt;"")*1)+SUMPRODUCT((Anglais!C19&lt;&gt;"")*1)+SUMPRODUCT((Technologie!C19&lt;&gt;"")*1)+SUMPRODUCT((Vie.scolaire!C19&lt;&gt;"")*1)))</f>
        <v/>
      </c>
      <c r="D19" s="84" t="str">
        <f>IF(SUM(SVT:Vie.scolaire!D19)/(0.0000000001+(SUMPRODUCT((SVT!D19&lt;&gt;"")*1)+SUMPRODUCT((Arts.Plastiques!D19&lt;&gt;"")*1)+SUMPRODUCT((Maths!D19&lt;&gt;"")*1)+SUMPRODUCT((Espagnol!D19&lt;&gt;"")*1)+SUMPRODUCT((S.Physiques!D19&lt;&gt;"")*1)+SUMPRODUCT((Français!D19&lt;&gt;"")*1)+SUMPRODUCT((E.Musicale!D19&lt;&gt;"")*1)+SUMPRODUCT((EPS!D19&lt;&gt;"")*1)+SUMPRODUCT((Hist_Geo!D19&lt;&gt;"")*1)+SUMPRODUCT((Anglais!D19&lt;&gt;"")*1)+SUMPRODUCT((Technologie!D19&lt;&gt;"")*1)+SUMPRODUCT((Vie.scolaire!D19&lt;&gt;"")*1)))=0,"",SUM(SVT:Vie.scolaire!D19)/(SUMPRODUCT((SVT!D19&lt;&gt;"")*1)+SUMPRODUCT((Arts.Plastiques!D19&lt;&gt;"")*1)+SUMPRODUCT((Maths!D19&lt;&gt;"")*1)+SUMPRODUCT((Espagnol!D19&lt;&gt;"")*1)+SUMPRODUCT((S.Physiques!D19&lt;&gt;"")*1)+SUMPRODUCT((Français!D19&lt;&gt;"")*1)+SUMPRODUCT((E.Musicale!D19&lt;&gt;"")*1)+SUMPRODUCT((EPS!D19&lt;&gt;"")*1)+SUMPRODUCT((Hist_Geo!D19&lt;&gt;"")*1)+SUMPRODUCT((Anglais!D19&lt;&gt;"")*1)+SUMPRODUCT((Technologie!D19&lt;&gt;"")*1)+SUMPRODUCT((Vie.scolaire!D19&lt;&gt;"")*1)))</f>
        <v/>
      </c>
      <c r="E19" s="88" t="str">
        <f>IF(SUM(SVT:Vie.scolaire!E19)/(0.0000000001+(SUMPRODUCT((SVT!E19&lt;&gt;"")*1)+SUMPRODUCT((Arts.Plastiques!E19&lt;&gt;"")*1)+SUMPRODUCT((Maths!E19&lt;&gt;"")*1)+SUMPRODUCT((Espagnol!E19&lt;&gt;"")*1)+SUMPRODUCT((S.Physiques!E19&lt;&gt;"")*1)+SUMPRODUCT((Français!E19&lt;&gt;"")*1)+SUMPRODUCT((E.Musicale!E19&lt;&gt;"")*1)+SUMPRODUCT((EPS!E19&lt;&gt;"")*1)+SUMPRODUCT((Hist_Geo!E19&lt;&gt;"")*1)+SUMPRODUCT((Anglais!E19&lt;&gt;"")*1)+SUMPRODUCT((Technologie!E19&lt;&gt;"")*1)+SUMPRODUCT((Vie.scolaire!E19&lt;&gt;"")*1)))=0,"",SUM(SVT:Vie.scolaire!E19)/(SUMPRODUCT((SVT!E19&lt;&gt;"")*1)+SUMPRODUCT((Arts.Plastiques!E19&lt;&gt;"")*1)+SUMPRODUCT((Maths!E19&lt;&gt;"")*1)+SUMPRODUCT((Espagnol!E19&lt;&gt;"")*1)+SUMPRODUCT((S.Physiques!E19&lt;&gt;"")*1)+SUMPRODUCT((Français!E19&lt;&gt;"")*1)+SUMPRODUCT((E.Musicale!E19&lt;&gt;"")*1)+SUMPRODUCT((EPS!E19&lt;&gt;"")*1)+SUMPRODUCT((Hist_Geo!E19&lt;&gt;"")*1)+SUMPRODUCT((Anglais!E19&lt;&gt;"")*1)+SUMPRODUCT((Technologie!E19&lt;&gt;"")*1)+SUMPRODUCT((Vie.scolaire!E19&lt;&gt;"")*1)))</f>
        <v/>
      </c>
      <c r="F19" s="87" t="str">
        <f>IF(SUM(SVT:Vie.scolaire!F19)/(0.0000000001+(SUMPRODUCT((SVT!F19&lt;&gt;"")*1)+SUMPRODUCT((Arts.Plastiques!F19&lt;&gt;"")*1)+SUMPRODUCT((Maths!F19&lt;&gt;"")*1)+SUMPRODUCT((Espagnol!F19&lt;&gt;"")*1)+SUMPRODUCT((S.Physiques!F19&lt;&gt;"")*1)+SUMPRODUCT((Français!F19&lt;&gt;"")*1)+SUMPRODUCT((E.Musicale!F19&lt;&gt;"")*1)+SUMPRODUCT((EPS!F19&lt;&gt;"")*1)+SUMPRODUCT((Hist_Geo!F19&lt;&gt;"")*1)+SUMPRODUCT((Anglais!F19&lt;&gt;"")*1)+SUMPRODUCT((Technologie!F19&lt;&gt;"")*1)+SUMPRODUCT((Vie.scolaire!F19&lt;&gt;"")*1)))=0,"",SUM(SVT:Vie.scolaire!F19)/(SUMPRODUCT((SVT!F19&lt;&gt;"")*1)+SUMPRODUCT((Arts.Plastiques!F19&lt;&gt;"")*1)+SUMPRODUCT((Maths!F19&lt;&gt;"")*1)+SUMPRODUCT((Espagnol!F19&lt;&gt;"")*1)+SUMPRODUCT((S.Physiques!F19&lt;&gt;"")*1)+SUMPRODUCT((Français!F19&lt;&gt;"")*1)+SUMPRODUCT((E.Musicale!F19&lt;&gt;"")*1)+SUMPRODUCT((EPS!F19&lt;&gt;"")*1)+SUMPRODUCT((Hist_Geo!F19&lt;&gt;"")*1)+SUMPRODUCT((Anglais!F19&lt;&gt;"")*1)+SUMPRODUCT((Technologie!F19&lt;&gt;"")*1)+SUMPRODUCT((Vie.scolaire!F19&lt;&gt;"")*1)))</f>
        <v/>
      </c>
      <c r="G19" s="88" t="str">
        <f>IF(SUM(SVT:Vie.scolaire!G19)/(0.0000000001+(SUMPRODUCT((SVT!G19&lt;&gt;"")*1)+SUMPRODUCT((Arts.Plastiques!G19&lt;&gt;"")*1)+SUMPRODUCT((Maths!G19&lt;&gt;"")*1)+SUMPRODUCT((Espagnol!G19&lt;&gt;"")*1)+SUMPRODUCT((S.Physiques!G19&lt;&gt;"")*1)+SUMPRODUCT((Français!G19&lt;&gt;"")*1)+SUMPRODUCT((E.Musicale!G19&lt;&gt;"")*1)+SUMPRODUCT((EPS!G19&lt;&gt;"")*1)+SUMPRODUCT((Hist_Geo!G19&lt;&gt;"")*1)+SUMPRODUCT((Anglais!G19&lt;&gt;"")*1)+SUMPRODUCT((Technologie!G19&lt;&gt;"")*1)+SUMPRODUCT((Vie.scolaire!G19&lt;&gt;"")*1)))=0,"",SUM(SVT:Vie.scolaire!G19)/(SUMPRODUCT((SVT!G19&lt;&gt;"")*1)+SUMPRODUCT((Arts.Plastiques!G19&lt;&gt;"")*1)+SUMPRODUCT((Maths!G19&lt;&gt;"")*1)+SUMPRODUCT((Espagnol!G19&lt;&gt;"")*1)+SUMPRODUCT((S.Physiques!G19&lt;&gt;"")*1)+SUMPRODUCT((Français!G19&lt;&gt;"")*1)+SUMPRODUCT((E.Musicale!G19&lt;&gt;"")*1)+SUMPRODUCT((EPS!G19&lt;&gt;"")*1)+SUMPRODUCT((Hist_Geo!G19&lt;&gt;"")*1)+SUMPRODUCT((Anglais!G19&lt;&gt;"")*1)+SUMPRODUCT((Technologie!G19&lt;&gt;"")*1)+SUMPRODUCT((Vie.scolaire!G19&lt;&gt;"")*1)))</f>
        <v/>
      </c>
      <c r="H19" s="89" t="str">
        <f>IF(SUM(SVT:Vie.scolaire!H19)/(0.0000000001+(SUMPRODUCT((SVT!H19&lt;&gt;"")*1)+SUMPRODUCT((Arts.Plastiques!H19&lt;&gt;"")*1)+SUMPRODUCT((Maths!H19&lt;&gt;"")*1)+SUMPRODUCT((Espagnol!H19&lt;&gt;"")*1)+SUMPRODUCT((S.Physiques!H19&lt;&gt;"")*1)+SUMPRODUCT((Français!H19&lt;&gt;"")*1)+SUMPRODUCT((E.Musicale!H19&lt;&gt;"")*1)+SUMPRODUCT((EPS!H19&lt;&gt;"")*1)+SUMPRODUCT((Hist_Geo!H19&lt;&gt;"")*1)+SUMPRODUCT((Anglais!H19&lt;&gt;"")*1)+SUMPRODUCT((Technologie!H19&lt;&gt;"")*1)+SUMPRODUCT((Vie.scolaire!H19&lt;&gt;"")*1)))=0,"",SUM(SVT:Vie.scolaire!H19)/(SUMPRODUCT((SVT!H19&lt;&gt;"")*1)+SUMPRODUCT((Arts.Plastiques!H19&lt;&gt;"")*1)+SUMPRODUCT((Maths!H19&lt;&gt;"")*1)+SUMPRODUCT((Espagnol!H19&lt;&gt;"")*1)+SUMPRODUCT((S.Physiques!H19&lt;&gt;"")*1)+SUMPRODUCT((Français!H19&lt;&gt;"")*1)+SUMPRODUCT((E.Musicale!H19&lt;&gt;"")*1)+SUMPRODUCT((EPS!H19&lt;&gt;"")*1)+SUMPRODUCT((Hist_Geo!H19&lt;&gt;"")*1)+SUMPRODUCT((Anglais!H19&lt;&gt;"")*1)+SUMPRODUCT((Technologie!H19&lt;&gt;"")*1)+SUMPRODUCT((Vie.scolaire!H19&lt;&gt;"")*1)))</f>
        <v/>
      </c>
      <c r="I19" s="87" t="str">
        <f>IF(SUM(SVT:Vie.scolaire!I19)/(0.0000000001+(SUMPRODUCT((SVT!I19&lt;&gt;"")*1)+SUMPRODUCT((Arts.Plastiques!I19&lt;&gt;"")*1)+SUMPRODUCT((Maths!I19&lt;&gt;"")*1)+SUMPRODUCT((Espagnol!I19&lt;&gt;"")*1)+SUMPRODUCT((S.Physiques!I19&lt;&gt;"")*1)+SUMPRODUCT((Français!I19&lt;&gt;"")*1)+SUMPRODUCT((E.Musicale!I19&lt;&gt;"")*1)+SUMPRODUCT((EPS!I19&lt;&gt;"")*1)+SUMPRODUCT((Hist_Geo!I19&lt;&gt;"")*1)+SUMPRODUCT((Anglais!I19&lt;&gt;"")*1)+SUMPRODUCT((Technologie!I19&lt;&gt;"")*1)+SUMPRODUCT((Vie.scolaire!I19&lt;&gt;"")*1)))=0,"",SUM(SVT:Vie.scolaire!I19)/(SUMPRODUCT((SVT!I19&lt;&gt;"")*1)+SUMPRODUCT((Arts.Plastiques!I19&lt;&gt;"")*1)+SUMPRODUCT((Maths!I19&lt;&gt;"")*1)+SUMPRODUCT((Espagnol!I19&lt;&gt;"")*1)+SUMPRODUCT((S.Physiques!I19&lt;&gt;"")*1)+SUMPRODUCT((Français!I19&lt;&gt;"")*1)+SUMPRODUCT((E.Musicale!I19&lt;&gt;"")*1)+SUMPRODUCT((EPS!I19&lt;&gt;"")*1)+SUMPRODUCT((Hist_Geo!I19&lt;&gt;"")*1)+SUMPRODUCT((Anglais!I19&lt;&gt;"")*1)+SUMPRODUCT((Technologie!I19&lt;&gt;"")*1)+SUMPRODUCT((Vie.scolaire!I19&lt;&gt;"")*1)))</f>
        <v/>
      </c>
      <c r="J19" s="88" t="str">
        <f>IF(SUM(SVT:Vie.scolaire!J19)/(0.0000000001+(SUMPRODUCT((SVT!J19&lt;&gt;"")*1)+SUMPRODUCT((Arts.Plastiques!J19&lt;&gt;"")*1)+SUMPRODUCT((Maths!J19&lt;&gt;"")*1)+SUMPRODUCT((Espagnol!J19&lt;&gt;"")*1)+SUMPRODUCT((S.Physiques!J19&lt;&gt;"")*1)+SUMPRODUCT((Français!J19&lt;&gt;"")*1)+SUMPRODUCT((E.Musicale!J19&lt;&gt;"")*1)+SUMPRODUCT((EPS!J19&lt;&gt;"")*1)+SUMPRODUCT((Hist_Geo!J19&lt;&gt;"")*1)+SUMPRODUCT((Anglais!J19&lt;&gt;"")*1)+SUMPRODUCT((Technologie!J19&lt;&gt;"")*1)+SUMPRODUCT((Vie.scolaire!J19&lt;&gt;"")*1)))=0,"",SUM(SVT:Vie.scolaire!J19)/(SUMPRODUCT((SVT!J19&lt;&gt;"")*1)+SUMPRODUCT((Arts.Plastiques!J19&lt;&gt;"")*1)+SUMPRODUCT((Maths!J19&lt;&gt;"")*1)+SUMPRODUCT((Espagnol!J19&lt;&gt;"")*1)+SUMPRODUCT((S.Physiques!J19&lt;&gt;"")*1)+SUMPRODUCT((Français!J19&lt;&gt;"")*1)+SUMPRODUCT((E.Musicale!J19&lt;&gt;"")*1)+SUMPRODUCT((EPS!J19&lt;&gt;"")*1)+SUMPRODUCT((Hist_Geo!J19&lt;&gt;"")*1)+SUMPRODUCT((Anglais!J19&lt;&gt;"")*1)+SUMPRODUCT((Technologie!J19&lt;&gt;"")*1)+SUMPRODUCT((Vie.scolaire!J19&lt;&gt;"")*1)))</f>
        <v/>
      </c>
      <c r="K19" s="89" t="str">
        <f>IF(SUM(SVT:Vie.scolaire!K19)/(0.0000000001+(SUMPRODUCT((SVT!K19&lt;&gt;"")*1)+SUMPRODUCT((Arts.Plastiques!K19&lt;&gt;"")*1)+SUMPRODUCT((Maths!K19&lt;&gt;"")*1)+SUMPRODUCT((Espagnol!K19&lt;&gt;"")*1)+SUMPRODUCT((S.Physiques!K19&lt;&gt;"")*1)+SUMPRODUCT((Français!K19&lt;&gt;"")*1)+SUMPRODUCT((E.Musicale!K19&lt;&gt;"")*1)+SUMPRODUCT((EPS!K19&lt;&gt;"")*1)+SUMPRODUCT((Hist_Geo!K19&lt;&gt;"")*1)+SUMPRODUCT((Anglais!K19&lt;&gt;"")*1)+SUMPRODUCT((Technologie!K19&lt;&gt;"")*1)+SUMPRODUCT((Vie.scolaire!K19&lt;&gt;"")*1)))=0,"",SUM(SVT:Vie.scolaire!K19)/(SUMPRODUCT((SVT!K19&lt;&gt;"")*1)+SUMPRODUCT((Arts.Plastiques!K19&lt;&gt;"")*1)+SUMPRODUCT((Maths!K19&lt;&gt;"")*1)+SUMPRODUCT((Espagnol!K19&lt;&gt;"")*1)+SUMPRODUCT((S.Physiques!K19&lt;&gt;"")*1)+SUMPRODUCT((Français!K19&lt;&gt;"")*1)+SUMPRODUCT((E.Musicale!K19&lt;&gt;"")*1)+SUMPRODUCT((EPS!K19&lt;&gt;"")*1)+SUMPRODUCT((Hist_Geo!K19&lt;&gt;"")*1)+SUMPRODUCT((Anglais!K19&lt;&gt;"")*1)+SUMPRODUCT((Technologie!K19&lt;&gt;"")*1)+SUMPRODUCT((Vie.scolaire!K19&lt;&gt;"")*1)))</f>
        <v/>
      </c>
      <c r="L19" s="87" t="str">
        <f>IF(SUM(SVT:Vie.scolaire!L19)/(0.0000000001+(SUMPRODUCT((SVT!L19&lt;&gt;"")*1)+SUMPRODUCT((Arts.Plastiques!L19&lt;&gt;"")*1)+SUMPRODUCT((Maths!L19&lt;&gt;"")*1)+SUMPRODUCT((Espagnol!L19&lt;&gt;"")*1)+SUMPRODUCT((S.Physiques!L19&lt;&gt;"")*1)+SUMPRODUCT((Français!L19&lt;&gt;"")*1)+SUMPRODUCT((E.Musicale!L19&lt;&gt;"")*1)+SUMPRODUCT((EPS!L19&lt;&gt;"")*1)+SUMPRODUCT((Hist_Geo!L19&lt;&gt;"")*1)+SUMPRODUCT((Anglais!L19&lt;&gt;"")*1)+SUMPRODUCT((Technologie!L19&lt;&gt;"")*1)+SUMPRODUCT((Vie.scolaire!L19&lt;&gt;"")*1)))=0,"",SUM(SVT:Vie.scolaire!L19)/(SUMPRODUCT((SVT!L19&lt;&gt;"")*1)+SUMPRODUCT((Arts.Plastiques!L19&lt;&gt;"")*1)+SUMPRODUCT((Maths!L19&lt;&gt;"")*1)+SUMPRODUCT((Espagnol!L19&lt;&gt;"")*1)+SUMPRODUCT((S.Physiques!L19&lt;&gt;"")*1)+SUMPRODUCT((Français!L19&lt;&gt;"")*1)+SUMPRODUCT((E.Musicale!L19&lt;&gt;"")*1)+SUMPRODUCT((EPS!L19&lt;&gt;"")*1)+SUMPRODUCT((Hist_Geo!L19&lt;&gt;"")*1)+SUMPRODUCT((Anglais!L19&lt;&gt;"")*1)+SUMPRODUCT((Technologie!L19&lt;&gt;"")*1)+SUMPRODUCT((Vie.scolaire!L19&lt;&gt;"")*1)))</f>
        <v/>
      </c>
      <c r="M19" s="88" t="str">
        <f>IF(SUM(SVT:Vie.scolaire!M19)/(0.0000000001+(SUMPRODUCT((SVT!M19&lt;&gt;"")*1)+SUMPRODUCT((Arts.Plastiques!M19&lt;&gt;"")*1)+SUMPRODUCT((Maths!M19&lt;&gt;"")*1)+SUMPRODUCT((Espagnol!M19&lt;&gt;"")*1)+SUMPRODUCT((S.Physiques!M19&lt;&gt;"")*1)+SUMPRODUCT((Français!M19&lt;&gt;"")*1)+SUMPRODUCT((E.Musicale!M19&lt;&gt;"")*1)+SUMPRODUCT((EPS!M19&lt;&gt;"")*1)+SUMPRODUCT((Hist_Geo!M19&lt;&gt;"")*1)+SUMPRODUCT((Anglais!M19&lt;&gt;"")*1)+SUMPRODUCT((Technologie!M19&lt;&gt;"")*1)+SUMPRODUCT((Vie.scolaire!M19&lt;&gt;"")*1)))=0,"",SUM(SVT:Vie.scolaire!M19)/(SUMPRODUCT((SVT!M19&lt;&gt;"")*1)+SUMPRODUCT((Arts.Plastiques!M19&lt;&gt;"")*1)+SUMPRODUCT((Maths!M19&lt;&gt;"")*1)+SUMPRODUCT((Espagnol!M19&lt;&gt;"")*1)+SUMPRODUCT((S.Physiques!M19&lt;&gt;"")*1)+SUMPRODUCT((Français!M19&lt;&gt;"")*1)+SUMPRODUCT((E.Musicale!M19&lt;&gt;"")*1)+SUMPRODUCT((EPS!M19&lt;&gt;"")*1)+SUMPRODUCT((Hist_Geo!M19&lt;&gt;"")*1)+SUMPRODUCT((Anglais!M19&lt;&gt;"")*1)+SUMPRODUCT((Technologie!M19&lt;&gt;"")*1)+SUMPRODUCT((Vie.scolaire!M19&lt;&gt;"")*1)))</f>
        <v/>
      </c>
      <c r="N19" s="87" t="str">
        <f>IF(SUM(SVT:Vie.scolaire!N19)/(0.0000000001+(SUMPRODUCT((SVT!N19&lt;&gt;"")*1)+SUMPRODUCT((Arts.Plastiques!N19&lt;&gt;"")*1)+SUMPRODUCT((Maths!N19&lt;&gt;"")*1)+SUMPRODUCT((Espagnol!N19&lt;&gt;"")*1)+SUMPRODUCT((S.Physiques!N19&lt;&gt;"")*1)+SUMPRODUCT((Français!N19&lt;&gt;"")*1)+SUMPRODUCT((E.Musicale!N19&lt;&gt;"")*1)+SUMPRODUCT((EPS!N19&lt;&gt;"")*1)+SUMPRODUCT((Hist_Geo!N19&lt;&gt;"")*1)+SUMPRODUCT((Anglais!N19&lt;&gt;"")*1)+SUMPRODUCT((Technologie!N19&lt;&gt;"")*1)+SUMPRODUCT((Vie.scolaire!N19&lt;&gt;"")*1)))=0,"",SUM(SVT:Vie.scolaire!N19)/(SUMPRODUCT((SVT!N19&lt;&gt;"")*1)+SUMPRODUCT((Arts.Plastiques!N19&lt;&gt;"")*1)+SUMPRODUCT((Maths!N19&lt;&gt;"")*1)+SUMPRODUCT((Espagnol!N19&lt;&gt;"")*1)+SUMPRODUCT((S.Physiques!N19&lt;&gt;"")*1)+SUMPRODUCT((Français!N19&lt;&gt;"")*1)+SUMPRODUCT((E.Musicale!N19&lt;&gt;"")*1)+SUMPRODUCT((EPS!N19&lt;&gt;"")*1)+SUMPRODUCT((Hist_Geo!N19&lt;&gt;"")*1)+SUMPRODUCT((Anglais!N19&lt;&gt;"")*1)+SUMPRODUCT((Technologie!N19&lt;&gt;"")*1)+SUMPRODUCT((Vie.scolaire!N19&lt;&gt;"")*1)))</f>
        <v/>
      </c>
      <c r="O19" s="88" t="str">
        <f>IF(SUM(SVT:Vie.scolaire!O19)/(0.0000000001+(SUMPRODUCT((SVT!O19&lt;&gt;"")*1)+SUMPRODUCT((Arts.Plastiques!O19&lt;&gt;"")*1)+SUMPRODUCT((Maths!O19&lt;&gt;"")*1)+SUMPRODUCT((Espagnol!O19&lt;&gt;"")*1)+SUMPRODUCT((S.Physiques!O19&lt;&gt;"")*1)+SUMPRODUCT((Français!O19&lt;&gt;"")*1)+SUMPRODUCT((E.Musicale!O19&lt;&gt;"")*1)+SUMPRODUCT((EPS!O19&lt;&gt;"")*1)+SUMPRODUCT((Hist_Geo!O19&lt;&gt;"")*1)+SUMPRODUCT((Anglais!O19&lt;&gt;"")*1)+SUMPRODUCT((Technologie!O19&lt;&gt;"")*1)+SUMPRODUCT((Vie.scolaire!O19&lt;&gt;"")*1)))=0,"",SUM(SVT:Vie.scolaire!O19)/(SUMPRODUCT((SVT!O19&lt;&gt;"")*1)+SUMPRODUCT((Arts.Plastiques!O19&lt;&gt;"")*1)+SUMPRODUCT((Maths!O19&lt;&gt;"")*1)+SUMPRODUCT((Espagnol!O19&lt;&gt;"")*1)+SUMPRODUCT((S.Physiques!O19&lt;&gt;"")*1)+SUMPRODUCT((Français!O19&lt;&gt;"")*1)+SUMPRODUCT((E.Musicale!O19&lt;&gt;"")*1)+SUMPRODUCT((EPS!O19&lt;&gt;"")*1)+SUMPRODUCT((Hist_Geo!O19&lt;&gt;"")*1)+SUMPRODUCT((Anglais!O19&lt;&gt;"")*1)+SUMPRODUCT((Technologie!O19&lt;&gt;"")*1)+SUMPRODUCT((Vie.scolaire!O19&lt;&gt;"")*1)))</f>
        <v/>
      </c>
      <c r="P19" s="87" t="str">
        <f>IF(SUM(SVT:Vie.scolaire!P19)/(0.0000000001+(SUMPRODUCT((SVT!P19&lt;&gt;"")*1)+SUMPRODUCT((Arts.Plastiques!P19&lt;&gt;"")*1)+SUMPRODUCT((Maths!P19&lt;&gt;"")*1)+SUMPRODUCT((Espagnol!P19&lt;&gt;"")*1)+SUMPRODUCT((S.Physiques!P19&lt;&gt;"")*1)+SUMPRODUCT((Français!P19&lt;&gt;"")*1)+SUMPRODUCT((E.Musicale!P19&lt;&gt;"")*1)+SUMPRODUCT((EPS!P19&lt;&gt;"")*1)+SUMPRODUCT((Hist_Geo!P19&lt;&gt;"")*1)+SUMPRODUCT((Anglais!P19&lt;&gt;"")*1)+SUMPRODUCT((Technologie!P19&lt;&gt;"")*1)+SUMPRODUCT((Vie.scolaire!P19&lt;&gt;"")*1)))=0,"",SUM(SVT:Vie.scolaire!P19)/(SUMPRODUCT((SVT!P19&lt;&gt;"")*1)+SUMPRODUCT((Arts.Plastiques!P19&lt;&gt;"")*1)+SUMPRODUCT((Maths!P19&lt;&gt;"")*1)+SUMPRODUCT((Espagnol!P19&lt;&gt;"")*1)+SUMPRODUCT((S.Physiques!P19&lt;&gt;"")*1)+SUMPRODUCT((Français!P19&lt;&gt;"")*1)+SUMPRODUCT((E.Musicale!P19&lt;&gt;"")*1)+SUMPRODUCT((EPS!P19&lt;&gt;"")*1)+SUMPRODUCT((Hist_Geo!P19&lt;&gt;"")*1)+SUMPRODUCT((Anglais!P19&lt;&gt;"")*1)+SUMPRODUCT((Technologie!P19&lt;&gt;"")*1)+SUMPRODUCT((Vie.scolaire!P19&lt;&gt;"")*1)))</f>
        <v/>
      </c>
      <c r="Q19" s="84" t="str">
        <f>IF(SUM(SVT:Vie.scolaire!Q19)/(0.0000000001+(SUMPRODUCT((SVT!Q19&lt;&gt;"")*1)+SUMPRODUCT((Arts.Plastiques!Q19&lt;&gt;"")*1)+SUMPRODUCT((Maths!Q19&lt;&gt;"")*1)+SUMPRODUCT((Espagnol!Q19&lt;&gt;"")*1)+SUMPRODUCT((S.Physiques!Q19&lt;&gt;"")*1)+SUMPRODUCT((Français!Q19&lt;&gt;"")*1)+SUMPRODUCT((E.Musicale!Q19&lt;&gt;"")*1)+SUMPRODUCT((EPS!Q19&lt;&gt;"")*1)+SUMPRODUCT((Hist_Geo!Q19&lt;&gt;"")*1)+SUMPRODUCT((Anglais!Q19&lt;&gt;"")*1)+SUMPRODUCT((Technologie!Q19&lt;&gt;"")*1)+SUMPRODUCT((Vie.scolaire!Q19&lt;&gt;"")*1)))=0,"",SUM(SVT:Vie.scolaire!Q19)/(SUMPRODUCT((SVT!Q19&lt;&gt;"")*1)+SUMPRODUCT((Arts.Plastiques!Q19&lt;&gt;"")*1)+SUMPRODUCT((Maths!Q19&lt;&gt;"")*1)+SUMPRODUCT((Espagnol!Q19&lt;&gt;"")*1)+SUMPRODUCT((S.Physiques!Q19&lt;&gt;"")*1)+SUMPRODUCT((Français!Q19&lt;&gt;"")*1)+SUMPRODUCT((E.Musicale!Q19&lt;&gt;"")*1)+SUMPRODUCT((EPS!Q19&lt;&gt;"")*1)+SUMPRODUCT((Hist_Geo!Q19&lt;&gt;"")*1)+SUMPRODUCT((Anglais!Q19&lt;&gt;"")*1)+SUMPRODUCT((Technologie!Q19&lt;&gt;"")*1)+SUMPRODUCT((Vie.scolaire!Q19&lt;&gt;"")*1)))</f>
        <v/>
      </c>
      <c r="R19" s="88" t="str">
        <f>IF(SUM(SVT:Vie.scolaire!R19)/(0.0000000001+(SUMPRODUCT((SVT!R19&lt;&gt;"")*1)+SUMPRODUCT((Arts.Plastiques!R19&lt;&gt;"")*1)+SUMPRODUCT((Maths!R19&lt;&gt;"")*1)+SUMPRODUCT((Espagnol!R19&lt;&gt;"")*1)+SUMPRODUCT((S.Physiques!R19&lt;&gt;"")*1)+SUMPRODUCT((Français!R19&lt;&gt;"")*1)+SUMPRODUCT((E.Musicale!R19&lt;&gt;"")*1)+SUMPRODUCT((EPS!R19&lt;&gt;"")*1)+SUMPRODUCT((Hist_Geo!R19&lt;&gt;"")*1)+SUMPRODUCT((Anglais!R19&lt;&gt;"")*1)+SUMPRODUCT((Technologie!R19&lt;&gt;"")*1)+SUMPRODUCT((Vie.scolaire!R19&lt;&gt;"")*1)))=0,"",SUM(SVT:Vie.scolaire!R19)/(SUMPRODUCT((SVT!R19&lt;&gt;"")*1)+SUMPRODUCT((Arts.Plastiques!R19&lt;&gt;"")*1)+SUMPRODUCT((Maths!R19&lt;&gt;"")*1)+SUMPRODUCT((Espagnol!R19&lt;&gt;"")*1)+SUMPRODUCT((S.Physiques!R19&lt;&gt;"")*1)+SUMPRODUCT((Français!R19&lt;&gt;"")*1)+SUMPRODUCT((E.Musicale!R19&lt;&gt;"")*1)+SUMPRODUCT((EPS!R19&lt;&gt;"")*1)+SUMPRODUCT((Hist_Geo!R19&lt;&gt;"")*1)+SUMPRODUCT((Anglais!R19&lt;&gt;"")*1)+SUMPRODUCT((Technologie!R19&lt;&gt;"")*1)+SUMPRODUCT((Vie.scolaire!R19&lt;&gt;"")*1)))</f>
        <v/>
      </c>
      <c r="S19" s="83"/>
      <c r="T19" s="108" t="e">
        <f t="shared" si="0"/>
        <v>#DIV/0!</v>
      </c>
    </row>
    <row r="20" spans="1:20" s="85" customFormat="1" ht="16.5" customHeight="1" thickBot="1" x14ac:dyDescent="0.25">
      <c r="A20" s="100" t="s">
        <v>48</v>
      </c>
      <c r="B20" s="102" t="s">
        <v>49</v>
      </c>
      <c r="C20" s="87" t="str">
        <f>IF(SUM(SVT:Vie.scolaire!C20)/(0.0000000001+(SUMPRODUCT((SVT!C20&lt;&gt;"")*1)+SUMPRODUCT((Arts.Plastiques!C20&lt;&gt;"")*1)+SUMPRODUCT((Maths!C20&lt;&gt;"")*1)+SUMPRODUCT((Espagnol!C20&lt;&gt;"")*1)+SUMPRODUCT((S.Physiques!C20&lt;&gt;"")*1)+SUMPRODUCT((Français!C20&lt;&gt;"")*1)+SUMPRODUCT((E.Musicale!C20&lt;&gt;"")*1)+SUMPRODUCT((EPS!C20&lt;&gt;"")*1)+SUMPRODUCT((Hist_Geo!C20&lt;&gt;"")*1)+SUMPRODUCT((Anglais!C20&lt;&gt;"")*1)+SUMPRODUCT((Technologie!C20&lt;&gt;"")*1)+SUMPRODUCT((Vie.scolaire!C20&lt;&gt;"")*1)))=0,"",SUM(SVT:Vie.scolaire!C20)/(SUMPRODUCT((SVT!C20&lt;&gt;"")*1)+SUMPRODUCT((Arts.Plastiques!C20&lt;&gt;"")*1)+SUMPRODUCT((Maths!C20&lt;&gt;"")*1)+SUMPRODUCT((Espagnol!C20&lt;&gt;"")*1)+SUMPRODUCT((S.Physiques!C20&lt;&gt;"")*1)+SUMPRODUCT((Français!C20&lt;&gt;"")*1)+SUMPRODUCT((E.Musicale!C20&lt;&gt;"")*1)+SUMPRODUCT((EPS!C20&lt;&gt;"")*1)+SUMPRODUCT((Hist_Geo!C20&lt;&gt;"")*1)+SUMPRODUCT((Anglais!C20&lt;&gt;"")*1)+SUMPRODUCT((Technologie!C20&lt;&gt;"")*1)+SUMPRODUCT((Vie.scolaire!C20&lt;&gt;"")*1)))</f>
        <v/>
      </c>
      <c r="D20" s="84" t="str">
        <f>IF(SUM(SVT:Vie.scolaire!D20)/(0.0000000001+(SUMPRODUCT((SVT!D20&lt;&gt;"")*1)+SUMPRODUCT((Arts.Plastiques!D20&lt;&gt;"")*1)+SUMPRODUCT((Maths!D20&lt;&gt;"")*1)+SUMPRODUCT((Espagnol!D20&lt;&gt;"")*1)+SUMPRODUCT((S.Physiques!D20&lt;&gt;"")*1)+SUMPRODUCT((Français!D20&lt;&gt;"")*1)+SUMPRODUCT((E.Musicale!D20&lt;&gt;"")*1)+SUMPRODUCT((EPS!D20&lt;&gt;"")*1)+SUMPRODUCT((Hist_Geo!D20&lt;&gt;"")*1)+SUMPRODUCT((Anglais!D20&lt;&gt;"")*1)+SUMPRODUCT((Technologie!D20&lt;&gt;"")*1)+SUMPRODUCT((Vie.scolaire!D20&lt;&gt;"")*1)))=0,"",SUM(SVT:Vie.scolaire!D20)/(SUMPRODUCT((SVT!D20&lt;&gt;"")*1)+SUMPRODUCT((Arts.Plastiques!D20&lt;&gt;"")*1)+SUMPRODUCT((Maths!D20&lt;&gt;"")*1)+SUMPRODUCT((Espagnol!D20&lt;&gt;"")*1)+SUMPRODUCT((S.Physiques!D20&lt;&gt;"")*1)+SUMPRODUCT((Français!D20&lt;&gt;"")*1)+SUMPRODUCT((E.Musicale!D20&lt;&gt;"")*1)+SUMPRODUCT((EPS!D20&lt;&gt;"")*1)+SUMPRODUCT((Hist_Geo!D20&lt;&gt;"")*1)+SUMPRODUCT((Anglais!D20&lt;&gt;"")*1)+SUMPRODUCT((Technologie!D20&lt;&gt;"")*1)+SUMPRODUCT((Vie.scolaire!D20&lt;&gt;"")*1)))</f>
        <v/>
      </c>
      <c r="E20" s="88" t="str">
        <f>IF(SUM(SVT:Vie.scolaire!E20)/(0.0000000001+(SUMPRODUCT((SVT!E20&lt;&gt;"")*1)+SUMPRODUCT((Arts.Plastiques!E20&lt;&gt;"")*1)+SUMPRODUCT((Maths!E20&lt;&gt;"")*1)+SUMPRODUCT((Espagnol!E20&lt;&gt;"")*1)+SUMPRODUCT((S.Physiques!E20&lt;&gt;"")*1)+SUMPRODUCT((Français!E20&lt;&gt;"")*1)+SUMPRODUCT((E.Musicale!E20&lt;&gt;"")*1)+SUMPRODUCT((EPS!E20&lt;&gt;"")*1)+SUMPRODUCT((Hist_Geo!E20&lt;&gt;"")*1)+SUMPRODUCT((Anglais!E20&lt;&gt;"")*1)+SUMPRODUCT((Technologie!E20&lt;&gt;"")*1)+SUMPRODUCT((Vie.scolaire!E20&lt;&gt;"")*1)))=0,"",SUM(SVT:Vie.scolaire!E20)/(SUMPRODUCT((SVT!E20&lt;&gt;"")*1)+SUMPRODUCT((Arts.Plastiques!E20&lt;&gt;"")*1)+SUMPRODUCT((Maths!E20&lt;&gt;"")*1)+SUMPRODUCT((Espagnol!E20&lt;&gt;"")*1)+SUMPRODUCT((S.Physiques!E20&lt;&gt;"")*1)+SUMPRODUCT((Français!E20&lt;&gt;"")*1)+SUMPRODUCT((E.Musicale!E20&lt;&gt;"")*1)+SUMPRODUCT((EPS!E20&lt;&gt;"")*1)+SUMPRODUCT((Hist_Geo!E20&lt;&gt;"")*1)+SUMPRODUCT((Anglais!E20&lt;&gt;"")*1)+SUMPRODUCT((Technologie!E20&lt;&gt;"")*1)+SUMPRODUCT((Vie.scolaire!E20&lt;&gt;"")*1)))</f>
        <v/>
      </c>
      <c r="F20" s="87" t="str">
        <f>IF(SUM(SVT:Vie.scolaire!F20)/(0.0000000001+(SUMPRODUCT((SVT!F20&lt;&gt;"")*1)+SUMPRODUCT((Arts.Plastiques!F20&lt;&gt;"")*1)+SUMPRODUCT((Maths!F20&lt;&gt;"")*1)+SUMPRODUCT((Espagnol!F20&lt;&gt;"")*1)+SUMPRODUCT((S.Physiques!F20&lt;&gt;"")*1)+SUMPRODUCT((Français!F20&lt;&gt;"")*1)+SUMPRODUCT((E.Musicale!F20&lt;&gt;"")*1)+SUMPRODUCT((EPS!F20&lt;&gt;"")*1)+SUMPRODUCT((Hist_Geo!F20&lt;&gt;"")*1)+SUMPRODUCT((Anglais!F20&lt;&gt;"")*1)+SUMPRODUCT((Technologie!F20&lt;&gt;"")*1)+SUMPRODUCT((Vie.scolaire!F20&lt;&gt;"")*1)))=0,"",SUM(SVT:Vie.scolaire!F20)/(SUMPRODUCT((SVT!F20&lt;&gt;"")*1)+SUMPRODUCT((Arts.Plastiques!F20&lt;&gt;"")*1)+SUMPRODUCT((Maths!F20&lt;&gt;"")*1)+SUMPRODUCT((Espagnol!F20&lt;&gt;"")*1)+SUMPRODUCT((S.Physiques!F20&lt;&gt;"")*1)+SUMPRODUCT((Français!F20&lt;&gt;"")*1)+SUMPRODUCT((E.Musicale!F20&lt;&gt;"")*1)+SUMPRODUCT((EPS!F20&lt;&gt;"")*1)+SUMPRODUCT((Hist_Geo!F20&lt;&gt;"")*1)+SUMPRODUCT((Anglais!F20&lt;&gt;"")*1)+SUMPRODUCT((Technologie!F20&lt;&gt;"")*1)+SUMPRODUCT((Vie.scolaire!F20&lt;&gt;"")*1)))</f>
        <v/>
      </c>
      <c r="G20" s="88" t="str">
        <f>IF(SUM(SVT:Vie.scolaire!G20)/(0.0000000001+(SUMPRODUCT((SVT!G20&lt;&gt;"")*1)+SUMPRODUCT((Arts.Plastiques!G20&lt;&gt;"")*1)+SUMPRODUCT((Maths!G20&lt;&gt;"")*1)+SUMPRODUCT((Espagnol!G20&lt;&gt;"")*1)+SUMPRODUCT((S.Physiques!G20&lt;&gt;"")*1)+SUMPRODUCT((Français!G20&lt;&gt;"")*1)+SUMPRODUCT((E.Musicale!G20&lt;&gt;"")*1)+SUMPRODUCT((EPS!G20&lt;&gt;"")*1)+SUMPRODUCT((Hist_Geo!G20&lt;&gt;"")*1)+SUMPRODUCT((Anglais!G20&lt;&gt;"")*1)+SUMPRODUCT((Technologie!G20&lt;&gt;"")*1)+SUMPRODUCT((Vie.scolaire!G20&lt;&gt;"")*1)))=0,"",SUM(SVT:Vie.scolaire!G20)/(SUMPRODUCT((SVT!G20&lt;&gt;"")*1)+SUMPRODUCT((Arts.Plastiques!G20&lt;&gt;"")*1)+SUMPRODUCT((Maths!G20&lt;&gt;"")*1)+SUMPRODUCT((Espagnol!G20&lt;&gt;"")*1)+SUMPRODUCT((S.Physiques!G20&lt;&gt;"")*1)+SUMPRODUCT((Français!G20&lt;&gt;"")*1)+SUMPRODUCT((E.Musicale!G20&lt;&gt;"")*1)+SUMPRODUCT((EPS!G20&lt;&gt;"")*1)+SUMPRODUCT((Hist_Geo!G20&lt;&gt;"")*1)+SUMPRODUCT((Anglais!G20&lt;&gt;"")*1)+SUMPRODUCT((Technologie!G20&lt;&gt;"")*1)+SUMPRODUCT((Vie.scolaire!G20&lt;&gt;"")*1)))</f>
        <v/>
      </c>
      <c r="H20" s="89" t="str">
        <f>IF(SUM(SVT:Vie.scolaire!H20)/(0.0000000001+(SUMPRODUCT((SVT!H20&lt;&gt;"")*1)+SUMPRODUCT((Arts.Plastiques!H20&lt;&gt;"")*1)+SUMPRODUCT((Maths!H20&lt;&gt;"")*1)+SUMPRODUCT((Espagnol!H20&lt;&gt;"")*1)+SUMPRODUCT((S.Physiques!H20&lt;&gt;"")*1)+SUMPRODUCT((Français!H20&lt;&gt;"")*1)+SUMPRODUCT((E.Musicale!H20&lt;&gt;"")*1)+SUMPRODUCT((EPS!H20&lt;&gt;"")*1)+SUMPRODUCT((Hist_Geo!H20&lt;&gt;"")*1)+SUMPRODUCT((Anglais!H20&lt;&gt;"")*1)+SUMPRODUCT((Technologie!H20&lt;&gt;"")*1)+SUMPRODUCT((Vie.scolaire!H20&lt;&gt;"")*1)))=0,"",SUM(SVT:Vie.scolaire!H20)/(SUMPRODUCT((SVT!H20&lt;&gt;"")*1)+SUMPRODUCT((Arts.Plastiques!H20&lt;&gt;"")*1)+SUMPRODUCT((Maths!H20&lt;&gt;"")*1)+SUMPRODUCT((Espagnol!H20&lt;&gt;"")*1)+SUMPRODUCT((S.Physiques!H20&lt;&gt;"")*1)+SUMPRODUCT((Français!H20&lt;&gt;"")*1)+SUMPRODUCT((E.Musicale!H20&lt;&gt;"")*1)+SUMPRODUCT((EPS!H20&lt;&gt;"")*1)+SUMPRODUCT((Hist_Geo!H20&lt;&gt;"")*1)+SUMPRODUCT((Anglais!H20&lt;&gt;"")*1)+SUMPRODUCT((Technologie!H20&lt;&gt;"")*1)+SUMPRODUCT((Vie.scolaire!H20&lt;&gt;"")*1)))</f>
        <v/>
      </c>
      <c r="I20" s="87" t="str">
        <f>IF(SUM(SVT:Vie.scolaire!I20)/(0.0000000001+(SUMPRODUCT((SVT!I20&lt;&gt;"")*1)+SUMPRODUCT((Arts.Plastiques!I20&lt;&gt;"")*1)+SUMPRODUCT((Maths!I20&lt;&gt;"")*1)+SUMPRODUCT((Espagnol!I20&lt;&gt;"")*1)+SUMPRODUCT((S.Physiques!I20&lt;&gt;"")*1)+SUMPRODUCT((Français!I20&lt;&gt;"")*1)+SUMPRODUCT((E.Musicale!I20&lt;&gt;"")*1)+SUMPRODUCT((EPS!I20&lt;&gt;"")*1)+SUMPRODUCT((Hist_Geo!I20&lt;&gt;"")*1)+SUMPRODUCT((Anglais!I20&lt;&gt;"")*1)+SUMPRODUCT((Technologie!I20&lt;&gt;"")*1)+SUMPRODUCT((Vie.scolaire!I20&lt;&gt;"")*1)))=0,"",SUM(SVT:Vie.scolaire!I20)/(SUMPRODUCT((SVT!I20&lt;&gt;"")*1)+SUMPRODUCT((Arts.Plastiques!I20&lt;&gt;"")*1)+SUMPRODUCT((Maths!I20&lt;&gt;"")*1)+SUMPRODUCT((Espagnol!I20&lt;&gt;"")*1)+SUMPRODUCT((S.Physiques!I20&lt;&gt;"")*1)+SUMPRODUCT((Français!I20&lt;&gt;"")*1)+SUMPRODUCT((E.Musicale!I20&lt;&gt;"")*1)+SUMPRODUCT((EPS!I20&lt;&gt;"")*1)+SUMPRODUCT((Hist_Geo!I20&lt;&gt;"")*1)+SUMPRODUCT((Anglais!I20&lt;&gt;"")*1)+SUMPRODUCT((Technologie!I20&lt;&gt;"")*1)+SUMPRODUCT((Vie.scolaire!I20&lt;&gt;"")*1)))</f>
        <v/>
      </c>
      <c r="J20" s="88" t="str">
        <f>IF(SUM(SVT:Vie.scolaire!J20)/(0.0000000001+(SUMPRODUCT((SVT!J20&lt;&gt;"")*1)+SUMPRODUCT((Arts.Plastiques!J20&lt;&gt;"")*1)+SUMPRODUCT((Maths!J20&lt;&gt;"")*1)+SUMPRODUCT((Espagnol!J20&lt;&gt;"")*1)+SUMPRODUCT((S.Physiques!J20&lt;&gt;"")*1)+SUMPRODUCT((Français!J20&lt;&gt;"")*1)+SUMPRODUCT((E.Musicale!J20&lt;&gt;"")*1)+SUMPRODUCT((EPS!J20&lt;&gt;"")*1)+SUMPRODUCT((Hist_Geo!J20&lt;&gt;"")*1)+SUMPRODUCT((Anglais!J20&lt;&gt;"")*1)+SUMPRODUCT((Technologie!J20&lt;&gt;"")*1)+SUMPRODUCT((Vie.scolaire!J20&lt;&gt;"")*1)))=0,"",SUM(SVT:Vie.scolaire!J20)/(SUMPRODUCT((SVT!J20&lt;&gt;"")*1)+SUMPRODUCT((Arts.Plastiques!J20&lt;&gt;"")*1)+SUMPRODUCT((Maths!J20&lt;&gt;"")*1)+SUMPRODUCT((Espagnol!J20&lt;&gt;"")*1)+SUMPRODUCT((S.Physiques!J20&lt;&gt;"")*1)+SUMPRODUCT((Français!J20&lt;&gt;"")*1)+SUMPRODUCT((E.Musicale!J20&lt;&gt;"")*1)+SUMPRODUCT((EPS!J20&lt;&gt;"")*1)+SUMPRODUCT((Hist_Geo!J20&lt;&gt;"")*1)+SUMPRODUCT((Anglais!J20&lt;&gt;"")*1)+SUMPRODUCT((Technologie!J20&lt;&gt;"")*1)+SUMPRODUCT((Vie.scolaire!J20&lt;&gt;"")*1)))</f>
        <v/>
      </c>
      <c r="K20" s="89" t="str">
        <f>IF(SUM(SVT:Vie.scolaire!K20)/(0.0000000001+(SUMPRODUCT((SVT!K20&lt;&gt;"")*1)+SUMPRODUCT((Arts.Plastiques!K20&lt;&gt;"")*1)+SUMPRODUCT((Maths!K20&lt;&gt;"")*1)+SUMPRODUCT((Espagnol!K20&lt;&gt;"")*1)+SUMPRODUCT((S.Physiques!K20&lt;&gt;"")*1)+SUMPRODUCT((Français!K20&lt;&gt;"")*1)+SUMPRODUCT((E.Musicale!K20&lt;&gt;"")*1)+SUMPRODUCT((EPS!K20&lt;&gt;"")*1)+SUMPRODUCT((Hist_Geo!K20&lt;&gt;"")*1)+SUMPRODUCT((Anglais!K20&lt;&gt;"")*1)+SUMPRODUCT((Technologie!K20&lt;&gt;"")*1)+SUMPRODUCT((Vie.scolaire!K20&lt;&gt;"")*1)))=0,"",SUM(SVT:Vie.scolaire!K20)/(SUMPRODUCT((SVT!K20&lt;&gt;"")*1)+SUMPRODUCT((Arts.Plastiques!K20&lt;&gt;"")*1)+SUMPRODUCT((Maths!K20&lt;&gt;"")*1)+SUMPRODUCT((Espagnol!K20&lt;&gt;"")*1)+SUMPRODUCT((S.Physiques!K20&lt;&gt;"")*1)+SUMPRODUCT((Français!K20&lt;&gt;"")*1)+SUMPRODUCT((E.Musicale!K20&lt;&gt;"")*1)+SUMPRODUCT((EPS!K20&lt;&gt;"")*1)+SUMPRODUCT((Hist_Geo!K20&lt;&gt;"")*1)+SUMPRODUCT((Anglais!K20&lt;&gt;"")*1)+SUMPRODUCT((Technologie!K20&lt;&gt;"")*1)+SUMPRODUCT((Vie.scolaire!K20&lt;&gt;"")*1)))</f>
        <v/>
      </c>
      <c r="L20" s="87" t="str">
        <f>IF(SUM(SVT:Vie.scolaire!L20)/(0.0000000001+(SUMPRODUCT((SVT!L20&lt;&gt;"")*1)+SUMPRODUCT((Arts.Plastiques!L20&lt;&gt;"")*1)+SUMPRODUCT((Maths!L20&lt;&gt;"")*1)+SUMPRODUCT((Espagnol!L20&lt;&gt;"")*1)+SUMPRODUCT((S.Physiques!L20&lt;&gt;"")*1)+SUMPRODUCT((Français!L20&lt;&gt;"")*1)+SUMPRODUCT((E.Musicale!L20&lt;&gt;"")*1)+SUMPRODUCT((EPS!L20&lt;&gt;"")*1)+SUMPRODUCT((Hist_Geo!L20&lt;&gt;"")*1)+SUMPRODUCT((Anglais!L20&lt;&gt;"")*1)+SUMPRODUCT((Technologie!L20&lt;&gt;"")*1)+SUMPRODUCT((Vie.scolaire!L20&lt;&gt;"")*1)))=0,"",SUM(SVT:Vie.scolaire!L20)/(SUMPRODUCT((SVT!L20&lt;&gt;"")*1)+SUMPRODUCT((Arts.Plastiques!L20&lt;&gt;"")*1)+SUMPRODUCT((Maths!L20&lt;&gt;"")*1)+SUMPRODUCT((Espagnol!L20&lt;&gt;"")*1)+SUMPRODUCT((S.Physiques!L20&lt;&gt;"")*1)+SUMPRODUCT((Français!L20&lt;&gt;"")*1)+SUMPRODUCT((E.Musicale!L20&lt;&gt;"")*1)+SUMPRODUCT((EPS!L20&lt;&gt;"")*1)+SUMPRODUCT((Hist_Geo!L20&lt;&gt;"")*1)+SUMPRODUCT((Anglais!L20&lt;&gt;"")*1)+SUMPRODUCT((Technologie!L20&lt;&gt;"")*1)+SUMPRODUCT((Vie.scolaire!L20&lt;&gt;"")*1)))</f>
        <v/>
      </c>
      <c r="M20" s="88" t="str">
        <f>IF(SUM(SVT:Vie.scolaire!M20)/(0.0000000001+(SUMPRODUCT((SVT!M20&lt;&gt;"")*1)+SUMPRODUCT((Arts.Plastiques!M20&lt;&gt;"")*1)+SUMPRODUCT((Maths!M20&lt;&gt;"")*1)+SUMPRODUCT((Espagnol!M20&lt;&gt;"")*1)+SUMPRODUCT((S.Physiques!M20&lt;&gt;"")*1)+SUMPRODUCT((Français!M20&lt;&gt;"")*1)+SUMPRODUCT((E.Musicale!M20&lt;&gt;"")*1)+SUMPRODUCT((EPS!M20&lt;&gt;"")*1)+SUMPRODUCT((Hist_Geo!M20&lt;&gt;"")*1)+SUMPRODUCT((Anglais!M20&lt;&gt;"")*1)+SUMPRODUCT((Technologie!M20&lt;&gt;"")*1)+SUMPRODUCT((Vie.scolaire!M20&lt;&gt;"")*1)))=0,"",SUM(SVT:Vie.scolaire!M20)/(SUMPRODUCT((SVT!M20&lt;&gt;"")*1)+SUMPRODUCT((Arts.Plastiques!M20&lt;&gt;"")*1)+SUMPRODUCT((Maths!M20&lt;&gt;"")*1)+SUMPRODUCT((Espagnol!M20&lt;&gt;"")*1)+SUMPRODUCT((S.Physiques!M20&lt;&gt;"")*1)+SUMPRODUCT((Français!M20&lt;&gt;"")*1)+SUMPRODUCT((E.Musicale!M20&lt;&gt;"")*1)+SUMPRODUCT((EPS!M20&lt;&gt;"")*1)+SUMPRODUCT((Hist_Geo!M20&lt;&gt;"")*1)+SUMPRODUCT((Anglais!M20&lt;&gt;"")*1)+SUMPRODUCT((Technologie!M20&lt;&gt;"")*1)+SUMPRODUCT((Vie.scolaire!M20&lt;&gt;"")*1)))</f>
        <v/>
      </c>
      <c r="N20" s="87" t="str">
        <f>IF(SUM(SVT:Vie.scolaire!N20)/(0.0000000001+(SUMPRODUCT((SVT!N20&lt;&gt;"")*1)+SUMPRODUCT((Arts.Plastiques!N20&lt;&gt;"")*1)+SUMPRODUCT((Maths!N20&lt;&gt;"")*1)+SUMPRODUCT((Espagnol!N20&lt;&gt;"")*1)+SUMPRODUCT((S.Physiques!N20&lt;&gt;"")*1)+SUMPRODUCT((Français!N20&lt;&gt;"")*1)+SUMPRODUCT((E.Musicale!N20&lt;&gt;"")*1)+SUMPRODUCT((EPS!N20&lt;&gt;"")*1)+SUMPRODUCT((Hist_Geo!N20&lt;&gt;"")*1)+SUMPRODUCT((Anglais!N20&lt;&gt;"")*1)+SUMPRODUCT((Technologie!N20&lt;&gt;"")*1)+SUMPRODUCT((Vie.scolaire!N20&lt;&gt;"")*1)))=0,"",SUM(SVT:Vie.scolaire!N20)/(SUMPRODUCT((SVT!N20&lt;&gt;"")*1)+SUMPRODUCT((Arts.Plastiques!N20&lt;&gt;"")*1)+SUMPRODUCT((Maths!N20&lt;&gt;"")*1)+SUMPRODUCT((Espagnol!N20&lt;&gt;"")*1)+SUMPRODUCT((S.Physiques!N20&lt;&gt;"")*1)+SUMPRODUCT((Français!N20&lt;&gt;"")*1)+SUMPRODUCT((E.Musicale!N20&lt;&gt;"")*1)+SUMPRODUCT((EPS!N20&lt;&gt;"")*1)+SUMPRODUCT((Hist_Geo!N20&lt;&gt;"")*1)+SUMPRODUCT((Anglais!N20&lt;&gt;"")*1)+SUMPRODUCT((Technologie!N20&lt;&gt;"")*1)+SUMPRODUCT((Vie.scolaire!N20&lt;&gt;"")*1)))</f>
        <v/>
      </c>
      <c r="O20" s="88" t="str">
        <f>IF(SUM(SVT:Vie.scolaire!O20)/(0.0000000001+(SUMPRODUCT((SVT!O20&lt;&gt;"")*1)+SUMPRODUCT((Arts.Plastiques!O20&lt;&gt;"")*1)+SUMPRODUCT((Maths!O20&lt;&gt;"")*1)+SUMPRODUCT((Espagnol!O20&lt;&gt;"")*1)+SUMPRODUCT((S.Physiques!O20&lt;&gt;"")*1)+SUMPRODUCT((Français!O20&lt;&gt;"")*1)+SUMPRODUCT((E.Musicale!O20&lt;&gt;"")*1)+SUMPRODUCT((EPS!O20&lt;&gt;"")*1)+SUMPRODUCT((Hist_Geo!O20&lt;&gt;"")*1)+SUMPRODUCT((Anglais!O20&lt;&gt;"")*1)+SUMPRODUCT((Technologie!O20&lt;&gt;"")*1)+SUMPRODUCT((Vie.scolaire!O20&lt;&gt;"")*1)))=0,"",SUM(SVT:Vie.scolaire!O20)/(SUMPRODUCT((SVT!O20&lt;&gt;"")*1)+SUMPRODUCT((Arts.Plastiques!O20&lt;&gt;"")*1)+SUMPRODUCT((Maths!O20&lt;&gt;"")*1)+SUMPRODUCT((Espagnol!O20&lt;&gt;"")*1)+SUMPRODUCT((S.Physiques!O20&lt;&gt;"")*1)+SUMPRODUCT((Français!O20&lt;&gt;"")*1)+SUMPRODUCT((E.Musicale!O20&lt;&gt;"")*1)+SUMPRODUCT((EPS!O20&lt;&gt;"")*1)+SUMPRODUCT((Hist_Geo!O20&lt;&gt;"")*1)+SUMPRODUCT((Anglais!O20&lt;&gt;"")*1)+SUMPRODUCT((Technologie!O20&lt;&gt;"")*1)+SUMPRODUCT((Vie.scolaire!O20&lt;&gt;"")*1)))</f>
        <v/>
      </c>
      <c r="P20" s="87" t="str">
        <f>IF(SUM(SVT:Vie.scolaire!P20)/(0.0000000001+(SUMPRODUCT((SVT!P20&lt;&gt;"")*1)+SUMPRODUCT((Arts.Plastiques!P20&lt;&gt;"")*1)+SUMPRODUCT((Maths!P20&lt;&gt;"")*1)+SUMPRODUCT((Espagnol!P20&lt;&gt;"")*1)+SUMPRODUCT((S.Physiques!P20&lt;&gt;"")*1)+SUMPRODUCT((Français!P20&lt;&gt;"")*1)+SUMPRODUCT((E.Musicale!P20&lt;&gt;"")*1)+SUMPRODUCT((EPS!P20&lt;&gt;"")*1)+SUMPRODUCT((Hist_Geo!P20&lt;&gt;"")*1)+SUMPRODUCT((Anglais!P20&lt;&gt;"")*1)+SUMPRODUCT((Technologie!P20&lt;&gt;"")*1)+SUMPRODUCT((Vie.scolaire!P20&lt;&gt;"")*1)))=0,"",SUM(SVT:Vie.scolaire!P20)/(SUMPRODUCT((SVT!P20&lt;&gt;"")*1)+SUMPRODUCT((Arts.Plastiques!P20&lt;&gt;"")*1)+SUMPRODUCT((Maths!P20&lt;&gt;"")*1)+SUMPRODUCT((Espagnol!P20&lt;&gt;"")*1)+SUMPRODUCT((S.Physiques!P20&lt;&gt;"")*1)+SUMPRODUCT((Français!P20&lt;&gt;"")*1)+SUMPRODUCT((E.Musicale!P20&lt;&gt;"")*1)+SUMPRODUCT((EPS!P20&lt;&gt;"")*1)+SUMPRODUCT((Hist_Geo!P20&lt;&gt;"")*1)+SUMPRODUCT((Anglais!P20&lt;&gt;"")*1)+SUMPRODUCT((Technologie!P20&lt;&gt;"")*1)+SUMPRODUCT((Vie.scolaire!P20&lt;&gt;"")*1)))</f>
        <v/>
      </c>
      <c r="Q20" s="84" t="str">
        <f>IF(SUM(SVT:Vie.scolaire!Q20)/(0.0000000001+(SUMPRODUCT((SVT!Q20&lt;&gt;"")*1)+SUMPRODUCT((Arts.Plastiques!Q20&lt;&gt;"")*1)+SUMPRODUCT((Maths!Q20&lt;&gt;"")*1)+SUMPRODUCT((Espagnol!Q20&lt;&gt;"")*1)+SUMPRODUCT((S.Physiques!Q20&lt;&gt;"")*1)+SUMPRODUCT((Français!Q20&lt;&gt;"")*1)+SUMPRODUCT((E.Musicale!Q20&lt;&gt;"")*1)+SUMPRODUCT((EPS!Q20&lt;&gt;"")*1)+SUMPRODUCT((Hist_Geo!Q20&lt;&gt;"")*1)+SUMPRODUCT((Anglais!Q20&lt;&gt;"")*1)+SUMPRODUCT((Technologie!Q20&lt;&gt;"")*1)+SUMPRODUCT((Vie.scolaire!Q20&lt;&gt;"")*1)))=0,"",SUM(SVT:Vie.scolaire!Q20)/(SUMPRODUCT((SVT!Q20&lt;&gt;"")*1)+SUMPRODUCT((Arts.Plastiques!Q20&lt;&gt;"")*1)+SUMPRODUCT((Maths!Q20&lt;&gt;"")*1)+SUMPRODUCT((Espagnol!Q20&lt;&gt;"")*1)+SUMPRODUCT((S.Physiques!Q20&lt;&gt;"")*1)+SUMPRODUCT((Français!Q20&lt;&gt;"")*1)+SUMPRODUCT((E.Musicale!Q20&lt;&gt;"")*1)+SUMPRODUCT((EPS!Q20&lt;&gt;"")*1)+SUMPRODUCT((Hist_Geo!Q20&lt;&gt;"")*1)+SUMPRODUCT((Anglais!Q20&lt;&gt;"")*1)+SUMPRODUCT((Technologie!Q20&lt;&gt;"")*1)+SUMPRODUCT((Vie.scolaire!Q20&lt;&gt;"")*1)))</f>
        <v/>
      </c>
      <c r="R20" s="88" t="str">
        <f>IF(SUM(SVT:Vie.scolaire!R20)/(0.0000000001+(SUMPRODUCT((SVT!R20&lt;&gt;"")*1)+SUMPRODUCT((Arts.Plastiques!R20&lt;&gt;"")*1)+SUMPRODUCT((Maths!R20&lt;&gt;"")*1)+SUMPRODUCT((Espagnol!R20&lt;&gt;"")*1)+SUMPRODUCT((S.Physiques!R20&lt;&gt;"")*1)+SUMPRODUCT((Français!R20&lt;&gt;"")*1)+SUMPRODUCT((E.Musicale!R20&lt;&gt;"")*1)+SUMPRODUCT((EPS!R20&lt;&gt;"")*1)+SUMPRODUCT((Hist_Geo!R20&lt;&gt;"")*1)+SUMPRODUCT((Anglais!R20&lt;&gt;"")*1)+SUMPRODUCT((Technologie!R20&lt;&gt;"")*1)+SUMPRODUCT((Vie.scolaire!R20&lt;&gt;"")*1)))=0,"",SUM(SVT:Vie.scolaire!R20)/(SUMPRODUCT((SVT!R20&lt;&gt;"")*1)+SUMPRODUCT((Arts.Plastiques!R20&lt;&gt;"")*1)+SUMPRODUCT((Maths!R20&lt;&gt;"")*1)+SUMPRODUCT((Espagnol!R20&lt;&gt;"")*1)+SUMPRODUCT((S.Physiques!R20&lt;&gt;"")*1)+SUMPRODUCT((Français!R20&lt;&gt;"")*1)+SUMPRODUCT((E.Musicale!R20&lt;&gt;"")*1)+SUMPRODUCT((EPS!R20&lt;&gt;"")*1)+SUMPRODUCT((Hist_Geo!R20&lt;&gt;"")*1)+SUMPRODUCT((Anglais!R20&lt;&gt;"")*1)+SUMPRODUCT((Technologie!R20&lt;&gt;"")*1)+SUMPRODUCT((Vie.scolaire!R20&lt;&gt;"")*1)))</f>
        <v/>
      </c>
      <c r="S20" s="83"/>
      <c r="T20" s="108" t="e">
        <f t="shared" si="0"/>
        <v>#DIV/0!</v>
      </c>
    </row>
    <row r="21" spans="1:20" s="85" customFormat="1" ht="16.5" customHeight="1" thickBot="1" x14ac:dyDescent="0.25">
      <c r="A21" s="100" t="s">
        <v>50</v>
      </c>
      <c r="B21" s="102" t="s">
        <v>51</v>
      </c>
      <c r="C21" s="87" t="str">
        <f>IF(SUM(SVT:Vie.scolaire!C21)/(0.0000000001+(SUMPRODUCT((SVT!C21&lt;&gt;"")*1)+SUMPRODUCT((Arts.Plastiques!C21&lt;&gt;"")*1)+SUMPRODUCT((Maths!C21&lt;&gt;"")*1)+SUMPRODUCT((Espagnol!C21&lt;&gt;"")*1)+SUMPRODUCT((S.Physiques!C21&lt;&gt;"")*1)+SUMPRODUCT((Français!C21&lt;&gt;"")*1)+SUMPRODUCT((E.Musicale!C21&lt;&gt;"")*1)+SUMPRODUCT((EPS!C21&lt;&gt;"")*1)+SUMPRODUCT((Hist_Geo!C21&lt;&gt;"")*1)+SUMPRODUCT((Anglais!C21&lt;&gt;"")*1)+SUMPRODUCT((Technologie!C21&lt;&gt;"")*1)+SUMPRODUCT((Vie.scolaire!C21&lt;&gt;"")*1)))=0,"",SUM(SVT:Vie.scolaire!C21)/(SUMPRODUCT((SVT!C21&lt;&gt;"")*1)+SUMPRODUCT((Arts.Plastiques!C21&lt;&gt;"")*1)+SUMPRODUCT((Maths!C21&lt;&gt;"")*1)+SUMPRODUCT((Espagnol!C21&lt;&gt;"")*1)+SUMPRODUCT((S.Physiques!C21&lt;&gt;"")*1)+SUMPRODUCT((Français!C21&lt;&gt;"")*1)+SUMPRODUCT((E.Musicale!C21&lt;&gt;"")*1)+SUMPRODUCT((EPS!C21&lt;&gt;"")*1)+SUMPRODUCT((Hist_Geo!C21&lt;&gt;"")*1)+SUMPRODUCT((Anglais!C21&lt;&gt;"")*1)+SUMPRODUCT((Technologie!C21&lt;&gt;"")*1)+SUMPRODUCT((Vie.scolaire!C21&lt;&gt;"")*1)))</f>
        <v/>
      </c>
      <c r="D21" s="84" t="str">
        <f>IF(SUM(SVT:Vie.scolaire!D21)/(0.0000000001+(SUMPRODUCT((SVT!D21&lt;&gt;"")*1)+SUMPRODUCT((Arts.Plastiques!D21&lt;&gt;"")*1)+SUMPRODUCT((Maths!D21&lt;&gt;"")*1)+SUMPRODUCT((Espagnol!D21&lt;&gt;"")*1)+SUMPRODUCT((S.Physiques!D21&lt;&gt;"")*1)+SUMPRODUCT((Français!D21&lt;&gt;"")*1)+SUMPRODUCT((E.Musicale!D21&lt;&gt;"")*1)+SUMPRODUCT((EPS!D21&lt;&gt;"")*1)+SUMPRODUCT((Hist_Geo!D21&lt;&gt;"")*1)+SUMPRODUCT((Anglais!D21&lt;&gt;"")*1)+SUMPRODUCT((Technologie!D21&lt;&gt;"")*1)+SUMPRODUCT((Vie.scolaire!D21&lt;&gt;"")*1)))=0,"",SUM(SVT:Vie.scolaire!D21)/(SUMPRODUCT((SVT!D21&lt;&gt;"")*1)+SUMPRODUCT((Arts.Plastiques!D21&lt;&gt;"")*1)+SUMPRODUCT((Maths!D21&lt;&gt;"")*1)+SUMPRODUCT((Espagnol!D21&lt;&gt;"")*1)+SUMPRODUCT((S.Physiques!D21&lt;&gt;"")*1)+SUMPRODUCT((Français!D21&lt;&gt;"")*1)+SUMPRODUCT((E.Musicale!D21&lt;&gt;"")*1)+SUMPRODUCT((EPS!D21&lt;&gt;"")*1)+SUMPRODUCT((Hist_Geo!D21&lt;&gt;"")*1)+SUMPRODUCT((Anglais!D21&lt;&gt;"")*1)+SUMPRODUCT((Technologie!D21&lt;&gt;"")*1)+SUMPRODUCT((Vie.scolaire!D21&lt;&gt;"")*1)))</f>
        <v/>
      </c>
      <c r="E21" s="88" t="str">
        <f>IF(SUM(SVT:Vie.scolaire!E21)/(0.0000000001+(SUMPRODUCT((SVT!E21&lt;&gt;"")*1)+SUMPRODUCT((Arts.Plastiques!E21&lt;&gt;"")*1)+SUMPRODUCT((Maths!E21&lt;&gt;"")*1)+SUMPRODUCT((Espagnol!E21&lt;&gt;"")*1)+SUMPRODUCT((S.Physiques!E21&lt;&gt;"")*1)+SUMPRODUCT((Français!E21&lt;&gt;"")*1)+SUMPRODUCT((E.Musicale!E21&lt;&gt;"")*1)+SUMPRODUCT((EPS!E21&lt;&gt;"")*1)+SUMPRODUCT((Hist_Geo!E21&lt;&gt;"")*1)+SUMPRODUCT((Anglais!E21&lt;&gt;"")*1)+SUMPRODUCT((Technologie!E21&lt;&gt;"")*1)+SUMPRODUCT((Vie.scolaire!E21&lt;&gt;"")*1)))=0,"",SUM(SVT:Vie.scolaire!E21)/(SUMPRODUCT((SVT!E21&lt;&gt;"")*1)+SUMPRODUCT((Arts.Plastiques!E21&lt;&gt;"")*1)+SUMPRODUCT((Maths!E21&lt;&gt;"")*1)+SUMPRODUCT((Espagnol!E21&lt;&gt;"")*1)+SUMPRODUCT((S.Physiques!E21&lt;&gt;"")*1)+SUMPRODUCT((Français!E21&lt;&gt;"")*1)+SUMPRODUCT((E.Musicale!E21&lt;&gt;"")*1)+SUMPRODUCT((EPS!E21&lt;&gt;"")*1)+SUMPRODUCT((Hist_Geo!E21&lt;&gt;"")*1)+SUMPRODUCT((Anglais!E21&lt;&gt;"")*1)+SUMPRODUCT((Technologie!E21&lt;&gt;"")*1)+SUMPRODUCT((Vie.scolaire!E21&lt;&gt;"")*1)))</f>
        <v/>
      </c>
      <c r="F21" s="87" t="str">
        <f>IF(SUM(SVT:Vie.scolaire!F21)/(0.0000000001+(SUMPRODUCT((SVT!F21&lt;&gt;"")*1)+SUMPRODUCT((Arts.Plastiques!F21&lt;&gt;"")*1)+SUMPRODUCT((Maths!F21&lt;&gt;"")*1)+SUMPRODUCT((Espagnol!F21&lt;&gt;"")*1)+SUMPRODUCT((S.Physiques!F21&lt;&gt;"")*1)+SUMPRODUCT((Français!F21&lt;&gt;"")*1)+SUMPRODUCT((E.Musicale!F21&lt;&gt;"")*1)+SUMPRODUCT((EPS!F21&lt;&gt;"")*1)+SUMPRODUCT((Hist_Geo!F21&lt;&gt;"")*1)+SUMPRODUCT((Anglais!F21&lt;&gt;"")*1)+SUMPRODUCT((Technologie!F21&lt;&gt;"")*1)+SUMPRODUCT((Vie.scolaire!F21&lt;&gt;"")*1)))=0,"",SUM(SVT:Vie.scolaire!F21)/(SUMPRODUCT((SVT!F21&lt;&gt;"")*1)+SUMPRODUCT((Arts.Plastiques!F21&lt;&gt;"")*1)+SUMPRODUCT((Maths!F21&lt;&gt;"")*1)+SUMPRODUCT((Espagnol!F21&lt;&gt;"")*1)+SUMPRODUCT((S.Physiques!F21&lt;&gt;"")*1)+SUMPRODUCT((Français!F21&lt;&gt;"")*1)+SUMPRODUCT((E.Musicale!F21&lt;&gt;"")*1)+SUMPRODUCT((EPS!F21&lt;&gt;"")*1)+SUMPRODUCT((Hist_Geo!F21&lt;&gt;"")*1)+SUMPRODUCT((Anglais!F21&lt;&gt;"")*1)+SUMPRODUCT((Technologie!F21&lt;&gt;"")*1)+SUMPRODUCT((Vie.scolaire!F21&lt;&gt;"")*1)))</f>
        <v/>
      </c>
      <c r="G21" s="88" t="str">
        <f>IF(SUM(SVT:Vie.scolaire!G21)/(0.0000000001+(SUMPRODUCT((SVT!G21&lt;&gt;"")*1)+SUMPRODUCT((Arts.Plastiques!G21&lt;&gt;"")*1)+SUMPRODUCT((Maths!G21&lt;&gt;"")*1)+SUMPRODUCT((Espagnol!G21&lt;&gt;"")*1)+SUMPRODUCT((S.Physiques!G21&lt;&gt;"")*1)+SUMPRODUCT((Français!G21&lt;&gt;"")*1)+SUMPRODUCT((E.Musicale!G21&lt;&gt;"")*1)+SUMPRODUCT((EPS!G21&lt;&gt;"")*1)+SUMPRODUCT((Hist_Geo!G21&lt;&gt;"")*1)+SUMPRODUCT((Anglais!G21&lt;&gt;"")*1)+SUMPRODUCT((Technologie!G21&lt;&gt;"")*1)+SUMPRODUCT((Vie.scolaire!G21&lt;&gt;"")*1)))=0,"",SUM(SVT:Vie.scolaire!G21)/(SUMPRODUCT((SVT!G21&lt;&gt;"")*1)+SUMPRODUCT((Arts.Plastiques!G21&lt;&gt;"")*1)+SUMPRODUCT((Maths!G21&lt;&gt;"")*1)+SUMPRODUCT((Espagnol!G21&lt;&gt;"")*1)+SUMPRODUCT((S.Physiques!G21&lt;&gt;"")*1)+SUMPRODUCT((Français!G21&lt;&gt;"")*1)+SUMPRODUCT((E.Musicale!G21&lt;&gt;"")*1)+SUMPRODUCT((EPS!G21&lt;&gt;"")*1)+SUMPRODUCT((Hist_Geo!G21&lt;&gt;"")*1)+SUMPRODUCT((Anglais!G21&lt;&gt;"")*1)+SUMPRODUCT((Technologie!G21&lt;&gt;"")*1)+SUMPRODUCT((Vie.scolaire!G21&lt;&gt;"")*1)))</f>
        <v/>
      </c>
      <c r="H21" s="89" t="str">
        <f>IF(SUM(SVT:Vie.scolaire!H21)/(0.0000000001+(SUMPRODUCT((SVT!H21&lt;&gt;"")*1)+SUMPRODUCT((Arts.Plastiques!H21&lt;&gt;"")*1)+SUMPRODUCT((Maths!H21&lt;&gt;"")*1)+SUMPRODUCT((Espagnol!H21&lt;&gt;"")*1)+SUMPRODUCT((S.Physiques!H21&lt;&gt;"")*1)+SUMPRODUCT((Français!H21&lt;&gt;"")*1)+SUMPRODUCT((E.Musicale!H21&lt;&gt;"")*1)+SUMPRODUCT((EPS!H21&lt;&gt;"")*1)+SUMPRODUCT((Hist_Geo!H21&lt;&gt;"")*1)+SUMPRODUCT((Anglais!H21&lt;&gt;"")*1)+SUMPRODUCT((Technologie!H21&lt;&gt;"")*1)+SUMPRODUCT((Vie.scolaire!H21&lt;&gt;"")*1)))=0,"",SUM(SVT:Vie.scolaire!H21)/(SUMPRODUCT((SVT!H21&lt;&gt;"")*1)+SUMPRODUCT((Arts.Plastiques!H21&lt;&gt;"")*1)+SUMPRODUCT((Maths!H21&lt;&gt;"")*1)+SUMPRODUCT((Espagnol!H21&lt;&gt;"")*1)+SUMPRODUCT((S.Physiques!H21&lt;&gt;"")*1)+SUMPRODUCT((Français!H21&lt;&gt;"")*1)+SUMPRODUCT((E.Musicale!H21&lt;&gt;"")*1)+SUMPRODUCT((EPS!H21&lt;&gt;"")*1)+SUMPRODUCT((Hist_Geo!H21&lt;&gt;"")*1)+SUMPRODUCT((Anglais!H21&lt;&gt;"")*1)+SUMPRODUCT((Technologie!H21&lt;&gt;"")*1)+SUMPRODUCT((Vie.scolaire!H21&lt;&gt;"")*1)))</f>
        <v/>
      </c>
      <c r="I21" s="87" t="str">
        <f>IF(SUM(SVT:Vie.scolaire!I21)/(0.0000000001+(SUMPRODUCT((SVT!I21&lt;&gt;"")*1)+SUMPRODUCT((Arts.Plastiques!I21&lt;&gt;"")*1)+SUMPRODUCT((Maths!I21&lt;&gt;"")*1)+SUMPRODUCT((Espagnol!I21&lt;&gt;"")*1)+SUMPRODUCT((S.Physiques!I21&lt;&gt;"")*1)+SUMPRODUCT((Français!I21&lt;&gt;"")*1)+SUMPRODUCT((E.Musicale!I21&lt;&gt;"")*1)+SUMPRODUCT((EPS!I21&lt;&gt;"")*1)+SUMPRODUCT((Hist_Geo!I21&lt;&gt;"")*1)+SUMPRODUCT((Anglais!I21&lt;&gt;"")*1)+SUMPRODUCT((Technologie!I21&lt;&gt;"")*1)+SUMPRODUCT((Vie.scolaire!I21&lt;&gt;"")*1)))=0,"",SUM(SVT:Vie.scolaire!I21)/(SUMPRODUCT((SVT!I21&lt;&gt;"")*1)+SUMPRODUCT((Arts.Plastiques!I21&lt;&gt;"")*1)+SUMPRODUCT((Maths!I21&lt;&gt;"")*1)+SUMPRODUCT((Espagnol!I21&lt;&gt;"")*1)+SUMPRODUCT((S.Physiques!I21&lt;&gt;"")*1)+SUMPRODUCT((Français!I21&lt;&gt;"")*1)+SUMPRODUCT((E.Musicale!I21&lt;&gt;"")*1)+SUMPRODUCT((EPS!I21&lt;&gt;"")*1)+SUMPRODUCT((Hist_Geo!I21&lt;&gt;"")*1)+SUMPRODUCT((Anglais!I21&lt;&gt;"")*1)+SUMPRODUCT((Technologie!I21&lt;&gt;"")*1)+SUMPRODUCT((Vie.scolaire!I21&lt;&gt;"")*1)))</f>
        <v/>
      </c>
      <c r="J21" s="88" t="str">
        <f>IF(SUM(SVT:Vie.scolaire!J21)/(0.0000000001+(SUMPRODUCT((SVT!J21&lt;&gt;"")*1)+SUMPRODUCT((Arts.Plastiques!J21&lt;&gt;"")*1)+SUMPRODUCT((Maths!J21&lt;&gt;"")*1)+SUMPRODUCT((Espagnol!J21&lt;&gt;"")*1)+SUMPRODUCT((S.Physiques!J21&lt;&gt;"")*1)+SUMPRODUCT((Français!J21&lt;&gt;"")*1)+SUMPRODUCT((E.Musicale!J21&lt;&gt;"")*1)+SUMPRODUCT((EPS!J21&lt;&gt;"")*1)+SUMPRODUCT((Hist_Geo!J21&lt;&gt;"")*1)+SUMPRODUCT((Anglais!J21&lt;&gt;"")*1)+SUMPRODUCT((Technologie!J21&lt;&gt;"")*1)+SUMPRODUCT((Vie.scolaire!J21&lt;&gt;"")*1)))=0,"",SUM(SVT:Vie.scolaire!J21)/(SUMPRODUCT((SVT!J21&lt;&gt;"")*1)+SUMPRODUCT((Arts.Plastiques!J21&lt;&gt;"")*1)+SUMPRODUCT((Maths!J21&lt;&gt;"")*1)+SUMPRODUCT((Espagnol!J21&lt;&gt;"")*1)+SUMPRODUCT((S.Physiques!J21&lt;&gt;"")*1)+SUMPRODUCT((Français!J21&lt;&gt;"")*1)+SUMPRODUCT((E.Musicale!J21&lt;&gt;"")*1)+SUMPRODUCT((EPS!J21&lt;&gt;"")*1)+SUMPRODUCT((Hist_Geo!J21&lt;&gt;"")*1)+SUMPRODUCT((Anglais!J21&lt;&gt;"")*1)+SUMPRODUCT((Technologie!J21&lt;&gt;"")*1)+SUMPRODUCT((Vie.scolaire!J21&lt;&gt;"")*1)))</f>
        <v/>
      </c>
      <c r="K21" s="89" t="str">
        <f>IF(SUM(SVT:Vie.scolaire!K21)/(0.0000000001+(SUMPRODUCT((SVT!K21&lt;&gt;"")*1)+SUMPRODUCT((Arts.Plastiques!K21&lt;&gt;"")*1)+SUMPRODUCT((Maths!K21&lt;&gt;"")*1)+SUMPRODUCT((Espagnol!K21&lt;&gt;"")*1)+SUMPRODUCT((S.Physiques!K21&lt;&gt;"")*1)+SUMPRODUCT((Français!K21&lt;&gt;"")*1)+SUMPRODUCT((E.Musicale!K21&lt;&gt;"")*1)+SUMPRODUCT((EPS!K21&lt;&gt;"")*1)+SUMPRODUCT((Hist_Geo!K21&lt;&gt;"")*1)+SUMPRODUCT((Anglais!K21&lt;&gt;"")*1)+SUMPRODUCT((Technologie!K21&lt;&gt;"")*1)+SUMPRODUCT((Vie.scolaire!K21&lt;&gt;"")*1)))=0,"",SUM(SVT:Vie.scolaire!K21)/(SUMPRODUCT((SVT!K21&lt;&gt;"")*1)+SUMPRODUCT((Arts.Plastiques!K21&lt;&gt;"")*1)+SUMPRODUCT((Maths!K21&lt;&gt;"")*1)+SUMPRODUCT((Espagnol!K21&lt;&gt;"")*1)+SUMPRODUCT((S.Physiques!K21&lt;&gt;"")*1)+SUMPRODUCT((Français!K21&lt;&gt;"")*1)+SUMPRODUCT((E.Musicale!K21&lt;&gt;"")*1)+SUMPRODUCT((EPS!K21&lt;&gt;"")*1)+SUMPRODUCT((Hist_Geo!K21&lt;&gt;"")*1)+SUMPRODUCT((Anglais!K21&lt;&gt;"")*1)+SUMPRODUCT((Technologie!K21&lt;&gt;"")*1)+SUMPRODUCT((Vie.scolaire!K21&lt;&gt;"")*1)))</f>
        <v/>
      </c>
      <c r="L21" s="87" t="str">
        <f>IF(SUM(SVT:Vie.scolaire!L21)/(0.0000000001+(SUMPRODUCT((SVT!L21&lt;&gt;"")*1)+SUMPRODUCT((Arts.Plastiques!L21&lt;&gt;"")*1)+SUMPRODUCT((Maths!L21&lt;&gt;"")*1)+SUMPRODUCT((Espagnol!L21&lt;&gt;"")*1)+SUMPRODUCT((S.Physiques!L21&lt;&gt;"")*1)+SUMPRODUCT((Français!L21&lt;&gt;"")*1)+SUMPRODUCT((E.Musicale!L21&lt;&gt;"")*1)+SUMPRODUCT((EPS!L21&lt;&gt;"")*1)+SUMPRODUCT((Hist_Geo!L21&lt;&gt;"")*1)+SUMPRODUCT((Anglais!L21&lt;&gt;"")*1)+SUMPRODUCT((Technologie!L21&lt;&gt;"")*1)+SUMPRODUCT((Vie.scolaire!L21&lt;&gt;"")*1)))=0,"",SUM(SVT:Vie.scolaire!L21)/(SUMPRODUCT((SVT!L21&lt;&gt;"")*1)+SUMPRODUCT((Arts.Plastiques!L21&lt;&gt;"")*1)+SUMPRODUCT((Maths!L21&lt;&gt;"")*1)+SUMPRODUCT((Espagnol!L21&lt;&gt;"")*1)+SUMPRODUCT((S.Physiques!L21&lt;&gt;"")*1)+SUMPRODUCT((Français!L21&lt;&gt;"")*1)+SUMPRODUCT((E.Musicale!L21&lt;&gt;"")*1)+SUMPRODUCT((EPS!L21&lt;&gt;"")*1)+SUMPRODUCT((Hist_Geo!L21&lt;&gt;"")*1)+SUMPRODUCT((Anglais!L21&lt;&gt;"")*1)+SUMPRODUCT((Technologie!L21&lt;&gt;"")*1)+SUMPRODUCT((Vie.scolaire!L21&lt;&gt;"")*1)))</f>
        <v/>
      </c>
      <c r="M21" s="88" t="str">
        <f>IF(SUM(SVT:Vie.scolaire!M21)/(0.0000000001+(SUMPRODUCT((SVT!M21&lt;&gt;"")*1)+SUMPRODUCT((Arts.Plastiques!M21&lt;&gt;"")*1)+SUMPRODUCT((Maths!M21&lt;&gt;"")*1)+SUMPRODUCT((Espagnol!M21&lt;&gt;"")*1)+SUMPRODUCT((S.Physiques!M21&lt;&gt;"")*1)+SUMPRODUCT((Français!M21&lt;&gt;"")*1)+SUMPRODUCT((E.Musicale!M21&lt;&gt;"")*1)+SUMPRODUCT((EPS!M21&lt;&gt;"")*1)+SUMPRODUCT((Hist_Geo!M21&lt;&gt;"")*1)+SUMPRODUCT((Anglais!M21&lt;&gt;"")*1)+SUMPRODUCT((Technologie!M21&lt;&gt;"")*1)+SUMPRODUCT((Vie.scolaire!M21&lt;&gt;"")*1)))=0,"",SUM(SVT:Vie.scolaire!M21)/(SUMPRODUCT((SVT!M21&lt;&gt;"")*1)+SUMPRODUCT((Arts.Plastiques!M21&lt;&gt;"")*1)+SUMPRODUCT((Maths!M21&lt;&gt;"")*1)+SUMPRODUCT((Espagnol!M21&lt;&gt;"")*1)+SUMPRODUCT((S.Physiques!M21&lt;&gt;"")*1)+SUMPRODUCT((Français!M21&lt;&gt;"")*1)+SUMPRODUCT((E.Musicale!M21&lt;&gt;"")*1)+SUMPRODUCT((EPS!M21&lt;&gt;"")*1)+SUMPRODUCT((Hist_Geo!M21&lt;&gt;"")*1)+SUMPRODUCT((Anglais!M21&lt;&gt;"")*1)+SUMPRODUCT((Technologie!M21&lt;&gt;"")*1)+SUMPRODUCT((Vie.scolaire!M21&lt;&gt;"")*1)))</f>
        <v/>
      </c>
      <c r="N21" s="87" t="str">
        <f>IF(SUM(SVT:Vie.scolaire!N21)/(0.0000000001+(SUMPRODUCT((SVT!N21&lt;&gt;"")*1)+SUMPRODUCT((Arts.Plastiques!N21&lt;&gt;"")*1)+SUMPRODUCT((Maths!N21&lt;&gt;"")*1)+SUMPRODUCT((Espagnol!N21&lt;&gt;"")*1)+SUMPRODUCT((S.Physiques!N21&lt;&gt;"")*1)+SUMPRODUCT((Français!N21&lt;&gt;"")*1)+SUMPRODUCT((E.Musicale!N21&lt;&gt;"")*1)+SUMPRODUCT((EPS!N21&lt;&gt;"")*1)+SUMPRODUCT((Hist_Geo!N21&lt;&gt;"")*1)+SUMPRODUCT((Anglais!N21&lt;&gt;"")*1)+SUMPRODUCT((Technologie!N21&lt;&gt;"")*1)+SUMPRODUCT((Vie.scolaire!N21&lt;&gt;"")*1)))=0,"",SUM(SVT:Vie.scolaire!N21)/(SUMPRODUCT((SVT!N21&lt;&gt;"")*1)+SUMPRODUCT((Arts.Plastiques!N21&lt;&gt;"")*1)+SUMPRODUCT((Maths!N21&lt;&gt;"")*1)+SUMPRODUCT((Espagnol!N21&lt;&gt;"")*1)+SUMPRODUCT((S.Physiques!N21&lt;&gt;"")*1)+SUMPRODUCT((Français!N21&lt;&gt;"")*1)+SUMPRODUCT((E.Musicale!N21&lt;&gt;"")*1)+SUMPRODUCT((EPS!N21&lt;&gt;"")*1)+SUMPRODUCT((Hist_Geo!N21&lt;&gt;"")*1)+SUMPRODUCT((Anglais!N21&lt;&gt;"")*1)+SUMPRODUCT((Technologie!N21&lt;&gt;"")*1)+SUMPRODUCT((Vie.scolaire!N21&lt;&gt;"")*1)))</f>
        <v/>
      </c>
      <c r="O21" s="88" t="str">
        <f>IF(SUM(SVT:Vie.scolaire!O21)/(0.0000000001+(SUMPRODUCT((SVT!O21&lt;&gt;"")*1)+SUMPRODUCT((Arts.Plastiques!O21&lt;&gt;"")*1)+SUMPRODUCT((Maths!O21&lt;&gt;"")*1)+SUMPRODUCT((Espagnol!O21&lt;&gt;"")*1)+SUMPRODUCT((S.Physiques!O21&lt;&gt;"")*1)+SUMPRODUCT((Français!O21&lt;&gt;"")*1)+SUMPRODUCT((E.Musicale!O21&lt;&gt;"")*1)+SUMPRODUCT((EPS!O21&lt;&gt;"")*1)+SUMPRODUCT((Hist_Geo!O21&lt;&gt;"")*1)+SUMPRODUCT((Anglais!O21&lt;&gt;"")*1)+SUMPRODUCT((Technologie!O21&lt;&gt;"")*1)+SUMPRODUCT((Vie.scolaire!O21&lt;&gt;"")*1)))=0,"",SUM(SVT:Vie.scolaire!O21)/(SUMPRODUCT((SVT!O21&lt;&gt;"")*1)+SUMPRODUCT((Arts.Plastiques!O21&lt;&gt;"")*1)+SUMPRODUCT((Maths!O21&lt;&gt;"")*1)+SUMPRODUCT((Espagnol!O21&lt;&gt;"")*1)+SUMPRODUCT((S.Physiques!O21&lt;&gt;"")*1)+SUMPRODUCT((Français!O21&lt;&gt;"")*1)+SUMPRODUCT((E.Musicale!O21&lt;&gt;"")*1)+SUMPRODUCT((EPS!O21&lt;&gt;"")*1)+SUMPRODUCT((Hist_Geo!O21&lt;&gt;"")*1)+SUMPRODUCT((Anglais!O21&lt;&gt;"")*1)+SUMPRODUCT((Technologie!O21&lt;&gt;"")*1)+SUMPRODUCT((Vie.scolaire!O21&lt;&gt;"")*1)))</f>
        <v/>
      </c>
      <c r="P21" s="87" t="str">
        <f>IF(SUM(SVT:Vie.scolaire!P21)/(0.0000000001+(SUMPRODUCT((SVT!P21&lt;&gt;"")*1)+SUMPRODUCT((Arts.Plastiques!P21&lt;&gt;"")*1)+SUMPRODUCT((Maths!P21&lt;&gt;"")*1)+SUMPRODUCT((Espagnol!P21&lt;&gt;"")*1)+SUMPRODUCT((S.Physiques!P21&lt;&gt;"")*1)+SUMPRODUCT((Français!P21&lt;&gt;"")*1)+SUMPRODUCT((E.Musicale!P21&lt;&gt;"")*1)+SUMPRODUCT((EPS!P21&lt;&gt;"")*1)+SUMPRODUCT((Hist_Geo!P21&lt;&gt;"")*1)+SUMPRODUCT((Anglais!P21&lt;&gt;"")*1)+SUMPRODUCT((Technologie!P21&lt;&gt;"")*1)+SUMPRODUCT((Vie.scolaire!P21&lt;&gt;"")*1)))=0,"",SUM(SVT:Vie.scolaire!P21)/(SUMPRODUCT((SVT!P21&lt;&gt;"")*1)+SUMPRODUCT((Arts.Plastiques!P21&lt;&gt;"")*1)+SUMPRODUCT((Maths!P21&lt;&gt;"")*1)+SUMPRODUCT((Espagnol!P21&lt;&gt;"")*1)+SUMPRODUCT((S.Physiques!P21&lt;&gt;"")*1)+SUMPRODUCT((Français!P21&lt;&gt;"")*1)+SUMPRODUCT((E.Musicale!P21&lt;&gt;"")*1)+SUMPRODUCT((EPS!P21&lt;&gt;"")*1)+SUMPRODUCT((Hist_Geo!P21&lt;&gt;"")*1)+SUMPRODUCT((Anglais!P21&lt;&gt;"")*1)+SUMPRODUCT((Technologie!P21&lt;&gt;"")*1)+SUMPRODUCT((Vie.scolaire!P21&lt;&gt;"")*1)))</f>
        <v/>
      </c>
      <c r="Q21" s="84" t="str">
        <f>IF(SUM(SVT:Vie.scolaire!Q21)/(0.0000000001+(SUMPRODUCT((SVT!Q21&lt;&gt;"")*1)+SUMPRODUCT((Arts.Plastiques!Q21&lt;&gt;"")*1)+SUMPRODUCT((Maths!Q21&lt;&gt;"")*1)+SUMPRODUCT((Espagnol!Q21&lt;&gt;"")*1)+SUMPRODUCT((S.Physiques!Q21&lt;&gt;"")*1)+SUMPRODUCT((Français!Q21&lt;&gt;"")*1)+SUMPRODUCT((E.Musicale!Q21&lt;&gt;"")*1)+SUMPRODUCT((EPS!Q21&lt;&gt;"")*1)+SUMPRODUCT((Hist_Geo!Q21&lt;&gt;"")*1)+SUMPRODUCT((Anglais!Q21&lt;&gt;"")*1)+SUMPRODUCT((Technologie!Q21&lt;&gt;"")*1)+SUMPRODUCT((Vie.scolaire!Q21&lt;&gt;"")*1)))=0,"",SUM(SVT:Vie.scolaire!Q21)/(SUMPRODUCT((SVT!Q21&lt;&gt;"")*1)+SUMPRODUCT((Arts.Plastiques!Q21&lt;&gt;"")*1)+SUMPRODUCT((Maths!Q21&lt;&gt;"")*1)+SUMPRODUCT((Espagnol!Q21&lt;&gt;"")*1)+SUMPRODUCT((S.Physiques!Q21&lt;&gt;"")*1)+SUMPRODUCT((Français!Q21&lt;&gt;"")*1)+SUMPRODUCT((E.Musicale!Q21&lt;&gt;"")*1)+SUMPRODUCT((EPS!Q21&lt;&gt;"")*1)+SUMPRODUCT((Hist_Geo!Q21&lt;&gt;"")*1)+SUMPRODUCT((Anglais!Q21&lt;&gt;"")*1)+SUMPRODUCT((Technologie!Q21&lt;&gt;"")*1)+SUMPRODUCT((Vie.scolaire!Q21&lt;&gt;"")*1)))</f>
        <v/>
      </c>
      <c r="R21" s="88" t="str">
        <f>IF(SUM(SVT:Vie.scolaire!R21)/(0.0000000001+(SUMPRODUCT((SVT!R21&lt;&gt;"")*1)+SUMPRODUCT((Arts.Plastiques!R21&lt;&gt;"")*1)+SUMPRODUCT((Maths!R21&lt;&gt;"")*1)+SUMPRODUCT((Espagnol!R21&lt;&gt;"")*1)+SUMPRODUCT((S.Physiques!R21&lt;&gt;"")*1)+SUMPRODUCT((Français!R21&lt;&gt;"")*1)+SUMPRODUCT((E.Musicale!R21&lt;&gt;"")*1)+SUMPRODUCT((EPS!R21&lt;&gt;"")*1)+SUMPRODUCT((Hist_Geo!R21&lt;&gt;"")*1)+SUMPRODUCT((Anglais!R21&lt;&gt;"")*1)+SUMPRODUCT((Technologie!R21&lt;&gt;"")*1)+SUMPRODUCT((Vie.scolaire!R21&lt;&gt;"")*1)))=0,"",SUM(SVT:Vie.scolaire!R21)/(SUMPRODUCT((SVT!R21&lt;&gt;"")*1)+SUMPRODUCT((Arts.Plastiques!R21&lt;&gt;"")*1)+SUMPRODUCT((Maths!R21&lt;&gt;"")*1)+SUMPRODUCT((Espagnol!R21&lt;&gt;"")*1)+SUMPRODUCT((S.Physiques!R21&lt;&gt;"")*1)+SUMPRODUCT((Français!R21&lt;&gt;"")*1)+SUMPRODUCT((E.Musicale!R21&lt;&gt;"")*1)+SUMPRODUCT((EPS!R21&lt;&gt;"")*1)+SUMPRODUCT((Hist_Geo!R21&lt;&gt;"")*1)+SUMPRODUCT((Anglais!R21&lt;&gt;"")*1)+SUMPRODUCT((Technologie!R21&lt;&gt;"")*1)+SUMPRODUCT((Vie.scolaire!R21&lt;&gt;"")*1)))</f>
        <v/>
      </c>
      <c r="S21" s="83"/>
      <c r="T21" s="108" t="e">
        <f t="shared" si="0"/>
        <v>#DIV/0!</v>
      </c>
    </row>
    <row r="22" spans="1:20" s="85" customFormat="1" ht="16.5" customHeight="1" thickBot="1" x14ac:dyDescent="0.25">
      <c r="A22" s="100" t="s">
        <v>52</v>
      </c>
      <c r="B22" s="102" t="s">
        <v>53</v>
      </c>
      <c r="C22" s="87" t="str">
        <f>IF(SUM(SVT:Vie.scolaire!C22)/(0.0000000001+(SUMPRODUCT((SVT!C22&lt;&gt;"")*1)+SUMPRODUCT((Arts.Plastiques!C22&lt;&gt;"")*1)+SUMPRODUCT((Maths!C22&lt;&gt;"")*1)+SUMPRODUCT((Espagnol!C22&lt;&gt;"")*1)+SUMPRODUCT((S.Physiques!C22&lt;&gt;"")*1)+SUMPRODUCT((Français!C22&lt;&gt;"")*1)+SUMPRODUCT((E.Musicale!C22&lt;&gt;"")*1)+SUMPRODUCT((EPS!C22&lt;&gt;"")*1)+SUMPRODUCT((Hist_Geo!C22&lt;&gt;"")*1)+SUMPRODUCT((Anglais!C22&lt;&gt;"")*1)+SUMPRODUCT((Technologie!C22&lt;&gt;"")*1)+SUMPRODUCT((Vie.scolaire!C22&lt;&gt;"")*1)))=0,"",SUM(SVT:Vie.scolaire!C22)/(SUMPRODUCT((SVT!C22&lt;&gt;"")*1)+SUMPRODUCT((Arts.Plastiques!C22&lt;&gt;"")*1)+SUMPRODUCT((Maths!C22&lt;&gt;"")*1)+SUMPRODUCT((Espagnol!C22&lt;&gt;"")*1)+SUMPRODUCT((S.Physiques!C22&lt;&gt;"")*1)+SUMPRODUCT((Français!C22&lt;&gt;"")*1)+SUMPRODUCT((E.Musicale!C22&lt;&gt;"")*1)+SUMPRODUCT((EPS!C22&lt;&gt;"")*1)+SUMPRODUCT((Hist_Geo!C22&lt;&gt;"")*1)+SUMPRODUCT((Anglais!C22&lt;&gt;"")*1)+SUMPRODUCT((Technologie!C22&lt;&gt;"")*1)+SUMPRODUCT((Vie.scolaire!C22&lt;&gt;"")*1)))</f>
        <v/>
      </c>
      <c r="D22" s="84" t="str">
        <f>IF(SUM(SVT:Vie.scolaire!D22)/(0.0000000001+(SUMPRODUCT((SVT!D22&lt;&gt;"")*1)+SUMPRODUCT((Arts.Plastiques!D22&lt;&gt;"")*1)+SUMPRODUCT((Maths!D22&lt;&gt;"")*1)+SUMPRODUCT((Espagnol!D22&lt;&gt;"")*1)+SUMPRODUCT((S.Physiques!D22&lt;&gt;"")*1)+SUMPRODUCT((Français!D22&lt;&gt;"")*1)+SUMPRODUCT((E.Musicale!D22&lt;&gt;"")*1)+SUMPRODUCT((EPS!D22&lt;&gt;"")*1)+SUMPRODUCT((Hist_Geo!D22&lt;&gt;"")*1)+SUMPRODUCT((Anglais!D22&lt;&gt;"")*1)+SUMPRODUCT((Technologie!D22&lt;&gt;"")*1)+SUMPRODUCT((Vie.scolaire!D22&lt;&gt;"")*1)))=0,"",SUM(SVT:Vie.scolaire!D22)/(SUMPRODUCT((SVT!D22&lt;&gt;"")*1)+SUMPRODUCT((Arts.Plastiques!D22&lt;&gt;"")*1)+SUMPRODUCT((Maths!D22&lt;&gt;"")*1)+SUMPRODUCT((Espagnol!D22&lt;&gt;"")*1)+SUMPRODUCT((S.Physiques!D22&lt;&gt;"")*1)+SUMPRODUCT((Français!D22&lt;&gt;"")*1)+SUMPRODUCT((E.Musicale!D22&lt;&gt;"")*1)+SUMPRODUCT((EPS!D22&lt;&gt;"")*1)+SUMPRODUCT((Hist_Geo!D22&lt;&gt;"")*1)+SUMPRODUCT((Anglais!D22&lt;&gt;"")*1)+SUMPRODUCT((Technologie!D22&lt;&gt;"")*1)+SUMPRODUCT((Vie.scolaire!D22&lt;&gt;"")*1)))</f>
        <v/>
      </c>
      <c r="E22" s="88" t="str">
        <f>IF(SUM(SVT:Vie.scolaire!E22)/(0.0000000001+(SUMPRODUCT((SVT!E22&lt;&gt;"")*1)+SUMPRODUCT((Arts.Plastiques!E22&lt;&gt;"")*1)+SUMPRODUCT((Maths!E22&lt;&gt;"")*1)+SUMPRODUCT((Espagnol!E22&lt;&gt;"")*1)+SUMPRODUCT((S.Physiques!E22&lt;&gt;"")*1)+SUMPRODUCT((Français!E22&lt;&gt;"")*1)+SUMPRODUCT((E.Musicale!E22&lt;&gt;"")*1)+SUMPRODUCT((EPS!E22&lt;&gt;"")*1)+SUMPRODUCT((Hist_Geo!E22&lt;&gt;"")*1)+SUMPRODUCT((Anglais!E22&lt;&gt;"")*1)+SUMPRODUCT((Technologie!E22&lt;&gt;"")*1)+SUMPRODUCT((Vie.scolaire!E22&lt;&gt;"")*1)))=0,"",SUM(SVT:Vie.scolaire!E22)/(SUMPRODUCT((SVT!E22&lt;&gt;"")*1)+SUMPRODUCT((Arts.Plastiques!E22&lt;&gt;"")*1)+SUMPRODUCT((Maths!E22&lt;&gt;"")*1)+SUMPRODUCT((Espagnol!E22&lt;&gt;"")*1)+SUMPRODUCT((S.Physiques!E22&lt;&gt;"")*1)+SUMPRODUCT((Français!E22&lt;&gt;"")*1)+SUMPRODUCT((E.Musicale!E22&lt;&gt;"")*1)+SUMPRODUCT((EPS!E22&lt;&gt;"")*1)+SUMPRODUCT((Hist_Geo!E22&lt;&gt;"")*1)+SUMPRODUCT((Anglais!E22&lt;&gt;"")*1)+SUMPRODUCT((Technologie!E22&lt;&gt;"")*1)+SUMPRODUCT((Vie.scolaire!E22&lt;&gt;"")*1)))</f>
        <v/>
      </c>
      <c r="F22" s="87" t="str">
        <f>IF(SUM(SVT:Vie.scolaire!F22)/(0.0000000001+(SUMPRODUCT((SVT!F22&lt;&gt;"")*1)+SUMPRODUCT((Arts.Plastiques!F22&lt;&gt;"")*1)+SUMPRODUCT((Maths!F22&lt;&gt;"")*1)+SUMPRODUCT((Espagnol!F22&lt;&gt;"")*1)+SUMPRODUCT((S.Physiques!F22&lt;&gt;"")*1)+SUMPRODUCT((Français!F22&lt;&gt;"")*1)+SUMPRODUCT((E.Musicale!F22&lt;&gt;"")*1)+SUMPRODUCT((EPS!F22&lt;&gt;"")*1)+SUMPRODUCT((Hist_Geo!F22&lt;&gt;"")*1)+SUMPRODUCT((Anglais!F22&lt;&gt;"")*1)+SUMPRODUCT((Technologie!F22&lt;&gt;"")*1)+SUMPRODUCT((Vie.scolaire!F22&lt;&gt;"")*1)))=0,"",SUM(SVT:Vie.scolaire!F22)/(SUMPRODUCT((SVT!F22&lt;&gt;"")*1)+SUMPRODUCT((Arts.Plastiques!F22&lt;&gt;"")*1)+SUMPRODUCT((Maths!F22&lt;&gt;"")*1)+SUMPRODUCT((Espagnol!F22&lt;&gt;"")*1)+SUMPRODUCT((S.Physiques!F22&lt;&gt;"")*1)+SUMPRODUCT((Français!F22&lt;&gt;"")*1)+SUMPRODUCT((E.Musicale!F22&lt;&gt;"")*1)+SUMPRODUCT((EPS!F22&lt;&gt;"")*1)+SUMPRODUCT((Hist_Geo!F22&lt;&gt;"")*1)+SUMPRODUCT((Anglais!F22&lt;&gt;"")*1)+SUMPRODUCT((Technologie!F22&lt;&gt;"")*1)+SUMPRODUCT((Vie.scolaire!F22&lt;&gt;"")*1)))</f>
        <v/>
      </c>
      <c r="G22" s="88" t="str">
        <f>IF(SUM(SVT:Vie.scolaire!G22)/(0.0000000001+(SUMPRODUCT((SVT!G22&lt;&gt;"")*1)+SUMPRODUCT((Arts.Plastiques!G22&lt;&gt;"")*1)+SUMPRODUCT((Maths!G22&lt;&gt;"")*1)+SUMPRODUCT((Espagnol!G22&lt;&gt;"")*1)+SUMPRODUCT((S.Physiques!G22&lt;&gt;"")*1)+SUMPRODUCT((Français!G22&lt;&gt;"")*1)+SUMPRODUCT((E.Musicale!G22&lt;&gt;"")*1)+SUMPRODUCT((EPS!G22&lt;&gt;"")*1)+SUMPRODUCT((Hist_Geo!G22&lt;&gt;"")*1)+SUMPRODUCT((Anglais!G22&lt;&gt;"")*1)+SUMPRODUCT((Technologie!G22&lt;&gt;"")*1)+SUMPRODUCT((Vie.scolaire!G22&lt;&gt;"")*1)))=0,"",SUM(SVT:Vie.scolaire!G22)/(SUMPRODUCT((SVT!G22&lt;&gt;"")*1)+SUMPRODUCT((Arts.Plastiques!G22&lt;&gt;"")*1)+SUMPRODUCT((Maths!G22&lt;&gt;"")*1)+SUMPRODUCT((Espagnol!G22&lt;&gt;"")*1)+SUMPRODUCT((S.Physiques!G22&lt;&gt;"")*1)+SUMPRODUCT((Français!G22&lt;&gt;"")*1)+SUMPRODUCT((E.Musicale!G22&lt;&gt;"")*1)+SUMPRODUCT((EPS!G22&lt;&gt;"")*1)+SUMPRODUCT((Hist_Geo!G22&lt;&gt;"")*1)+SUMPRODUCT((Anglais!G22&lt;&gt;"")*1)+SUMPRODUCT((Technologie!G22&lt;&gt;"")*1)+SUMPRODUCT((Vie.scolaire!G22&lt;&gt;"")*1)))</f>
        <v/>
      </c>
      <c r="H22" s="89" t="str">
        <f>IF(SUM(SVT:Vie.scolaire!H22)/(0.0000000001+(SUMPRODUCT((SVT!H22&lt;&gt;"")*1)+SUMPRODUCT((Arts.Plastiques!H22&lt;&gt;"")*1)+SUMPRODUCT((Maths!H22&lt;&gt;"")*1)+SUMPRODUCT((Espagnol!H22&lt;&gt;"")*1)+SUMPRODUCT((S.Physiques!H22&lt;&gt;"")*1)+SUMPRODUCT((Français!H22&lt;&gt;"")*1)+SUMPRODUCT((E.Musicale!H22&lt;&gt;"")*1)+SUMPRODUCT((EPS!H22&lt;&gt;"")*1)+SUMPRODUCT((Hist_Geo!H22&lt;&gt;"")*1)+SUMPRODUCT((Anglais!H22&lt;&gt;"")*1)+SUMPRODUCT((Technologie!H22&lt;&gt;"")*1)+SUMPRODUCT((Vie.scolaire!H22&lt;&gt;"")*1)))=0,"",SUM(SVT:Vie.scolaire!H22)/(SUMPRODUCT((SVT!H22&lt;&gt;"")*1)+SUMPRODUCT((Arts.Plastiques!H22&lt;&gt;"")*1)+SUMPRODUCT((Maths!H22&lt;&gt;"")*1)+SUMPRODUCT((Espagnol!H22&lt;&gt;"")*1)+SUMPRODUCT((S.Physiques!H22&lt;&gt;"")*1)+SUMPRODUCT((Français!H22&lt;&gt;"")*1)+SUMPRODUCT((E.Musicale!H22&lt;&gt;"")*1)+SUMPRODUCT((EPS!H22&lt;&gt;"")*1)+SUMPRODUCT((Hist_Geo!H22&lt;&gt;"")*1)+SUMPRODUCT((Anglais!H22&lt;&gt;"")*1)+SUMPRODUCT((Technologie!H22&lt;&gt;"")*1)+SUMPRODUCT((Vie.scolaire!H22&lt;&gt;"")*1)))</f>
        <v/>
      </c>
      <c r="I22" s="87" t="str">
        <f>IF(SUM(SVT:Vie.scolaire!I22)/(0.0000000001+(SUMPRODUCT((SVT!I22&lt;&gt;"")*1)+SUMPRODUCT((Arts.Plastiques!I22&lt;&gt;"")*1)+SUMPRODUCT((Maths!I22&lt;&gt;"")*1)+SUMPRODUCT((Espagnol!I22&lt;&gt;"")*1)+SUMPRODUCT((S.Physiques!I22&lt;&gt;"")*1)+SUMPRODUCT((Français!I22&lt;&gt;"")*1)+SUMPRODUCT((E.Musicale!I22&lt;&gt;"")*1)+SUMPRODUCT((EPS!I22&lt;&gt;"")*1)+SUMPRODUCT((Hist_Geo!I22&lt;&gt;"")*1)+SUMPRODUCT((Anglais!I22&lt;&gt;"")*1)+SUMPRODUCT((Technologie!I22&lt;&gt;"")*1)+SUMPRODUCT((Vie.scolaire!I22&lt;&gt;"")*1)))=0,"",SUM(SVT:Vie.scolaire!I22)/(SUMPRODUCT((SVT!I22&lt;&gt;"")*1)+SUMPRODUCT((Arts.Plastiques!I22&lt;&gt;"")*1)+SUMPRODUCT((Maths!I22&lt;&gt;"")*1)+SUMPRODUCT((Espagnol!I22&lt;&gt;"")*1)+SUMPRODUCT((S.Physiques!I22&lt;&gt;"")*1)+SUMPRODUCT((Français!I22&lt;&gt;"")*1)+SUMPRODUCT((E.Musicale!I22&lt;&gt;"")*1)+SUMPRODUCT((EPS!I22&lt;&gt;"")*1)+SUMPRODUCT((Hist_Geo!I22&lt;&gt;"")*1)+SUMPRODUCT((Anglais!I22&lt;&gt;"")*1)+SUMPRODUCT((Technologie!I22&lt;&gt;"")*1)+SUMPRODUCT((Vie.scolaire!I22&lt;&gt;"")*1)))</f>
        <v/>
      </c>
      <c r="J22" s="88" t="str">
        <f>IF(SUM(SVT:Vie.scolaire!J22)/(0.0000000001+(SUMPRODUCT((SVT!J22&lt;&gt;"")*1)+SUMPRODUCT((Arts.Plastiques!J22&lt;&gt;"")*1)+SUMPRODUCT((Maths!J22&lt;&gt;"")*1)+SUMPRODUCT((Espagnol!J22&lt;&gt;"")*1)+SUMPRODUCT((S.Physiques!J22&lt;&gt;"")*1)+SUMPRODUCT((Français!J22&lt;&gt;"")*1)+SUMPRODUCT((E.Musicale!J22&lt;&gt;"")*1)+SUMPRODUCT((EPS!J22&lt;&gt;"")*1)+SUMPRODUCT((Hist_Geo!J22&lt;&gt;"")*1)+SUMPRODUCT((Anglais!J22&lt;&gt;"")*1)+SUMPRODUCT((Technologie!J22&lt;&gt;"")*1)+SUMPRODUCT((Vie.scolaire!J22&lt;&gt;"")*1)))=0,"",SUM(SVT:Vie.scolaire!J22)/(SUMPRODUCT((SVT!J22&lt;&gt;"")*1)+SUMPRODUCT((Arts.Plastiques!J22&lt;&gt;"")*1)+SUMPRODUCT((Maths!J22&lt;&gt;"")*1)+SUMPRODUCT((Espagnol!J22&lt;&gt;"")*1)+SUMPRODUCT((S.Physiques!J22&lt;&gt;"")*1)+SUMPRODUCT((Français!J22&lt;&gt;"")*1)+SUMPRODUCT((E.Musicale!J22&lt;&gt;"")*1)+SUMPRODUCT((EPS!J22&lt;&gt;"")*1)+SUMPRODUCT((Hist_Geo!J22&lt;&gt;"")*1)+SUMPRODUCT((Anglais!J22&lt;&gt;"")*1)+SUMPRODUCT((Technologie!J22&lt;&gt;"")*1)+SUMPRODUCT((Vie.scolaire!J22&lt;&gt;"")*1)))</f>
        <v/>
      </c>
      <c r="K22" s="89" t="str">
        <f>IF(SUM(SVT:Vie.scolaire!K22)/(0.0000000001+(SUMPRODUCT((SVT!K22&lt;&gt;"")*1)+SUMPRODUCT((Arts.Plastiques!K22&lt;&gt;"")*1)+SUMPRODUCT((Maths!K22&lt;&gt;"")*1)+SUMPRODUCT((Espagnol!K22&lt;&gt;"")*1)+SUMPRODUCT((S.Physiques!K22&lt;&gt;"")*1)+SUMPRODUCT((Français!K22&lt;&gt;"")*1)+SUMPRODUCT((E.Musicale!K22&lt;&gt;"")*1)+SUMPRODUCT((EPS!K22&lt;&gt;"")*1)+SUMPRODUCT((Hist_Geo!K22&lt;&gt;"")*1)+SUMPRODUCT((Anglais!K22&lt;&gt;"")*1)+SUMPRODUCT((Technologie!K22&lt;&gt;"")*1)+SUMPRODUCT((Vie.scolaire!K22&lt;&gt;"")*1)))=0,"",SUM(SVT:Vie.scolaire!K22)/(SUMPRODUCT((SVT!K22&lt;&gt;"")*1)+SUMPRODUCT((Arts.Plastiques!K22&lt;&gt;"")*1)+SUMPRODUCT((Maths!K22&lt;&gt;"")*1)+SUMPRODUCT((Espagnol!K22&lt;&gt;"")*1)+SUMPRODUCT((S.Physiques!K22&lt;&gt;"")*1)+SUMPRODUCT((Français!K22&lt;&gt;"")*1)+SUMPRODUCT((E.Musicale!K22&lt;&gt;"")*1)+SUMPRODUCT((EPS!K22&lt;&gt;"")*1)+SUMPRODUCT((Hist_Geo!K22&lt;&gt;"")*1)+SUMPRODUCT((Anglais!K22&lt;&gt;"")*1)+SUMPRODUCT((Technologie!K22&lt;&gt;"")*1)+SUMPRODUCT((Vie.scolaire!K22&lt;&gt;"")*1)))</f>
        <v/>
      </c>
      <c r="L22" s="87" t="str">
        <f>IF(SUM(SVT:Vie.scolaire!L22)/(0.0000000001+(SUMPRODUCT((SVT!L22&lt;&gt;"")*1)+SUMPRODUCT((Arts.Plastiques!L22&lt;&gt;"")*1)+SUMPRODUCT((Maths!L22&lt;&gt;"")*1)+SUMPRODUCT((Espagnol!L22&lt;&gt;"")*1)+SUMPRODUCT((S.Physiques!L22&lt;&gt;"")*1)+SUMPRODUCT((Français!L22&lt;&gt;"")*1)+SUMPRODUCT((E.Musicale!L22&lt;&gt;"")*1)+SUMPRODUCT((EPS!L22&lt;&gt;"")*1)+SUMPRODUCT((Hist_Geo!L22&lt;&gt;"")*1)+SUMPRODUCT((Anglais!L22&lt;&gt;"")*1)+SUMPRODUCT((Technologie!L22&lt;&gt;"")*1)+SUMPRODUCT((Vie.scolaire!L22&lt;&gt;"")*1)))=0,"",SUM(SVT:Vie.scolaire!L22)/(SUMPRODUCT((SVT!L22&lt;&gt;"")*1)+SUMPRODUCT((Arts.Plastiques!L22&lt;&gt;"")*1)+SUMPRODUCT((Maths!L22&lt;&gt;"")*1)+SUMPRODUCT((Espagnol!L22&lt;&gt;"")*1)+SUMPRODUCT((S.Physiques!L22&lt;&gt;"")*1)+SUMPRODUCT((Français!L22&lt;&gt;"")*1)+SUMPRODUCT((E.Musicale!L22&lt;&gt;"")*1)+SUMPRODUCT((EPS!L22&lt;&gt;"")*1)+SUMPRODUCT((Hist_Geo!L22&lt;&gt;"")*1)+SUMPRODUCT((Anglais!L22&lt;&gt;"")*1)+SUMPRODUCT((Technologie!L22&lt;&gt;"")*1)+SUMPRODUCT((Vie.scolaire!L22&lt;&gt;"")*1)))</f>
        <v/>
      </c>
      <c r="M22" s="88" t="str">
        <f>IF(SUM(SVT:Vie.scolaire!M22)/(0.0000000001+(SUMPRODUCT((SVT!M22&lt;&gt;"")*1)+SUMPRODUCT((Arts.Plastiques!M22&lt;&gt;"")*1)+SUMPRODUCT((Maths!M22&lt;&gt;"")*1)+SUMPRODUCT((Espagnol!M22&lt;&gt;"")*1)+SUMPRODUCT((S.Physiques!M22&lt;&gt;"")*1)+SUMPRODUCT((Français!M22&lt;&gt;"")*1)+SUMPRODUCT((E.Musicale!M22&lt;&gt;"")*1)+SUMPRODUCT((EPS!M22&lt;&gt;"")*1)+SUMPRODUCT((Hist_Geo!M22&lt;&gt;"")*1)+SUMPRODUCT((Anglais!M22&lt;&gt;"")*1)+SUMPRODUCT((Technologie!M22&lt;&gt;"")*1)+SUMPRODUCT((Vie.scolaire!M22&lt;&gt;"")*1)))=0,"",SUM(SVT:Vie.scolaire!M22)/(SUMPRODUCT((SVT!M22&lt;&gt;"")*1)+SUMPRODUCT((Arts.Plastiques!M22&lt;&gt;"")*1)+SUMPRODUCT((Maths!M22&lt;&gt;"")*1)+SUMPRODUCT((Espagnol!M22&lt;&gt;"")*1)+SUMPRODUCT((S.Physiques!M22&lt;&gt;"")*1)+SUMPRODUCT((Français!M22&lt;&gt;"")*1)+SUMPRODUCT((E.Musicale!M22&lt;&gt;"")*1)+SUMPRODUCT((EPS!M22&lt;&gt;"")*1)+SUMPRODUCT((Hist_Geo!M22&lt;&gt;"")*1)+SUMPRODUCT((Anglais!M22&lt;&gt;"")*1)+SUMPRODUCT((Technologie!M22&lt;&gt;"")*1)+SUMPRODUCT((Vie.scolaire!M22&lt;&gt;"")*1)))</f>
        <v/>
      </c>
      <c r="N22" s="87" t="str">
        <f>IF(SUM(SVT:Vie.scolaire!N22)/(0.0000000001+(SUMPRODUCT((SVT!N22&lt;&gt;"")*1)+SUMPRODUCT((Arts.Plastiques!N22&lt;&gt;"")*1)+SUMPRODUCT((Maths!N22&lt;&gt;"")*1)+SUMPRODUCT((Espagnol!N22&lt;&gt;"")*1)+SUMPRODUCT((S.Physiques!N22&lt;&gt;"")*1)+SUMPRODUCT((Français!N22&lt;&gt;"")*1)+SUMPRODUCT((E.Musicale!N22&lt;&gt;"")*1)+SUMPRODUCT((EPS!N22&lt;&gt;"")*1)+SUMPRODUCT((Hist_Geo!N22&lt;&gt;"")*1)+SUMPRODUCT((Anglais!N22&lt;&gt;"")*1)+SUMPRODUCT((Technologie!N22&lt;&gt;"")*1)+SUMPRODUCT((Vie.scolaire!N22&lt;&gt;"")*1)))=0,"",SUM(SVT:Vie.scolaire!N22)/(SUMPRODUCT((SVT!N22&lt;&gt;"")*1)+SUMPRODUCT((Arts.Plastiques!N22&lt;&gt;"")*1)+SUMPRODUCT((Maths!N22&lt;&gt;"")*1)+SUMPRODUCT((Espagnol!N22&lt;&gt;"")*1)+SUMPRODUCT((S.Physiques!N22&lt;&gt;"")*1)+SUMPRODUCT((Français!N22&lt;&gt;"")*1)+SUMPRODUCT((E.Musicale!N22&lt;&gt;"")*1)+SUMPRODUCT((EPS!N22&lt;&gt;"")*1)+SUMPRODUCT((Hist_Geo!N22&lt;&gt;"")*1)+SUMPRODUCT((Anglais!N22&lt;&gt;"")*1)+SUMPRODUCT((Technologie!N22&lt;&gt;"")*1)+SUMPRODUCT((Vie.scolaire!N22&lt;&gt;"")*1)))</f>
        <v/>
      </c>
      <c r="O22" s="88" t="str">
        <f>IF(SUM(SVT:Vie.scolaire!O22)/(0.0000000001+(SUMPRODUCT((SVT!O22&lt;&gt;"")*1)+SUMPRODUCT((Arts.Plastiques!O22&lt;&gt;"")*1)+SUMPRODUCT((Maths!O22&lt;&gt;"")*1)+SUMPRODUCT((Espagnol!O22&lt;&gt;"")*1)+SUMPRODUCT((S.Physiques!O22&lt;&gt;"")*1)+SUMPRODUCT((Français!O22&lt;&gt;"")*1)+SUMPRODUCT((E.Musicale!O22&lt;&gt;"")*1)+SUMPRODUCT((EPS!O22&lt;&gt;"")*1)+SUMPRODUCT((Hist_Geo!O22&lt;&gt;"")*1)+SUMPRODUCT((Anglais!O22&lt;&gt;"")*1)+SUMPRODUCT((Technologie!O22&lt;&gt;"")*1)+SUMPRODUCT((Vie.scolaire!O22&lt;&gt;"")*1)))=0,"",SUM(SVT:Vie.scolaire!O22)/(SUMPRODUCT((SVT!O22&lt;&gt;"")*1)+SUMPRODUCT((Arts.Plastiques!O22&lt;&gt;"")*1)+SUMPRODUCT((Maths!O22&lt;&gt;"")*1)+SUMPRODUCT((Espagnol!O22&lt;&gt;"")*1)+SUMPRODUCT((S.Physiques!O22&lt;&gt;"")*1)+SUMPRODUCT((Français!O22&lt;&gt;"")*1)+SUMPRODUCT((E.Musicale!O22&lt;&gt;"")*1)+SUMPRODUCT((EPS!O22&lt;&gt;"")*1)+SUMPRODUCT((Hist_Geo!O22&lt;&gt;"")*1)+SUMPRODUCT((Anglais!O22&lt;&gt;"")*1)+SUMPRODUCT((Technologie!O22&lt;&gt;"")*1)+SUMPRODUCT((Vie.scolaire!O22&lt;&gt;"")*1)))</f>
        <v/>
      </c>
      <c r="P22" s="87" t="str">
        <f>IF(SUM(SVT:Vie.scolaire!P22)/(0.0000000001+(SUMPRODUCT((SVT!P22&lt;&gt;"")*1)+SUMPRODUCT((Arts.Plastiques!P22&lt;&gt;"")*1)+SUMPRODUCT((Maths!P22&lt;&gt;"")*1)+SUMPRODUCT((Espagnol!P22&lt;&gt;"")*1)+SUMPRODUCT((S.Physiques!P22&lt;&gt;"")*1)+SUMPRODUCT((Français!P22&lt;&gt;"")*1)+SUMPRODUCT((E.Musicale!P22&lt;&gt;"")*1)+SUMPRODUCT((EPS!P22&lt;&gt;"")*1)+SUMPRODUCT((Hist_Geo!P22&lt;&gt;"")*1)+SUMPRODUCT((Anglais!P22&lt;&gt;"")*1)+SUMPRODUCT((Technologie!P22&lt;&gt;"")*1)+SUMPRODUCT((Vie.scolaire!P22&lt;&gt;"")*1)))=0,"",SUM(SVT:Vie.scolaire!P22)/(SUMPRODUCT((SVT!P22&lt;&gt;"")*1)+SUMPRODUCT((Arts.Plastiques!P22&lt;&gt;"")*1)+SUMPRODUCT((Maths!P22&lt;&gt;"")*1)+SUMPRODUCT((Espagnol!P22&lt;&gt;"")*1)+SUMPRODUCT((S.Physiques!P22&lt;&gt;"")*1)+SUMPRODUCT((Français!P22&lt;&gt;"")*1)+SUMPRODUCT((E.Musicale!P22&lt;&gt;"")*1)+SUMPRODUCT((EPS!P22&lt;&gt;"")*1)+SUMPRODUCT((Hist_Geo!P22&lt;&gt;"")*1)+SUMPRODUCT((Anglais!P22&lt;&gt;"")*1)+SUMPRODUCT((Technologie!P22&lt;&gt;"")*1)+SUMPRODUCT((Vie.scolaire!P22&lt;&gt;"")*1)))</f>
        <v/>
      </c>
      <c r="Q22" s="84" t="str">
        <f>IF(SUM(SVT:Vie.scolaire!Q22)/(0.0000000001+(SUMPRODUCT((SVT!Q22&lt;&gt;"")*1)+SUMPRODUCT((Arts.Plastiques!Q22&lt;&gt;"")*1)+SUMPRODUCT((Maths!Q22&lt;&gt;"")*1)+SUMPRODUCT((Espagnol!Q22&lt;&gt;"")*1)+SUMPRODUCT((S.Physiques!Q22&lt;&gt;"")*1)+SUMPRODUCT((Français!Q22&lt;&gt;"")*1)+SUMPRODUCT((E.Musicale!Q22&lt;&gt;"")*1)+SUMPRODUCT((EPS!Q22&lt;&gt;"")*1)+SUMPRODUCT((Hist_Geo!Q22&lt;&gt;"")*1)+SUMPRODUCT((Anglais!Q22&lt;&gt;"")*1)+SUMPRODUCT((Technologie!Q22&lt;&gt;"")*1)+SUMPRODUCT((Vie.scolaire!Q22&lt;&gt;"")*1)))=0,"",SUM(SVT:Vie.scolaire!Q22)/(SUMPRODUCT((SVT!Q22&lt;&gt;"")*1)+SUMPRODUCT((Arts.Plastiques!Q22&lt;&gt;"")*1)+SUMPRODUCT((Maths!Q22&lt;&gt;"")*1)+SUMPRODUCT((Espagnol!Q22&lt;&gt;"")*1)+SUMPRODUCT((S.Physiques!Q22&lt;&gt;"")*1)+SUMPRODUCT((Français!Q22&lt;&gt;"")*1)+SUMPRODUCT((E.Musicale!Q22&lt;&gt;"")*1)+SUMPRODUCT((EPS!Q22&lt;&gt;"")*1)+SUMPRODUCT((Hist_Geo!Q22&lt;&gt;"")*1)+SUMPRODUCT((Anglais!Q22&lt;&gt;"")*1)+SUMPRODUCT((Technologie!Q22&lt;&gt;"")*1)+SUMPRODUCT((Vie.scolaire!Q22&lt;&gt;"")*1)))</f>
        <v/>
      </c>
      <c r="R22" s="88" t="str">
        <f>IF(SUM(SVT:Vie.scolaire!R22)/(0.0000000001+(SUMPRODUCT((SVT!R22&lt;&gt;"")*1)+SUMPRODUCT((Arts.Plastiques!R22&lt;&gt;"")*1)+SUMPRODUCT((Maths!R22&lt;&gt;"")*1)+SUMPRODUCT((Espagnol!R22&lt;&gt;"")*1)+SUMPRODUCT((S.Physiques!R22&lt;&gt;"")*1)+SUMPRODUCT((Français!R22&lt;&gt;"")*1)+SUMPRODUCT((E.Musicale!R22&lt;&gt;"")*1)+SUMPRODUCT((EPS!R22&lt;&gt;"")*1)+SUMPRODUCT((Hist_Geo!R22&lt;&gt;"")*1)+SUMPRODUCT((Anglais!R22&lt;&gt;"")*1)+SUMPRODUCT((Technologie!R22&lt;&gt;"")*1)+SUMPRODUCT((Vie.scolaire!R22&lt;&gt;"")*1)))=0,"",SUM(SVT:Vie.scolaire!R22)/(SUMPRODUCT((SVT!R22&lt;&gt;"")*1)+SUMPRODUCT((Arts.Plastiques!R22&lt;&gt;"")*1)+SUMPRODUCT((Maths!R22&lt;&gt;"")*1)+SUMPRODUCT((Espagnol!R22&lt;&gt;"")*1)+SUMPRODUCT((S.Physiques!R22&lt;&gt;"")*1)+SUMPRODUCT((Français!R22&lt;&gt;"")*1)+SUMPRODUCT((E.Musicale!R22&lt;&gt;"")*1)+SUMPRODUCT((EPS!R22&lt;&gt;"")*1)+SUMPRODUCT((Hist_Geo!R22&lt;&gt;"")*1)+SUMPRODUCT((Anglais!R22&lt;&gt;"")*1)+SUMPRODUCT((Technologie!R22&lt;&gt;"")*1)+SUMPRODUCT((Vie.scolaire!R22&lt;&gt;"")*1)))</f>
        <v/>
      </c>
      <c r="S22" s="83"/>
      <c r="T22" s="108" t="e">
        <f t="shared" si="0"/>
        <v>#DIV/0!</v>
      </c>
    </row>
    <row r="23" spans="1:20" s="85" customFormat="1" ht="16.5" customHeight="1" thickBot="1" x14ac:dyDescent="0.25">
      <c r="A23" s="104" t="s">
        <v>54</v>
      </c>
      <c r="B23" s="105" t="s">
        <v>55</v>
      </c>
      <c r="C23" s="91" t="str">
        <f>IF(SUM(SVT:Vie.scolaire!C23)/(0.0000000001+(SUMPRODUCT((SVT!C23&lt;&gt;"")*1)+SUMPRODUCT((Arts.Plastiques!C23&lt;&gt;"")*1)+SUMPRODUCT((Maths!C23&lt;&gt;"")*1)+SUMPRODUCT((Espagnol!C23&lt;&gt;"")*1)+SUMPRODUCT((S.Physiques!C23&lt;&gt;"")*1)+SUMPRODUCT((Français!C23&lt;&gt;"")*1)+SUMPRODUCT((E.Musicale!C23&lt;&gt;"")*1)+SUMPRODUCT((EPS!C23&lt;&gt;"")*1)+SUMPRODUCT((Hist_Geo!C23&lt;&gt;"")*1)+SUMPRODUCT((Anglais!C23&lt;&gt;"")*1)+SUMPRODUCT((Technologie!C23&lt;&gt;"")*1)+SUMPRODUCT((Vie.scolaire!C23&lt;&gt;"")*1)))=0,"",SUM(SVT:Vie.scolaire!C23)/(SUMPRODUCT((SVT!C23&lt;&gt;"")*1)+SUMPRODUCT((Arts.Plastiques!C23&lt;&gt;"")*1)+SUMPRODUCT((Maths!C23&lt;&gt;"")*1)+SUMPRODUCT((Espagnol!C23&lt;&gt;"")*1)+SUMPRODUCT((S.Physiques!C23&lt;&gt;"")*1)+SUMPRODUCT((Français!C23&lt;&gt;"")*1)+SUMPRODUCT((E.Musicale!C23&lt;&gt;"")*1)+SUMPRODUCT((EPS!C23&lt;&gt;"")*1)+SUMPRODUCT((Hist_Geo!C23&lt;&gt;"")*1)+SUMPRODUCT((Anglais!C23&lt;&gt;"")*1)+SUMPRODUCT((Technologie!C23&lt;&gt;"")*1)+SUMPRODUCT((Vie.scolaire!C23&lt;&gt;"")*1)))</f>
        <v/>
      </c>
      <c r="D23" s="92" t="str">
        <f>IF(SUM(SVT:Vie.scolaire!D23)/(0.0000000001+(SUMPRODUCT((SVT!D23&lt;&gt;"")*1)+SUMPRODUCT((Arts.Plastiques!D23&lt;&gt;"")*1)+SUMPRODUCT((Maths!D23&lt;&gt;"")*1)+SUMPRODUCT((Espagnol!D23&lt;&gt;"")*1)+SUMPRODUCT((S.Physiques!D23&lt;&gt;"")*1)+SUMPRODUCT((Français!D23&lt;&gt;"")*1)+SUMPRODUCT((E.Musicale!D23&lt;&gt;"")*1)+SUMPRODUCT((EPS!D23&lt;&gt;"")*1)+SUMPRODUCT((Hist_Geo!D23&lt;&gt;"")*1)+SUMPRODUCT((Anglais!D23&lt;&gt;"")*1)+SUMPRODUCT((Technologie!D23&lt;&gt;"")*1)+SUMPRODUCT((Vie.scolaire!D23&lt;&gt;"")*1)))=0,"",SUM(SVT:Vie.scolaire!D23)/(SUMPRODUCT((SVT!D23&lt;&gt;"")*1)+SUMPRODUCT((Arts.Plastiques!D23&lt;&gt;"")*1)+SUMPRODUCT((Maths!D23&lt;&gt;"")*1)+SUMPRODUCT((Espagnol!D23&lt;&gt;"")*1)+SUMPRODUCT((S.Physiques!D23&lt;&gt;"")*1)+SUMPRODUCT((Français!D23&lt;&gt;"")*1)+SUMPRODUCT((E.Musicale!D23&lt;&gt;"")*1)+SUMPRODUCT((EPS!D23&lt;&gt;"")*1)+SUMPRODUCT((Hist_Geo!D23&lt;&gt;"")*1)+SUMPRODUCT((Anglais!D23&lt;&gt;"")*1)+SUMPRODUCT((Technologie!D23&lt;&gt;"")*1)+SUMPRODUCT((Vie.scolaire!D23&lt;&gt;"")*1)))</f>
        <v/>
      </c>
      <c r="E23" s="93" t="str">
        <f>IF(SUM(SVT:Vie.scolaire!E23)/(0.0000000001+(SUMPRODUCT((SVT!E23&lt;&gt;"")*1)+SUMPRODUCT((Arts.Plastiques!E23&lt;&gt;"")*1)+SUMPRODUCT((Maths!E23&lt;&gt;"")*1)+SUMPRODUCT((Espagnol!E23&lt;&gt;"")*1)+SUMPRODUCT((S.Physiques!E23&lt;&gt;"")*1)+SUMPRODUCT((Français!E23&lt;&gt;"")*1)+SUMPRODUCT((E.Musicale!E23&lt;&gt;"")*1)+SUMPRODUCT((EPS!E23&lt;&gt;"")*1)+SUMPRODUCT((Hist_Geo!E23&lt;&gt;"")*1)+SUMPRODUCT((Anglais!E23&lt;&gt;"")*1)+SUMPRODUCT((Technologie!E23&lt;&gt;"")*1)+SUMPRODUCT((Vie.scolaire!E23&lt;&gt;"")*1)))=0,"",SUM(SVT:Vie.scolaire!E23)/(SUMPRODUCT((SVT!E23&lt;&gt;"")*1)+SUMPRODUCT((Arts.Plastiques!E23&lt;&gt;"")*1)+SUMPRODUCT((Maths!E23&lt;&gt;"")*1)+SUMPRODUCT((Espagnol!E23&lt;&gt;"")*1)+SUMPRODUCT((S.Physiques!E23&lt;&gt;"")*1)+SUMPRODUCT((Français!E23&lt;&gt;"")*1)+SUMPRODUCT((E.Musicale!E23&lt;&gt;"")*1)+SUMPRODUCT((EPS!E23&lt;&gt;"")*1)+SUMPRODUCT((Hist_Geo!E23&lt;&gt;"")*1)+SUMPRODUCT((Anglais!E23&lt;&gt;"")*1)+SUMPRODUCT((Technologie!E23&lt;&gt;"")*1)+SUMPRODUCT((Vie.scolaire!E23&lt;&gt;"")*1)))</f>
        <v/>
      </c>
      <c r="F23" s="91" t="str">
        <f>IF(SUM(SVT:Vie.scolaire!F23)/(0.0000000001+(SUMPRODUCT((SVT!F23&lt;&gt;"")*1)+SUMPRODUCT((Arts.Plastiques!F23&lt;&gt;"")*1)+SUMPRODUCT((Maths!F23&lt;&gt;"")*1)+SUMPRODUCT((Espagnol!F23&lt;&gt;"")*1)+SUMPRODUCT((S.Physiques!F23&lt;&gt;"")*1)+SUMPRODUCT((Français!F23&lt;&gt;"")*1)+SUMPRODUCT((E.Musicale!F23&lt;&gt;"")*1)+SUMPRODUCT((EPS!F23&lt;&gt;"")*1)+SUMPRODUCT((Hist_Geo!F23&lt;&gt;"")*1)+SUMPRODUCT((Anglais!F23&lt;&gt;"")*1)+SUMPRODUCT((Technologie!F23&lt;&gt;"")*1)+SUMPRODUCT((Vie.scolaire!F23&lt;&gt;"")*1)))=0,"",SUM(SVT:Vie.scolaire!F23)/(SUMPRODUCT((SVT!F23&lt;&gt;"")*1)+SUMPRODUCT((Arts.Plastiques!F23&lt;&gt;"")*1)+SUMPRODUCT((Maths!F23&lt;&gt;"")*1)+SUMPRODUCT((Espagnol!F23&lt;&gt;"")*1)+SUMPRODUCT((S.Physiques!F23&lt;&gt;"")*1)+SUMPRODUCT((Français!F23&lt;&gt;"")*1)+SUMPRODUCT((E.Musicale!F23&lt;&gt;"")*1)+SUMPRODUCT((EPS!F23&lt;&gt;"")*1)+SUMPRODUCT((Hist_Geo!F23&lt;&gt;"")*1)+SUMPRODUCT((Anglais!F23&lt;&gt;"")*1)+SUMPRODUCT((Technologie!F23&lt;&gt;"")*1)+SUMPRODUCT((Vie.scolaire!F23&lt;&gt;"")*1)))</f>
        <v/>
      </c>
      <c r="G23" s="93" t="str">
        <f>IF(SUM(SVT:Vie.scolaire!G23)/(0.0000000001+(SUMPRODUCT((SVT!G23&lt;&gt;"")*1)+SUMPRODUCT((Arts.Plastiques!G23&lt;&gt;"")*1)+SUMPRODUCT((Maths!G23&lt;&gt;"")*1)+SUMPRODUCT((Espagnol!G23&lt;&gt;"")*1)+SUMPRODUCT((S.Physiques!G23&lt;&gt;"")*1)+SUMPRODUCT((Français!G23&lt;&gt;"")*1)+SUMPRODUCT((E.Musicale!G23&lt;&gt;"")*1)+SUMPRODUCT((EPS!G23&lt;&gt;"")*1)+SUMPRODUCT((Hist_Geo!G23&lt;&gt;"")*1)+SUMPRODUCT((Anglais!G23&lt;&gt;"")*1)+SUMPRODUCT((Technologie!G23&lt;&gt;"")*1)+SUMPRODUCT((Vie.scolaire!G23&lt;&gt;"")*1)))=0,"",SUM(SVT:Vie.scolaire!G23)/(SUMPRODUCT((SVT!G23&lt;&gt;"")*1)+SUMPRODUCT((Arts.Plastiques!G23&lt;&gt;"")*1)+SUMPRODUCT((Maths!G23&lt;&gt;"")*1)+SUMPRODUCT((Espagnol!G23&lt;&gt;"")*1)+SUMPRODUCT((S.Physiques!G23&lt;&gt;"")*1)+SUMPRODUCT((Français!G23&lt;&gt;"")*1)+SUMPRODUCT((E.Musicale!G23&lt;&gt;"")*1)+SUMPRODUCT((EPS!G23&lt;&gt;"")*1)+SUMPRODUCT((Hist_Geo!G23&lt;&gt;"")*1)+SUMPRODUCT((Anglais!G23&lt;&gt;"")*1)+SUMPRODUCT((Technologie!G23&lt;&gt;"")*1)+SUMPRODUCT((Vie.scolaire!G23&lt;&gt;"")*1)))</f>
        <v/>
      </c>
      <c r="H23" s="94" t="str">
        <f>IF(SUM(SVT:Vie.scolaire!H23)/(0.0000000001+(SUMPRODUCT((SVT!H23&lt;&gt;"")*1)+SUMPRODUCT((Arts.Plastiques!H23&lt;&gt;"")*1)+SUMPRODUCT((Maths!H23&lt;&gt;"")*1)+SUMPRODUCT((Espagnol!H23&lt;&gt;"")*1)+SUMPRODUCT((S.Physiques!H23&lt;&gt;"")*1)+SUMPRODUCT((Français!H23&lt;&gt;"")*1)+SUMPRODUCT((E.Musicale!H23&lt;&gt;"")*1)+SUMPRODUCT((EPS!H23&lt;&gt;"")*1)+SUMPRODUCT((Hist_Geo!H23&lt;&gt;"")*1)+SUMPRODUCT((Anglais!H23&lt;&gt;"")*1)+SUMPRODUCT((Technologie!H23&lt;&gt;"")*1)+SUMPRODUCT((Vie.scolaire!H23&lt;&gt;"")*1)))=0,"",SUM(SVT:Vie.scolaire!H23)/(SUMPRODUCT((SVT!H23&lt;&gt;"")*1)+SUMPRODUCT((Arts.Plastiques!H23&lt;&gt;"")*1)+SUMPRODUCT((Maths!H23&lt;&gt;"")*1)+SUMPRODUCT((Espagnol!H23&lt;&gt;"")*1)+SUMPRODUCT((S.Physiques!H23&lt;&gt;"")*1)+SUMPRODUCT((Français!H23&lt;&gt;"")*1)+SUMPRODUCT((E.Musicale!H23&lt;&gt;"")*1)+SUMPRODUCT((EPS!H23&lt;&gt;"")*1)+SUMPRODUCT((Hist_Geo!H23&lt;&gt;"")*1)+SUMPRODUCT((Anglais!H23&lt;&gt;"")*1)+SUMPRODUCT((Technologie!H23&lt;&gt;"")*1)+SUMPRODUCT((Vie.scolaire!H23&lt;&gt;"")*1)))</f>
        <v/>
      </c>
      <c r="I23" s="91" t="str">
        <f>IF(SUM(SVT:Vie.scolaire!I23)/(0.0000000001+(SUMPRODUCT((SVT!I23&lt;&gt;"")*1)+SUMPRODUCT((Arts.Plastiques!I23&lt;&gt;"")*1)+SUMPRODUCT((Maths!I23&lt;&gt;"")*1)+SUMPRODUCT((Espagnol!I23&lt;&gt;"")*1)+SUMPRODUCT((S.Physiques!I23&lt;&gt;"")*1)+SUMPRODUCT((Français!I23&lt;&gt;"")*1)+SUMPRODUCT((E.Musicale!I23&lt;&gt;"")*1)+SUMPRODUCT((EPS!I23&lt;&gt;"")*1)+SUMPRODUCT((Hist_Geo!I23&lt;&gt;"")*1)+SUMPRODUCT((Anglais!I23&lt;&gt;"")*1)+SUMPRODUCT((Technologie!I23&lt;&gt;"")*1)+SUMPRODUCT((Vie.scolaire!I23&lt;&gt;"")*1)))=0,"",SUM(SVT:Vie.scolaire!I23)/(SUMPRODUCT((SVT!I23&lt;&gt;"")*1)+SUMPRODUCT((Arts.Plastiques!I23&lt;&gt;"")*1)+SUMPRODUCT((Maths!I23&lt;&gt;"")*1)+SUMPRODUCT((Espagnol!I23&lt;&gt;"")*1)+SUMPRODUCT((S.Physiques!I23&lt;&gt;"")*1)+SUMPRODUCT((Français!I23&lt;&gt;"")*1)+SUMPRODUCT((E.Musicale!I23&lt;&gt;"")*1)+SUMPRODUCT((EPS!I23&lt;&gt;"")*1)+SUMPRODUCT((Hist_Geo!I23&lt;&gt;"")*1)+SUMPRODUCT((Anglais!I23&lt;&gt;"")*1)+SUMPRODUCT((Technologie!I23&lt;&gt;"")*1)+SUMPRODUCT((Vie.scolaire!I23&lt;&gt;"")*1)))</f>
        <v/>
      </c>
      <c r="J23" s="93" t="str">
        <f>IF(SUM(SVT:Vie.scolaire!J23)/(0.0000000001+(SUMPRODUCT((SVT!J23&lt;&gt;"")*1)+SUMPRODUCT((Arts.Plastiques!J23&lt;&gt;"")*1)+SUMPRODUCT((Maths!J23&lt;&gt;"")*1)+SUMPRODUCT((Espagnol!J23&lt;&gt;"")*1)+SUMPRODUCT((S.Physiques!J23&lt;&gt;"")*1)+SUMPRODUCT((Français!J23&lt;&gt;"")*1)+SUMPRODUCT((E.Musicale!J23&lt;&gt;"")*1)+SUMPRODUCT((EPS!J23&lt;&gt;"")*1)+SUMPRODUCT((Hist_Geo!J23&lt;&gt;"")*1)+SUMPRODUCT((Anglais!J23&lt;&gt;"")*1)+SUMPRODUCT((Technologie!J23&lt;&gt;"")*1)+SUMPRODUCT((Vie.scolaire!J23&lt;&gt;"")*1)))=0,"",SUM(SVT:Vie.scolaire!J23)/(SUMPRODUCT((SVT!J23&lt;&gt;"")*1)+SUMPRODUCT((Arts.Plastiques!J23&lt;&gt;"")*1)+SUMPRODUCT((Maths!J23&lt;&gt;"")*1)+SUMPRODUCT((Espagnol!J23&lt;&gt;"")*1)+SUMPRODUCT((S.Physiques!J23&lt;&gt;"")*1)+SUMPRODUCT((Français!J23&lt;&gt;"")*1)+SUMPRODUCT((E.Musicale!J23&lt;&gt;"")*1)+SUMPRODUCT((EPS!J23&lt;&gt;"")*1)+SUMPRODUCT((Hist_Geo!J23&lt;&gt;"")*1)+SUMPRODUCT((Anglais!J23&lt;&gt;"")*1)+SUMPRODUCT((Technologie!J23&lt;&gt;"")*1)+SUMPRODUCT((Vie.scolaire!J23&lt;&gt;"")*1)))</f>
        <v/>
      </c>
      <c r="K23" s="94" t="str">
        <f>IF(SUM(SVT:Vie.scolaire!K23)/(0.0000000001+(SUMPRODUCT((SVT!K23&lt;&gt;"")*1)+SUMPRODUCT((Arts.Plastiques!K23&lt;&gt;"")*1)+SUMPRODUCT((Maths!K23&lt;&gt;"")*1)+SUMPRODUCT((Espagnol!K23&lt;&gt;"")*1)+SUMPRODUCT((S.Physiques!K23&lt;&gt;"")*1)+SUMPRODUCT((Français!K23&lt;&gt;"")*1)+SUMPRODUCT((E.Musicale!K23&lt;&gt;"")*1)+SUMPRODUCT((EPS!K23&lt;&gt;"")*1)+SUMPRODUCT((Hist_Geo!K23&lt;&gt;"")*1)+SUMPRODUCT((Anglais!K23&lt;&gt;"")*1)+SUMPRODUCT((Technologie!K23&lt;&gt;"")*1)+SUMPRODUCT((Vie.scolaire!K23&lt;&gt;"")*1)))=0,"",SUM(SVT:Vie.scolaire!K23)/(SUMPRODUCT((SVT!K23&lt;&gt;"")*1)+SUMPRODUCT((Arts.Plastiques!K23&lt;&gt;"")*1)+SUMPRODUCT((Maths!K23&lt;&gt;"")*1)+SUMPRODUCT((Espagnol!K23&lt;&gt;"")*1)+SUMPRODUCT((S.Physiques!K23&lt;&gt;"")*1)+SUMPRODUCT((Français!K23&lt;&gt;"")*1)+SUMPRODUCT((E.Musicale!K23&lt;&gt;"")*1)+SUMPRODUCT((EPS!K23&lt;&gt;"")*1)+SUMPRODUCT((Hist_Geo!K23&lt;&gt;"")*1)+SUMPRODUCT((Anglais!K23&lt;&gt;"")*1)+SUMPRODUCT((Technologie!K23&lt;&gt;"")*1)+SUMPRODUCT((Vie.scolaire!K23&lt;&gt;"")*1)))</f>
        <v/>
      </c>
      <c r="L23" s="91" t="str">
        <f>IF(SUM(SVT:Vie.scolaire!L23)/(0.0000000001+(SUMPRODUCT((SVT!L23&lt;&gt;"")*1)+SUMPRODUCT((Arts.Plastiques!L23&lt;&gt;"")*1)+SUMPRODUCT((Maths!L23&lt;&gt;"")*1)+SUMPRODUCT((Espagnol!L23&lt;&gt;"")*1)+SUMPRODUCT((S.Physiques!L23&lt;&gt;"")*1)+SUMPRODUCT((Français!L23&lt;&gt;"")*1)+SUMPRODUCT((E.Musicale!L23&lt;&gt;"")*1)+SUMPRODUCT((EPS!L23&lt;&gt;"")*1)+SUMPRODUCT((Hist_Geo!L23&lt;&gt;"")*1)+SUMPRODUCT((Anglais!L23&lt;&gt;"")*1)+SUMPRODUCT((Technologie!L23&lt;&gt;"")*1)+SUMPRODUCT((Vie.scolaire!L23&lt;&gt;"")*1)))=0,"",SUM(SVT:Vie.scolaire!L23)/(SUMPRODUCT((SVT!L23&lt;&gt;"")*1)+SUMPRODUCT((Arts.Plastiques!L23&lt;&gt;"")*1)+SUMPRODUCT((Maths!L23&lt;&gt;"")*1)+SUMPRODUCT((Espagnol!L23&lt;&gt;"")*1)+SUMPRODUCT((S.Physiques!L23&lt;&gt;"")*1)+SUMPRODUCT((Français!L23&lt;&gt;"")*1)+SUMPRODUCT((E.Musicale!L23&lt;&gt;"")*1)+SUMPRODUCT((EPS!L23&lt;&gt;"")*1)+SUMPRODUCT((Hist_Geo!L23&lt;&gt;"")*1)+SUMPRODUCT((Anglais!L23&lt;&gt;"")*1)+SUMPRODUCT((Technologie!L23&lt;&gt;"")*1)+SUMPRODUCT((Vie.scolaire!L23&lt;&gt;"")*1)))</f>
        <v/>
      </c>
      <c r="M23" s="93" t="str">
        <f>IF(SUM(SVT:Vie.scolaire!M23)/(0.0000000001+(SUMPRODUCT((SVT!M23&lt;&gt;"")*1)+SUMPRODUCT((Arts.Plastiques!M23&lt;&gt;"")*1)+SUMPRODUCT((Maths!M23&lt;&gt;"")*1)+SUMPRODUCT((Espagnol!M23&lt;&gt;"")*1)+SUMPRODUCT((S.Physiques!M23&lt;&gt;"")*1)+SUMPRODUCT((Français!M23&lt;&gt;"")*1)+SUMPRODUCT((E.Musicale!M23&lt;&gt;"")*1)+SUMPRODUCT((EPS!M23&lt;&gt;"")*1)+SUMPRODUCT((Hist_Geo!M23&lt;&gt;"")*1)+SUMPRODUCT((Anglais!M23&lt;&gt;"")*1)+SUMPRODUCT((Technologie!M23&lt;&gt;"")*1)+SUMPRODUCT((Vie.scolaire!M23&lt;&gt;"")*1)))=0,"",SUM(SVT:Vie.scolaire!M23)/(SUMPRODUCT((SVT!M23&lt;&gt;"")*1)+SUMPRODUCT((Arts.Plastiques!M23&lt;&gt;"")*1)+SUMPRODUCT((Maths!M23&lt;&gt;"")*1)+SUMPRODUCT((Espagnol!M23&lt;&gt;"")*1)+SUMPRODUCT((S.Physiques!M23&lt;&gt;"")*1)+SUMPRODUCT((Français!M23&lt;&gt;"")*1)+SUMPRODUCT((E.Musicale!M23&lt;&gt;"")*1)+SUMPRODUCT((EPS!M23&lt;&gt;"")*1)+SUMPRODUCT((Hist_Geo!M23&lt;&gt;"")*1)+SUMPRODUCT((Anglais!M23&lt;&gt;"")*1)+SUMPRODUCT((Technologie!M23&lt;&gt;"")*1)+SUMPRODUCT((Vie.scolaire!M23&lt;&gt;"")*1)))</f>
        <v/>
      </c>
      <c r="N23" s="91" t="str">
        <f>IF(SUM(SVT:Vie.scolaire!N23)/(0.0000000001+(SUMPRODUCT((SVT!N23&lt;&gt;"")*1)+SUMPRODUCT((Arts.Plastiques!N23&lt;&gt;"")*1)+SUMPRODUCT((Maths!N23&lt;&gt;"")*1)+SUMPRODUCT((Espagnol!N23&lt;&gt;"")*1)+SUMPRODUCT((S.Physiques!N23&lt;&gt;"")*1)+SUMPRODUCT((Français!N23&lt;&gt;"")*1)+SUMPRODUCT((E.Musicale!N23&lt;&gt;"")*1)+SUMPRODUCT((EPS!N23&lt;&gt;"")*1)+SUMPRODUCT((Hist_Geo!N23&lt;&gt;"")*1)+SUMPRODUCT((Anglais!N23&lt;&gt;"")*1)+SUMPRODUCT((Technologie!N23&lt;&gt;"")*1)+SUMPRODUCT((Vie.scolaire!N23&lt;&gt;"")*1)))=0,"",SUM(SVT:Vie.scolaire!N23)/(SUMPRODUCT((SVT!N23&lt;&gt;"")*1)+SUMPRODUCT((Arts.Plastiques!N23&lt;&gt;"")*1)+SUMPRODUCT((Maths!N23&lt;&gt;"")*1)+SUMPRODUCT((Espagnol!N23&lt;&gt;"")*1)+SUMPRODUCT((S.Physiques!N23&lt;&gt;"")*1)+SUMPRODUCT((Français!N23&lt;&gt;"")*1)+SUMPRODUCT((E.Musicale!N23&lt;&gt;"")*1)+SUMPRODUCT((EPS!N23&lt;&gt;"")*1)+SUMPRODUCT((Hist_Geo!N23&lt;&gt;"")*1)+SUMPRODUCT((Anglais!N23&lt;&gt;"")*1)+SUMPRODUCT((Technologie!N23&lt;&gt;"")*1)+SUMPRODUCT((Vie.scolaire!N23&lt;&gt;"")*1)))</f>
        <v/>
      </c>
      <c r="O23" s="93" t="str">
        <f>IF(SUM(SVT:Vie.scolaire!O23)/(0.0000000001+(SUMPRODUCT((SVT!O23&lt;&gt;"")*1)+SUMPRODUCT((Arts.Plastiques!O23&lt;&gt;"")*1)+SUMPRODUCT((Maths!O23&lt;&gt;"")*1)+SUMPRODUCT((Espagnol!O23&lt;&gt;"")*1)+SUMPRODUCT((S.Physiques!O23&lt;&gt;"")*1)+SUMPRODUCT((Français!O23&lt;&gt;"")*1)+SUMPRODUCT((E.Musicale!O23&lt;&gt;"")*1)+SUMPRODUCT((EPS!O23&lt;&gt;"")*1)+SUMPRODUCT((Hist_Geo!O23&lt;&gt;"")*1)+SUMPRODUCT((Anglais!O23&lt;&gt;"")*1)+SUMPRODUCT((Technologie!O23&lt;&gt;"")*1)+SUMPRODUCT((Vie.scolaire!O23&lt;&gt;"")*1)))=0,"",SUM(SVT:Vie.scolaire!O23)/(SUMPRODUCT((SVT!O23&lt;&gt;"")*1)+SUMPRODUCT((Arts.Plastiques!O23&lt;&gt;"")*1)+SUMPRODUCT((Maths!O23&lt;&gt;"")*1)+SUMPRODUCT((Espagnol!O23&lt;&gt;"")*1)+SUMPRODUCT((S.Physiques!O23&lt;&gt;"")*1)+SUMPRODUCT((Français!O23&lt;&gt;"")*1)+SUMPRODUCT((E.Musicale!O23&lt;&gt;"")*1)+SUMPRODUCT((EPS!O23&lt;&gt;"")*1)+SUMPRODUCT((Hist_Geo!O23&lt;&gt;"")*1)+SUMPRODUCT((Anglais!O23&lt;&gt;"")*1)+SUMPRODUCT((Technologie!O23&lt;&gt;"")*1)+SUMPRODUCT((Vie.scolaire!O23&lt;&gt;"")*1)))</f>
        <v/>
      </c>
      <c r="P23" s="91" t="str">
        <f>IF(SUM(SVT:Vie.scolaire!P23)/(0.0000000001+(SUMPRODUCT((SVT!P23&lt;&gt;"")*1)+SUMPRODUCT((Arts.Plastiques!P23&lt;&gt;"")*1)+SUMPRODUCT((Maths!P23&lt;&gt;"")*1)+SUMPRODUCT((Espagnol!P23&lt;&gt;"")*1)+SUMPRODUCT((S.Physiques!P23&lt;&gt;"")*1)+SUMPRODUCT((Français!P23&lt;&gt;"")*1)+SUMPRODUCT((E.Musicale!P23&lt;&gt;"")*1)+SUMPRODUCT((EPS!P23&lt;&gt;"")*1)+SUMPRODUCT((Hist_Geo!P23&lt;&gt;"")*1)+SUMPRODUCT((Anglais!P23&lt;&gt;"")*1)+SUMPRODUCT((Technologie!P23&lt;&gt;"")*1)+SUMPRODUCT((Vie.scolaire!P23&lt;&gt;"")*1)))=0,"",SUM(SVT:Vie.scolaire!P23)/(SUMPRODUCT((SVT!P23&lt;&gt;"")*1)+SUMPRODUCT((Arts.Plastiques!P23&lt;&gt;"")*1)+SUMPRODUCT((Maths!P23&lt;&gt;"")*1)+SUMPRODUCT((Espagnol!P23&lt;&gt;"")*1)+SUMPRODUCT((S.Physiques!P23&lt;&gt;"")*1)+SUMPRODUCT((Français!P23&lt;&gt;"")*1)+SUMPRODUCT((E.Musicale!P23&lt;&gt;"")*1)+SUMPRODUCT((EPS!P23&lt;&gt;"")*1)+SUMPRODUCT((Hist_Geo!P23&lt;&gt;"")*1)+SUMPRODUCT((Anglais!P23&lt;&gt;"")*1)+SUMPRODUCT((Technologie!P23&lt;&gt;"")*1)+SUMPRODUCT((Vie.scolaire!P23&lt;&gt;"")*1)))</f>
        <v/>
      </c>
      <c r="Q23" s="92" t="str">
        <f>IF(SUM(SVT:Vie.scolaire!Q23)/(0.0000000001+(SUMPRODUCT((SVT!Q23&lt;&gt;"")*1)+SUMPRODUCT((Arts.Plastiques!Q23&lt;&gt;"")*1)+SUMPRODUCT((Maths!Q23&lt;&gt;"")*1)+SUMPRODUCT((Espagnol!Q23&lt;&gt;"")*1)+SUMPRODUCT((S.Physiques!Q23&lt;&gt;"")*1)+SUMPRODUCT((Français!Q23&lt;&gt;"")*1)+SUMPRODUCT((E.Musicale!Q23&lt;&gt;"")*1)+SUMPRODUCT((EPS!Q23&lt;&gt;"")*1)+SUMPRODUCT((Hist_Geo!Q23&lt;&gt;"")*1)+SUMPRODUCT((Anglais!Q23&lt;&gt;"")*1)+SUMPRODUCT((Technologie!Q23&lt;&gt;"")*1)+SUMPRODUCT((Vie.scolaire!Q23&lt;&gt;"")*1)))=0,"",SUM(SVT:Vie.scolaire!Q23)/(SUMPRODUCT((SVT!Q23&lt;&gt;"")*1)+SUMPRODUCT((Arts.Plastiques!Q23&lt;&gt;"")*1)+SUMPRODUCT((Maths!Q23&lt;&gt;"")*1)+SUMPRODUCT((Espagnol!Q23&lt;&gt;"")*1)+SUMPRODUCT((S.Physiques!Q23&lt;&gt;"")*1)+SUMPRODUCT((Français!Q23&lt;&gt;"")*1)+SUMPRODUCT((E.Musicale!Q23&lt;&gt;"")*1)+SUMPRODUCT((EPS!Q23&lt;&gt;"")*1)+SUMPRODUCT((Hist_Geo!Q23&lt;&gt;"")*1)+SUMPRODUCT((Anglais!Q23&lt;&gt;"")*1)+SUMPRODUCT((Technologie!Q23&lt;&gt;"")*1)+SUMPRODUCT((Vie.scolaire!Q23&lt;&gt;"")*1)))</f>
        <v/>
      </c>
      <c r="R23" s="93" t="str">
        <f>IF(SUM(SVT:Vie.scolaire!R23)/(0.0000000001+(SUMPRODUCT((SVT!R23&lt;&gt;"")*1)+SUMPRODUCT((Arts.Plastiques!R23&lt;&gt;"")*1)+SUMPRODUCT((Maths!R23&lt;&gt;"")*1)+SUMPRODUCT((Espagnol!R23&lt;&gt;"")*1)+SUMPRODUCT((S.Physiques!R23&lt;&gt;"")*1)+SUMPRODUCT((Français!R23&lt;&gt;"")*1)+SUMPRODUCT((E.Musicale!R23&lt;&gt;"")*1)+SUMPRODUCT((EPS!R23&lt;&gt;"")*1)+SUMPRODUCT((Hist_Geo!R23&lt;&gt;"")*1)+SUMPRODUCT((Anglais!R23&lt;&gt;"")*1)+SUMPRODUCT((Technologie!R23&lt;&gt;"")*1)+SUMPRODUCT((Vie.scolaire!R23&lt;&gt;"")*1)))=0,"",SUM(SVT:Vie.scolaire!R23)/(SUMPRODUCT((SVT!R23&lt;&gt;"")*1)+SUMPRODUCT((Arts.Plastiques!R23&lt;&gt;"")*1)+SUMPRODUCT((Maths!R23&lt;&gt;"")*1)+SUMPRODUCT((Espagnol!R23&lt;&gt;"")*1)+SUMPRODUCT((S.Physiques!R23&lt;&gt;"")*1)+SUMPRODUCT((Français!R23&lt;&gt;"")*1)+SUMPRODUCT((E.Musicale!R23&lt;&gt;"")*1)+SUMPRODUCT((EPS!R23&lt;&gt;"")*1)+SUMPRODUCT((Hist_Geo!R23&lt;&gt;"")*1)+SUMPRODUCT((Anglais!R23&lt;&gt;"")*1)+SUMPRODUCT((Technologie!R23&lt;&gt;"")*1)+SUMPRODUCT((Vie.scolaire!R23&lt;&gt;"")*1)))</f>
        <v/>
      </c>
      <c r="S23" s="83"/>
      <c r="T23" s="108" t="e">
        <f t="shared" si="0"/>
        <v>#DIV/0!</v>
      </c>
    </row>
    <row r="24" spans="1:20" s="85" customFormat="1" x14ac:dyDescent="0.2"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T24" s="107"/>
    </row>
    <row r="25" spans="1:20" s="85" customFormat="1" x14ac:dyDescent="0.2"/>
    <row r="26" spans="1:20" s="85" customFormat="1" x14ac:dyDescent="0.2"/>
    <row r="27" spans="1:20" s="85" customFormat="1" x14ac:dyDescent="0.2"/>
    <row r="28" spans="1:20" s="85" customFormat="1" x14ac:dyDescent="0.2"/>
    <row r="29" spans="1:20" s="85" customFormat="1" x14ac:dyDescent="0.2"/>
    <row r="30" spans="1:20" s="85" customFormat="1" x14ac:dyDescent="0.2"/>
    <row r="31" spans="1:20" s="85" customFormat="1" x14ac:dyDescent="0.2"/>
    <row r="32" spans="1:20" s="85" customFormat="1" x14ac:dyDescent="0.2"/>
    <row r="33" s="85" customFormat="1" x14ac:dyDescent="0.2"/>
    <row r="34" s="85" customFormat="1" x14ac:dyDescent="0.2"/>
    <row r="35" s="85" customFormat="1" x14ac:dyDescent="0.2"/>
    <row r="36" s="85" customFormat="1" x14ac:dyDescent="0.2"/>
    <row r="37" s="85" customFormat="1" x14ac:dyDescent="0.2"/>
    <row r="38" s="85" customFormat="1" x14ac:dyDescent="0.2"/>
    <row r="39" s="85" customFormat="1" x14ac:dyDescent="0.2"/>
    <row r="40" s="85" customFormat="1" x14ac:dyDescent="0.2"/>
    <row r="41" s="85" customFormat="1" x14ac:dyDescent="0.2"/>
    <row r="42" s="85" customFormat="1" x14ac:dyDescent="0.2"/>
    <row r="43" s="85" customFormat="1" x14ac:dyDescent="0.2"/>
    <row r="44" s="85" customFormat="1" x14ac:dyDescent="0.2"/>
    <row r="45" s="85" customFormat="1" x14ac:dyDescent="0.2"/>
    <row r="46" s="85" customFormat="1" x14ac:dyDescent="0.2"/>
    <row r="47" s="85" customFormat="1" x14ac:dyDescent="0.2"/>
    <row r="48" s="85" customFormat="1" x14ac:dyDescent="0.2"/>
    <row r="49" s="85" customFormat="1" x14ac:dyDescent="0.2"/>
    <row r="50" s="85" customFormat="1" x14ac:dyDescent="0.2"/>
    <row r="51" s="85" customFormat="1" x14ac:dyDescent="0.2"/>
  </sheetData>
  <mergeCells count="7">
    <mergeCell ref="A2:B2"/>
    <mergeCell ref="N1:O1"/>
    <mergeCell ref="P1:R1"/>
    <mergeCell ref="C1:E1"/>
    <mergeCell ref="H1:H2"/>
    <mergeCell ref="I1:J1"/>
    <mergeCell ref="K1:K2"/>
  </mergeCells>
  <conditionalFormatting sqref="C3:R23">
    <cfRule type="cellIs" dxfId="1451" priority="2" operator="greaterThan">
      <formula>0.75</formula>
    </cfRule>
    <cfRule type="cellIs" dxfId="1450" priority="4" operator="lessThan">
      <formula>0.26</formula>
    </cfRule>
    <cfRule type="cellIs" dxfId="1449" priority="18" operator="between">
      <formula>0.25</formula>
      <formula>0.75</formula>
    </cfRule>
    <cfRule type="cellIs" dxfId="1448" priority="19" operator="greaterThan">
      <formula>0.75</formula>
    </cfRule>
    <cfRule type="cellIs" dxfId="1447" priority="20" operator="between">
      <formula>0.25</formula>
      <formula>0.74</formula>
    </cfRule>
    <cfRule type="cellIs" dxfId="1446" priority="21" operator="lessThan">
      <formula>0.24</formula>
    </cfRule>
    <cfRule type="cellIs" dxfId="1445" priority="22" operator="greaterThan">
      <formula>0.75</formula>
    </cfRule>
  </conditionalFormatting>
  <conditionalFormatting sqref="T3:T23">
    <cfRule type="cellIs" dxfId="1444" priority="1" operator="greaterThan">
      <formula>0.75</formula>
    </cfRule>
    <cfRule type="cellIs" dxfId="1443" priority="3" operator="lessThan">
      <formula>0.26</formula>
    </cfRule>
    <cfRule type="cellIs" dxfId="1442" priority="5" operator="between">
      <formula>0.25</formula>
      <formula>0.75</formula>
    </cfRule>
    <cfRule type="cellIs" dxfId="1441" priority="6" operator="lessThan">
      <formula>0.25</formula>
    </cfRule>
    <cfRule type="cellIs" dxfId="1440" priority="7" operator="greaterThan">
      <formula>0.75</formula>
    </cfRule>
  </conditionalFormatting>
  <pageMargins left="0.70866141732283472" right="0.70866141732283472" top="0.74803149606299213" bottom="0.74803149606299213" header="0.31496062992125984" footer="0.31496062992125984"/>
  <pageSetup paperSize="9" scale="93" orientation="landscape" r:id="rId1"/>
  <headerFooter>
    <oddHeader xml:space="preserve">&amp;L&amp;11Grille de compétence 6&amp;Xème&amp;X1&amp;10
&amp;R&amp;11PERIODE 2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c">
                <anchor moveWithCells="1" sizeWithCells="1">
                  <from>
                    <xdr:col>22</xdr:col>
                    <xdr:colOff>209550</xdr:colOff>
                    <xdr:row>6</xdr:row>
                    <xdr:rowOff>114300</xdr:rowOff>
                  </from>
                  <to>
                    <xdr:col>26</xdr:col>
                    <xdr:colOff>0</xdr:colOff>
                    <xdr:row>9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29"/>
  <sheetViews>
    <sheetView topLeftCell="A4" zoomScale="80" zoomScaleNormal="80" workbookViewId="0">
      <selection activeCell="AA15" sqref="AA15"/>
    </sheetView>
  </sheetViews>
  <sheetFormatPr baseColWidth="10" defaultRowHeight="12.75" x14ac:dyDescent="0.2"/>
  <cols>
    <col min="1" max="1" width="15.7109375" customWidth="1"/>
    <col min="2" max="2" width="10.28515625" customWidth="1"/>
    <col min="3" max="3" width="11.85546875" customWidth="1"/>
    <col min="4" max="4" width="12.28515625" customWidth="1"/>
    <col min="5" max="24" width="3.85546875" customWidth="1"/>
    <col min="25" max="25" width="7.5703125" customWidth="1"/>
    <col min="26" max="42" width="11" customWidth="1"/>
    <col min="43" max="43" width="11.42578125" customWidth="1"/>
    <col min="59" max="59" width="11.42578125" customWidth="1"/>
  </cols>
  <sheetData>
    <row r="1" spans="1:42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42" ht="27.7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42" ht="16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42" ht="16.5" customHeight="1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42" ht="24" customHeight="1" x14ac:dyDescent="0.35">
      <c r="A5" s="133" t="str">
        <f>'Données élèves'!B3</f>
        <v>Marine</v>
      </c>
      <c r="B5" s="133"/>
      <c r="C5" s="133" t="str">
        <f>'Données élèves'!A3</f>
        <v>BARBEAU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42" x14ac:dyDescent="0.2"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</row>
    <row r="8" spans="1:42" ht="22.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élèves'!C3</f>
        <v/>
      </c>
    </row>
    <row r="9" spans="1:42" ht="22.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élèves'!D$3</f>
        <v/>
      </c>
    </row>
    <row r="10" spans="1:42" ht="22.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élèves'!E3</f>
        <v/>
      </c>
    </row>
    <row r="11" spans="1:42" ht="22.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élèves'!F3</f>
        <v/>
      </c>
    </row>
    <row r="12" spans="1:42" ht="22.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élèves'!G3</f>
        <v/>
      </c>
    </row>
    <row r="13" spans="1:42" ht="22.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élèves'!H3</f>
        <v/>
      </c>
    </row>
    <row r="14" spans="1:42" ht="22.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élèves'!I3</f>
        <v/>
      </c>
    </row>
    <row r="15" spans="1:42" ht="22.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élèves'!J$3="","",'Données élèves'!J$3)</f>
        <v/>
      </c>
    </row>
    <row r="16" spans="1:42" ht="22.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élèves'!K3</f>
        <v/>
      </c>
    </row>
    <row r="17" spans="1:25" ht="22.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élèves'!L3</f>
        <v/>
      </c>
    </row>
    <row r="18" spans="1:25" ht="22.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élèves'!M3</f>
        <v/>
      </c>
    </row>
    <row r="19" spans="1:25" ht="22.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élèves'!N3</f>
        <v/>
      </c>
    </row>
    <row r="20" spans="1:25" ht="22.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élèves'!O3</f>
        <v/>
      </c>
    </row>
    <row r="21" spans="1:25" ht="22.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élèves'!P3</f>
        <v/>
      </c>
    </row>
    <row r="22" spans="1:25" ht="22.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élèves'!Q3</f>
        <v/>
      </c>
    </row>
    <row r="23" spans="1:25" ht="22.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élèves'!R3</f>
        <v/>
      </c>
    </row>
    <row r="24" spans="1:25" ht="22.5" customHeight="1" x14ac:dyDescent="0.2"/>
    <row r="25" spans="1:25" ht="22.5" customHeight="1" x14ac:dyDescent="0.2"/>
    <row r="26" spans="1:25" ht="22.5" customHeight="1" x14ac:dyDescent="0.2"/>
    <row r="27" spans="1:25" ht="22.5" customHeight="1" x14ac:dyDescent="0.2"/>
    <row r="28" spans="1:25" ht="22.5" customHeight="1" x14ac:dyDescent="0.2"/>
    <row r="29" spans="1:25" ht="22.5" customHeight="1" x14ac:dyDescent="0.2"/>
  </sheetData>
  <mergeCells count="32">
    <mergeCell ref="A13:D13"/>
    <mergeCell ref="B14:D14"/>
    <mergeCell ref="B15:D15"/>
    <mergeCell ref="A21:A23"/>
    <mergeCell ref="B22:D22"/>
    <mergeCell ref="A19:A20"/>
    <mergeCell ref="A17:A18"/>
    <mergeCell ref="A14:A15"/>
    <mergeCell ref="B21:D21"/>
    <mergeCell ref="B23:D23"/>
    <mergeCell ref="B17:D17"/>
    <mergeCell ref="B18:D18"/>
    <mergeCell ref="B19:D19"/>
    <mergeCell ref="B20:D20"/>
    <mergeCell ref="A16:D16"/>
    <mergeCell ref="A8:A10"/>
    <mergeCell ref="B8:D8"/>
    <mergeCell ref="B9:D9"/>
    <mergeCell ref="B10:D10"/>
    <mergeCell ref="A11:A12"/>
    <mergeCell ref="B11:D11"/>
    <mergeCell ref="B12:D12"/>
    <mergeCell ref="A1:U3"/>
    <mergeCell ref="A5:B5"/>
    <mergeCell ref="C5:D5"/>
    <mergeCell ref="S5:T5"/>
    <mergeCell ref="X5:Y5"/>
    <mergeCell ref="N4:O4"/>
    <mergeCell ref="X4:Y4"/>
    <mergeCell ref="E4:F4"/>
    <mergeCell ref="I4:J4"/>
    <mergeCell ref="S4:T4"/>
  </mergeCells>
  <conditionalFormatting sqref="E8:X8">
    <cfRule type="cellIs" dxfId="1439" priority="39" operator="greaterThan">
      <formula>$Y$8</formula>
    </cfRule>
    <cfRule type="cellIs" dxfId="1438" priority="38" operator="lessThanOrEqual">
      <formula>$Y$8</formula>
    </cfRule>
  </conditionalFormatting>
  <conditionalFormatting sqref="E9:X9">
    <cfRule type="cellIs" dxfId="1437" priority="35" operator="lessThanOrEqual">
      <formula>$Y$9</formula>
    </cfRule>
  </conditionalFormatting>
  <conditionalFormatting sqref="E9:X9">
    <cfRule type="cellIs" dxfId="1436" priority="33" operator="lessThanOrEqual">
      <formula>$Y$9</formula>
    </cfRule>
    <cfRule type="cellIs" dxfId="1435" priority="34" operator="greaterThan">
      <formula>$Y$8</formula>
    </cfRule>
  </conditionalFormatting>
  <conditionalFormatting sqref="E10:X10">
    <cfRule type="cellIs" dxfId="1434" priority="31" operator="lessThanOrEqual">
      <formula>$Y$10</formula>
    </cfRule>
    <cfRule type="cellIs" dxfId="1433" priority="32" operator="greaterThan">
      <formula>$Y$8</formula>
    </cfRule>
  </conditionalFormatting>
  <conditionalFormatting sqref="E11:X11">
    <cfRule type="cellIs" dxfId="1432" priority="29" operator="lessThanOrEqual">
      <formula>$Y$11</formula>
    </cfRule>
    <cfRule type="cellIs" dxfId="1431" priority="30" operator="greaterThan">
      <formula>$Y$8</formula>
    </cfRule>
  </conditionalFormatting>
  <conditionalFormatting sqref="E12:X12">
    <cfRule type="cellIs" dxfId="1430" priority="27" operator="lessThanOrEqual">
      <formula>$Y$12</formula>
    </cfRule>
    <cfRule type="cellIs" dxfId="1429" priority="28" operator="greaterThan">
      <formula>$Y$8</formula>
    </cfRule>
  </conditionalFormatting>
  <conditionalFormatting sqref="E13:X13">
    <cfRule type="cellIs" dxfId="1428" priority="25" operator="lessThanOrEqual">
      <formula>$Y$13</formula>
    </cfRule>
    <cfRule type="cellIs" dxfId="1427" priority="26" operator="greaterThan">
      <formula>$Y$8</formula>
    </cfRule>
  </conditionalFormatting>
  <conditionalFormatting sqref="E14:X14">
    <cfRule type="cellIs" dxfId="1426" priority="23" operator="lessThanOrEqual">
      <formula>$Y$14</formula>
    </cfRule>
    <cfRule type="cellIs" dxfId="1425" priority="24" operator="greaterThan">
      <formula>$Y$8</formula>
    </cfRule>
  </conditionalFormatting>
  <conditionalFormatting sqref="E15:X15">
    <cfRule type="cellIs" dxfId="1424" priority="21" operator="lessThanOrEqual">
      <formula>$Y$15</formula>
    </cfRule>
    <cfRule type="cellIs" dxfId="1423" priority="22" operator="greaterThan">
      <formula>$Y$8</formula>
    </cfRule>
  </conditionalFormatting>
  <conditionalFormatting sqref="E16:X16">
    <cfRule type="cellIs" dxfId="1422" priority="19" operator="lessThanOrEqual">
      <formula>$Y$16</formula>
    </cfRule>
    <cfRule type="cellIs" dxfId="1421" priority="20" operator="greaterThan">
      <formula>$Y$8</formula>
    </cfRule>
  </conditionalFormatting>
  <conditionalFormatting sqref="E17:X17">
    <cfRule type="cellIs" dxfId="1420" priority="17" operator="lessThanOrEqual">
      <formula>$Y$17</formula>
    </cfRule>
    <cfRule type="cellIs" dxfId="1419" priority="18" operator="greaterThan">
      <formula>$Y$8</formula>
    </cfRule>
  </conditionalFormatting>
  <conditionalFormatting sqref="E18:X18">
    <cfRule type="cellIs" dxfId="1418" priority="15" operator="lessThanOrEqual">
      <formula>$Y$17</formula>
    </cfRule>
    <cfRule type="cellIs" dxfId="1417" priority="16" operator="greaterThan">
      <formula>$Y$8</formula>
    </cfRule>
  </conditionalFormatting>
  <conditionalFormatting sqref="E19:X19">
    <cfRule type="cellIs" dxfId="1416" priority="13" operator="lessThanOrEqual">
      <formula>$Y$19</formula>
    </cfRule>
    <cfRule type="cellIs" dxfId="1415" priority="14" operator="greaterThan">
      <formula>$Y$8</formula>
    </cfRule>
  </conditionalFormatting>
  <conditionalFormatting sqref="E20:X20">
    <cfRule type="cellIs" dxfId="1414" priority="11" operator="lessThanOrEqual">
      <formula>$Y$20</formula>
    </cfRule>
    <cfRule type="cellIs" dxfId="1413" priority="12" operator="greaterThan">
      <formula>$Y$8</formula>
    </cfRule>
  </conditionalFormatting>
  <conditionalFormatting sqref="E21:X21">
    <cfRule type="cellIs" dxfId="1412" priority="9" operator="lessThanOrEqual">
      <formula>$Y$21</formula>
    </cfRule>
    <cfRule type="cellIs" dxfId="1411" priority="10" operator="greaterThan">
      <formula>$Y$8</formula>
    </cfRule>
  </conditionalFormatting>
  <conditionalFormatting sqref="E22:X22">
    <cfRule type="cellIs" dxfId="1410" priority="7" operator="lessThanOrEqual">
      <formula>$Y$22</formula>
    </cfRule>
    <cfRule type="cellIs" dxfId="1409" priority="8" operator="greaterThan">
      <formula>$Y$8</formula>
    </cfRule>
  </conditionalFormatting>
  <conditionalFormatting sqref="E23:X23">
    <cfRule type="cellIs" dxfId="1408" priority="5" operator="lessThanOrEqual">
      <formula>$Y$23</formula>
    </cfRule>
    <cfRule type="cellIs" dxfId="1407" priority="6" operator="greaterThan">
      <formula>$Y$8</formula>
    </cfRule>
  </conditionalFormatting>
  <conditionalFormatting sqref="Y8:Y23">
    <cfRule type="cellIs" dxfId="1406" priority="3" operator="greaterThan">
      <formula>0.75</formula>
    </cfRule>
    <cfRule type="cellIs" dxfId="1405" priority="2" operator="lessThanOrEqual">
      <formula>0.25</formula>
    </cfRule>
    <cfRule type="cellIs" dxfId="1404" priority="1" operator="between">
      <formula>0.25</formula>
      <formula>0.75</formula>
    </cfRule>
  </conditionalFormatting>
  <pageMargins left="0.51181102362204722" right="0.51181102362204722" top="0.35433070866141736" bottom="0.35433070866141736" header="0.11811023622047245" footer="0.11811023622047245"/>
  <pageSetup paperSize="9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23"/>
  <sheetViews>
    <sheetView topLeftCell="A3" zoomScale="80" zoomScaleNormal="80" workbookViewId="0">
      <selection activeCell="Y8" sqref="Y8"/>
    </sheetView>
  </sheetViews>
  <sheetFormatPr baseColWidth="10" defaultRowHeight="12.75" x14ac:dyDescent="0.2"/>
  <cols>
    <col min="1" max="1" width="15.7109375" customWidth="1"/>
    <col min="2" max="2" width="7.85546875" customWidth="1"/>
    <col min="3" max="3" width="13.85546875" customWidth="1"/>
    <col min="4" max="4" width="12.28515625" customWidth="1"/>
    <col min="5" max="24" width="3.85546875" customWidth="1"/>
    <col min="25" max="25" width="6.7109375" customWidth="1"/>
  </cols>
  <sheetData>
    <row r="1" spans="1:25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33.7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4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élèves'!B4</f>
        <v>Jennifer</v>
      </c>
      <c r="B5" s="133"/>
      <c r="C5" s="133" t="str">
        <f>'Données élèves'!A4</f>
        <v>BARDOULET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1.7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élèves'!C4</f>
        <v/>
      </c>
    </row>
    <row r="9" spans="1:25" ht="21.7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élèves'!D$4</f>
        <v/>
      </c>
    </row>
    <row r="10" spans="1:25" ht="21.7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élèves'!E4</f>
        <v/>
      </c>
    </row>
    <row r="11" spans="1:25" ht="21.7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élèves'!F4</f>
        <v/>
      </c>
    </row>
    <row r="12" spans="1:25" ht="21.7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élèves'!G4</f>
        <v/>
      </c>
    </row>
    <row r="13" spans="1:25" ht="21.7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élèves'!H4</f>
        <v/>
      </c>
    </row>
    <row r="14" spans="1:25" ht="21.7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élèves'!I4</f>
        <v/>
      </c>
    </row>
    <row r="15" spans="1:25" ht="21.7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élèves'!J$4="","",'Données élèves'!J$4)</f>
        <v/>
      </c>
    </row>
    <row r="16" spans="1:25" ht="21.7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élèves'!K4</f>
        <v/>
      </c>
    </row>
    <row r="17" spans="1:25" ht="21.7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élèves'!L4</f>
        <v/>
      </c>
    </row>
    <row r="18" spans="1:25" ht="21.7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élèves'!M4</f>
        <v/>
      </c>
    </row>
    <row r="19" spans="1:25" ht="21.7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élèves'!N4</f>
        <v/>
      </c>
    </row>
    <row r="20" spans="1:25" ht="21.7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élèves'!O4</f>
        <v/>
      </c>
    </row>
    <row r="21" spans="1:25" ht="21.7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élèves'!P4</f>
        <v/>
      </c>
    </row>
    <row r="22" spans="1:25" ht="21.7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élèves'!Q4</f>
        <v/>
      </c>
    </row>
    <row r="23" spans="1:25" ht="21.7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élèves'!R4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9:X12">
    <cfRule type="cellIs" dxfId="1403" priority="57" operator="lessThan">
      <formula>$Y$8</formula>
    </cfRule>
  </conditionalFormatting>
  <conditionalFormatting sqref="E9:X9">
    <cfRule type="cellIs" dxfId="1402" priority="56" operator="lessThan">
      <formula>$Y$9</formula>
    </cfRule>
  </conditionalFormatting>
  <conditionalFormatting sqref="E10:X10">
    <cfRule type="cellIs" dxfId="1401" priority="55" operator="lessThan">
      <formula>$Y$10</formula>
    </cfRule>
  </conditionalFormatting>
  <conditionalFormatting sqref="E8:X8">
    <cfRule type="cellIs" dxfId="1400" priority="54" operator="lessThan">
      <formula>$Y$8</formula>
    </cfRule>
  </conditionalFormatting>
  <conditionalFormatting sqref="E11:X11">
    <cfRule type="cellIs" dxfId="1399" priority="53" operator="lessThan">
      <formula>$Y$11</formula>
    </cfRule>
  </conditionalFormatting>
  <conditionalFormatting sqref="E12:X12">
    <cfRule type="cellIs" dxfId="1398" priority="52" operator="lessThan">
      <formula>$Y$12</formula>
    </cfRule>
  </conditionalFormatting>
  <conditionalFormatting sqref="E13:X13">
    <cfRule type="cellIs" dxfId="1397" priority="49" operator="lessThan">
      <formula>$Y$13</formula>
    </cfRule>
    <cfRule type="cellIs" dxfId="1396" priority="50" operator="lessThan">
      <formula>$Y$13</formula>
    </cfRule>
    <cfRule type="cellIs" dxfId="1395" priority="51" operator="lessThan">
      <formula>$Y$13</formula>
    </cfRule>
  </conditionalFormatting>
  <conditionalFormatting sqref="E14:X14">
    <cfRule type="cellIs" dxfId="1394" priority="48" operator="lessThan">
      <formula>$Y$14</formula>
    </cfRule>
  </conditionalFormatting>
  <conditionalFormatting sqref="E15:X15">
    <cfRule type="cellIs" dxfId="1393" priority="47" operator="lessThan">
      <formula>$Y$15</formula>
    </cfRule>
  </conditionalFormatting>
  <conditionalFormatting sqref="E16:X16">
    <cfRule type="cellIs" dxfId="1392" priority="46" operator="lessThan">
      <formula>$Y$16</formula>
    </cfRule>
  </conditionalFormatting>
  <conditionalFormatting sqref="E17:X17">
    <cfRule type="cellIs" dxfId="1391" priority="45" operator="lessThan">
      <formula>$Y$17</formula>
    </cfRule>
  </conditionalFormatting>
  <conditionalFormatting sqref="E18:X18">
    <cfRule type="cellIs" dxfId="1390" priority="44" operator="lessThan">
      <formula>$Y$18</formula>
    </cfRule>
  </conditionalFormatting>
  <conditionalFormatting sqref="E19:X19">
    <cfRule type="cellIs" dxfId="1389" priority="42" operator="lessThan">
      <formula>$Y$19</formula>
    </cfRule>
    <cfRule type="cellIs" dxfId="1388" priority="43" operator="lessThan">
      <formula>$Y$19</formula>
    </cfRule>
  </conditionalFormatting>
  <conditionalFormatting sqref="E20:X20">
    <cfRule type="cellIs" dxfId="1387" priority="40" operator="lessThan">
      <formula>$Y$20</formula>
    </cfRule>
    <cfRule type="cellIs" dxfId="1386" priority="41" operator="lessThan">
      <formula>$Y$20</formula>
    </cfRule>
  </conditionalFormatting>
  <conditionalFormatting sqref="E21:X21">
    <cfRule type="cellIs" dxfId="1385" priority="39" operator="lessThan">
      <formula>$Y$21</formula>
    </cfRule>
  </conditionalFormatting>
  <conditionalFormatting sqref="E22:X22">
    <cfRule type="cellIs" dxfId="1384" priority="38" operator="lessThan">
      <formula>$Y$22</formula>
    </cfRule>
  </conditionalFormatting>
  <conditionalFormatting sqref="E23:X23">
    <cfRule type="cellIs" dxfId="1383" priority="37" operator="lessThan">
      <formula>$Y$23</formula>
    </cfRule>
  </conditionalFormatting>
  <conditionalFormatting sqref="E8:X8">
    <cfRule type="cellIs" dxfId="1382" priority="35" operator="lessThanOrEqual">
      <formula>$Y$8</formula>
    </cfRule>
    <cfRule type="cellIs" dxfId="1381" priority="36" operator="greaterThan">
      <formula>$Y$8</formula>
    </cfRule>
  </conditionalFormatting>
  <conditionalFormatting sqref="E9:X9">
    <cfRule type="cellIs" dxfId="1380" priority="34" operator="lessThanOrEqual">
      <formula>$Y$9</formula>
    </cfRule>
  </conditionalFormatting>
  <conditionalFormatting sqref="E9:X9">
    <cfRule type="cellIs" dxfId="1379" priority="32" operator="lessThanOrEqual">
      <formula>$Y$9</formula>
    </cfRule>
    <cfRule type="cellIs" dxfId="1378" priority="33" operator="greaterThan">
      <formula>$Y$8</formula>
    </cfRule>
  </conditionalFormatting>
  <conditionalFormatting sqref="E10:X10">
    <cfRule type="cellIs" dxfId="1377" priority="30" operator="lessThanOrEqual">
      <formula>$Y$10</formula>
    </cfRule>
    <cfRule type="cellIs" dxfId="1376" priority="31" operator="greaterThan">
      <formula>$Y$8</formula>
    </cfRule>
  </conditionalFormatting>
  <conditionalFormatting sqref="E11:X11">
    <cfRule type="cellIs" dxfId="1375" priority="28" operator="lessThanOrEqual">
      <formula>$Y$11</formula>
    </cfRule>
    <cfRule type="cellIs" dxfId="1374" priority="29" operator="greaterThan">
      <formula>$Y$8</formula>
    </cfRule>
  </conditionalFormatting>
  <conditionalFormatting sqref="E12:X12">
    <cfRule type="cellIs" dxfId="1373" priority="26" operator="lessThanOrEqual">
      <formula>$Y$12</formula>
    </cfRule>
    <cfRule type="cellIs" dxfId="1372" priority="27" operator="greaterThan">
      <formula>$Y$8</formula>
    </cfRule>
  </conditionalFormatting>
  <conditionalFormatting sqref="E13:X13">
    <cfRule type="cellIs" dxfId="1371" priority="24" operator="lessThanOrEqual">
      <formula>$Y$13</formula>
    </cfRule>
    <cfRule type="cellIs" dxfId="1370" priority="25" operator="greaterThan">
      <formula>$Y$8</formula>
    </cfRule>
  </conditionalFormatting>
  <conditionalFormatting sqref="E14:X14">
    <cfRule type="cellIs" dxfId="1369" priority="22" operator="lessThanOrEqual">
      <formula>$Y$14</formula>
    </cfRule>
    <cfRule type="cellIs" dxfId="1368" priority="23" operator="greaterThan">
      <formula>$Y$8</formula>
    </cfRule>
  </conditionalFormatting>
  <conditionalFormatting sqref="E15:X15">
    <cfRule type="cellIs" dxfId="1367" priority="20" operator="lessThanOrEqual">
      <formula>$Y$15</formula>
    </cfRule>
    <cfRule type="cellIs" dxfId="1366" priority="21" operator="greaterThan">
      <formula>$Y$8</formula>
    </cfRule>
  </conditionalFormatting>
  <conditionalFormatting sqref="E16:X16">
    <cfRule type="cellIs" dxfId="1365" priority="18" operator="lessThanOrEqual">
      <formula>$Y$16</formula>
    </cfRule>
    <cfRule type="cellIs" dxfId="1364" priority="19" operator="greaterThan">
      <formula>$Y$8</formula>
    </cfRule>
  </conditionalFormatting>
  <conditionalFormatting sqref="E17:X17">
    <cfRule type="cellIs" dxfId="1363" priority="16" operator="lessThanOrEqual">
      <formula>$Y$17</formula>
    </cfRule>
    <cfRule type="cellIs" dxfId="1362" priority="17" operator="greaterThan">
      <formula>$Y$8</formula>
    </cfRule>
  </conditionalFormatting>
  <conditionalFormatting sqref="E18:X18">
    <cfRule type="cellIs" dxfId="1361" priority="14" operator="lessThanOrEqual">
      <formula>$Y$17</formula>
    </cfRule>
    <cfRule type="cellIs" dxfId="1360" priority="15" operator="greaterThan">
      <formula>$Y$8</formula>
    </cfRule>
  </conditionalFormatting>
  <conditionalFormatting sqref="E19:X19">
    <cfRule type="cellIs" dxfId="1359" priority="12" operator="lessThanOrEqual">
      <formula>$Y$19</formula>
    </cfRule>
    <cfRule type="cellIs" dxfId="1358" priority="13" operator="greaterThan">
      <formula>$Y$8</formula>
    </cfRule>
  </conditionalFormatting>
  <conditionalFormatting sqref="E20:X20">
    <cfRule type="cellIs" dxfId="1357" priority="10" operator="lessThanOrEqual">
      <formula>$Y$20</formula>
    </cfRule>
    <cfRule type="cellIs" dxfId="1356" priority="11" operator="greaterThan">
      <formula>$Y$8</formula>
    </cfRule>
  </conditionalFormatting>
  <conditionalFormatting sqref="E21:X21">
    <cfRule type="cellIs" dxfId="1355" priority="8" operator="lessThanOrEqual">
      <formula>$Y$21</formula>
    </cfRule>
    <cfRule type="cellIs" dxfId="1354" priority="9" operator="greaterThan">
      <formula>$Y$8</formula>
    </cfRule>
  </conditionalFormatting>
  <conditionalFormatting sqref="E22:X22">
    <cfRule type="cellIs" dxfId="1353" priority="6" operator="lessThanOrEqual">
      <formula>$Y$22</formula>
    </cfRule>
    <cfRule type="cellIs" dxfId="1352" priority="7" operator="greaterThan">
      <formula>$Y$8</formula>
    </cfRule>
  </conditionalFormatting>
  <conditionalFormatting sqref="E23:X23">
    <cfRule type="cellIs" dxfId="1351" priority="4" operator="lessThanOrEqual">
      <formula>$Y$23</formula>
    </cfRule>
    <cfRule type="cellIs" dxfId="1350" priority="5" operator="greaterThan">
      <formula>$Y$8</formula>
    </cfRule>
  </conditionalFormatting>
  <conditionalFormatting sqref="Y8:Y23">
    <cfRule type="cellIs" dxfId="1349" priority="1" operator="between">
      <formula>0.25</formula>
      <formula>0.75</formula>
    </cfRule>
    <cfRule type="cellIs" dxfId="1348" priority="2" operator="lessThanOrEqual">
      <formula>0.25</formula>
    </cfRule>
    <cfRule type="cellIs" dxfId="1347" priority="3" operator="greaterThan">
      <formula>0.75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3"/>
  <sheetViews>
    <sheetView topLeftCell="A4" zoomScale="80" zoomScaleNormal="80" workbookViewId="0">
      <selection activeCell="AA17" sqref="AA17"/>
    </sheetView>
  </sheetViews>
  <sheetFormatPr baseColWidth="10" defaultRowHeight="12.75" x14ac:dyDescent="0.2"/>
  <cols>
    <col min="1" max="1" width="15.7109375" customWidth="1"/>
    <col min="2" max="2" width="8.28515625" customWidth="1"/>
    <col min="3" max="3" width="10.85546875" customWidth="1"/>
    <col min="4" max="4" width="12.28515625" customWidth="1"/>
    <col min="5" max="24" width="3.85546875" customWidth="1"/>
    <col min="25" max="25" width="7.5703125" customWidth="1"/>
  </cols>
  <sheetData>
    <row r="1" spans="1:25" ht="20.2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4.7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customHeight="1" x14ac:dyDescent="0.35">
      <c r="A5" s="133" t="str">
        <f>'Données élèves'!B5</f>
        <v>Marion</v>
      </c>
      <c r="B5" s="133"/>
      <c r="C5" s="133" t="str">
        <f>'Données élèves'!A5</f>
        <v>BERTRAND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élèves'!C5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élèves'!D$5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élèves'!E5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élèves'!F5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élèves'!G5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élèves'!H5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élèves'!I5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élèves'!J$5="","",'Données élèves'!J$5)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élèves'!K5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élèves'!L5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élèves'!M5</f>
        <v/>
      </c>
    </row>
    <row r="19" spans="1:25" ht="20.25" customHeight="1" x14ac:dyDescent="0.2">
      <c r="A19" s="152" t="s">
        <v>12</v>
      </c>
      <c r="B19" s="160" t="s">
        <v>71</v>
      </c>
      <c r="C19" s="160"/>
      <c r="D19" s="161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élèves'!N5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élèves'!O5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élèves'!P5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élèves'!Q5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élèves'!R5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1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Y23">
    <cfRule type="colorScale" priority="9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8:Y23">
    <cfRule type="cellIs" dxfId="1346" priority="31" operator="between">
      <formula>0.25</formula>
      <formula>0.75</formula>
    </cfRule>
    <cfRule type="cellIs" dxfId="1345" priority="32" operator="lessThanOrEqual">
      <formula>0.25</formula>
    </cfRule>
    <cfRule type="cellIs" dxfId="1344" priority="33" operator="greaterThan">
      <formula>0.75</formula>
    </cfRule>
  </conditionalFormatting>
  <conditionalFormatting sqref="E8:X8">
    <cfRule type="cellIs" dxfId="1343" priority="30" operator="greaterThan">
      <formula>$Y$8</formula>
    </cfRule>
    <cfRule type="cellIs" dxfId="1342" priority="29" operator="lessThanOrEqual">
      <formula>$Y$8</formula>
    </cfRule>
  </conditionalFormatting>
  <conditionalFormatting sqref="E9:X9">
    <cfRule type="cellIs" dxfId="1341" priority="28" operator="lessThanOrEqual">
      <formula>$Y$9</formula>
    </cfRule>
  </conditionalFormatting>
  <conditionalFormatting sqref="E10:X10">
    <cfRule type="cellIs" dxfId="1340" priority="27" operator="lessThanOrEqual">
      <formula>$Y$10</formula>
    </cfRule>
  </conditionalFormatting>
  <conditionalFormatting sqref="E11:X11">
    <cfRule type="cellIs" dxfId="1339" priority="26" operator="lessThanOrEqual">
      <formula>$Y$11</formula>
    </cfRule>
    <cfRule type="cellIs" dxfId="1338" priority="25" operator="greaterThan">
      <formula>$Y$11</formula>
    </cfRule>
  </conditionalFormatting>
  <conditionalFormatting sqref="E12:X12">
    <cfRule type="cellIs" dxfId="1337" priority="23" operator="greaterThan">
      <formula>$Y$12</formula>
    </cfRule>
    <cfRule type="cellIs" dxfId="1336" priority="24" operator="lessThanOrEqual">
      <formula>$Y$11</formula>
    </cfRule>
  </conditionalFormatting>
  <conditionalFormatting sqref="E13:X13">
    <cfRule type="cellIs" dxfId="1335" priority="21" operator="greaterThan">
      <formula>$Y$13</formula>
    </cfRule>
    <cfRule type="cellIs" dxfId="1334" priority="22" operator="lessThanOrEqual">
      <formula>$Y$11</formula>
    </cfRule>
  </conditionalFormatting>
  <conditionalFormatting sqref="E14:X14">
    <cfRule type="cellIs" dxfId="1333" priority="19" operator="greaterThan">
      <formula>$Y$14</formula>
    </cfRule>
    <cfRule type="cellIs" dxfId="1332" priority="20" operator="lessThanOrEqual">
      <formula>$Y$11</formula>
    </cfRule>
  </conditionalFormatting>
  <conditionalFormatting sqref="E15:X15">
    <cfRule type="cellIs" dxfId="1331" priority="17" operator="greaterThan">
      <formula>$Y$15</formula>
    </cfRule>
    <cfRule type="cellIs" dxfId="1330" priority="18" operator="lessThanOrEqual">
      <formula>$Y$11</formula>
    </cfRule>
  </conditionalFormatting>
  <conditionalFormatting sqref="E16:X16">
    <cfRule type="cellIs" dxfId="1329" priority="15" operator="greaterThan">
      <formula>$Y$16</formula>
    </cfRule>
    <cfRule type="cellIs" dxfId="1328" priority="16" operator="lessThanOrEqual">
      <formula>$Y$11</formula>
    </cfRule>
  </conditionalFormatting>
  <conditionalFormatting sqref="E17:X17">
    <cfRule type="cellIs" dxfId="1327" priority="13" operator="greaterThan">
      <formula>$Y$17</formula>
    </cfRule>
    <cfRule type="cellIs" dxfId="1326" priority="14" operator="lessThanOrEqual">
      <formula>$Y$11</formula>
    </cfRule>
  </conditionalFormatting>
  <conditionalFormatting sqref="E18:X18">
    <cfRule type="cellIs" dxfId="1325" priority="11" operator="greaterThan">
      <formula>$Y$18</formula>
    </cfRule>
    <cfRule type="cellIs" dxfId="1324" priority="12" operator="lessThanOrEqual">
      <formula>$Y$11</formula>
    </cfRule>
  </conditionalFormatting>
  <conditionalFormatting sqref="E19:X19">
    <cfRule type="cellIs" dxfId="1323" priority="9" operator="greaterThan">
      <formula>$Y$19</formula>
    </cfRule>
    <cfRule type="cellIs" dxfId="1322" priority="10" operator="lessThanOrEqual">
      <formula>$Y$11</formula>
    </cfRule>
  </conditionalFormatting>
  <conditionalFormatting sqref="E20:X20">
    <cfRule type="cellIs" dxfId="1321" priority="7" operator="greaterThan">
      <formula>$Y$20</formula>
    </cfRule>
    <cfRule type="cellIs" dxfId="1320" priority="8" operator="lessThanOrEqual">
      <formula>$Y$11</formula>
    </cfRule>
  </conditionalFormatting>
  <conditionalFormatting sqref="E21:X21">
    <cfRule type="cellIs" dxfId="1319" priority="5" operator="greaterThan">
      <formula>$Y$21</formula>
    </cfRule>
    <cfRule type="cellIs" dxfId="1318" priority="6" operator="lessThanOrEqual">
      <formula>$Y$11</formula>
    </cfRule>
  </conditionalFormatting>
  <conditionalFormatting sqref="E22:X22">
    <cfRule type="cellIs" dxfId="1317" priority="3" operator="greaterThan">
      <formula>$Y$22</formula>
    </cfRule>
    <cfRule type="cellIs" dxfId="1316" priority="4" operator="lessThanOrEqual">
      <formula>$Y$11</formula>
    </cfRule>
  </conditionalFormatting>
  <conditionalFormatting sqref="E23:X23">
    <cfRule type="cellIs" dxfId="1315" priority="1" operator="greaterThan">
      <formula>$Y$23</formula>
    </cfRule>
    <cfRule type="cellIs" dxfId="1314" priority="2" operator="lessThanOrEqual">
      <formula>$Y$11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23"/>
  <sheetViews>
    <sheetView zoomScale="80" zoomScaleNormal="80" workbookViewId="0">
      <selection activeCell="AB10" sqref="AB10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0.140625" customWidth="1"/>
    <col min="5" max="24" width="3.85546875" customWidth="1"/>
    <col min="25" max="25" width="7.5703125" customWidth="1"/>
  </cols>
  <sheetData>
    <row r="1" spans="1:25" ht="21.7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1.7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1.7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customHeight="1" x14ac:dyDescent="0.35">
      <c r="A5" s="133" t="str">
        <f>'Données élèves'!B6</f>
        <v>Quentin</v>
      </c>
      <c r="B5" s="133"/>
      <c r="C5" s="133" t="str">
        <f>'Données élèves'!A6</f>
        <v>BIRAUD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élèves'!C6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élèves'!D$6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élèves'!E6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élèves'!F6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élèves'!G6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élèves'!H6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élèves'!I6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élèves'!J$6="","",'Données élèves'!J$6)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élèves'!K6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élèves'!L6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élèves'!M6</f>
        <v/>
      </c>
    </row>
    <row r="19" spans="1:25" ht="20.25" customHeight="1" x14ac:dyDescent="0.2">
      <c r="A19" s="152" t="s">
        <v>12</v>
      </c>
      <c r="B19" s="160" t="s">
        <v>71</v>
      </c>
      <c r="C19" s="160"/>
      <c r="D19" s="161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élèves'!N6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élèves'!O6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élèves'!P6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élèves'!Q6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élèves'!R6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313" priority="76" operator="lessThan">
      <formula>$Y$13</formula>
    </cfRule>
    <cfRule type="cellIs" dxfId="1312" priority="77" operator="lessThan">
      <formula>$Y$13</formula>
    </cfRule>
    <cfRule type="cellIs" dxfId="1311" priority="78" operator="lessThan">
      <formula>$Y$13</formula>
    </cfRule>
  </conditionalFormatting>
  <conditionalFormatting sqref="E14:X14">
    <cfRule type="cellIs" dxfId="1310" priority="75" operator="lessThan">
      <formula>$Y$14</formula>
    </cfRule>
  </conditionalFormatting>
  <conditionalFormatting sqref="E15:X15">
    <cfRule type="cellIs" dxfId="1309" priority="74" operator="lessThan">
      <formula>$Y$15</formula>
    </cfRule>
  </conditionalFormatting>
  <conditionalFormatting sqref="E16:X16">
    <cfRule type="cellIs" dxfId="1308" priority="73" operator="lessThan">
      <formula>$Y$16</formula>
    </cfRule>
  </conditionalFormatting>
  <conditionalFormatting sqref="E17:X17">
    <cfRule type="cellIs" dxfId="1307" priority="72" operator="lessThan">
      <formula>$Y$17</formula>
    </cfRule>
  </conditionalFormatting>
  <conditionalFormatting sqref="E18:X18">
    <cfRule type="cellIs" dxfId="1306" priority="71" operator="lessThan">
      <formula>$Y$18</formula>
    </cfRule>
  </conditionalFormatting>
  <conditionalFormatting sqref="E19:X19">
    <cfRule type="cellIs" dxfId="1305" priority="69" operator="lessThan">
      <formula>$Y$19</formula>
    </cfRule>
    <cfRule type="cellIs" dxfId="1304" priority="70" operator="lessThan">
      <formula>$Y$19</formula>
    </cfRule>
  </conditionalFormatting>
  <conditionalFormatting sqref="E20:X20">
    <cfRule type="cellIs" dxfId="1303" priority="67" operator="lessThan">
      <formula>$Y$20</formula>
    </cfRule>
    <cfRule type="cellIs" dxfId="1302" priority="68" operator="lessThan">
      <formula>$Y$20</formula>
    </cfRule>
  </conditionalFormatting>
  <conditionalFormatting sqref="E21:X21">
    <cfRule type="cellIs" dxfId="1301" priority="66" operator="lessThan">
      <formula>$Y$21</formula>
    </cfRule>
  </conditionalFormatting>
  <conditionalFormatting sqref="E22:X22">
    <cfRule type="cellIs" dxfId="1300" priority="65" operator="lessThan">
      <formula>$Y$22</formula>
    </cfRule>
  </conditionalFormatting>
  <conditionalFormatting sqref="E23:X23">
    <cfRule type="cellIs" dxfId="1299" priority="64" operator="lessThan">
      <formula>$Y$23</formula>
    </cfRule>
  </conditionalFormatting>
  <conditionalFormatting sqref="Y8:Y23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298" priority="54" operator="lessThan">
      <formula>$Y$13</formula>
    </cfRule>
    <cfRule type="cellIs" dxfId="1297" priority="55" operator="lessThan">
      <formula>$Y$13</formula>
    </cfRule>
    <cfRule type="cellIs" dxfId="1296" priority="56" operator="lessThan">
      <formula>$Y$13</formula>
    </cfRule>
  </conditionalFormatting>
  <conditionalFormatting sqref="E14:X14">
    <cfRule type="cellIs" dxfId="1295" priority="53" operator="lessThan">
      <formula>$Y$14</formula>
    </cfRule>
  </conditionalFormatting>
  <conditionalFormatting sqref="E15:X15">
    <cfRule type="cellIs" dxfId="1294" priority="52" operator="lessThan">
      <formula>$Y$15</formula>
    </cfRule>
  </conditionalFormatting>
  <conditionalFormatting sqref="E16:X16">
    <cfRule type="cellIs" dxfId="1293" priority="51" operator="lessThan">
      <formula>$Y$16</formula>
    </cfRule>
  </conditionalFormatting>
  <conditionalFormatting sqref="E17:X17">
    <cfRule type="cellIs" dxfId="1292" priority="50" operator="lessThan">
      <formula>$Y$17</formula>
    </cfRule>
  </conditionalFormatting>
  <conditionalFormatting sqref="E18:X18">
    <cfRule type="cellIs" dxfId="1291" priority="49" operator="lessThan">
      <formula>$Y$18</formula>
    </cfRule>
  </conditionalFormatting>
  <conditionalFormatting sqref="E19:X19">
    <cfRule type="cellIs" dxfId="1290" priority="47" operator="lessThan">
      <formula>$Y$19</formula>
    </cfRule>
    <cfRule type="cellIs" dxfId="1289" priority="48" operator="lessThan">
      <formula>$Y$19</formula>
    </cfRule>
  </conditionalFormatting>
  <conditionalFormatting sqref="E20:X20">
    <cfRule type="cellIs" dxfId="1288" priority="45" operator="lessThan">
      <formula>$Y$20</formula>
    </cfRule>
    <cfRule type="cellIs" dxfId="1287" priority="46" operator="lessThan">
      <formula>$Y$20</formula>
    </cfRule>
  </conditionalFormatting>
  <conditionalFormatting sqref="E21:X21">
    <cfRule type="cellIs" dxfId="1286" priority="44" operator="lessThan">
      <formula>$Y$21</formula>
    </cfRule>
  </conditionalFormatting>
  <conditionalFormatting sqref="E22:X22">
    <cfRule type="cellIs" dxfId="1285" priority="43" operator="lessThan">
      <formula>$Y$22</formula>
    </cfRule>
  </conditionalFormatting>
  <conditionalFormatting sqref="E23:X23">
    <cfRule type="cellIs" dxfId="1284" priority="42" operator="lessThan">
      <formula>$Y$23</formula>
    </cfRule>
  </conditionalFormatting>
  <conditionalFormatting sqref="E8:X8">
    <cfRule type="cellIs" dxfId="1283" priority="41" operator="lessThan">
      <formula>$Y$8</formula>
    </cfRule>
  </conditionalFormatting>
  <conditionalFormatting sqref="E9:X9">
    <cfRule type="cellIs" dxfId="1282" priority="40" operator="lessThan">
      <formula>$Y$9</formula>
    </cfRule>
  </conditionalFormatting>
  <conditionalFormatting sqref="E10:X10">
    <cfRule type="cellIs" dxfId="1281" priority="39" operator="lessThan">
      <formula>$Y$10</formula>
    </cfRule>
  </conditionalFormatting>
  <conditionalFormatting sqref="E11:X11">
    <cfRule type="cellIs" dxfId="1280" priority="38" operator="lessThan">
      <formula>$Y$11</formula>
    </cfRule>
  </conditionalFormatting>
  <conditionalFormatting sqref="E12:X12">
    <cfRule type="cellIs" dxfId="1279" priority="37" operator="lessThan">
      <formula>$Y$12</formula>
    </cfRule>
  </conditionalFormatting>
  <conditionalFormatting sqref="E8:X8">
    <cfRule type="cellIs" dxfId="1278" priority="35" operator="lessThanOrEqual">
      <formula>$Y$8</formula>
    </cfRule>
    <cfRule type="cellIs" dxfId="1277" priority="36" operator="greaterThan">
      <formula>$Y$8</formula>
    </cfRule>
  </conditionalFormatting>
  <conditionalFormatting sqref="E9:X9">
    <cfRule type="cellIs" dxfId="1276" priority="34" operator="lessThanOrEqual">
      <formula>$Y$9</formula>
    </cfRule>
  </conditionalFormatting>
  <conditionalFormatting sqref="E9:X9">
    <cfRule type="cellIs" dxfId="1275" priority="32" operator="lessThanOrEqual">
      <formula>$Y$9</formula>
    </cfRule>
    <cfRule type="cellIs" dxfId="1274" priority="33" operator="greaterThan">
      <formula>$Y$8</formula>
    </cfRule>
  </conditionalFormatting>
  <conditionalFormatting sqref="E10:X10">
    <cfRule type="cellIs" dxfId="1273" priority="30" operator="lessThanOrEqual">
      <formula>$Y$10</formula>
    </cfRule>
    <cfRule type="cellIs" dxfId="1272" priority="31" operator="greaterThan">
      <formula>$Y$8</formula>
    </cfRule>
  </conditionalFormatting>
  <conditionalFormatting sqref="E11:X11">
    <cfRule type="cellIs" dxfId="1271" priority="28" operator="lessThanOrEqual">
      <formula>$Y$11</formula>
    </cfRule>
    <cfRule type="cellIs" dxfId="1270" priority="29" operator="greaterThan">
      <formula>$Y$8</formula>
    </cfRule>
  </conditionalFormatting>
  <conditionalFormatting sqref="E12:X12">
    <cfRule type="cellIs" dxfId="1269" priority="26" operator="lessThanOrEqual">
      <formula>$Y$12</formula>
    </cfRule>
    <cfRule type="cellIs" dxfId="1268" priority="27" operator="greaterThan">
      <formula>$Y$8</formula>
    </cfRule>
  </conditionalFormatting>
  <conditionalFormatting sqref="E13:X13">
    <cfRule type="cellIs" dxfId="1267" priority="24" operator="lessThanOrEqual">
      <formula>$Y$13</formula>
    </cfRule>
    <cfRule type="cellIs" dxfId="1266" priority="25" operator="greaterThan">
      <formula>$Y$8</formula>
    </cfRule>
  </conditionalFormatting>
  <conditionalFormatting sqref="E14:X14">
    <cfRule type="cellIs" dxfId="1265" priority="22" operator="lessThanOrEqual">
      <formula>$Y$14</formula>
    </cfRule>
    <cfRule type="cellIs" dxfId="1264" priority="23" operator="greaterThan">
      <formula>$Y$8</formula>
    </cfRule>
  </conditionalFormatting>
  <conditionalFormatting sqref="E15:X15">
    <cfRule type="cellIs" dxfId="1263" priority="20" operator="lessThanOrEqual">
      <formula>$Y$15</formula>
    </cfRule>
    <cfRule type="cellIs" dxfId="1262" priority="21" operator="greaterThan">
      <formula>$Y$8</formula>
    </cfRule>
  </conditionalFormatting>
  <conditionalFormatting sqref="E16:X16">
    <cfRule type="cellIs" dxfId="1261" priority="18" operator="lessThanOrEqual">
      <formula>$Y$16</formula>
    </cfRule>
    <cfRule type="cellIs" dxfId="1260" priority="19" operator="greaterThan">
      <formula>$Y$8</formula>
    </cfRule>
  </conditionalFormatting>
  <conditionalFormatting sqref="E17:X17">
    <cfRule type="cellIs" dxfId="1259" priority="16" operator="lessThanOrEqual">
      <formula>$Y$17</formula>
    </cfRule>
    <cfRule type="cellIs" dxfId="1258" priority="17" operator="greaterThan">
      <formula>$Y$8</formula>
    </cfRule>
  </conditionalFormatting>
  <conditionalFormatting sqref="E18:X18">
    <cfRule type="cellIs" dxfId="1257" priority="14" operator="lessThanOrEqual">
      <formula>$Y$17</formula>
    </cfRule>
    <cfRule type="cellIs" dxfId="1256" priority="15" operator="greaterThan">
      <formula>$Y$8</formula>
    </cfRule>
  </conditionalFormatting>
  <conditionalFormatting sqref="E19:X19">
    <cfRule type="cellIs" dxfId="1255" priority="12" operator="lessThanOrEqual">
      <formula>$Y$19</formula>
    </cfRule>
    <cfRule type="cellIs" dxfId="1254" priority="13" operator="greaterThan">
      <formula>$Y$8</formula>
    </cfRule>
  </conditionalFormatting>
  <conditionalFormatting sqref="E20:X20">
    <cfRule type="cellIs" dxfId="1253" priority="10" operator="lessThanOrEqual">
      <formula>$Y$20</formula>
    </cfRule>
    <cfRule type="cellIs" dxfId="1252" priority="11" operator="greaterThan">
      <formula>$Y$8</formula>
    </cfRule>
  </conditionalFormatting>
  <conditionalFormatting sqref="E21:X21">
    <cfRule type="cellIs" dxfId="1251" priority="8" operator="lessThanOrEqual">
      <formula>$Y$21</formula>
    </cfRule>
    <cfRule type="cellIs" dxfId="1250" priority="9" operator="greaterThan">
      <formula>$Y$8</formula>
    </cfRule>
  </conditionalFormatting>
  <conditionalFormatting sqref="E22:X22">
    <cfRule type="cellIs" dxfId="1249" priority="6" operator="lessThanOrEqual">
      <formula>$Y$22</formula>
    </cfRule>
    <cfRule type="cellIs" dxfId="1248" priority="7" operator="greaterThan">
      <formula>$Y$8</formula>
    </cfRule>
  </conditionalFormatting>
  <conditionalFormatting sqref="E23:X23">
    <cfRule type="cellIs" dxfId="1247" priority="4" operator="lessThanOrEqual">
      <formula>$Y$23</formula>
    </cfRule>
    <cfRule type="cellIs" dxfId="1246" priority="5" operator="greaterThan">
      <formula>$Y$8</formula>
    </cfRule>
  </conditionalFormatting>
  <conditionalFormatting sqref="Y8:Y23">
    <cfRule type="cellIs" dxfId="1245" priority="1" operator="between">
      <formula>0.25</formula>
      <formula>0.75</formula>
    </cfRule>
    <cfRule type="cellIs" dxfId="1244" priority="2" operator="lessThanOrEqual">
      <formula>0.25</formula>
    </cfRule>
    <cfRule type="cellIs" dxfId="1243" priority="3" operator="greaterThan">
      <formula>0.75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23"/>
  <sheetViews>
    <sheetView zoomScale="80" zoomScaleNormal="80" workbookViewId="0">
      <selection activeCell="AB8" sqref="AB8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1.7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1.7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1.7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élèves'!B7</f>
        <v>Axel</v>
      </c>
      <c r="B5" s="133"/>
      <c r="C5" s="133" t="str">
        <f>'Données élèves'!A7</f>
        <v>BOURRE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élèves'!C7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élèves'!D$7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élèves'!E7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élèves'!F7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élèves'!G7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élèves'!H7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élèves'!I7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élèves'!J$7="","",'Données élèves'!J$7)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élèves'!K7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élèves'!L7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élèves'!M7</f>
        <v/>
      </c>
    </row>
    <row r="19" spans="1:25" ht="20.25" customHeight="1" x14ac:dyDescent="0.2">
      <c r="A19" s="152" t="s">
        <v>12</v>
      </c>
      <c r="B19" s="160" t="s">
        <v>71</v>
      </c>
      <c r="C19" s="160"/>
      <c r="D19" s="161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élèves'!N7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élèves'!O7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élèves'!P7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élèves'!Q7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élèves'!R7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242" priority="71" operator="lessThan">
      <formula>$Y$13</formula>
    </cfRule>
    <cfRule type="cellIs" dxfId="1241" priority="72" operator="lessThan">
      <formula>$Y$13</formula>
    </cfRule>
    <cfRule type="cellIs" dxfId="1240" priority="73" operator="lessThan">
      <formula>$Y$13</formula>
    </cfRule>
  </conditionalFormatting>
  <conditionalFormatting sqref="E14:X14">
    <cfRule type="cellIs" dxfId="1239" priority="70" operator="lessThan">
      <formula>$Y$14</formula>
    </cfRule>
  </conditionalFormatting>
  <conditionalFormatting sqref="E15:X15">
    <cfRule type="cellIs" dxfId="1238" priority="69" operator="lessThan">
      <formula>$Y$15</formula>
    </cfRule>
  </conditionalFormatting>
  <conditionalFormatting sqref="E16:X16">
    <cfRule type="cellIs" dxfId="1237" priority="68" operator="lessThan">
      <formula>$Y$16</formula>
    </cfRule>
  </conditionalFormatting>
  <conditionalFormatting sqref="E17:X17">
    <cfRule type="cellIs" dxfId="1236" priority="67" operator="lessThan">
      <formula>$Y$17</formula>
    </cfRule>
  </conditionalFormatting>
  <conditionalFormatting sqref="E18:X18">
    <cfRule type="cellIs" dxfId="1235" priority="66" operator="lessThan">
      <formula>$Y$18</formula>
    </cfRule>
  </conditionalFormatting>
  <conditionalFormatting sqref="E19:X19">
    <cfRule type="cellIs" dxfId="1234" priority="64" operator="lessThan">
      <formula>$Y$19</formula>
    </cfRule>
    <cfRule type="cellIs" dxfId="1233" priority="65" operator="lessThan">
      <formula>$Y$19</formula>
    </cfRule>
  </conditionalFormatting>
  <conditionalFormatting sqref="E20:X20">
    <cfRule type="cellIs" dxfId="1232" priority="62" operator="lessThan">
      <formula>$Y$20</formula>
    </cfRule>
    <cfRule type="cellIs" dxfId="1231" priority="63" operator="lessThan">
      <formula>$Y$20</formula>
    </cfRule>
  </conditionalFormatting>
  <conditionalFormatting sqref="E21:X21">
    <cfRule type="cellIs" dxfId="1230" priority="61" operator="lessThan">
      <formula>$Y$21</formula>
    </cfRule>
  </conditionalFormatting>
  <conditionalFormatting sqref="E22:X22">
    <cfRule type="cellIs" dxfId="1229" priority="60" operator="lessThan">
      <formula>$Y$22</formula>
    </cfRule>
  </conditionalFormatting>
  <conditionalFormatting sqref="E23:X23">
    <cfRule type="cellIs" dxfId="1228" priority="59" operator="lessThan">
      <formula>$Y$23</formula>
    </cfRule>
  </conditionalFormatting>
  <conditionalFormatting sqref="Y8:Y23">
    <cfRule type="colorScale" priority="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227" priority="55" operator="lessThan">
      <formula>$Y$13</formula>
    </cfRule>
    <cfRule type="cellIs" dxfId="1226" priority="56" operator="lessThan">
      <formula>$Y$13</formula>
    </cfRule>
    <cfRule type="cellIs" dxfId="1225" priority="57" operator="lessThan">
      <formula>$Y$13</formula>
    </cfRule>
  </conditionalFormatting>
  <conditionalFormatting sqref="E14:X14">
    <cfRule type="cellIs" dxfId="1224" priority="54" operator="lessThan">
      <formula>$Y$14</formula>
    </cfRule>
  </conditionalFormatting>
  <conditionalFormatting sqref="E15:X15">
    <cfRule type="cellIs" dxfId="1223" priority="53" operator="lessThan">
      <formula>$Y$15</formula>
    </cfRule>
  </conditionalFormatting>
  <conditionalFormatting sqref="E16:X16">
    <cfRule type="cellIs" dxfId="1222" priority="52" operator="lessThan">
      <formula>$Y$16</formula>
    </cfRule>
  </conditionalFormatting>
  <conditionalFormatting sqref="E17:X17">
    <cfRule type="cellIs" dxfId="1221" priority="51" operator="lessThan">
      <formula>$Y$17</formula>
    </cfRule>
  </conditionalFormatting>
  <conditionalFormatting sqref="E18:X18">
    <cfRule type="cellIs" dxfId="1220" priority="50" operator="lessThan">
      <formula>$Y$18</formula>
    </cfRule>
  </conditionalFormatting>
  <conditionalFormatting sqref="E19:X19">
    <cfRule type="cellIs" dxfId="1219" priority="48" operator="lessThan">
      <formula>$Y$19</formula>
    </cfRule>
    <cfRule type="cellIs" dxfId="1218" priority="49" operator="lessThan">
      <formula>$Y$19</formula>
    </cfRule>
  </conditionalFormatting>
  <conditionalFormatting sqref="E20:X20">
    <cfRule type="cellIs" dxfId="1217" priority="46" operator="lessThan">
      <formula>$Y$20</formula>
    </cfRule>
    <cfRule type="cellIs" dxfId="1216" priority="47" operator="lessThan">
      <formula>$Y$20</formula>
    </cfRule>
  </conditionalFormatting>
  <conditionalFormatting sqref="E21:X21">
    <cfRule type="cellIs" dxfId="1215" priority="45" operator="lessThan">
      <formula>$Y$21</formula>
    </cfRule>
  </conditionalFormatting>
  <conditionalFormatting sqref="E22:X22">
    <cfRule type="cellIs" dxfId="1214" priority="44" operator="lessThan">
      <formula>$Y$22</formula>
    </cfRule>
  </conditionalFormatting>
  <conditionalFormatting sqref="E23:X23">
    <cfRule type="cellIs" dxfId="1213" priority="43" operator="lessThan">
      <formula>$Y$23</formula>
    </cfRule>
  </conditionalFormatting>
  <conditionalFormatting sqref="E8:X8">
    <cfRule type="cellIs" dxfId="1212" priority="42" operator="lessThan">
      <formula>$Y$8</formula>
    </cfRule>
    <cfRule type="expression" dxfId="1211" priority="1">
      <formula>""</formula>
    </cfRule>
  </conditionalFormatting>
  <conditionalFormatting sqref="E9:X9">
    <cfRule type="cellIs" dxfId="1210" priority="41" operator="lessThan">
      <formula>$Y$9</formula>
    </cfRule>
  </conditionalFormatting>
  <conditionalFormatting sqref="E10:X10">
    <cfRule type="cellIs" dxfId="1209" priority="40" operator="lessThan">
      <formula>$Y$10</formula>
    </cfRule>
  </conditionalFormatting>
  <conditionalFormatting sqref="E11:X11">
    <cfRule type="cellIs" dxfId="1208" priority="39" operator="lessThan">
      <formula>$Y$11</formula>
    </cfRule>
  </conditionalFormatting>
  <conditionalFormatting sqref="E12:X12">
    <cfRule type="cellIs" dxfId="1207" priority="38" operator="lessThan">
      <formula>$Y$12</formula>
    </cfRule>
  </conditionalFormatting>
  <conditionalFormatting sqref="E8:X8">
    <cfRule type="cellIs" dxfId="1206" priority="36" operator="lessThanOrEqual">
      <formula>$Y$8</formula>
    </cfRule>
    <cfRule type="cellIs" dxfId="1205" priority="37" operator="greaterThan">
      <formula>$Y$8</formula>
    </cfRule>
  </conditionalFormatting>
  <conditionalFormatting sqref="E9:X9">
    <cfRule type="cellIs" dxfId="1204" priority="35" operator="lessThanOrEqual">
      <formula>$Y$9</formula>
    </cfRule>
  </conditionalFormatting>
  <conditionalFormatting sqref="E9:X9">
    <cfRule type="cellIs" dxfId="1203" priority="33" operator="lessThanOrEqual">
      <formula>$Y$9</formula>
    </cfRule>
    <cfRule type="cellIs" dxfId="1202" priority="34" operator="greaterThan">
      <formula>$Y$8</formula>
    </cfRule>
  </conditionalFormatting>
  <conditionalFormatting sqref="E10:X10">
    <cfRule type="cellIs" dxfId="1201" priority="31" operator="lessThanOrEqual">
      <formula>$Y$10</formula>
    </cfRule>
    <cfRule type="cellIs" dxfId="1200" priority="32" operator="greaterThan">
      <formula>$Y$8</formula>
    </cfRule>
  </conditionalFormatting>
  <conditionalFormatting sqref="E11:X11">
    <cfRule type="cellIs" dxfId="1199" priority="29" operator="lessThanOrEqual">
      <formula>$Y$11</formula>
    </cfRule>
    <cfRule type="cellIs" dxfId="1198" priority="30" operator="greaterThan">
      <formula>$Y$8</formula>
    </cfRule>
  </conditionalFormatting>
  <conditionalFormatting sqref="E12:X12">
    <cfRule type="cellIs" dxfId="1197" priority="27" operator="lessThanOrEqual">
      <formula>$Y$12</formula>
    </cfRule>
    <cfRule type="cellIs" dxfId="1196" priority="28" operator="greaterThan">
      <formula>$Y$8</formula>
    </cfRule>
  </conditionalFormatting>
  <conditionalFormatting sqref="E13:X13">
    <cfRule type="cellIs" dxfId="1195" priority="25" operator="lessThanOrEqual">
      <formula>$Y$13</formula>
    </cfRule>
    <cfRule type="cellIs" dxfId="1194" priority="26" operator="greaterThan">
      <formula>$Y$8</formula>
    </cfRule>
  </conditionalFormatting>
  <conditionalFormatting sqref="E14:X14">
    <cfRule type="cellIs" dxfId="1193" priority="23" operator="lessThanOrEqual">
      <formula>$Y$14</formula>
    </cfRule>
    <cfRule type="cellIs" dxfId="1192" priority="24" operator="greaterThan">
      <formula>$Y$8</formula>
    </cfRule>
  </conditionalFormatting>
  <conditionalFormatting sqref="E15:X15">
    <cfRule type="cellIs" dxfId="1191" priority="21" operator="lessThanOrEqual">
      <formula>$Y$15</formula>
    </cfRule>
    <cfRule type="cellIs" dxfId="1190" priority="22" operator="greaterThan">
      <formula>$Y$8</formula>
    </cfRule>
  </conditionalFormatting>
  <conditionalFormatting sqref="E16:X16">
    <cfRule type="cellIs" dxfId="1189" priority="19" operator="lessThanOrEqual">
      <formula>$Y$16</formula>
    </cfRule>
    <cfRule type="cellIs" dxfId="1188" priority="20" operator="greaterThan">
      <formula>$Y$8</formula>
    </cfRule>
  </conditionalFormatting>
  <conditionalFormatting sqref="E17:X17">
    <cfRule type="cellIs" dxfId="1187" priority="17" operator="lessThanOrEqual">
      <formula>$Y$17</formula>
    </cfRule>
    <cfRule type="cellIs" dxfId="1186" priority="18" operator="greaterThan">
      <formula>$Y$8</formula>
    </cfRule>
  </conditionalFormatting>
  <conditionalFormatting sqref="E18:X18">
    <cfRule type="cellIs" dxfId="1185" priority="15" operator="lessThanOrEqual">
      <formula>$Y$17</formula>
    </cfRule>
    <cfRule type="cellIs" dxfId="1184" priority="16" operator="greaterThan">
      <formula>$Y$8</formula>
    </cfRule>
  </conditionalFormatting>
  <conditionalFormatting sqref="E19:X19">
    <cfRule type="cellIs" dxfId="1183" priority="13" operator="lessThanOrEqual">
      <formula>$Y$19</formula>
    </cfRule>
    <cfRule type="cellIs" dxfId="1182" priority="14" operator="greaterThan">
      <formula>$Y$8</formula>
    </cfRule>
  </conditionalFormatting>
  <conditionalFormatting sqref="E20:X20">
    <cfRule type="cellIs" dxfId="1181" priority="11" operator="lessThanOrEqual">
      <formula>$Y$20</formula>
    </cfRule>
    <cfRule type="cellIs" dxfId="1180" priority="12" operator="greaterThan">
      <formula>$Y$8</formula>
    </cfRule>
  </conditionalFormatting>
  <conditionalFormatting sqref="E21:X21">
    <cfRule type="cellIs" dxfId="1179" priority="9" operator="lessThanOrEqual">
      <formula>$Y$21</formula>
    </cfRule>
    <cfRule type="cellIs" dxfId="1178" priority="10" operator="greaterThan">
      <formula>$Y$8</formula>
    </cfRule>
  </conditionalFormatting>
  <conditionalFormatting sqref="E22:X22">
    <cfRule type="cellIs" dxfId="1177" priority="7" operator="lessThanOrEqual">
      <formula>$Y$22</formula>
    </cfRule>
    <cfRule type="cellIs" dxfId="1176" priority="8" operator="greaterThan">
      <formula>$Y$8</formula>
    </cfRule>
  </conditionalFormatting>
  <conditionalFormatting sqref="E23:X23">
    <cfRule type="cellIs" dxfId="1175" priority="5" operator="lessThanOrEqual">
      <formula>$Y$23</formula>
    </cfRule>
    <cfRule type="cellIs" dxfId="1174" priority="6" operator="greaterThan">
      <formula>$Y$8</formula>
    </cfRule>
  </conditionalFormatting>
  <conditionalFormatting sqref="Y8:Y23">
    <cfRule type="cellIs" dxfId="1173" priority="2" operator="between">
      <formula>0.25</formula>
      <formula>0.75</formula>
    </cfRule>
    <cfRule type="cellIs" dxfId="1172" priority="3" operator="lessThanOrEqual">
      <formula>0.25</formula>
    </cfRule>
    <cfRule type="cellIs" dxfId="1171" priority="4" operator="greaterThan">
      <formula>0.75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23"/>
  <sheetViews>
    <sheetView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5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5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5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élèves'!B8</f>
        <v>Clément</v>
      </c>
      <c r="B5" s="133"/>
      <c r="C5" s="133" t="str">
        <f>'Données élèves'!A8</f>
        <v>BRECHOIRE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élèves'!C8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élèves'!D$8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élèves'!E8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élèves'!F8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élèves'!G8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élèves'!H8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élèves'!I8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élèves'!J$8="","",'Données élèves'!J$8)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élèves'!K8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élèves'!L8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élèves'!M8</f>
        <v/>
      </c>
    </row>
    <row r="19" spans="1:25" ht="20.2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élèves'!N8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élèves'!O8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élèves'!P8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élèves'!Q8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élèves'!R8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170" priority="70" operator="lessThan">
      <formula>$Y$13</formula>
    </cfRule>
    <cfRule type="cellIs" dxfId="1169" priority="71" operator="lessThan">
      <formula>$Y$13</formula>
    </cfRule>
    <cfRule type="cellIs" dxfId="1168" priority="72" operator="lessThan">
      <formula>$Y$13</formula>
    </cfRule>
  </conditionalFormatting>
  <conditionalFormatting sqref="E14:X14">
    <cfRule type="cellIs" dxfId="1167" priority="69" operator="lessThan">
      <formula>$Y$14</formula>
    </cfRule>
  </conditionalFormatting>
  <conditionalFormatting sqref="E15:X15">
    <cfRule type="cellIs" dxfId="1166" priority="68" operator="lessThan">
      <formula>$Y$15</formula>
    </cfRule>
  </conditionalFormatting>
  <conditionalFormatting sqref="E16:X16">
    <cfRule type="cellIs" dxfId="1165" priority="67" operator="lessThan">
      <formula>$Y$16</formula>
    </cfRule>
  </conditionalFormatting>
  <conditionalFormatting sqref="E17:X17">
    <cfRule type="cellIs" dxfId="1164" priority="66" operator="lessThan">
      <formula>$Y$17</formula>
    </cfRule>
  </conditionalFormatting>
  <conditionalFormatting sqref="E18:X18">
    <cfRule type="cellIs" dxfId="1163" priority="65" operator="lessThan">
      <formula>$Y$18</formula>
    </cfRule>
  </conditionalFormatting>
  <conditionalFormatting sqref="E19:X19">
    <cfRule type="cellIs" dxfId="1162" priority="63" operator="lessThan">
      <formula>$Y$19</formula>
    </cfRule>
    <cfRule type="cellIs" dxfId="1161" priority="64" operator="lessThan">
      <formula>$Y$19</formula>
    </cfRule>
  </conditionalFormatting>
  <conditionalFormatting sqref="E20:X20">
    <cfRule type="cellIs" dxfId="1160" priority="61" operator="lessThan">
      <formula>$Y$20</formula>
    </cfRule>
    <cfRule type="cellIs" dxfId="1159" priority="62" operator="lessThan">
      <formula>$Y$20</formula>
    </cfRule>
  </conditionalFormatting>
  <conditionalFormatting sqref="E21:X21">
    <cfRule type="cellIs" dxfId="1158" priority="60" operator="lessThan">
      <formula>$Y$21</formula>
    </cfRule>
  </conditionalFormatting>
  <conditionalFormatting sqref="E22:X22">
    <cfRule type="cellIs" dxfId="1157" priority="59" operator="lessThan">
      <formula>$Y$22</formula>
    </cfRule>
  </conditionalFormatting>
  <conditionalFormatting sqref="E23:X23">
    <cfRule type="cellIs" dxfId="1156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155" priority="54" operator="lessThan">
      <formula>$Y$13</formula>
    </cfRule>
    <cfRule type="cellIs" dxfId="1154" priority="55" operator="lessThan">
      <formula>$Y$13</formula>
    </cfRule>
    <cfRule type="cellIs" dxfId="1153" priority="56" operator="lessThan">
      <formula>$Y$13</formula>
    </cfRule>
  </conditionalFormatting>
  <conditionalFormatting sqref="E14:X14">
    <cfRule type="cellIs" dxfId="1152" priority="53" operator="lessThan">
      <formula>$Y$14</formula>
    </cfRule>
  </conditionalFormatting>
  <conditionalFormatting sqref="E15:X15">
    <cfRule type="cellIs" dxfId="1151" priority="52" operator="lessThan">
      <formula>$Y$15</formula>
    </cfRule>
  </conditionalFormatting>
  <conditionalFormatting sqref="E16:X16">
    <cfRule type="cellIs" dxfId="1150" priority="51" operator="lessThan">
      <formula>$Y$16</formula>
    </cfRule>
  </conditionalFormatting>
  <conditionalFormatting sqref="E17:X17">
    <cfRule type="cellIs" dxfId="1149" priority="50" operator="lessThan">
      <formula>$Y$17</formula>
    </cfRule>
  </conditionalFormatting>
  <conditionalFormatting sqref="E18:X18">
    <cfRule type="cellIs" dxfId="1148" priority="49" operator="lessThan">
      <formula>$Y$18</formula>
    </cfRule>
  </conditionalFormatting>
  <conditionalFormatting sqref="E19:X19">
    <cfRule type="cellIs" dxfId="1147" priority="47" operator="lessThan">
      <formula>$Y$19</formula>
    </cfRule>
    <cfRule type="cellIs" dxfId="1146" priority="48" operator="lessThan">
      <formula>$Y$19</formula>
    </cfRule>
  </conditionalFormatting>
  <conditionalFormatting sqref="E20:X20">
    <cfRule type="cellIs" dxfId="1145" priority="45" operator="lessThan">
      <formula>$Y$20</formula>
    </cfRule>
    <cfRule type="cellIs" dxfId="1144" priority="46" operator="lessThan">
      <formula>$Y$20</formula>
    </cfRule>
  </conditionalFormatting>
  <conditionalFormatting sqref="E21:X21">
    <cfRule type="cellIs" dxfId="1143" priority="44" operator="lessThan">
      <formula>$Y$21</formula>
    </cfRule>
  </conditionalFormatting>
  <conditionalFormatting sqref="E22:X22">
    <cfRule type="cellIs" dxfId="1142" priority="43" operator="lessThan">
      <formula>$Y$22</formula>
    </cfRule>
  </conditionalFormatting>
  <conditionalFormatting sqref="E23:X23">
    <cfRule type="cellIs" dxfId="1141" priority="42" operator="lessThan">
      <formula>$Y$23</formula>
    </cfRule>
  </conditionalFormatting>
  <conditionalFormatting sqref="E8:X8">
    <cfRule type="cellIs" dxfId="1140" priority="41" operator="lessThan">
      <formula>$Y$8</formula>
    </cfRule>
  </conditionalFormatting>
  <conditionalFormatting sqref="E9:X9">
    <cfRule type="cellIs" dxfId="1139" priority="40" operator="lessThan">
      <formula>$Y$9</formula>
    </cfRule>
  </conditionalFormatting>
  <conditionalFormatting sqref="E10:X10">
    <cfRule type="cellIs" dxfId="1138" priority="39" operator="lessThan">
      <formula>$Y$10</formula>
    </cfRule>
  </conditionalFormatting>
  <conditionalFormatting sqref="E11:X11">
    <cfRule type="cellIs" dxfId="1137" priority="38" operator="lessThan">
      <formula>$Y$11</formula>
    </cfRule>
  </conditionalFormatting>
  <conditionalFormatting sqref="E12:X12">
    <cfRule type="cellIs" dxfId="1136" priority="37" operator="lessThan">
      <formula>$Y$12</formula>
    </cfRule>
  </conditionalFormatting>
  <conditionalFormatting sqref="E8:X8">
    <cfRule type="cellIs" dxfId="1135" priority="35" operator="lessThanOrEqual">
      <formula>$Y$8</formula>
    </cfRule>
    <cfRule type="cellIs" dxfId="1134" priority="36" operator="greaterThan">
      <formula>$Y$8</formula>
    </cfRule>
  </conditionalFormatting>
  <conditionalFormatting sqref="E9:X9">
    <cfRule type="cellIs" dxfId="1133" priority="34" operator="lessThanOrEqual">
      <formula>$Y$9</formula>
    </cfRule>
  </conditionalFormatting>
  <conditionalFormatting sqref="E9:X9">
    <cfRule type="cellIs" dxfId="1132" priority="32" operator="lessThanOrEqual">
      <formula>$Y$9</formula>
    </cfRule>
    <cfRule type="cellIs" dxfId="1131" priority="33" operator="greaterThan">
      <formula>$Y$8</formula>
    </cfRule>
  </conditionalFormatting>
  <conditionalFormatting sqref="E10:X10">
    <cfRule type="cellIs" dxfId="1130" priority="30" operator="lessThanOrEqual">
      <formula>$Y$10</formula>
    </cfRule>
    <cfRule type="cellIs" dxfId="1129" priority="31" operator="greaterThan">
      <formula>$Y$8</formula>
    </cfRule>
  </conditionalFormatting>
  <conditionalFormatting sqref="E11:X11">
    <cfRule type="cellIs" dxfId="1128" priority="28" operator="lessThanOrEqual">
      <formula>$Y$11</formula>
    </cfRule>
    <cfRule type="cellIs" dxfId="1127" priority="29" operator="greaterThan">
      <formula>$Y$8</formula>
    </cfRule>
  </conditionalFormatting>
  <conditionalFormatting sqref="E12:X12">
    <cfRule type="cellIs" dxfId="1126" priority="26" operator="lessThanOrEqual">
      <formula>$Y$12</formula>
    </cfRule>
    <cfRule type="cellIs" dxfId="1125" priority="27" operator="greaterThan">
      <formula>$Y$8</formula>
    </cfRule>
  </conditionalFormatting>
  <conditionalFormatting sqref="E13:X13">
    <cfRule type="cellIs" dxfId="1124" priority="24" operator="lessThanOrEqual">
      <formula>$Y$13</formula>
    </cfRule>
    <cfRule type="cellIs" dxfId="1123" priority="25" operator="greaterThan">
      <formula>$Y$8</formula>
    </cfRule>
  </conditionalFormatting>
  <conditionalFormatting sqref="E14:X14">
    <cfRule type="cellIs" dxfId="1122" priority="22" operator="lessThanOrEqual">
      <formula>$Y$14</formula>
    </cfRule>
    <cfRule type="cellIs" dxfId="1121" priority="23" operator="greaterThan">
      <formula>$Y$8</formula>
    </cfRule>
  </conditionalFormatting>
  <conditionalFormatting sqref="E15:X15">
    <cfRule type="cellIs" dxfId="1120" priority="20" operator="lessThanOrEqual">
      <formula>$Y$15</formula>
    </cfRule>
    <cfRule type="cellIs" dxfId="1119" priority="21" operator="greaterThan">
      <formula>$Y$8</formula>
    </cfRule>
  </conditionalFormatting>
  <conditionalFormatting sqref="E16:X16">
    <cfRule type="cellIs" dxfId="1118" priority="18" operator="lessThanOrEqual">
      <formula>$Y$16</formula>
    </cfRule>
    <cfRule type="cellIs" dxfId="1117" priority="19" operator="greaterThan">
      <formula>$Y$8</formula>
    </cfRule>
  </conditionalFormatting>
  <conditionalFormatting sqref="E17:X17">
    <cfRule type="cellIs" dxfId="1116" priority="16" operator="lessThanOrEqual">
      <formula>$Y$17</formula>
    </cfRule>
    <cfRule type="cellIs" dxfId="1115" priority="17" operator="greaterThan">
      <formula>$Y$8</formula>
    </cfRule>
  </conditionalFormatting>
  <conditionalFormatting sqref="E18:X18">
    <cfRule type="cellIs" dxfId="1114" priority="14" operator="lessThanOrEqual">
      <formula>$Y$17</formula>
    </cfRule>
    <cfRule type="cellIs" dxfId="1113" priority="15" operator="greaterThan">
      <formula>$Y$8</formula>
    </cfRule>
  </conditionalFormatting>
  <conditionalFormatting sqref="E19:X19">
    <cfRule type="cellIs" dxfId="1112" priority="12" operator="lessThanOrEqual">
      <formula>$Y$19</formula>
    </cfRule>
    <cfRule type="cellIs" dxfId="1111" priority="13" operator="greaterThan">
      <formula>$Y$8</formula>
    </cfRule>
  </conditionalFormatting>
  <conditionalFormatting sqref="E20:X20">
    <cfRule type="cellIs" dxfId="1110" priority="10" operator="lessThanOrEqual">
      <formula>$Y$20</formula>
    </cfRule>
    <cfRule type="cellIs" dxfId="1109" priority="11" operator="greaterThan">
      <formula>$Y$8</formula>
    </cfRule>
  </conditionalFormatting>
  <conditionalFormatting sqref="E21:X21">
    <cfRule type="cellIs" dxfId="1108" priority="8" operator="lessThanOrEqual">
      <formula>$Y$21</formula>
    </cfRule>
    <cfRule type="cellIs" dxfId="1107" priority="9" operator="greaterThan">
      <formula>$Y$8</formula>
    </cfRule>
  </conditionalFormatting>
  <conditionalFormatting sqref="E22:X22">
    <cfRule type="cellIs" dxfId="1106" priority="6" operator="lessThanOrEqual">
      <formula>$Y$22</formula>
    </cfRule>
    <cfRule type="cellIs" dxfId="1105" priority="7" operator="greaterThan">
      <formula>$Y$8</formula>
    </cfRule>
  </conditionalFormatting>
  <conditionalFormatting sqref="E23:X23">
    <cfRule type="cellIs" dxfId="1104" priority="4" operator="lessThanOrEqual">
      <formula>$Y$23</formula>
    </cfRule>
    <cfRule type="cellIs" dxfId="1103" priority="5" operator="greaterThan">
      <formula>$Y$8</formula>
    </cfRule>
  </conditionalFormatting>
  <conditionalFormatting sqref="Y8:Y23">
    <cfRule type="cellIs" dxfId="1102" priority="1" operator="between">
      <formula>0.25</formula>
      <formula>0.75</formula>
    </cfRule>
    <cfRule type="cellIs" dxfId="1101" priority="2" operator="lessThanOrEqual">
      <formula>0.25</formula>
    </cfRule>
    <cfRule type="cellIs" dxfId="1100" priority="3" operator="greaterThan">
      <formula>0.75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3"/>
  <sheetViews>
    <sheetView zoomScale="80" zoomScaleNormal="80" workbookViewId="0">
      <selection activeCell="Y9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4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4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4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customHeight="1" x14ac:dyDescent="0.35">
      <c r="A5" s="133" t="str">
        <f>'Données élèves'!B9</f>
        <v>Aurélien</v>
      </c>
      <c r="B5" s="133"/>
      <c r="C5" s="133" t="str">
        <f>'Données élèves'!A9</f>
        <v>BROSSARD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élèves'!C9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élèves'!D$9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élèves'!E9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élèves'!F9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élèves'!G9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élèves'!H9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élèves'!I9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élèves'!J$9="","",'Données élèves'!J$9)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élèves'!K9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élèves'!L9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élèves'!M9</f>
        <v/>
      </c>
    </row>
    <row r="19" spans="1:25" ht="20.2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élèves'!N9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élèves'!O9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élèves'!P9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élèves'!Q9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élèves'!R9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099" priority="107" operator="lessThan">
      <formula>$Y$13</formula>
    </cfRule>
    <cfRule type="cellIs" dxfId="1098" priority="108" operator="lessThan">
      <formula>$Y$13</formula>
    </cfRule>
    <cfRule type="cellIs" dxfId="1097" priority="109" operator="lessThan">
      <formula>$Y$13</formula>
    </cfRule>
  </conditionalFormatting>
  <conditionalFormatting sqref="E14:X14">
    <cfRule type="cellIs" dxfId="1096" priority="106" operator="lessThan">
      <formula>$Y$14</formula>
    </cfRule>
  </conditionalFormatting>
  <conditionalFormatting sqref="E15:X15">
    <cfRule type="cellIs" dxfId="1095" priority="105" operator="lessThan">
      <formula>$Y$15</formula>
    </cfRule>
  </conditionalFormatting>
  <conditionalFormatting sqref="E16:X16">
    <cfRule type="cellIs" dxfId="1094" priority="104" operator="lessThan">
      <formula>$Y$16</formula>
    </cfRule>
  </conditionalFormatting>
  <conditionalFormatting sqref="E17:X17">
    <cfRule type="cellIs" dxfId="1093" priority="103" operator="lessThan">
      <formula>$Y$17</formula>
    </cfRule>
  </conditionalFormatting>
  <conditionalFormatting sqref="E18:X18">
    <cfRule type="cellIs" dxfId="1092" priority="102" operator="lessThan">
      <formula>$Y$18</formula>
    </cfRule>
  </conditionalFormatting>
  <conditionalFormatting sqref="E19:X19">
    <cfRule type="cellIs" dxfId="1091" priority="100" operator="lessThan">
      <formula>$Y$19</formula>
    </cfRule>
    <cfRule type="cellIs" dxfId="1090" priority="101" operator="lessThan">
      <formula>$Y$19</formula>
    </cfRule>
  </conditionalFormatting>
  <conditionalFormatting sqref="E20:X20">
    <cfRule type="cellIs" dxfId="1089" priority="98" operator="lessThan">
      <formula>$Y$20</formula>
    </cfRule>
    <cfRule type="cellIs" dxfId="1088" priority="99" operator="lessThan">
      <formula>$Y$20</formula>
    </cfRule>
  </conditionalFormatting>
  <conditionalFormatting sqref="E21:X21">
    <cfRule type="cellIs" dxfId="1087" priority="97" operator="lessThan">
      <formula>$Y$21</formula>
    </cfRule>
  </conditionalFormatting>
  <conditionalFormatting sqref="E22:X22">
    <cfRule type="cellIs" dxfId="1086" priority="96" operator="lessThan">
      <formula>$Y$22</formula>
    </cfRule>
  </conditionalFormatting>
  <conditionalFormatting sqref="E23:X23">
    <cfRule type="cellIs" dxfId="1085" priority="95" operator="lessThan">
      <formula>$Y$23</formula>
    </cfRule>
  </conditionalFormatting>
  <conditionalFormatting sqref="Y8:Y23">
    <cfRule type="colorScale" priority="9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084" priority="91" operator="lessThan">
      <formula>$Y$13</formula>
    </cfRule>
    <cfRule type="cellIs" dxfId="1083" priority="92" operator="lessThan">
      <formula>$Y$13</formula>
    </cfRule>
    <cfRule type="cellIs" dxfId="1082" priority="93" operator="lessThan">
      <formula>$Y$13</formula>
    </cfRule>
  </conditionalFormatting>
  <conditionalFormatting sqref="E14:X14">
    <cfRule type="cellIs" dxfId="1081" priority="90" operator="lessThan">
      <formula>$Y$14</formula>
    </cfRule>
  </conditionalFormatting>
  <conditionalFormatting sqref="E15:X15">
    <cfRule type="cellIs" dxfId="1080" priority="89" operator="lessThan">
      <formula>$Y$15</formula>
    </cfRule>
  </conditionalFormatting>
  <conditionalFormatting sqref="E16:X16">
    <cfRule type="cellIs" dxfId="1079" priority="88" operator="lessThan">
      <formula>$Y$16</formula>
    </cfRule>
  </conditionalFormatting>
  <conditionalFormatting sqref="E17:X17">
    <cfRule type="cellIs" dxfId="1078" priority="87" operator="lessThan">
      <formula>$Y$17</formula>
    </cfRule>
  </conditionalFormatting>
  <conditionalFormatting sqref="E18:X18">
    <cfRule type="cellIs" dxfId="1077" priority="86" operator="lessThan">
      <formula>$Y$18</formula>
    </cfRule>
  </conditionalFormatting>
  <conditionalFormatting sqref="E19:X19">
    <cfRule type="cellIs" dxfId="1076" priority="84" operator="lessThan">
      <formula>$Y$19</formula>
    </cfRule>
    <cfRule type="cellIs" dxfId="1075" priority="85" operator="lessThan">
      <formula>$Y$19</formula>
    </cfRule>
  </conditionalFormatting>
  <conditionalFormatting sqref="E20:X20">
    <cfRule type="cellIs" dxfId="1074" priority="82" operator="lessThan">
      <formula>$Y$20</formula>
    </cfRule>
    <cfRule type="cellIs" dxfId="1073" priority="83" operator="lessThan">
      <formula>$Y$20</formula>
    </cfRule>
  </conditionalFormatting>
  <conditionalFormatting sqref="E21:X21">
    <cfRule type="cellIs" dxfId="1072" priority="81" operator="lessThan">
      <formula>$Y$21</formula>
    </cfRule>
  </conditionalFormatting>
  <conditionalFormatting sqref="E22:X22">
    <cfRule type="cellIs" dxfId="1071" priority="80" operator="lessThan">
      <formula>$Y$22</formula>
    </cfRule>
  </conditionalFormatting>
  <conditionalFormatting sqref="E23:X23">
    <cfRule type="cellIs" dxfId="1070" priority="79" operator="lessThan">
      <formula>$Y$23</formula>
    </cfRule>
  </conditionalFormatting>
  <conditionalFormatting sqref="E8:X8">
    <cfRule type="cellIs" dxfId="1069" priority="78" operator="lessThan">
      <formula>$Y$8</formula>
    </cfRule>
  </conditionalFormatting>
  <conditionalFormatting sqref="E9:X9">
    <cfRule type="cellIs" dxfId="1068" priority="77" operator="lessThan">
      <formula>$Y$9</formula>
    </cfRule>
  </conditionalFormatting>
  <conditionalFormatting sqref="E10:X10">
    <cfRule type="cellIs" dxfId="1067" priority="76" operator="lessThan">
      <formula>$Y$10</formula>
    </cfRule>
  </conditionalFormatting>
  <conditionalFormatting sqref="E11:X11">
    <cfRule type="cellIs" dxfId="1066" priority="75" operator="lessThan">
      <formula>$Y$11</formula>
    </cfRule>
  </conditionalFormatting>
  <conditionalFormatting sqref="E12:X12">
    <cfRule type="cellIs" dxfId="1065" priority="74" operator="lessThan">
      <formula>$Y$12</formula>
    </cfRule>
  </conditionalFormatting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064" priority="70" operator="lessThan">
      <formula>$Y$13</formula>
    </cfRule>
    <cfRule type="cellIs" dxfId="1063" priority="71" operator="lessThan">
      <formula>$Y$13</formula>
    </cfRule>
    <cfRule type="cellIs" dxfId="1062" priority="72" operator="lessThan">
      <formula>$Y$13</formula>
    </cfRule>
  </conditionalFormatting>
  <conditionalFormatting sqref="E14:X14">
    <cfRule type="cellIs" dxfId="1061" priority="69" operator="lessThan">
      <formula>$Y$14</formula>
    </cfRule>
  </conditionalFormatting>
  <conditionalFormatting sqref="E15:X15">
    <cfRule type="cellIs" dxfId="1060" priority="68" operator="lessThan">
      <formula>$Y$15</formula>
    </cfRule>
  </conditionalFormatting>
  <conditionalFormatting sqref="E16:X16">
    <cfRule type="cellIs" dxfId="1059" priority="67" operator="lessThan">
      <formula>$Y$16</formula>
    </cfRule>
  </conditionalFormatting>
  <conditionalFormatting sqref="E17:X17">
    <cfRule type="cellIs" dxfId="1058" priority="66" operator="lessThan">
      <formula>$Y$17</formula>
    </cfRule>
  </conditionalFormatting>
  <conditionalFormatting sqref="E18:X18">
    <cfRule type="cellIs" dxfId="1057" priority="65" operator="lessThan">
      <formula>$Y$18</formula>
    </cfRule>
  </conditionalFormatting>
  <conditionalFormatting sqref="E19:X19">
    <cfRule type="cellIs" dxfId="1056" priority="63" operator="lessThan">
      <formula>$Y$19</formula>
    </cfRule>
    <cfRule type="cellIs" dxfId="1055" priority="64" operator="lessThan">
      <formula>$Y$19</formula>
    </cfRule>
  </conditionalFormatting>
  <conditionalFormatting sqref="E20:X20">
    <cfRule type="cellIs" dxfId="1054" priority="61" operator="lessThan">
      <formula>$Y$20</formula>
    </cfRule>
    <cfRule type="cellIs" dxfId="1053" priority="62" operator="lessThan">
      <formula>$Y$20</formula>
    </cfRule>
  </conditionalFormatting>
  <conditionalFormatting sqref="E21:X21">
    <cfRule type="cellIs" dxfId="1052" priority="60" operator="lessThan">
      <formula>$Y$21</formula>
    </cfRule>
  </conditionalFormatting>
  <conditionalFormatting sqref="E22:X22">
    <cfRule type="cellIs" dxfId="1051" priority="59" operator="lessThan">
      <formula>$Y$22</formula>
    </cfRule>
  </conditionalFormatting>
  <conditionalFormatting sqref="E23:X23">
    <cfRule type="cellIs" dxfId="1050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049" priority="54" operator="lessThan">
      <formula>$Y$13</formula>
    </cfRule>
    <cfRule type="cellIs" dxfId="1048" priority="55" operator="lessThan">
      <formula>$Y$13</formula>
    </cfRule>
    <cfRule type="cellIs" dxfId="1047" priority="56" operator="lessThan">
      <formula>$Y$13</formula>
    </cfRule>
  </conditionalFormatting>
  <conditionalFormatting sqref="E14:X14">
    <cfRule type="cellIs" dxfId="1046" priority="53" operator="lessThan">
      <formula>$Y$14</formula>
    </cfRule>
  </conditionalFormatting>
  <conditionalFormatting sqref="E15:X15">
    <cfRule type="cellIs" dxfId="1045" priority="52" operator="lessThan">
      <formula>$Y$15</formula>
    </cfRule>
  </conditionalFormatting>
  <conditionalFormatting sqref="E16:X16">
    <cfRule type="cellIs" dxfId="1044" priority="51" operator="lessThan">
      <formula>$Y$16</formula>
    </cfRule>
  </conditionalFormatting>
  <conditionalFormatting sqref="E17:X17">
    <cfRule type="cellIs" dxfId="1043" priority="50" operator="lessThan">
      <formula>$Y$17</formula>
    </cfRule>
  </conditionalFormatting>
  <conditionalFormatting sqref="E18:X18">
    <cfRule type="cellIs" dxfId="1042" priority="49" operator="lessThan">
      <formula>$Y$18</formula>
    </cfRule>
  </conditionalFormatting>
  <conditionalFormatting sqref="E19:X19">
    <cfRule type="cellIs" dxfId="1041" priority="47" operator="lessThan">
      <formula>$Y$19</formula>
    </cfRule>
    <cfRule type="cellIs" dxfId="1040" priority="48" operator="lessThan">
      <formula>$Y$19</formula>
    </cfRule>
  </conditionalFormatting>
  <conditionalFormatting sqref="E20:X20">
    <cfRule type="cellIs" dxfId="1039" priority="45" operator="lessThan">
      <formula>$Y$20</formula>
    </cfRule>
    <cfRule type="cellIs" dxfId="1038" priority="46" operator="lessThan">
      <formula>$Y$20</formula>
    </cfRule>
  </conditionalFormatting>
  <conditionalFormatting sqref="E21:X21">
    <cfRule type="cellIs" dxfId="1037" priority="44" operator="lessThan">
      <formula>$Y$21</formula>
    </cfRule>
  </conditionalFormatting>
  <conditionalFormatting sqref="E22:X22">
    <cfRule type="cellIs" dxfId="1036" priority="43" operator="lessThan">
      <formula>$Y$22</formula>
    </cfRule>
  </conditionalFormatting>
  <conditionalFormatting sqref="E23:X23">
    <cfRule type="cellIs" dxfId="1035" priority="42" operator="lessThan">
      <formula>$Y$23</formula>
    </cfRule>
  </conditionalFormatting>
  <conditionalFormatting sqref="E8:X8">
    <cfRule type="cellIs" dxfId="1034" priority="41" operator="lessThan">
      <formula>$Y$8</formula>
    </cfRule>
  </conditionalFormatting>
  <conditionalFormatting sqref="E9:X9">
    <cfRule type="cellIs" dxfId="1033" priority="40" operator="lessThan">
      <formula>$Y$9</formula>
    </cfRule>
  </conditionalFormatting>
  <conditionalFormatting sqref="E10:X10">
    <cfRule type="cellIs" dxfId="1032" priority="39" operator="lessThan">
      <formula>$Y$10</formula>
    </cfRule>
  </conditionalFormatting>
  <conditionalFormatting sqref="E11:X11">
    <cfRule type="cellIs" dxfId="1031" priority="38" operator="lessThan">
      <formula>$Y$11</formula>
    </cfRule>
  </conditionalFormatting>
  <conditionalFormatting sqref="E12:X12">
    <cfRule type="cellIs" dxfId="1030" priority="37" operator="lessThan">
      <formula>$Y$12</formula>
    </cfRule>
  </conditionalFormatting>
  <conditionalFormatting sqref="E8:X8">
    <cfRule type="cellIs" dxfId="1029" priority="35" operator="lessThanOrEqual">
      <formula>$Y$8</formula>
    </cfRule>
    <cfRule type="cellIs" dxfId="1028" priority="36" operator="greaterThan">
      <formula>$Y$8</formula>
    </cfRule>
  </conditionalFormatting>
  <conditionalFormatting sqref="E9:X9">
    <cfRule type="cellIs" dxfId="1027" priority="34" operator="lessThanOrEqual">
      <formula>$Y$9</formula>
    </cfRule>
  </conditionalFormatting>
  <conditionalFormatting sqref="E9:X9">
    <cfRule type="cellIs" dxfId="1026" priority="32" operator="lessThanOrEqual">
      <formula>$Y$9</formula>
    </cfRule>
    <cfRule type="cellIs" dxfId="1025" priority="33" operator="greaterThan">
      <formula>$Y$8</formula>
    </cfRule>
  </conditionalFormatting>
  <conditionalFormatting sqref="E10:X10">
    <cfRule type="cellIs" dxfId="1024" priority="30" operator="lessThanOrEqual">
      <formula>$Y$10</formula>
    </cfRule>
    <cfRule type="cellIs" dxfId="1023" priority="31" operator="greaterThan">
      <formula>$Y$8</formula>
    </cfRule>
  </conditionalFormatting>
  <conditionalFormatting sqref="E11:X11">
    <cfRule type="cellIs" dxfId="1022" priority="28" operator="lessThanOrEqual">
      <formula>$Y$11</formula>
    </cfRule>
    <cfRule type="cellIs" dxfId="1021" priority="29" operator="greaterThan">
      <formula>$Y$8</formula>
    </cfRule>
  </conditionalFormatting>
  <conditionalFormatting sqref="E12:X12">
    <cfRule type="cellIs" dxfId="1020" priority="26" operator="lessThanOrEqual">
      <formula>$Y$12</formula>
    </cfRule>
    <cfRule type="cellIs" dxfId="1019" priority="27" operator="greaterThan">
      <formula>$Y$8</formula>
    </cfRule>
  </conditionalFormatting>
  <conditionalFormatting sqref="E13:X13">
    <cfRule type="cellIs" dxfId="1018" priority="24" operator="lessThanOrEqual">
      <formula>$Y$13</formula>
    </cfRule>
    <cfRule type="cellIs" dxfId="1017" priority="25" operator="greaterThan">
      <formula>$Y$8</formula>
    </cfRule>
  </conditionalFormatting>
  <conditionalFormatting sqref="E14:X14">
    <cfRule type="cellIs" dxfId="1016" priority="22" operator="lessThanOrEqual">
      <formula>$Y$14</formula>
    </cfRule>
    <cfRule type="cellIs" dxfId="1015" priority="23" operator="greaterThan">
      <formula>$Y$8</formula>
    </cfRule>
  </conditionalFormatting>
  <conditionalFormatting sqref="E15:X15">
    <cfRule type="cellIs" dxfId="1014" priority="20" operator="lessThanOrEqual">
      <formula>$Y$15</formula>
    </cfRule>
    <cfRule type="cellIs" dxfId="1013" priority="21" operator="greaterThan">
      <formula>$Y$8</formula>
    </cfRule>
  </conditionalFormatting>
  <conditionalFormatting sqref="E16:X16">
    <cfRule type="cellIs" dxfId="1012" priority="18" operator="lessThanOrEqual">
      <formula>$Y$16</formula>
    </cfRule>
    <cfRule type="cellIs" dxfId="1011" priority="19" operator="greaterThan">
      <formula>$Y$8</formula>
    </cfRule>
  </conditionalFormatting>
  <conditionalFormatting sqref="E17:X17">
    <cfRule type="cellIs" dxfId="1010" priority="16" operator="lessThanOrEqual">
      <formula>$Y$17</formula>
    </cfRule>
    <cfRule type="cellIs" dxfId="1009" priority="17" operator="greaterThan">
      <formula>$Y$8</formula>
    </cfRule>
  </conditionalFormatting>
  <conditionalFormatting sqref="E18:X18">
    <cfRule type="cellIs" dxfId="1008" priority="14" operator="lessThanOrEqual">
      <formula>$Y$17</formula>
    </cfRule>
    <cfRule type="cellIs" dxfId="1007" priority="15" operator="greaterThan">
      <formula>$Y$8</formula>
    </cfRule>
  </conditionalFormatting>
  <conditionalFormatting sqref="E19:X19">
    <cfRule type="cellIs" dxfId="1006" priority="12" operator="lessThanOrEqual">
      <formula>$Y$19</formula>
    </cfRule>
    <cfRule type="cellIs" dxfId="1005" priority="13" operator="greaterThan">
      <formula>$Y$8</formula>
    </cfRule>
  </conditionalFormatting>
  <conditionalFormatting sqref="E20:X20">
    <cfRule type="cellIs" dxfId="1004" priority="10" operator="lessThanOrEqual">
      <formula>$Y$20</formula>
    </cfRule>
    <cfRule type="cellIs" dxfId="1003" priority="11" operator="greaterThan">
      <formula>$Y$8</formula>
    </cfRule>
  </conditionalFormatting>
  <conditionalFormatting sqref="E21:X21">
    <cfRule type="cellIs" dxfId="1002" priority="8" operator="lessThanOrEqual">
      <formula>$Y$21</formula>
    </cfRule>
    <cfRule type="cellIs" dxfId="1001" priority="9" operator="greaterThan">
      <formula>$Y$8</formula>
    </cfRule>
  </conditionalFormatting>
  <conditionalFormatting sqref="E22:X22">
    <cfRule type="cellIs" dxfId="1000" priority="6" operator="lessThanOrEqual">
      <formula>$Y$22</formula>
    </cfRule>
    <cfRule type="cellIs" dxfId="999" priority="7" operator="greaterThan">
      <formula>$Y$8</formula>
    </cfRule>
  </conditionalFormatting>
  <conditionalFormatting sqref="E23:X23">
    <cfRule type="cellIs" dxfId="998" priority="4" operator="lessThanOrEqual">
      <formula>$Y$23</formula>
    </cfRule>
    <cfRule type="cellIs" dxfId="997" priority="5" operator="greaterThan">
      <formula>$Y$8</formula>
    </cfRule>
  </conditionalFormatting>
  <conditionalFormatting sqref="Y8:Y23">
    <cfRule type="cellIs" dxfId="996" priority="1" operator="between">
      <formula>0.25</formula>
      <formula>0.75</formula>
    </cfRule>
    <cfRule type="cellIs" dxfId="995" priority="2" operator="lessThanOrEqual">
      <formula>0.25</formula>
    </cfRule>
    <cfRule type="cellIs" dxfId="994" priority="3" operator="greaterThan">
      <formula>0.75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23"/>
  <sheetViews>
    <sheetView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5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5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5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élèves'!B10</f>
        <v>Louis</v>
      </c>
      <c r="B5" s="133"/>
      <c r="C5" s="133" t="str">
        <f>'Données élèves'!A10</f>
        <v>BROSSARD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élèves'!C10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élèves'!D$10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élèves'!E10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élèves'!F10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élèves'!G10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élèves'!H10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élèves'!I10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élèves'!J$10="","",'Données élèves'!J$10)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élèves'!K10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élèves'!L10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élèves'!M10</f>
        <v/>
      </c>
    </row>
    <row r="19" spans="1:25" ht="20.2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élèves'!N10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élèves'!O10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élèves'!P10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élèves'!Q10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élèves'!R10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993" priority="70" operator="lessThan">
      <formula>$Y$13</formula>
    </cfRule>
    <cfRule type="cellIs" dxfId="992" priority="71" operator="lessThan">
      <formula>$Y$13</formula>
    </cfRule>
    <cfRule type="cellIs" dxfId="991" priority="72" operator="lessThan">
      <formula>$Y$13</formula>
    </cfRule>
  </conditionalFormatting>
  <conditionalFormatting sqref="E14:X14">
    <cfRule type="cellIs" dxfId="990" priority="69" operator="lessThan">
      <formula>$Y$14</formula>
    </cfRule>
  </conditionalFormatting>
  <conditionalFormatting sqref="E15:X15">
    <cfRule type="cellIs" dxfId="989" priority="68" operator="lessThan">
      <formula>$Y$15</formula>
    </cfRule>
  </conditionalFormatting>
  <conditionalFormatting sqref="E16:X16">
    <cfRule type="cellIs" dxfId="988" priority="67" operator="lessThan">
      <formula>$Y$16</formula>
    </cfRule>
  </conditionalFormatting>
  <conditionalFormatting sqref="E17:X17">
    <cfRule type="cellIs" dxfId="987" priority="66" operator="lessThan">
      <formula>$Y$17</formula>
    </cfRule>
  </conditionalFormatting>
  <conditionalFormatting sqref="E18:X18">
    <cfRule type="cellIs" dxfId="986" priority="65" operator="lessThan">
      <formula>$Y$18</formula>
    </cfRule>
  </conditionalFormatting>
  <conditionalFormatting sqref="E19:X19">
    <cfRule type="cellIs" dxfId="985" priority="63" operator="lessThan">
      <formula>$Y$19</formula>
    </cfRule>
    <cfRule type="cellIs" dxfId="984" priority="64" operator="lessThan">
      <formula>$Y$19</formula>
    </cfRule>
  </conditionalFormatting>
  <conditionalFormatting sqref="E20:X20">
    <cfRule type="cellIs" dxfId="983" priority="61" operator="lessThan">
      <formula>$Y$20</formula>
    </cfRule>
    <cfRule type="cellIs" dxfId="982" priority="62" operator="lessThan">
      <formula>$Y$20</formula>
    </cfRule>
  </conditionalFormatting>
  <conditionalFormatting sqref="E21:X21">
    <cfRule type="cellIs" dxfId="981" priority="60" operator="lessThan">
      <formula>$Y$21</formula>
    </cfRule>
  </conditionalFormatting>
  <conditionalFormatting sqref="E22:X22">
    <cfRule type="cellIs" dxfId="980" priority="59" operator="lessThan">
      <formula>$Y$22</formula>
    </cfRule>
  </conditionalFormatting>
  <conditionalFormatting sqref="E23:X23">
    <cfRule type="cellIs" dxfId="979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978" priority="54" operator="lessThan">
      <formula>$Y$13</formula>
    </cfRule>
    <cfRule type="cellIs" dxfId="977" priority="55" operator="lessThan">
      <formula>$Y$13</formula>
    </cfRule>
    <cfRule type="cellIs" dxfId="976" priority="56" operator="lessThan">
      <formula>$Y$13</formula>
    </cfRule>
  </conditionalFormatting>
  <conditionalFormatting sqref="E14:X14">
    <cfRule type="cellIs" dxfId="975" priority="53" operator="lessThan">
      <formula>$Y$14</formula>
    </cfRule>
  </conditionalFormatting>
  <conditionalFormatting sqref="E15:X15">
    <cfRule type="cellIs" dxfId="974" priority="52" operator="lessThan">
      <formula>$Y$15</formula>
    </cfRule>
  </conditionalFormatting>
  <conditionalFormatting sqref="E16:X16">
    <cfRule type="cellIs" dxfId="973" priority="51" operator="lessThan">
      <formula>$Y$16</formula>
    </cfRule>
  </conditionalFormatting>
  <conditionalFormatting sqref="E17:X17">
    <cfRule type="cellIs" dxfId="972" priority="50" operator="lessThan">
      <formula>$Y$17</formula>
    </cfRule>
  </conditionalFormatting>
  <conditionalFormatting sqref="E18:X18">
    <cfRule type="cellIs" dxfId="971" priority="49" operator="lessThan">
      <formula>$Y$18</formula>
    </cfRule>
  </conditionalFormatting>
  <conditionalFormatting sqref="E19:X19">
    <cfRule type="cellIs" dxfId="970" priority="47" operator="lessThan">
      <formula>$Y$19</formula>
    </cfRule>
    <cfRule type="cellIs" dxfId="969" priority="48" operator="lessThan">
      <formula>$Y$19</formula>
    </cfRule>
  </conditionalFormatting>
  <conditionalFormatting sqref="E20:X20">
    <cfRule type="cellIs" dxfId="968" priority="45" operator="lessThan">
      <formula>$Y$20</formula>
    </cfRule>
    <cfRule type="cellIs" dxfId="967" priority="46" operator="lessThan">
      <formula>$Y$20</formula>
    </cfRule>
  </conditionalFormatting>
  <conditionalFormatting sqref="E21:X21">
    <cfRule type="cellIs" dxfId="966" priority="44" operator="lessThan">
      <formula>$Y$21</formula>
    </cfRule>
  </conditionalFormatting>
  <conditionalFormatting sqref="E22:X22">
    <cfRule type="cellIs" dxfId="965" priority="43" operator="lessThan">
      <formula>$Y$22</formula>
    </cfRule>
  </conditionalFormatting>
  <conditionalFormatting sqref="E23:X23">
    <cfRule type="cellIs" dxfId="964" priority="42" operator="lessThan">
      <formula>$Y$23</formula>
    </cfRule>
  </conditionalFormatting>
  <conditionalFormatting sqref="E8:X8">
    <cfRule type="cellIs" dxfId="963" priority="41" operator="lessThan">
      <formula>$Y$8</formula>
    </cfRule>
  </conditionalFormatting>
  <conditionalFormatting sqref="E9:X9">
    <cfRule type="cellIs" dxfId="962" priority="40" operator="lessThan">
      <formula>$Y$9</formula>
    </cfRule>
  </conditionalFormatting>
  <conditionalFormatting sqref="E10:X10">
    <cfRule type="cellIs" dxfId="961" priority="39" operator="lessThan">
      <formula>$Y$10</formula>
    </cfRule>
  </conditionalFormatting>
  <conditionalFormatting sqref="E11:X11">
    <cfRule type="cellIs" dxfId="960" priority="38" operator="lessThan">
      <formula>$Y$11</formula>
    </cfRule>
  </conditionalFormatting>
  <conditionalFormatting sqref="E12:X12">
    <cfRule type="cellIs" dxfId="959" priority="37" operator="lessThan">
      <formula>$Y$12</formula>
    </cfRule>
  </conditionalFormatting>
  <conditionalFormatting sqref="E8:X8">
    <cfRule type="cellIs" dxfId="958" priority="35" operator="lessThanOrEqual">
      <formula>$Y$8</formula>
    </cfRule>
    <cfRule type="cellIs" dxfId="957" priority="36" operator="greaterThan">
      <formula>$Y$8</formula>
    </cfRule>
  </conditionalFormatting>
  <conditionalFormatting sqref="E9:X9">
    <cfRule type="cellIs" dxfId="956" priority="34" operator="lessThanOrEqual">
      <formula>$Y$9</formula>
    </cfRule>
  </conditionalFormatting>
  <conditionalFormatting sqref="E9:X9">
    <cfRule type="cellIs" dxfId="955" priority="32" operator="lessThanOrEqual">
      <formula>$Y$9</formula>
    </cfRule>
    <cfRule type="cellIs" dxfId="954" priority="33" operator="greaterThan">
      <formula>$Y$8</formula>
    </cfRule>
  </conditionalFormatting>
  <conditionalFormatting sqref="E10:X10">
    <cfRule type="cellIs" dxfId="953" priority="30" operator="lessThanOrEqual">
      <formula>$Y$10</formula>
    </cfRule>
    <cfRule type="cellIs" dxfId="952" priority="31" operator="greaterThan">
      <formula>$Y$8</formula>
    </cfRule>
  </conditionalFormatting>
  <conditionalFormatting sqref="E11:X11">
    <cfRule type="cellIs" dxfId="951" priority="28" operator="lessThanOrEqual">
      <formula>$Y$11</formula>
    </cfRule>
    <cfRule type="cellIs" dxfId="950" priority="29" operator="greaterThan">
      <formula>$Y$8</formula>
    </cfRule>
  </conditionalFormatting>
  <conditionalFormatting sqref="E12:X12">
    <cfRule type="cellIs" dxfId="949" priority="26" operator="lessThanOrEqual">
      <formula>$Y$12</formula>
    </cfRule>
    <cfRule type="cellIs" dxfId="948" priority="27" operator="greaterThan">
      <formula>$Y$8</formula>
    </cfRule>
  </conditionalFormatting>
  <conditionalFormatting sqref="E13:X13">
    <cfRule type="cellIs" dxfId="947" priority="24" operator="lessThanOrEqual">
      <formula>$Y$13</formula>
    </cfRule>
    <cfRule type="cellIs" dxfId="946" priority="25" operator="greaterThan">
      <formula>$Y$8</formula>
    </cfRule>
  </conditionalFormatting>
  <conditionalFormatting sqref="E14:X14">
    <cfRule type="cellIs" dxfId="945" priority="22" operator="lessThanOrEqual">
      <formula>$Y$14</formula>
    </cfRule>
    <cfRule type="cellIs" dxfId="944" priority="23" operator="greaterThan">
      <formula>$Y$8</formula>
    </cfRule>
  </conditionalFormatting>
  <conditionalFormatting sqref="E15:X15">
    <cfRule type="cellIs" dxfId="943" priority="20" operator="lessThanOrEqual">
      <formula>$Y$15</formula>
    </cfRule>
    <cfRule type="cellIs" dxfId="942" priority="21" operator="greaterThan">
      <formula>$Y$8</formula>
    </cfRule>
  </conditionalFormatting>
  <conditionalFormatting sqref="E16:X16">
    <cfRule type="cellIs" dxfId="941" priority="18" operator="lessThanOrEqual">
      <formula>$Y$16</formula>
    </cfRule>
    <cfRule type="cellIs" dxfId="940" priority="19" operator="greaterThan">
      <formula>$Y$8</formula>
    </cfRule>
  </conditionalFormatting>
  <conditionalFormatting sqref="E17:X17">
    <cfRule type="cellIs" dxfId="939" priority="16" operator="lessThanOrEqual">
      <formula>$Y$17</formula>
    </cfRule>
    <cfRule type="cellIs" dxfId="938" priority="17" operator="greaterThan">
      <formula>$Y$8</formula>
    </cfRule>
  </conditionalFormatting>
  <conditionalFormatting sqref="E18:X18">
    <cfRule type="cellIs" dxfId="937" priority="14" operator="lessThanOrEqual">
      <formula>$Y$17</formula>
    </cfRule>
    <cfRule type="cellIs" dxfId="936" priority="15" operator="greaterThan">
      <formula>$Y$8</formula>
    </cfRule>
  </conditionalFormatting>
  <conditionalFormatting sqref="E19:X19">
    <cfRule type="cellIs" dxfId="935" priority="12" operator="lessThanOrEqual">
      <formula>$Y$19</formula>
    </cfRule>
    <cfRule type="cellIs" dxfId="934" priority="13" operator="greaterThan">
      <formula>$Y$8</formula>
    </cfRule>
  </conditionalFormatting>
  <conditionalFormatting sqref="E20:X20">
    <cfRule type="cellIs" dxfId="933" priority="10" operator="lessThanOrEqual">
      <formula>$Y$20</formula>
    </cfRule>
    <cfRule type="cellIs" dxfId="932" priority="11" operator="greaterThan">
      <formula>$Y$8</formula>
    </cfRule>
  </conditionalFormatting>
  <conditionalFormatting sqref="E21:X21">
    <cfRule type="cellIs" dxfId="931" priority="8" operator="lessThanOrEqual">
      <formula>$Y$21</formula>
    </cfRule>
    <cfRule type="cellIs" dxfId="930" priority="9" operator="greaterThan">
      <formula>$Y$8</formula>
    </cfRule>
  </conditionalFormatting>
  <conditionalFormatting sqref="E22:X22">
    <cfRule type="cellIs" dxfId="929" priority="6" operator="lessThanOrEqual">
      <formula>$Y$22</formula>
    </cfRule>
    <cfRule type="cellIs" dxfId="928" priority="7" operator="greaterThan">
      <formula>$Y$8</formula>
    </cfRule>
  </conditionalFormatting>
  <conditionalFormatting sqref="E23:X23">
    <cfRule type="cellIs" dxfId="927" priority="4" operator="lessThanOrEqual">
      <formula>$Y$23</formula>
    </cfRule>
    <cfRule type="cellIs" dxfId="926" priority="5" operator="greaterThan">
      <formula>$Y$8</formula>
    </cfRule>
  </conditionalFormatting>
  <conditionalFormatting sqref="Y8:Y23">
    <cfRule type="cellIs" dxfId="925" priority="1" operator="between">
      <formula>0.25</formula>
      <formula>0.75</formula>
    </cfRule>
    <cfRule type="cellIs" dxfId="924" priority="2" operator="lessThanOrEqual">
      <formula>0.25</formula>
    </cfRule>
    <cfRule type="cellIs" dxfId="923" priority="3" operator="greaterThan">
      <formula>0.75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23"/>
  <sheetViews>
    <sheetView topLeftCell="B1"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élèves'!B11</f>
        <v>Lino</v>
      </c>
      <c r="B5" s="133"/>
      <c r="C5" s="164" t="str">
        <f>'Données élèves'!A11</f>
        <v>C-PINTO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élèves'!C11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élèves'!D$11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élèves'!E11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élèves'!F11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élèves'!G11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élèves'!H11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élèves'!I11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élèves'!J$11="","",'Données élèves'!J$11)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élèves'!K11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élèves'!L11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élèves'!M11</f>
        <v/>
      </c>
    </row>
    <row r="19" spans="1:25" ht="20.25" customHeight="1" x14ac:dyDescent="0.2">
      <c r="A19" s="152" t="s">
        <v>12</v>
      </c>
      <c r="B19" s="160" t="s">
        <v>71</v>
      </c>
      <c r="C19" s="160"/>
      <c r="D19" s="161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élèves'!N11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élèves'!O11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élèves'!P11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élèves'!Q11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élèves'!R11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922" priority="70" operator="lessThan">
      <formula>$Y$13</formula>
    </cfRule>
    <cfRule type="cellIs" dxfId="921" priority="71" operator="lessThan">
      <formula>$Y$13</formula>
    </cfRule>
    <cfRule type="cellIs" dxfId="920" priority="72" operator="lessThan">
      <formula>$Y$13</formula>
    </cfRule>
  </conditionalFormatting>
  <conditionalFormatting sqref="E14:X14">
    <cfRule type="cellIs" dxfId="919" priority="69" operator="lessThan">
      <formula>$Y$14</formula>
    </cfRule>
  </conditionalFormatting>
  <conditionalFormatting sqref="E15:X15">
    <cfRule type="cellIs" dxfId="918" priority="68" operator="lessThan">
      <formula>$Y$15</formula>
    </cfRule>
  </conditionalFormatting>
  <conditionalFormatting sqref="E16:X16">
    <cfRule type="cellIs" dxfId="917" priority="67" operator="lessThan">
      <formula>$Y$16</formula>
    </cfRule>
  </conditionalFormatting>
  <conditionalFormatting sqref="E17:X17">
    <cfRule type="cellIs" dxfId="916" priority="66" operator="lessThan">
      <formula>$Y$17</formula>
    </cfRule>
  </conditionalFormatting>
  <conditionalFormatting sqref="E18:X18">
    <cfRule type="cellIs" dxfId="915" priority="65" operator="lessThan">
      <formula>$Y$18</formula>
    </cfRule>
  </conditionalFormatting>
  <conditionalFormatting sqref="E19:X19">
    <cfRule type="cellIs" dxfId="914" priority="63" operator="lessThan">
      <formula>$Y$19</formula>
    </cfRule>
    <cfRule type="cellIs" dxfId="913" priority="64" operator="lessThan">
      <formula>$Y$19</formula>
    </cfRule>
  </conditionalFormatting>
  <conditionalFormatting sqref="E20:X20">
    <cfRule type="cellIs" dxfId="912" priority="61" operator="lessThan">
      <formula>$Y$20</formula>
    </cfRule>
    <cfRule type="cellIs" dxfId="911" priority="62" operator="lessThan">
      <formula>$Y$20</formula>
    </cfRule>
  </conditionalFormatting>
  <conditionalFormatting sqref="E21:X21">
    <cfRule type="cellIs" dxfId="910" priority="60" operator="lessThan">
      <formula>$Y$21</formula>
    </cfRule>
  </conditionalFormatting>
  <conditionalFormatting sqref="E22:X22">
    <cfRule type="cellIs" dxfId="909" priority="59" operator="lessThan">
      <formula>$Y$22</formula>
    </cfRule>
  </conditionalFormatting>
  <conditionalFormatting sqref="E23:X23">
    <cfRule type="cellIs" dxfId="908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907" priority="54" operator="lessThan">
      <formula>$Y$13</formula>
    </cfRule>
    <cfRule type="cellIs" dxfId="906" priority="55" operator="lessThan">
      <formula>$Y$13</formula>
    </cfRule>
    <cfRule type="cellIs" dxfId="905" priority="56" operator="lessThan">
      <formula>$Y$13</formula>
    </cfRule>
  </conditionalFormatting>
  <conditionalFormatting sqref="E14:X14">
    <cfRule type="cellIs" dxfId="904" priority="53" operator="lessThan">
      <formula>$Y$14</formula>
    </cfRule>
  </conditionalFormatting>
  <conditionalFormatting sqref="E15:X15">
    <cfRule type="cellIs" dxfId="903" priority="52" operator="lessThan">
      <formula>$Y$15</formula>
    </cfRule>
  </conditionalFormatting>
  <conditionalFormatting sqref="E16:X16">
    <cfRule type="cellIs" dxfId="902" priority="51" operator="lessThan">
      <formula>$Y$16</formula>
    </cfRule>
  </conditionalFormatting>
  <conditionalFormatting sqref="E17:X17">
    <cfRule type="cellIs" dxfId="901" priority="50" operator="lessThan">
      <formula>$Y$17</formula>
    </cfRule>
  </conditionalFormatting>
  <conditionalFormatting sqref="E18:X18">
    <cfRule type="cellIs" dxfId="900" priority="49" operator="lessThan">
      <formula>$Y$18</formula>
    </cfRule>
  </conditionalFormatting>
  <conditionalFormatting sqref="E19:X19">
    <cfRule type="cellIs" dxfId="899" priority="47" operator="lessThan">
      <formula>$Y$19</formula>
    </cfRule>
    <cfRule type="cellIs" dxfId="898" priority="48" operator="lessThan">
      <formula>$Y$19</formula>
    </cfRule>
  </conditionalFormatting>
  <conditionalFormatting sqref="E20:X20">
    <cfRule type="cellIs" dxfId="897" priority="45" operator="lessThan">
      <formula>$Y$20</formula>
    </cfRule>
    <cfRule type="cellIs" dxfId="896" priority="46" operator="lessThan">
      <formula>$Y$20</formula>
    </cfRule>
  </conditionalFormatting>
  <conditionalFormatting sqref="E21:X21">
    <cfRule type="cellIs" dxfId="895" priority="44" operator="lessThan">
      <formula>$Y$21</formula>
    </cfRule>
  </conditionalFormatting>
  <conditionalFormatting sqref="E22:X22">
    <cfRule type="cellIs" dxfId="894" priority="43" operator="lessThan">
      <formula>$Y$22</formula>
    </cfRule>
  </conditionalFormatting>
  <conditionalFormatting sqref="E23:X23">
    <cfRule type="cellIs" dxfId="893" priority="42" operator="lessThan">
      <formula>$Y$23</formula>
    </cfRule>
  </conditionalFormatting>
  <conditionalFormatting sqref="E8:X8">
    <cfRule type="cellIs" dxfId="892" priority="41" operator="lessThan">
      <formula>$Y$8</formula>
    </cfRule>
  </conditionalFormatting>
  <conditionalFormatting sqref="E9:X9">
    <cfRule type="cellIs" dxfId="891" priority="40" operator="lessThan">
      <formula>$Y$9</formula>
    </cfRule>
  </conditionalFormatting>
  <conditionalFormatting sqref="E10:X10">
    <cfRule type="cellIs" dxfId="890" priority="39" operator="lessThan">
      <formula>$Y$10</formula>
    </cfRule>
  </conditionalFormatting>
  <conditionalFormatting sqref="E11:X11">
    <cfRule type="cellIs" dxfId="889" priority="38" operator="lessThan">
      <formula>$Y$11</formula>
    </cfRule>
  </conditionalFormatting>
  <conditionalFormatting sqref="E12:X12">
    <cfRule type="cellIs" dxfId="888" priority="37" operator="lessThan">
      <formula>$Y$12</formula>
    </cfRule>
  </conditionalFormatting>
  <conditionalFormatting sqref="E8:X8">
    <cfRule type="cellIs" dxfId="887" priority="35" operator="lessThanOrEqual">
      <formula>$Y$8</formula>
    </cfRule>
    <cfRule type="cellIs" dxfId="886" priority="36" operator="greaterThan">
      <formula>$Y$8</formula>
    </cfRule>
  </conditionalFormatting>
  <conditionalFormatting sqref="E9:X9">
    <cfRule type="cellIs" dxfId="885" priority="34" operator="lessThanOrEqual">
      <formula>$Y$9</formula>
    </cfRule>
  </conditionalFormatting>
  <conditionalFormatting sqref="E9:X9">
    <cfRule type="cellIs" dxfId="884" priority="32" operator="lessThanOrEqual">
      <formula>$Y$9</formula>
    </cfRule>
    <cfRule type="cellIs" dxfId="883" priority="33" operator="greaterThan">
      <formula>$Y$8</formula>
    </cfRule>
  </conditionalFormatting>
  <conditionalFormatting sqref="E10:X10">
    <cfRule type="cellIs" dxfId="882" priority="30" operator="lessThanOrEqual">
      <formula>$Y$10</formula>
    </cfRule>
    <cfRule type="cellIs" dxfId="881" priority="31" operator="greaterThan">
      <formula>$Y$8</formula>
    </cfRule>
  </conditionalFormatting>
  <conditionalFormatting sqref="E11:X11">
    <cfRule type="cellIs" dxfId="880" priority="28" operator="lessThanOrEqual">
      <formula>$Y$11</formula>
    </cfRule>
    <cfRule type="cellIs" dxfId="879" priority="29" operator="greaterThan">
      <formula>$Y$8</formula>
    </cfRule>
  </conditionalFormatting>
  <conditionalFormatting sqref="E12:X12">
    <cfRule type="cellIs" dxfId="878" priority="26" operator="lessThanOrEqual">
      <formula>$Y$12</formula>
    </cfRule>
    <cfRule type="cellIs" dxfId="877" priority="27" operator="greaterThan">
      <formula>$Y$8</formula>
    </cfRule>
  </conditionalFormatting>
  <conditionalFormatting sqref="E13:X13">
    <cfRule type="cellIs" dxfId="876" priority="24" operator="lessThanOrEqual">
      <formula>$Y$13</formula>
    </cfRule>
    <cfRule type="cellIs" dxfId="875" priority="25" operator="greaterThan">
      <formula>$Y$8</formula>
    </cfRule>
  </conditionalFormatting>
  <conditionalFormatting sqref="E14:X14">
    <cfRule type="cellIs" dxfId="874" priority="22" operator="lessThanOrEqual">
      <formula>$Y$14</formula>
    </cfRule>
    <cfRule type="cellIs" dxfId="873" priority="23" operator="greaterThan">
      <formula>$Y$8</formula>
    </cfRule>
  </conditionalFormatting>
  <conditionalFormatting sqref="E15:X15">
    <cfRule type="cellIs" dxfId="872" priority="20" operator="lessThanOrEqual">
      <formula>$Y$15</formula>
    </cfRule>
    <cfRule type="cellIs" dxfId="871" priority="21" operator="greaterThan">
      <formula>$Y$8</formula>
    </cfRule>
  </conditionalFormatting>
  <conditionalFormatting sqref="E16:X16">
    <cfRule type="cellIs" dxfId="870" priority="18" operator="lessThanOrEqual">
      <formula>$Y$16</formula>
    </cfRule>
    <cfRule type="cellIs" dxfId="869" priority="19" operator="greaterThan">
      <formula>$Y$8</formula>
    </cfRule>
  </conditionalFormatting>
  <conditionalFormatting sqref="E17:X17">
    <cfRule type="cellIs" dxfId="868" priority="16" operator="lessThanOrEqual">
      <formula>$Y$17</formula>
    </cfRule>
    <cfRule type="cellIs" dxfId="867" priority="17" operator="greaterThan">
      <formula>$Y$8</formula>
    </cfRule>
  </conditionalFormatting>
  <conditionalFormatting sqref="E18:X18">
    <cfRule type="cellIs" dxfId="866" priority="14" operator="lessThanOrEqual">
      <formula>$Y$17</formula>
    </cfRule>
    <cfRule type="cellIs" dxfId="865" priority="15" operator="greaterThan">
      <formula>$Y$8</formula>
    </cfRule>
  </conditionalFormatting>
  <conditionalFormatting sqref="E19:X19">
    <cfRule type="cellIs" dxfId="864" priority="12" operator="lessThanOrEqual">
      <formula>$Y$19</formula>
    </cfRule>
    <cfRule type="cellIs" dxfId="863" priority="13" operator="greaterThan">
      <formula>$Y$8</formula>
    </cfRule>
  </conditionalFormatting>
  <conditionalFormatting sqref="E20:X20">
    <cfRule type="cellIs" dxfId="862" priority="10" operator="lessThanOrEqual">
      <formula>$Y$20</formula>
    </cfRule>
    <cfRule type="cellIs" dxfId="861" priority="11" operator="greaterThan">
      <formula>$Y$8</formula>
    </cfRule>
  </conditionalFormatting>
  <conditionalFormatting sqref="E21:X21">
    <cfRule type="cellIs" dxfId="860" priority="8" operator="lessThanOrEqual">
      <formula>$Y$21</formula>
    </cfRule>
    <cfRule type="cellIs" dxfId="859" priority="9" operator="greaterThan">
      <formula>$Y$8</formula>
    </cfRule>
  </conditionalFormatting>
  <conditionalFormatting sqref="E22:X22">
    <cfRule type="cellIs" dxfId="858" priority="6" operator="lessThanOrEqual">
      <formula>$Y$22</formula>
    </cfRule>
    <cfRule type="cellIs" dxfId="857" priority="7" operator="greaterThan">
      <formula>$Y$8</formula>
    </cfRule>
  </conditionalFormatting>
  <conditionalFormatting sqref="E23:X23">
    <cfRule type="cellIs" dxfId="856" priority="4" operator="lessThanOrEqual">
      <formula>$Y$23</formula>
    </cfRule>
    <cfRule type="cellIs" dxfId="855" priority="5" operator="greaterThan">
      <formula>$Y$8</formula>
    </cfRule>
  </conditionalFormatting>
  <conditionalFormatting sqref="Y8:Y23">
    <cfRule type="cellIs" dxfId="854" priority="1" operator="between">
      <formula>0.25</formula>
      <formula>0.75</formula>
    </cfRule>
    <cfRule type="cellIs" dxfId="853" priority="2" operator="lessThanOrEqual">
      <formula>0.25</formula>
    </cfRule>
    <cfRule type="cellIs" dxfId="852" priority="3" operator="greaterThan">
      <formula>0.75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23"/>
  <sheetViews>
    <sheetView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élèves'!B12</f>
        <v>Ewan</v>
      </c>
      <c r="B5" s="133"/>
      <c r="C5" s="133" t="str">
        <f>'Données élèves'!A12</f>
        <v>COPILLET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élèves'!C12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élèves'!D$12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élèves'!E12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élèves'!F12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élèves'!G12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élèves'!H12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élèves'!I12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élèves'!J$12="","",'Données élèves'!J$12)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élèves'!K12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élèves'!L12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élèves'!M12</f>
        <v/>
      </c>
    </row>
    <row r="19" spans="1:25" ht="20.25" customHeight="1" x14ac:dyDescent="0.2">
      <c r="A19" s="152" t="s">
        <v>12</v>
      </c>
      <c r="B19" s="160" t="s">
        <v>71</v>
      </c>
      <c r="C19" s="160"/>
      <c r="D19" s="161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élèves'!N12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élèves'!O12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élèves'!P12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élèves'!Q12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élèves'!R12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851" priority="70" operator="lessThan">
      <formula>$Y$13</formula>
    </cfRule>
    <cfRule type="cellIs" dxfId="850" priority="71" operator="lessThan">
      <formula>$Y$13</formula>
    </cfRule>
    <cfRule type="cellIs" dxfId="849" priority="72" operator="lessThan">
      <formula>$Y$13</formula>
    </cfRule>
  </conditionalFormatting>
  <conditionalFormatting sqref="E14:X14">
    <cfRule type="cellIs" dxfId="848" priority="69" operator="lessThan">
      <formula>$Y$14</formula>
    </cfRule>
  </conditionalFormatting>
  <conditionalFormatting sqref="E15:X15">
    <cfRule type="cellIs" dxfId="847" priority="68" operator="lessThan">
      <formula>$Y$15</formula>
    </cfRule>
  </conditionalFormatting>
  <conditionalFormatting sqref="E16:X16">
    <cfRule type="cellIs" dxfId="846" priority="67" operator="lessThan">
      <formula>$Y$16</formula>
    </cfRule>
  </conditionalFormatting>
  <conditionalFormatting sqref="E17:X17">
    <cfRule type="cellIs" dxfId="845" priority="66" operator="lessThan">
      <formula>$Y$17</formula>
    </cfRule>
  </conditionalFormatting>
  <conditionalFormatting sqref="E18:X18">
    <cfRule type="cellIs" dxfId="844" priority="65" operator="lessThan">
      <formula>$Y$18</formula>
    </cfRule>
  </conditionalFormatting>
  <conditionalFormatting sqref="E19:X19">
    <cfRule type="cellIs" dxfId="843" priority="63" operator="lessThan">
      <formula>$Y$19</formula>
    </cfRule>
    <cfRule type="cellIs" dxfId="842" priority="64" operator="lessThan">
      <formula>$Y$19</formula>
    </cfRule>
  </conditionalFormatting>
  <conditionalFormatting sqref="E20:X20">
    <cfRule type="cellIs" dxfId="841" priority="61" operator="lessThan">
      <formula>$Y$20</formula>
    </cfRule>
    <cfRule type="cellIs" dxfId="840" priority="62" operator="lessThan">
      <formula>$Y$20</formula>
    </cfRule>
  </conditionalFormatting>
  <conditionalFormatting sqref="E21:X21">
    <cfRule type="cellIs" dxfId="839" priority="60" operator="lessThan">
      <formula>$Y$21</formula>
    </cfRule>
  </conditionalFormatting>
  <conditionalFormatting sqref="E22:X22">
    <cfRule type="cellIs" dxfId="838" priority="59" operator="lessThan">
      <formula>$Y$22</formula>
    </cfRule>
  </conditionalFormatting>
  <conditionalFormatting sqref="E23:X23">
    <cfRule type="cellIs" dxfId="837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836" priority="54" operator="lessThan">
      <formula>$Y$13</formula>
    </cfRule>
    <cfRule type="cellIs" dxfId="835" priority="55" operator="lessThan">
      <formula>$Y$13</formula>
    </cfRule>
    <cfRule type="cellIs" dxfId="834" priority="56" operator="lessThan">
      <formula>$Y$13</formula>
    </cfRule>
  </conditionalFormatting>
  <conditionalFormatting sqref="E14:X14">
    <cfRule type="cellIs" dxfId="833" priority="53" operator="lessThan">
      <formula>$Y$14</formula>
    </cfRule>
  </conditionalFormatting>
  <conditionalFormatting sqref="E15:X15">
    <cfRule type="cellIs" dxfId="832" priority="52" operator="lessThan">
      <formula>$Y$15</formula>
    </cfRule>
  </conditionalFormatting>
  <conditionalFormatting sqref="E16:X16">
    <cfRule type="cellIs" dxfId="831" priority="51" operator="lessThan">
      <formula>$Y$16</formula>
    </cfRule>
  </conditionalFormatting>
  <conditionalFormatting sqref="E17:X17">
    <cfRule type="cellIs" dxfId="830" priority="50" operator="lessThan">
      <formula>$Y$17</formula>
    </cfRule>
  </conditionalFormatting>
  <conditionalFormatting sqref="E18:X18">
    <cfRule type="cellIs" dxfId="829" priority="49" operator="lessThan">
      <formula>$Y$18</formula>
    </cfRule>
  </conditionalFormatting>
  <conditionalFormatting sqref="E19:X19">
    <cfRule type="cellIs" dxfId="828" priority="47" operator="lessThan">
      <formula>$Y$19</formula>
    </cfRule>
    <cfRule type="cellIs" dxfId="827" priority="48" operator="lessThan">
      <formula>$Y$19</formula>
    </cfRule>
  </conditionalFormatting>
  <conditionalFormatting sqref="E20:X20">
    <cfRule type="cellIs" dxfId="826" priority="45" operator="lessThan">
      <formula>$Y$20</formula>
    </cfRule>
    <cfRule type="cellIs" dxfId="825" priority="46" operator="lessThan">
      <formula>$Y$20</formula>
    </cfRule>
  </conditionalFormatting>
  <conditionalFormatting sqref="E21:X21">
    <cfRule type="cellIs" dxfId="824" priority="44" operator="lessThan">
      <formula>$Y$21</formula>
    </cfRule>
  </conditionalFormatting>
  <conditionalFormatting sqref="E22:X22">
    <cfRule type="cellIs" dxfId="823" priority="43" operator="lessThan">
      <formula>$Y$22</formula>
    </cfRule>
  </conditionalFormatting>
  <conditionalFormatting sqref="E23:X23">
    <cfRule type="cellIs" dxfId="822" priority="42" operator="lessThan">
      <formula>$Y$23</formula>
    </cfRule>
  </conditionalFormatting>
  <conditionalFormatting sqref="E8:X8">
    <cfRule type="cellIs" dxfId="821" priority="41" operator="lessThan">
      <formula>$Y$8</formula>
    </cfRule>
  </conditionalFormatting>
  <conditionalFormatting sqref="E9:X9">
    <cfRule type="cellIs" dxfId="820" priority="40" operator="lessThan">
      <formula>$Y$9</formula>
    </cfRule>
  </conditionalFormatting>
  <conditionalFormatting sqref="E10:X10">
    <cfRule type="cellIs" dxfId="819" priority="39" operator="lessThan">
      <formula>$Y$10</formula>
    </cfRule>
  </conditionalFormatting>
  <conditionalFormatting sqref="E11:X11">
    <cfRule type="cellIs" dxfId="818" priority="38" operator="lessThan">
      <formula>$Y$11</formula>
    </cfRule>
  </conditionalFormatting>
  <conditionalFormatting sqref="E12:X12">
    <cfRule type="cellIs" dxfId="817" priority="37" operator="lessThan">
      <formula>$Y$12</formula>
    </cfRule>
  </conditionalFormatting>
  <conditionalFormatting sqref="E8:X8">
    <cfRule type="cellIs" dxfId="816" priority="35" operator="lessThanOrEqual">
      <formula>$Y$8</formula>
    </cfRule>
    <cfRule type="cellIs" dxfId="815" priority="36" operator="greaterThan">
      <formula>$Y$8</formula>
    </cfRule>
  </conditionalFormatting>
  <conditionalFormatting sqref="E9:X9">
    <cfRule type="cellIs" dxfId="814" priority="34" operator="lessThanOrEqual">
      <formula>$Y$9</formula>
    </cfRule>
  </conditionalFormatting>
  <conditionalFormatting sqref="E9:X9">
    <cfRule type="cellIs" dxfId="813" priority="32" operator="lessThanOrEqual">
      <formula>$Y$9</formula>
    </cfRule>
    <cfRule type="cellIs" dxfId="812" priority="33" operator="greaterThan">
      <formula>$Y$8</formula>
    </cfRule>
  </conditionalFormatting>
  <conditionalFormatting sqref="E10:X10">
    <cfRule type="cellIs" dxfId="811" priority="30" operator="lessThanOrEqual">
      <formula>$Y$10</formula>
    </cfRule>
    <cfRule type="cellIs" dxfId="810" priority="31" operator="greaterThan">
      <formula>$Y$8</formula>
    </cfRule>
  </conditionalFormatting>
  <conditionalFormatting sqref="E11:X11">
    <cfRule type="cellIs" dxfId="809" priority="28" operator="lessThanOrEqual">
      <formula>$Y$11</formula>
    </cfRule>
    <cfRule type="cellIs" dxfId="808" priority="29" operator="greaterThan">
      <formula>$Y$8</formula>
    </cfRule>
  </conditionalFormatting>
  <conditionalFormatting sqref="E12:X12">
    <cfRule type="cellIs" dxfId="807" priority="26" operator="lessThanOrEqual">
      <formula>$Y$12</formula>
    </cfRule>
    <cfRule type="cellIs" dxfId="806" priority="27" operator="greaterThan">
      <formula>$Y$8</formula>
    </cfRule>
  </conditionalFormatting>
  <conditionalFormatting sqref="E13:X13">
    <cfRule type="cellIs" dxfId="805" priority="24" operator="lessThanOrEqual">
      <formula>$Y$13</formula>
    </cfRule>
    <cfRule type="cellIs" dxfId="804" priority="25" operator="greaterThan">
      <formula>$Y$8</formula>
    </cfRule>
  </conditionalFormatting>
  <conditionalFormatting sqref="E14:X14">
    <cfRule type="cellIs" dxfId="803" priority="22" operator="lessThanOrEqual">
      <formula>$Y$14</formula>
    </cfRule>
    <cfRule type="cellIs" dxfId="802" priority="23" operator="greaterThan">
      <formula>$Y$8</formula>
    </cfRule>
  </conditionalFormatting>
  <conditionalFormatting sqref="E15:X15">
    <cfRule type="cellIs" dxfId="801" priority="20" operator="lessThanOrEqual">
      <formula>$Y$15</formula>
    </cfRule>
    <cfRule type="cellIs" dxfId="800" priority="21" operator="greaterThan">
      <formula>$Y$8</formula>
    </cfRule>
  </conditionalFormatting>
  <conditionalFormatting sqref="E16:X16">
    <cfRule type="cellIs" dxfId="799" priority="18" operator="lessThanOrEqual">
      <formula>$Y$16</formula>
    </cfRule>
    <cfRule type="cellIs" dxfId="798" priority="19" operator="greaterThan">
      <formula>$Y$8</formula>
    </cfRule>
  </conditionalFormatting>
  <conditionalFormatting sqref="E17:X17">
    <cfRule type="cellIs" dxfId="797" priority="16" operator="lessThanOrEqual">
      <formula>$Y$17</formula>
    </cfRule>
    <cfRule type="cellIs" dxfId="796" priority="17" operator="greaterThan">
      <formula>$Y$8</formula>
    </cfRule>
  </conditionalFormatting>
  <conditionalFormatting sqref="E18:X18">
    <cfRule type="cellIs" dxfId="795" priority="14" operator="lessThanOrEqual">
      <formula>$Y$17</formula>
    </cfRule>
    <cfRule type="cellIs" dxfId="794" priority="15" operator="greaterThan">
      <formula>$Y$8</formula>
    </cfRule>
  </conditionalFormatting>
  <conditionalFormatting sqref="E19:X19">
    <cfRule type="cellIs" dxfId="793" priority="12" operator="lessThanOrEqual">
      <formula>$Y$19</formula>
    </cfRule>
    <cfRule type="cellIs" dxfId="792" priority="13" operator="greaterThan">
      <formula>$Y$8</formula>
    </cfRule>
  </conditionalFormatting>
  <conditionalFormatting sqref="E20:X20">
    <cfRule type="cellIs" dxfId="791" priority="10" operator="lessThanOrEqual">
      <formula>$Y$20</formula>
    </cfRule>
    <cfRule type="cellIs" dxfId="790" priority="11" operator="greaterThan">
      <formula>$Y$8</formula>
    </cfRule>
  </conditionalFormatting>
  <conditionalFormatting sqref="E21:X21">
    <cfRule type="cellIs" dxfId="789" priority="8" operator="lessThanOrEqual">
      <formula>$Y$21</formula>
    </cfRule>
    <cfRule type="cellIs" dxfId="788" priority="9" operator="greaterThan">
      <formula>$Y$8</formula>
    </cfRule>
  </conditionalFormatting>
  <conditionalFormatting sqref="E22:X22">
    <cfRule type="cellIs" dxfId="787" priority="6" operator="lessThanOrEqual">
      <formula>$Y$22</formula>
    </cfRule>
    <cfRule type="cellIs" dxfId="786" priority="7" operator="greaterThan">
      <formula>$Y$8</formula>
    </cfRule>
  </conditionalFormatting>
  <conditionalFormatting sqref="E23:X23">
    <cfRule type="cellIs" dxfId="785" priority="4" operator="lessThanOrEqual">
      <formula>$Y$23</formula>
    </cfRule>
    <cfRule type="cellIs" dxfId="784" priority="5" operator="greaterThan">
      <formula>$Y$8</formula>
    </cfRule>
  </conditionalFormatting>
  <conditionalFormatting sqref="Y8:Y23">
    <cfRule type="cellIs" dxfId="783" priority="1" operator="between">
      <formula>0.25</formula>
      <formula>0.75</formula>
    </cfRule>
    <cfRule type="cellIs" dxfId="782" priority="2" operator="lessThanOrEqual">
      <formula>0.25</formula>
    </cfRule>
    <cfRule type="cellIs" dxfId="781" priority="3" operator="greaterThan">
      <formula>0.75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Y23"/>
  <sheetViews>
    <sheetView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3.2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3.2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3.2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élèves'!B13</f>
        <v>Eden</v>
      </c>
      <c r="B5" s="133"/>
      <c r="C5" s="133" t="str">
        <f>'Données élèves'!A13</f>
        <v>DEMAR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élèves'!C13</f>
        <v/>
      </c>
    </row>
    <row r="9" spans="1:25" ht="22.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élèves'!D$13</f>
        <v/>
      </c>
    </row>
    <row r="10" spans="1:25" ht="22.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élèves'!E13</f>
        <v/>
      </c>
    </row>
    <row r="11" spans="1:25" ht="22.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élèves'!F13</f>
        <v/>
      </c>
    </row>
    <row r="12" spans="1:25" ht="22.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élèves'!G13</f>
        <v/>
      </c>
    </row>
    <row r="13" spans="1:25" ht="22.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élèves'!H13</f>
        <v/>
      </c>
    </row>
    <row r="14" spans="1:25" ht="22.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élèves'!I13</f>
        <v/>
      </c>
    </row>
    <row r="15" spans="1:25" ht="22.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élèves'!J$13="","",'Données élèves'!J$13)</f>
        <v/>
      </c>
    </row>
    <row r="16" spans="1:25" ht="22.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élèves'!K13</f>
        <v/>
      </c>
    </row>
    <row r="17" spans="1:25" ht="22.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élèves'!L13</f>
        <v/>
      </c>
    </row>
    <row r="18" spans="1:25" ht="22.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élèves'!M13</f>
        <v/>
      </c>
    </row>
    <row r="19" spans="1:25" ht="22.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élèves'!N13</f>
        <v/>
      </c>
    </row>
    <row r="20" spans="1:25" ht="22.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élèves'!O13</f>
        <v/>
      </c>
    </row>
    <row r="21" spans="1:25" ht="22.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élèves'!P13</f>
        <v/>
      </c>
    </row>
    <row r="22" spans="1:25" ht="22.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élèves'!Q13</f>
        <v/>
      </c>
    </row>
    <row r="23" spans="1:25" ht="22.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élèves'!R13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780" priority="70" operator="lessThan">
      <formula>$Y$13</formula>
    </cfRule>
    <cfRule type="cellIs" dxfId="779" priority="71" operator="lessThan">
      <formula>$Y$13</formula>
    </cfRule>
    <cfRule type="cellIs" dxfId="778" priority="72" operator="lessThan">
      <formula>$Y$13</formula>
    </cfRule>
  </conditionalFormatting>
  <conditionalFormatting sqref="E14:X14">
    <cfRule type="cellIs" dxfId="777" priority="69" operator="lessThan">
      <formula>$Y$14</formula>
    </cfRule>
  </conditionalFormatting>
  <conditionalFormatting sqref="E15:X15">
    <cfRule type="cellIs" dxfId="776" priority="68" operator="lessThan">
      <formula>$Y$15</formula>
    </cfRule>
  </conditionalFormatting>
  <conditionalFormatting sqref="E16:X16">
    <cfRule type="cellIs" dxfId="775" priority="67" operator="lessThan">
      <formula>$Y$16</formula>
    </cfRule>
  </conditionalFormatting>
  <conditionalFormatting sqref="E17:X17">
    <cfRule type="cellIs" dxfId="774" priority="66" operator="lessThan">
      <formula>$Y$17</formula>
    </cfRule>
  </conditionalFormatting>
  <conditionalFormatting sqref="E18:X18">
    <cfRule type="cellIs" dxfId="773" priority="65" operator="lessThan">
      <formula>$Y$18</formula>
    </cfRule>
  </conditionalFormatting>
  <conditionalFormatting sqref="E19:X19">
    <cfRule type="cellIs" dxfId="772" priority="63" operator="lessThan">
      <formula>$Y$19</formula>
    </cfRule>
    <cfRule type="cellIs" dxfId="771" priority="64" operator="lessThan">
      <formula>$Y$19</formula>
    </cfRule>
  </conditionalFormatting>
  <conditionalFormatting sqref="E20:X20">
    <cfRule type="cellIs" dxfId="770" priority="61" operator="lessThan">
      <formula>$Y$20</formula>
    </cfRule>
    <cfRule type="cellIs" dxfId="769" priority="62" operator="lessThan">
      <formula>$Y$20</formula>
    </cfRule>
  </conditionalFormatting>
  <conditionalFormatting sqref="E21:X21">
    <cfRule type="cellIs" dxfId="768" priority="60" operator="lessThan">
      <formula>$Y$21</formula>
    </cfRule>
  </conditionalFormatting>
  <conditionalFormatting sqref="E22:X22">
    <cfRule type="cellIs" dxfId="767" priority="59" operator="lessThan">
      <formula>$Y$22</formula>
    </cfRule>
  </conditionalFormatting>
  <conditionalFormatting sqref="E23:X23">
    <cfRule type="cellIs" dxfId="766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765" priority="54" operator="lessThan">
      <formula>$Y$13</formula>
    </cfRule>
    <cfRule type="cellIs" dxfId="764" priority="55" operator="lessThan">
      <formula>$Y$13</formula>
    </cfRule>
    <cfRule type="cellIs" dxfId="763" priority="56" operator="lessThan">
      <formula>$Y$13</formula>
    </cfRule>
  </conditionalFormatting>
  <conditionalFormatting sqref="E14:X14">
    <cfRule type="cellIs" dxfId="762" priority="53" operator="lessThan">
      <formula>$Y$14</formula>
    </cfRule>
  </conditionalFormatting>
  <conditionalFormatting sqref="E15:X15">
    <cfRule type="cellIs" dxfId="761" priority="52" operator="lessThan">
      <formula>$Y$15</formula>
    </cfRule>
  </conditionalFormatting>
  <conditionalFormatting sqref="E16:X16">
    <cfRule type="cellIs" dxfId="760" priority="51" operator="lessThan">
      <formula>$Y$16</formula>
    </cfRule>
  </conditionalFormatting>
  <conditionalFormatting sqref="E17:X17">
    <cfRule type="cellIs" dxfId="759" priority="50" operator="lessThan">
      <formula>$Y$17</formula>
    </cfRule>
  </conditionalFormatting>
  <conditionalFormatting sqref="E18:X18">
    <cfRule type="cellIs" dxfId="758" priority="49" operator="lessThan">
      <formula>$Y$18</formula>
    </cfRule>
  </conditionalFormatting>
  <conditionalFormatting sqref="E19:X19">
    <cfRule type="cellIs" dxfId="757" priority="47" operator="lessThan">
      <formula>$Y$19</formula>
    </cfRule>
    <cfRule type="cellIs" dxfId="756" priority="48" operator="lessThan">
      <formula>$Y$19</formula>
    </cfRule>
  </conditionalFormatting>
  <conditionalFormatting sqref="E20:X20">
    <cfRule type="cellIs" dxfId="755" priority="45" operator="lessThan">
      <formula>$Y$20</formula>
    </cfRule>
    <cfRule type="cellIs" dxfId="754" priority="46" operator="lessThan">
      <formula>$Y$20</formula>
    </cfRule>
  </conditionalFormatting>
  <conditionalFormatting sqref="E21:X21">
    <cfRule type="cellIs" dxfId="753" priority="44" operator="lessThan">
      <formula>$Y$21</formula>
    </cfRule>
  </conditionalFormatting>
  <conditionalFormatting sqref="E22:X22">
    <cfRule type="cellIs" dxfId="752" priority="43" operator="lessThan">
      <formula>$Y$22</formula>
    </cfRule>
  </conditionalFormatting>
  <conditionalFormatting sqref="E23:X23">
    <cfRule type="cellIs" dxfId="751" priority="42" operator="lessThan">
      <formula>$Y$23</formula>
    </cfRule>
  </conditionalFormatting>
  <conditionalFormatting sqref="E8:X8">
    <cfRule type="cellIs" dxfId="750" priority="41" operator="lessThan">
      <formula>$Y$8</formula>
    </cfRule>
  </conditionalFormatting>
  <conditionalFormatting sqref="E9:X9">
    <cfRule type="cellIs" dxfId="749" priority="40" operator="lessThan">
      <formula>$Y$9</formula>
    </cfRule>
  </conditionalFormatting>
  <conditionalFormatting sqref="E10:X10">
    <cfRule type="cellIs" dxfId="748" priority="39" operator="lessThan">
      <formula>$Y$10</formula>
    </cfRule>
  </conditionalFormatting>
  <conditionalFormatting sqref="E11:X11">
    <cfRule type="cellIs" dxfId="747" priority="38" operator="lessThan">
      <formula>$Y$11</formula>
    </cfRule>
  </conditionalFormatting>
  <conditionalFormatting sqref="E12:X12">
    <cfRule type="cellIs" dxfId="746" priority="37" operator="lessThan">
      <formula>$Y$12</formula>
    </cfRule>
  </conditionalFormatting>
  <conditionalFormatting sqref="E8:X8">
    <cfRule type="cellIs" dxfId="745" priority="35" operator="lessThanOrEqual">
      <formula>$Y$8</formula>
    </cfRule>
    <cfRule type="cellIs" dxfId="744" priority="36" operator="greaterThan">
      <formula>$Y$8</formula>
    </cfRule>
  </conditionalFormatting>
  <conditionalFormatting sqref="E9:X9">
    <cfRule type="cellIs" dxfId="743" priority="34" operator="lessThanOrEqual">
      <formula>$Y$9</formula>
    </cfRule>
  </conditionalFormatting>
  <conditionalFormatting sqref="E9:X9">
    <cfRule type="cellIs" dxfId="742" priority="32" operator="lessThanOrEqual">
      <formula>$Y$9</formula>
    </cfRule>
    <cfRule type="cellIs" dxfId="741" priority="33" operator="greaterThan">
      <formula>$Y$8</formula>
    </cfRule>
  </conditionalFormatting>
  <conditionalFormatting sqref="E10:X10">
    <cfRule type="cellIs" dxfId="740" priority="30" operator="lessThanOrEqual">
      <formula>$Y$10</formula>
    </cfRule>
    <cfRule type="cellIs" dxfId="739" priority="31" operator="greaterThan">
      <formula>$Y$8</formula>
    </cfRule>
  </conditionalFormatting>
  <conditionalFormatting sqref="E11:X11">
    <cfRule type="cellIs" dxfId="738" priority="28" operator="lessThanOrEqual">
      <formula>$Y$11</formula>
    </cfRule>
    <cfRule type="cellIs" dxfId="737" priority="29" operator="greaterThan">
      <formula>$Y$8</formula>
    </cfRule>
  </conditionalFormatting>
  <conditionalFormatting sqref="E12:X12">
    <cfRule type="cellIs" dxfId="736" priority="26" operator="lessThanOrEqual">
      <formula>$Y$12</formula>
    </cfRule>
    <cfRule type="cellIs" dxfId="735" priority="27" operator="greaterThan">
      <formula>$Y$8</formula>
    </cfRule>
  </conditionalFormatting>
  <conditionalFormatting sqref="E13:X13">
    <cfRule type="cellIs" dxfId="734" priority="24" operator="lessThanOrEqual">
      <formula>$Y$13</formula>
    </cfRule>
    <cfRule type="cellIs" dxfId="733" priority="25" operator="greaterThan">
      <formula>$Y$8</formula>
    </cfRule>
  </conditionalFormatting>
  <conditionalFormatting sqref="E14:X14">
    <cfRule type="cellIs" dxfId="732" priority="22" operator="lessThanOrEqual">
      <formula>$Y$14</formula>
    </cfRule>
    <cfRule type="cellIs" dxfId="731" priority="23" operator="greaterThan">
      <formula>$Y$8</formula>
    </cfRule>
  </conditionalFormatting>
  <conditionalFormatting sqref="E15:X15">
    <cfRule type="cellIs" dxfId="730" priority="20" operator="lessThanOrEqual">
      <formula>$Y$15</formula>
    </cfRule>
    <cfRule type="cellIs" dxfId="729" priority="21" operator="greaterThan">
      <formula>$Y$8</formula>
    </cfRule>
  </conditionalFormatting>
  <conditionalFormatting sqref="E16:X16">
    <cfRule type="cellIs" dxfId="728" priority="18" operator="lessThanOrEqual">
      <formula>$Y$16</formula>
    </cfRule>
    <cfRule type="cellIs" dxfId="727" priority="19" operator="greaterThan">
      <formula>$Y$8</formula>
    </cfRule>
  </conditionalFormatting>
  <conditionalFormatting sqref="E17:X17">
    <cfRule type="cellIs" dxfId="726" priority="16" operator="lessThanOrEqual">
      <formula>$Y$17</formula>
    </cfRule>
    <cfRule type="cellIs" dxfId="725" priority="17" operator="greaterThan">
      <formula>$Y$8</formula>
    </cfRule>
  </conditionalFormatting>
  <conditionalFormatting sqref="E18:X18">
    <cfRule type="cellIs" dxfId="724" priority="14" operator="lessThanOrEqual">
      <formula>$Y$17</formula>
    </cfRule>
    <cfRule type="cellIs" dxfId="723" priority="15" operator="greaterThan">
      <formula>$Y$8</formula>
    </cfRule>
  </conditionalFormatting>
  <conditionalFormatting sqref="E19:X19">
    <cfRule type="cellIs" dxfId="722" priority="12" operator="lessThanOrEqual">
      <formula>$Y$19</formula>
    </cfRule>
    <cfRule type="cellIs" dxfId="721" priority="13" operator="greaterThan">
      <formula>$Y$8</formula>
    </cfRule>
  </conditionalFormatting>
  <conditionalFormatting sqref="E20:X20">
    <cfRule type="cellIs" dxfId="720" priority="10" operator="lessThanOrEqual">
      <formula>$Y$20</formula>
    </cfRule>
    <cfRule type="cellIs" dxfId="719" priority="11" operator="greaterThan">
      <formula>$Y$8</formula>
    </cfRule>
  </conditionalFormatting>
  <conditionalFormatting sqref="E21:X21">
    <cfRule type="cellIs" dxfId="718" priority="8" operator="lessThanOrEqual">
      <formula>$Y$21</formula>
    </cfRule>
    <cfRule type="cellIs" dxfId="717" priority="9" operator="greaterThan">
      <formula>$Y$8</formula>
    </cfRule>
  </conditionalFormatting>
  <conditionalFormatting sqref="E22:X22">
    <cfRule type="cellIs" dxfId="716" priority="6" operator="lessThanOrEqual">
      <formula>$Y$22</formula>
    </cfRule>
    <cfRule type="cellIs" dxfId="715" priority="7" operator="greaterThan">
      <formula>$Y$8</formula>
    </cfRule>
  </conditionalFormatting>
  <conditionalFormatting sqref="E23:X23">
    <cfRule type="cellIs" dxfId="714" priority="4" operator="lessThanOrEqual">
      <formula>$Y$23</formula>
    </cfRule>
    <cfRule type="cellIs" dxfId="713" priority="5" operator="greaterThan">
      <formula>$Y$8</formula>
    </cfRule>
  </conditionalFormatting>
  <conditionalFormatting sqref="Y8:Y23">
    <cfRule type="cellIs" dxfId="712" priority="1" operator="between">
      <formula>0.25</formula>
      <formula>0.75</formula>
    </cfRule>
    <cfRule type="cellIs" dxfId="711" priority="2" operator="lessThanOrEqual">
      <formula>0.25</formula>
    </cfRule>
    <cfRule type="cellIs" dxfId="710" priority="3" operator="greaterThan">
      <formula>0.75</formula>
    </cfRule>
  </conditionalFormatting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Y23"/>
  <sheetViews>
    <sheetView topLeftCell="A3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élèves'!B14</f>
        <v>Noémie</v>
      </c>
      <c r="B5" s="133"/>
      <c r="C5" s="133" t="str">
        <f>'Données élèves'!A14</f>
        <v>DRAPEAU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élèves'!C14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élèves'!D$14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élèves'!E14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élèves'!F14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élèves'!G14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élèves'!H14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élèves'!I14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élèves'!J$14="","",'Données élèves'!J$14)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élèves'!K14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élèves'!L14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élèves'!M14</f>
        <v/>
      </c>
    </row>
    <row r="19" spans="1:25" ht="20.2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élèves'!N14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élèves'!O14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élèves'!P14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élèves'!Q14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élèves'!R14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709" priority="70" operator="lessThan">
      <formula>$Y$13</formula>
    </cfRule>
    <cfRule type="cellIs" dxfId="708" priority="71" operator="lessThan">
      <formula>$Y$13</formula>
    </cfRule>
    <cfRule type="cellIs" dxfId="707" priority="72" operator="lessThan">
      <formula>$Y$13</formula>
    </cfRule>
  </conditionalFormatting>
  <conditionalFormatting sqref="E14:X14">
    <cfRule type="cellIs" dxfId="706" priority="69" operator="lessThan">
      <formula>$Y$14</formula>
    </cfRule>
  </conditionalFormatting>
  <conditionalFormatting sqref="E15:X15">
    <cfRule type="cellIs" dxfId="705" priority="68" operator="lessThan">
      <formula>$Y$15</formula>
    </cfRule>
  </conditionalFormatting>
  <conditionalFormatting sqref="E16:X16">
    <cfRule type="cellIs" dxfId="704" priority="67" operator="lessThan">
      <formula>$Y$16</formula>
    </cfRule>
  </conditionalFormatting>
  <conditionalFormatting sqref="E17:X17">
    <cfRule type="cellIs" dxfId="703" priority="66" operator="lessThan">
      <formula>$Y$17</formula>
    </cfRule>
  </conditionalFormatting>
  <conditionalFormatting sqref="E18:X18">
    <cfRule type="cellIs" dxfId="702" priority="65" operator="lessThan">
      <formula>$Y$18</formula>
    </cfRule>
  </conditionalFormatting>
  <conditionalFormatting sqref="E19:X19">
    <cfRule type="cellIs" dxfId="701" priority="63" operator="lessThan">
      <formula>$Y$19</formula>
    </cfRule>
    <cfRule type="cellIs" dxfId="700" priority="64" operator="lessThan">
      <formula>$Y$19</formula>
    </cfRule>
  </conditionalFormatting>
  <conditionalFormatting sqref="E20:X20">
    <cfRule type="cellIs" dxfId="699" priority="61" operator="lessThan">
      <formula>$Y$20</formula>
    </cfRule>
    <cfRule type="cellIs" dxfId="698" priority="62" operator="lessThan">
      <formula>$Y$20</formula>
    </cfRule>
  </conditionalFormatting>
  <conditionalFormatting sqref="E21:X21">
    <cfRule type="cellIs" dxfId="697" priority="60" operator="lessThan">
      <formula>$Y$21</formula>
    </cfRule>
  </conditionalFormatting>
  <conditionalFormatting sqref="E22:X22">
    <cfRule type="cellIs" dxfId="696" priority="59" operator="lessThan">
      <formula>$Y$22</formula>
    </cfRule>
  </conditionalFormatting>
  <conditionalFormatting sqref="E23:X23">
    <cfRule type="cellIs" dxfId="695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694" priority="54" operator="lessThan">
      <formula>$Y$13</formula>
    </cfRule>
    <cfRule type="cellIs" dxfId="693" priority="55" operator="lessThan">
      <formula>$Y$13</formula>
    </cfRule>
    <cfRule type="cellIs" dxfId="692" priority="56" operator="lessThan">
      <formula>$Y$13</formula>
    </cfRule>
  </conditionalFormatting>
  <conditionalFormatting sqref="E14:X14">
    <cfRule type="cellIs" dxfId="691" priority="53" operator="lessThan">
      <formula>$Y$14</formula>
    </cfRule>
  </conditionalFormatting>
  <conditionalFormatting sqref="E15:X15">
    <cfRule type="cellIs" dxfId="690" priority="52" operator="lessThan">
      <formula>$Y$15</formula>
    </cfRule>
  </conditionalFormatting>
  <conditionalFormatting sqref="E16:X16">
    <cfRule type="cellIs" dxfId="689" priority="51" operator="lessThan">
      <formula>$Y$16</formula>
    </cfRule>
  </conditionalFormatting>
  <conditionalFormatting sqref="E17:X17">
    <cfRule type="cellIs" dxfId="688" priority="50" operator="lessThan">
      <formula>$Y$17</formula>
    </cfRule>
  </conditionalFormatting>
  <conditionalFormatting sqref="E18:X18">
    <cfRule type="cellIs" dxfId="687" priority="49" operator="lessThan">
      <formula>$Y$18</formula>
    </cfRule>
  </conditionalFormatting>
  <conditionalFormatting sqref="E19:X19">
    <cfRule type="cellIs" dxfId="686" priority="47" operator="lessThan">
      <formula>$Y$19</formula>
    </cfRule>
    <cfRule type="cellIs" dxfId="685" priority="48" operator="lessThan">
      <formula>$Y$19</formula>
    </cfRule>
  </conditionalFormatting>
  <conditionalFormatting sqref="E20:X20">
    <cfRule type="cellIs" dxfId="684" priority="45" operator="lessThan">
      <formula>$Y$20</formula>
    </cfRule>
    <cfRule type="cellIs" dxfId="683" priority="46" operator="lessThan">
      <formula>$Y$20</formula>
    </cfRule>
  </conditionalFormatting>
  <conditionalFormatting sqref="E21:X21">
    <cfRule type="cellIs" dxfId="682" priority="44" operator="lessThan">
      <formula>$Y$21</formula>
    </cfRule>
  </conditionalFormatting>
  <conditionalFormatting sqref="E22:X22">
    <cfRule type="cellIs" dxfId="681" priority="43" operator="lessThan">
      <formula>$Y$22</formula>
    </cfRule>
  </conditionalFormatting>
  <conditionalFormatting sqref="E23:X23">
    <cfRule type="cellIs" dxfId="680" priority="42" operator="lessThan">
      <formula>$Y$23</formula>
    </cfRule>
  </conditionalFormatting>
  <conditionalFormatting sqref="E8:X8">
    <cfRule type="cellIs" dxfId="679" priority="41" operator="lessThan">
      <formula>$Y$8</formula>
    </cfRule>
  </conditionalFormatting>
  <conditionalFormatting sqref="E9:X9">
    <cfRule type="cellIs" dxfId="678" priority="40" operator="lessThan">
      <formula>$Y$9</formula>
    </cfRule>
  </conditionalFormatting>
  <conditionalFormatting sqref="E10:X10">
    <cfRule type="cellIs" dxfId="677" priority="39" operator="lessThan">
      <formula>$Y$10</formula>
    </cfRule>
  </conditionalFormatting>
  <conditionalFormatting sqref="E11:X11">
    <cfRule type="cellIs" dxfId="676" priority="38" operator="lessThan">
      <formula>$Y$11</formula>
    </cfRule>
  </conditionalFormatting>
  <conditionalFormatting sqref="E12:X12">
    <cfRule type="cellIs" dxfId="675" priority="37" operator="lessThan">
      <formula>$Y$12</formula>
    </cfRule>
  </conditionalFormatting>
  <conditionalFormatting sqref="E8:X8">
    <cfRule type="cellIs" dxfId="674" priority="35" operator="lessThanOrEqual">
      <formula>$Y$8</formula>
    </cfRule>
    <cfRule type="cellIs" dxfId="673" priority="36" operator="greaterThan">
      <formula>$Y$8</formula>
    </cfRule>
  </conditionalFormatting>
  <conditionalFormatting sqref="E9:X9">
    <cfRule type="cellIs" dxfId="672" priority="34" operator="lessThanOrEqual">
      <formula>$Y$9</formula>
    </cfRule>
  </conditionalFormatting>
  <conditionalFormatting sqref="E9:X9">
    <cfRule type="cellIs" dxfId="671" priority="32" operator="lessThanOrEqual">
      <formula>$Y$9</formula>
    </cfRule>
    <cfRule type="cellIs" dxfId="670" priority="33" operator="greaterThan">
      <formula>$Y$8</formula>
    </cfRule>
  </conditionalFormatting>
  <conditionalFormatting sqref="E10:X10">
    <cfRule type="cellIs" dxfId="669" priority="30" operator="lessThanOrEqual">
      <formula>$Y$10</formula>
    </cfRule>
    <cfRule type="cellIs" dxfId="668" priority="31" operator="greaterThan">
      <formula>$Y$8</formula>
    </cfRule>
  </conditionalFormatting>
  <conditionalFormatting sqref="E11:X11">
    <cfRule type="cellIs" dxfId="667" priority="28" operator="lessThanOrEqual">
      <formula>$Y$11</formula>
    </cfRule>
    <cfRule type="cellIs" dxfId="666" priority="29" operator="greaterThan">
      <formula>$Y$8</formula>
    </cfRule>
  </conditionalFormatting>
  <conditionalFormatting sqref="E12:X12">
    <cfRule type="cellIs" dxfId="665" priority="26" operator="lessThanOrEqual">
      <formula>$Y$12</formula>
    </cfRule>
    <cfRule type="cellIs" dxfId="664" priority="27" operator="greaterThan">
      <formula>$Y$8</formula>
    </cfRule>
  </conditionalFormatting>
  <conditionalFormatting sqref="E13:X13">
    <cfRule type="cellIs" dxfId="663" priority="24" operator="lessThanOrEqual">
      <formula>$Y$13</formula>
    </cfRule>
    <cfRule type="cellIs" dxfId="662" priority="25" operator="greaterThan">
      <formula>$Y$8</formula>
    </cfRule>
  </conditionalFormatting>
  <conditionalFormatting sqref="E14:X14">
    <cfRule type="cellIs" dxfId="661" priority="22" operator="lessThanOrEqual">
      <formula>$Y$14</formula>
    </cfRule>
    <cfRule type="cellIs" dxfId="660" priority="23" operator="greaterThan">
      <formula>$Y$8</formula>
    </cfRule>
  </conditionalFormatting>
  <conditionalFormatting sqref="E15:X15">
    <cfRule type="cellIs" dxfId="659" priority="20" operator="lessThanOrEqual">
      <formula>$Y$15</formula>
    </cfRule>
    <cfRule type="cellIs" dxfId="658" priority="21" operator="greaterThan">
      <formula>$Y$8</formula>
    </cfRule>
  </conditionalFormatting>
  <conditionalFormatting sqref="E16:X16">
    <cfRule type="cellIs" dxfId="657" priority="18" operator="lessThanOrEqual">
      <formula>$Y$16</formula>
    </cfRule>
    <cfRule type="cellIs" dxfId="656" priority="19" operator="greaterThan">
      <formula>$Y$8</formula>
    </cfRule>
  </conditionalFormatting>
  <conditionalFormatting sqref="E17:X17">
    <cfRule type="cellIs" dxfId="655" priority="16" operator="lessThanOrEqual">
      <formula>$Y$17</formula>
    </cfRule>
    <cfRule type="cellIs" dxfId="654" priority="17" operator="greaterThan">
      <formula>$Y$8</formula>
    </cfRule>
  </conditionalFormatting>
  <conditionalFormatting sqref="E18:X18">
    <cfRule type="cellIs" dxfId="653" priority="14" operator="lessThanOrEqual">
      <formula>$Y$17</formula>
    </cfRule>
    <cfRule type="cellIs" dxfId="652" priority="15" operator="greaterThan">
      <formula>$Y$8</formula>
    </cfRule>
  </conditionalFormatting>
  <conditionalFormatting sqref="E19:X19">
    <cfRule type="cellIs" dxfId="651" priority="12" operator="lessThanOrEqual">
      <formula>$Y$19</formula>
    </cfRule>
    <cfRule type="cellIs" dxfId="650" priority="13" operator="greaterThan">
      <formula>$Y$8</formula>
    </cfRule>
  </conditionalFormatting>
  <conditionalFormatting sqref="E20:X20">
    <cfRule type="cellIs" dxfId="649" priority="10" operator="lessThanOrEqual">
      <formula>$Y$20</formula>
    </cfRule>
    <cfRule type="cellIs" dxfId="648" priority="11" operator="greaterThan">
      <formula>$Y$8</formula>
    </cfRule>
  </conditionalFormatting>
  <conditionalFormatting sqref="E21:X21">
    <cfRule type="cellIs" dxfId="647" priority="8" operator="lessThanOrEqual">
      <formula>$Y$21</formula>
    </cfRule>
    <cfRule type="cellIs" dxfId="646" priority="9" operator="greaterThan">
      <formula>$Y$8</formula>
    </cfRule>
  </conditionalFormatting>
  <conditionalFormatting sqref="E22:X22">
    <cfRule type="cellIs" dxfId="645" priority="6" operator="lessThanOrEqual">
      <formula>$Y$22</formula>
    </cfRule>
    <cfRule type="cellIs" dxfId="644" priority="7" operator="greaterThan">
      <formula>$Y$8</formula>
    </cfRule>
  </conditionalFormatting>
  <conditionalFormatting sqref="E23:X23">
    <cfRule type="cellIs" dxfId="643" priority="4" operator="lessThanOrEqual">
      <formula>$Y$23</formula>
    </cfRule>
    <cfRule type="cellIs" dxfId="642" priority="5" operator="greaterThan">
      <formula>$Y$8</formula>
    </cfRule>
  </conditionalFormatting>
  <conditionalFormatting sqref="Y8:Y23">
    <cfRule type="cellIs" dxfId="641" priority="1" operator="between">
      <formula>0.25</formula>
      <formula>0.75</formula>
    </cfRule>
    <cfRule type="cellIs" dxfId="640" priority="2" operator="lessThanOrEqual">
      <formula>0.25</formula>
    </cfRule>
    <cfRule type="cellIs" dxfId="639" priority="3" operator="greaterThan">
      <formula>0.75</formula>
    </cfRule>
  </conditionalFormatting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Y23"/>
  <sheetViews>
    <sheetView zoomScale="80" zoomScaleNormal="80" workbookViewId="0">
      <selection activeCell="Z15" sqref="Z15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0.2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0.2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0.2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élèves'!B15</f>
        <v>Julie</v>
      </c>
      <c r="B5" s="133"/>
      <c r="C5" s="133" t="str">
        <f>'Données élèves'!A15</f>
        <v>DUPUY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élèves'!C15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élèves'!D$15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élèves'!E15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élèves'!F15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élèves'!G15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élèves'!H15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élèves'!I15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élèves'!J$15="","",'Données élèves'!J$15)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élèves'!K15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élèves'!L15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élèves'!M15</f>
        <v/>
      </c>
    </row>
    <row r="19" spans="1:25" ht="20.25" customHeight="1" x14ac:dyDescent="0.2">
      <c r="A19" s="152" t="s">
        <v>12</v>
      </c>
      <c r="B19" s="162" t="s">
        <v>71</v>
      </c>
      <c r="C19" s="162"/>
      <c r="D19" s="163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élèves'!N15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élèves'!O15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élèves'!P15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élèves'!Q15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élèves'!R15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638" priority="70" operator="lessThan">
      <formula>$Y$13</formula>
    </cfRule>
    <cfRule type="cellIs" dxfId="637" priority="71" operator="lessThan">
      <formula>$Y$13</formula>
    </cfRule>
    <cfRule type="cellIs" dxfId="636" priority="72" operator="lessThan">
      <formula>$Y$13</formula>
    </cfRule>
  </conditionalFormatting>
  <conditionalFormatting sqref="E14:X14">
    <cfRule type="cellIs" dxfId="635" priority="69" operator="lessThan">
      <formula>$Y$14</formula>
    </cfRule>
  </conditionalFormatting>
  <conditionalFormatting sqref="E15:X15">
    <cfRule type="cellIs" dxfId="634" priority="68" operator="lessThan">
      <formula>$Y$15</formula>
    </cfRule>
  </conditionalFormatting>
  <conditionalFormatting sqref="E16:X16">
    <cfRule type="cellIs" dxfId="633" priority="67" operator="lessThan">
      <formula>$Y$16</formula>
    </cfRule>
  </conditionalFormatting>
  <conditionalFormatting sqref="E17:X17">
    <cfRule type="cellIs" dxfId="632" priority="66" operator="lessThan">
      <formula>$Y$17</formula>
    </cfRule>
  </conditionalFormatting>
  <conditionalFormatting sqref="E18:X18">
    <cfRule type="cellIs" dxfId="631" priority="65" operator="lessThan">
      <formula>$Y$18</formula>
    </cfRule>
  </conditionalFormatting>
  <conditionalFormatting sqref="E19:X19">
    <cfRule type="cellIs" dxfId="630" priority="63" operator="lessThan">
      <formula>$Y$19</formula>
    </cfRule>
    <cfRule type="cellIs" dxfId="629" priority="64" operator="lessThan">
      <formula>$Y$19</formula>
    </cfRule>
  </conditionalFormatting>
  <conditionalFormatting sqref="E20:X20">
    <cfRule type="cellIs" dxfId="628" priority="61" operator="lessThan">
      <formula>$Y$20</formula>
    </cfRule>
    <cfRule type="cellIs" dxfId="627" priority="62" operator="lessThan">
      <formula>$Y$20</formula>
    </cfRule>
  </conditionalFormatting>
  <conditionalFormatting sqref="E21:X21">
    <cfRule type="cellIs" dxfId="626" priority="60" operator="lessThan">
      <formula>$Y$21</formula>
    </cfRule>
  </conditionalFormatting>
  <conditionalFormatting sqref="E22:X22">
    <cfRule type="cellIs" dxfId="625" priority="59" operator="lessThan">
      <formula>$Y$22</formula>
    </cfRule>
  </conditionalFormatting>
  <conditionalFormatting sqref="E23:X23">
    <cfRule type="cellIs" dxfId="624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623" priority="54" operator="lessThan">
      <formula>$Y$13</formula>
    </cfRule>
    <cfRule type="cellIs" dxfId="622" priority="55" operator="lessThan">
      <formula>$Y$13</formula>
    </cfRule>
    <cfRule type="cellIs" dxfId="621" priority="56" operator="lessThan">
      <formula>$Y$13</formula>
    </cfRule>
  </conditionalFormatting>
  <conditionalFormatting sqref="E14:X14">
    <cfRule type="cellIs" dxfId="620" priority="53" operator="lessThan">
      <formula>$Y$14</formula>
    </cfRule>
  </conditionalFormatting>
  <conditionalFormatting sqref="E15:X15">
    <cfRule type="cellIs" dxfId="619" priority="52" operator="lessThan">
      <formula>$Y$15</formula>
    </cfRule>
  </conditionalFormatting>
  <conditionalFormatting sqref="E16:X16">
    <cfRule type="cellIs" dxfId="618" priority="51" operator="lessThan">
      <formula>$Y$16</formula>
    </cfRule>
  </conditionalFormatting>
  <conditionalFormatting sqref="E17:X17">
    <cfRule type="cellIs" dxfId="617" priority="50" operator="lessThan">
      <formula>$Y$17</formula>
    </cfRule>
  </conditionalFormatting>
  <conditionalFormatting sqref="E18:X18">
    <cfRule type="cellIs" dxfId="616" priority="49" operator="lessThan">
      <formula>$Y$18</formula>
    </cfRule>
  </conditionalFormatting>
  <conditionalFormatting sqref="E19:X19">
    <cfRule type="cellIs" dxfId="615" priority="47" operator="lessThan">
      <formula>$Y$19</formula>
    </cfRule>
    <cfRule type="cellIs" dxfId="614" priority="48" operator="lessThan">
      <formula>$Y$19</formula>
    </cfRule>
  </conditionalFormatting>
  <conditionalFormatting sqref="E20:X20">
    <cfRule type="cellIs" dxfId="613" priority="45" operator="lessThan">
      <formula>$Y$20</formula>
    </cfRule>
    <cfRule type="cellIs" dxfId="612" priority="46" operator="lessThan">
      <formula>$Y$20</formula>
    </cfRule>
  </conditionalFormatting>
  <conditionalFormatting sqref="E21:X21">
    <cfRule type="cellIs" dxfId="611" priority="44" operator="lessThan">
      <formula>$Y$21</formula>
    </cfRule>
  </conditionalFormatting>
  <conditionalFormatting sqref="E22:X22">
    <cfRule type="cellIs" dxfId="610" priority="43" operator="lessThan">
      <formula>$Y$22</formula>
    </cfRule>
  </conditionalFormatting>
  <conditionalFormatting sqref="E23:X23">
    <cfRule type="cellIs" dxfId="609" priority="42" operator="lessThan">
      <formula>$Y$23</formula>
    </cfRule>
  </conditionalFormatting>
  <conditionalFormatting sqref="E8:X8">
    <cfRule type="cellIs" dxfId="608" priority="41" operator="lessThan">
      <formula>$Y$8</formula>
    </cfRule>
  </conditionalFormatting>
  <conditionalFormatting sqref="E9:X9">
    <cfRule type="cellIs" dxfId="607" priority="40" operator="lessThan">
      <formula>$Y$9</formula>
    </cfRule>
  </conditionalFormatting>
  <conditionalFormatting sqref="E10:X10">
    <cfRule type="cellIs" dxfId="606" priority="39" operator="lessThan">
      <formula>$Y$10</formula>
    </cfRule>
  </conditionalFormatting>
  <conditionalFormatting sqref="E11:X11">
    <cfRule type="cellIs" dxfId="605" priority="38" operator="lessThan">
      <formula>$Y$11</formula>
    </cfRule>
  </conditionalFormatting>
  <conditionalFormatting sqref="E12:X12">
    <cfRule type="cellIs" dxfId="604" priority="37" operator="lessThan">
      <formula>$Y$12</formula>
    </cfRule>
  </conditionalFormatting>
  <conditionalFormatting sqref="E8:X8">
    <cfRule type="cellIs" dxfId="603" priority="35" operator="lessThanOrEqual">
      <formula>$Y$8</formula>
    </cfRule>
    <cfRule type="cellIs" dxfId="602" priority="36" operator="greaterThan">
      <formula>$Y$8</formula>
    </cfRule>
  </conditionalFormatting>
  <conditionalFormatting sqref="E9:X9">
    <cfRule type="cellIs" dxfId="601" priority="34" operator="lessThanOrEqual">
      <formula>$Y$9</formula>
    </cfRule>
  </conditionalFormatting>
  <conditionalFormatting sqref="E9:X9">
    <cfRule type="cellIs" dxfId="600" priority="32" operator="lessThanOrEqual">
      <formula>$Y$9</formula>
    </cfRule>
    <cfRule type="cellIs" dxfId="599" priority="33" operator="greaterThan">
      <formula>$Y$8</formula>
    </cfRule>
  </conditionalFormatting>
  <conditionalFormatting sqref="E10:X10">
    <cfRule type="cellIs" dxfId="598" priority="30" operator="lessThanOrEqual">
      <formula>$Y$10</formula>
    </cfRule>
    <cfRule type="cellIs" dxfId="597" priority="31" operator="greaterThan">
      <formula>$Y$8</formula>
    </cfRule>
  </conditionalFormatting>
  <conditionalFormatting sqref="E11:X11">
    <cfRule type="cellIs" dxfId="596" priority="28" operator="lessThanOrEqual">
      <formula>$Y$11</formula>
    </cfRule>
    <cfRule type="cellIs" dxfId="595" priority="29" operator="greaterThan">
      <formula>$Y$8</formula>
    </cfRule>
  </conditionalFormatting>
  <conditionalFormatting sqref="E12:X12">
    <cfRule type="cellIs" dxfId="594" priority="26" operator="lessThanOrEqual">
      <formula>$Y$12</formula>
    </cfRule>
    <cfRule type="cellIs" dxfId="593" priority="27" operator="greaterThan">
      <formula>$Y$8</formula>
    </cfRule>
  </conditionalFormatting>
  <conditionalFormatting sqref="E13:X13">
    <cfRule type="cellIs" dxfId="592" priority="24" operator="lessThanOrEqual">
      <formula>$Y$13</formula>
    </cfRule>
    <cfRule type="cellIs" dxfId="591" priority="25" operator="greaterThan">
      <formula>$Y$8</formula>
    </cfRule>
  </conditionalFormatting>
  <conditionalFormatting sqref="E14:X14">
    <cfRule type="cellIs" dxfId="590" priority="22" operator="lessThanOrEqual">
      <formula>$Y$14</formula>
    </cfRule>
    <cfRule type="cellIs" dxfId="589" priority="23" operator="greaterThan">
      <formula>$Y$8</formula>
    </cfRule>
  </conditionalFormatting>
  <conditionalFormatting sqref="E15:X15">
    <cfRule type="cellIs" dxfId="588" priority="20" operator="lessThanOrEqual">
      <formula>$Y$15</formula>
    </cfRule>
    <cfRule type="cellIs" dxfId="587" priority="21" operator="greaterThan">
      <formula>$Y$8</formula>
    </cfRule>
  </conditionalFormatting>
  <conditionalFormatting sqref="E16:X16">
    <cfRule type="cellIs" dxfId="586" priority="18" operator="lessThanOrEqual">
      <formula>$Y$16</formula>
    </cfRule>
    <cfRule type="cellIs" dxfId="585" priority="19" operator="greaterThan">
      <formula>$Y$8</formula>
    </cfRule>
  </conditionalFormatting>
  <conditionalFormatting sqref="E17:X17">
    <cfRule type="cellIs" dxfId="584" priority="16" operator="lessThanOrEqual">
      <formula>$Y$17</formula>
    </cfRule>
    <cfRule type="cellIs" dxfId="583" priority="17" operator="greaterThan">
      <formula>$Y$8</formula>
    </cfRule>
  </conditionalFormatting>
  <conditionalFormatting sqref="E18:X18">
    <cfRule type="cellIs" dxfId="582" priority="14" operator="lessThanOrEqual">
      <formula>$Y$17</formula>
    </cfRule>
    <cfRule type="cellIs" dxfId="581" priority="15" operator="greaterThan">
      <formula>$Y$8</formula>
    </cfRule>
  </conditionalFormatting>
  <conditionalFormatting sqref="E19:X19">
    <cfRule type="cellIs" dxfId="580" priority="12" operator="lessThanOrEqual">
      <formula>$Y$19</formula>
    </cfRule>
    <cfRule type="cellIs" dxfId="579" priority="13" operator="greaterThan">
      <formula>$Y$8</formula>
    </cfRule>
  </conditionalFormatting>
  <conditionalFormatting sqref="E20:X20">
    <cfRule type="cellIs" dxfId="578" priority="10" operator="lessThanOrEqual">
      <formula>$Y$20</formula>
    </cfRule>
    <cfRule type="cellIs" dxfId="577" priority="11" operator="greaterThan">
      <formula>$Y$8</formula>
    </cfRule>
  </conditionalFormatting>
  <conditionalFormatting sqref="E21:X21">
    <cfRule type="cellIs" dxfId="576" priority="8" operator="lessThanOrEqual">
      <formula>$Y$21</formula>
    </cfRule>
    <cfRule type="cellIs" dxfId="575" priority="9" operator="greaterThan">
      <formula>$Y$8</formula>
    </cfRule>
  </conditionalFormatting>
  <conditionalFormatting sqref="E22:X22">
    <cfRule type="cellIs" dxfId="574" priority="6" operator="lessThanOrEqual">
      <formula>$Y$22</formula>
    </cfRule>
    <cfRule type="cellIs" dxfId="573" priority="7" operator="greaterThan">
      <formula>$Y$8</formula>
    </cfRule>
  </conditionalFormatting>
  <conditionalFormatting sqref="E23:X23">
    <cfRule type="cellIs" dxfId="572" priority="4" operator="lessThanOrEqual">
      <formula>$Y$23</formula>
    </cfRule>
    <cfRule type="cellIs" dxfId="571" priority="5" operator="greaterThan">
      <formula>$Y$8</formula>
    </cfRule>
  </conditionalFormatting>
  <conditionalFormatting sqref="Y8:Y23">
    <cfRule type="cellIs" dxfId="570" priority="1" operator="between">
      <formula>0.25</formula>
      <formula>0.75</formula>
    </cfRule>
    <cfRule type="cellIs" dxfId="569" priority="2" operator="lessThanOrEqual">
      <formula>0.25</formula>
    </cfRule>
    <cfRule type="cellIs" dxfId="568" priority="3" operator="greaterThan">
      <formula>0.75</formula>
    </cfRule>
  </conditionalFormatting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23"/>
  <sheetViews>
    <sheetView zoomScale="80" zoomScaleNormal="8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élèves'!B16</f>
        <v>Ryan</v>
      </c>
      <c r="B5" s="133"/>
      <c r="C5" s="133" t="str">
        <f>'Données élèves'!A16</f>
        <v>FABIEN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élèves'!C16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élèves'!D$16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élèves'!E16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élèves'!F16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élèves'!G16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élèves'!H16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élèves'!I16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élèves'!J$16="","",'Données élèves'!J$16)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élèves'!K16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élèves'!L16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élèves'!M16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élèves'!N16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élèves'!O16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élèves'!P16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élèves'!Q16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élèves'!R16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567" priority="70" operator="lessThan">
      <formula>$Y$13</formula>
    </cfRule>
    <cfRule type="cellIs" dxfId="566" priority="71" operator="lessThan">
      <formula>$Y$13</formula>
    </cfRule>
    <cfRule type="cellIs" dxfId="565" priority="72" operator="lessThan">
      <formula>$Y$13</formula>
    </cfRule>
  </conditionalFormatting>
  <conditionalFormatting sqref="E14:X14">
    <cfRule type="cellIs" dxfId="564" priority="69" operator="lessThan">
      <formula>$Y$14</formula>
    </cfRule>
  </conditionalFormatting>
  <conditionalFormatting sqref="E15:X15">
    <cfRule type="cellIs" dxfId="563" priority="68" operator="lessThan">
      <formula>$Y$15</formula>
    </cfRule>
  </conditionalFormatting>
  <conditionalFormatting sqref="E16:X16">
    <cfRule type="cellIs" dxfId="562" priority="67" operator="lessThan">
      <formula>$Y$16</formula>
    </cfRule>
  </conditionalFormatting>
  <conditionalFormatting sqref="E17:X17">
    <cfRule type="cellIs" dxfId="561" priority="66" operator="lessThan">
      <formula>$Y$17</formula>
    </cfRule>
  </conditionalFormatting>
  <conditionalFormatting sqref="E18:X18">
    <cfRule type="cellIs" dxfId="560" priority="65" operator="lessThan">
      <formula>$Y$18</formula>
    </cfRule>
  </conditionalFormatting>
  <conditionalFormatting sqref="E19:X19">
    <cfRule type="cellIs" dxfId="559" priority="63" operator="lessThan">
      <formula>$Y$19</formula>
    </cfRule>
    <cfRule type="cellIs" dxfId="558" priority="64" operator="lessThan">
      <formula>$Y$19</formula>
    </cfRule>
  </conditionalFormatting>
  <conditionalFormatting sqref="E20:X20">
    <cfRule type="cellIs" dxfId="557" priority="61" operator="lessThan">
      <formula>$Y$20</formula>
    </cfRule>
    <cfRule type="cellIs" dxfId="556" priority="62" operator="lessThan">
      <formula>$Y$20</formula>
    </cfRule>
  </conditionalFormatting>
  <conditionalFormatting sqref="E21:X21">
    <cfRule type="cellIs" dxfId="555" priority="60" operator="lessThan">
      <formula>$Y$21</formula>
    </cfRule>
  </conditionalFormatting>
  <conditionalFormatting sqref="E22:X22">
    <cfRule type="cellIs" dxfId="554" priority="59" operator="lessThan">
      <formula>$Y$22</formula>
    </cfRule>
  </conditionalFormatting>
  <conditionalFormatting sqref="E23:X23">
    <cfRule type="cellIs" dxfId="553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552" priority="54" operator="lessThan">
      <formula>$Y$13</formula>
    </cfRule>
    <cfRule type="cellIs" dxfId="551" priority="55" operator="lessThan">
      <formula>$Y$13</formula>
    </cfRule>
    <cfRule type="cellIs" dxfId="550" priority="56" operator="lessThan">
      <formula>$Y$13</formula>
    </cfRule>
  </conditionalFormatting>
  <conditionalFormatting sqref="E14:X14">
    <cfRule type="cellIs" dxfId="549" priority="53" operator="lessThan">
      <formula>$Y$14</formula>
    </cfRule>
  </conditionalFormatting>
  <conditionalFormatting sqref="E15:X15">
    <cfRule type="cellIs" dxfId="548" priority="52" operator="lessThan">
      <formula>$Y$15</formula>
    </cfRule>
  </conditionalFormatting>
  <conditionalFormatting sqref="E16:X16">
    <cfRule type="cellIs" dxfId="547" priority="51" operator="lessThan">
      <formula>$Y$16</formula>
    </cfRule>
  </conditionalFormatting>
  <conditionalFormatting sqref="E17:X17">
    <cfRule type="cellIs" dxfId="546" priority="50" operator="lessThan">
      <formula>$Y$17</formula>
    </cfRule>
  </conditionalFormatting>
  <conditionalFormatting sqref="E18:X18">
    <cfRule type="cellIs" dxfId="545" priority="49" operator="lessThan">
      <formula>$Y$18</formula>
    </cfRule>
  </conditionalFormatting>
  <conditionalFormatting sqref="E19:X19">
    <cfRule type="cellIs" dxfId="544" priority="47" operator="lessThan">
      <formula>$Y$19</formula>
    </cfRule>
    <cfRule type="cellIs" dxfId="543" priority="48" operator="lessThan">
      <formula>$Y$19</formula>
    </cfRule>
  </conditionalFormatting>
  <conditionalFormatting sqref="E20:X20">
    <cfRule type="cellIs" dxfId="542" priority="45" operator="lessThan">
      <formula>$Y$20</formula>
    </cfRule>
    <cfRule type="cellIs" dxfId="541" priority="46" operator="lessThan">
      <formula>$Y$20</formula>
    </cfRule>
  </conditionalFormatting>
  <conditionalFormatting sqref="E21:X21">
    <cfRule type="cellIs" dxfId="540" priority="44" operator="lessThan">
      <formula>$Y$21</formula>
    </cfRule>
  </conditionalFormatting>
  <conditionalFormatting sqref="E22:X22">
    <cfRule type="cellIs" dxfId="539" priority="43" operator="lessThan">
      <formula>$Y$22</formula>
    </cfRule>
  </conditionalFormatting>
  <conditionalFormatting sqref="E23:X23">
    <cfRule type="cellIs" dxfId="538" priority="42" operator="lessThan">
      <formula>$Y$23</formula>
    </cfRule>
  </conditionalFormatting>
  <conditionalFormatting sqref="E8:X8">
    <cfRule type="cellIs" dxfId="537" priority="41" operator="lessThan">
      <formula>$Y$8</formula>
    </cfRule>
  </conditionalFormatting>
  <conditionalFormatting sqref="E9:X9">
    <cfRule type="cellIs" dxfId="536" priority="40" operator="lessThan">
      <formula>$Y$9</formula>
    </cfRule>
  </conditionalFormatting>
  <conditionalFormatting sqref="E10:X10">
    <cfRule type="cellIs" dxfId="535" priority="39" operator="lessThan">
      <formula>$Y$10</formula>
    </cfRule>
  </conditionalFormatting>
  <conditionalFormatting sqref="E11:X11">
    <cfRule type="cellIs" dxfId="534" priority="38" operator="lessThan">
      <formula>$Y$11</formula>
    </cfRule>
  </conditionalFormatting>
  <conditionalFormatting sqref="E12:X12">
    <cfRule type="cellIs" dxfId="533" priority="37" operator="lessThan">
      <formula>$Y$12</formula>
    </cfRule>
  </conditionalFormatting>
  <conditionalFormatting sqref="E8:X8">
    <cfRule type="cellIs" dxfId="532" priority="35" operator="lessThanOrEqual">
      <formula>$Y$8</formula>
    </cfRule>
    <cfRule type="cellIs" dxfId="531" priority="36" operator="greaterThan">
      <formula>$Y$8</formula>
    </cfRule>
  </conditionalFormatting>
  <conditionalFormatting sqref="E9:X9">
    <cfRule type="cellIs" dxfId="530" priority="34" operator="lessThanOrEqual">
      <formula>$Y$9</formula>
    </cfRule>
  </conditionalFormatting>
  <conditionalFormatting sqref="E9:X9">
    <cfRule type="cellIs" dxfId="529" priority="32" operator="lessThanOrEqual">
      <formula>$Y$9</formula>
    </cfRule>
    <cfRule type="cellIs" dxfId="528" priority="33" operator="greaterThan">
      <formula>$Y$8</formula>
    </cfRule>
  </conditionalFormatting>
  <conditionalFormatting sqref="E10:X10">
    <cfRule type="cellIs" dxfId="527" priority="30" operator="lessThanOrEqual">
      <formula>$Y$10</formula>
    </cfRule>
    <cfRule type="cellIs" dxfId="526" priority="31" operator="greaterThan">
      <formula>$Y$8</formula>
    </cfRule>
  </conditionalFormatting>
  <conditionalFormatting sqref="E11:X11">
    <cfRule type="cellIs" dxfId="525" priority="28" operator="lessThanOrEqual">
      <formula>$Y$11</formula>
    </cfRule>
    <cfRule type="cellIs" dxfId="524" priority="29" operator="greaterThan">
      <formula>$Y$8</formula>
    </cfRule>
  </conditionalFormatting>
  <conditionalFormatting sqref="E12:X12">
    <cfRule type="cellIs" dxfId="523" priority="26" operator="lessThanOrEqual">
      <formula>$Y$12</formula>
    </cfRule>
    <cfRule type="cellIs" dxfId="522" priority="27" operator="greaterThan">
      <formula>$Y$8</formula>
    </cfRule>
  </conditionalFormatting>
  <conditionalFormatting sqref="E13:X13">
    <cfRule type="cellIs" dxfId="521" priority="24" operator="lessThanOrEqual">
      <formula>$Y$13</formula>
    </cfRule>
    <cfRule type="cellIs" dxfId="520" priority="25" operator="greaterThan">
      <formula>$Y$8</formula>
    </cfRule>
  </conditionalFormatting>
  <conditionalFormatting sqref="E14:X14">
    <cfRule type="cellIs" dxfId="519" priority="22" operator="lessThanOrEqual">
      <formula>$Y$14</formula>
    </cfRule>
    <cfRule type="cellIs" dxfId="518" priority="23" operator="greaterThan">
      <formula>$Y$8</formula>
    </cfRule>
  </conditionalFormatting>
  <conditionalFormatting sqref="E15:X15">
    <cfRule type="cellIs" dxfId="517" priority="20" operator="lessThanOrEqual">
      <formula>$Y$15</formula>
    </cfRule>
    <cfRule type="cellIs" dxfId="516" priority="21" operator="greaterThan">
      <formula>$Y$8</formula>
    </cfRule>
  </conditionalFormatting>
  <conditionalFormatting sqref="E16:X16">
    <cfRule type="cellIs" dxfId="515" priority="18" operator="lessThanOrEqual">
      <formula>$Y$16</formula>
    </cfRule>
    <cfRule type="cellIs" dxfId="514" priority="19" operator="greaterThan">
      <formula>$Y$8</formula>
    </cfRule>
  </conditionalFormatting>
  <conditionalFormatting sqref="E17:X17">
    <cfRule type="cellIs" dxfId="513" priority="16" operator="lessThanOrEqual">
      <formula>$Y$17</formula>
    </cfRule>
    <cfRule type="cellIs" dxfId="512" priority="17" operator="greaterThan">
      <formula>$Y$8</formula>
    </cfRule>
  </conditionalFormatting>
  <conditionalFormatting sqref="E18:X18">
    <cfRule type="cellIs" dxfId="511" priority="14" operator="lessThanOrEqual">
      <formula>$Y$17</formula>
    </cfRule>
    <cfRule type="cellIs" dxfId="510" priority="15" operator="greaterThan">
      <formula>$Y$8</formula>
    </cfRule>
  </conditionalFormatting>
  <conditionalFormatting sqref="E19:X19">
    <cfRule type="cellIs" dxfId="509" priority="12" operator="lessThanOrEqual">
      <formula>$Y$19</formula>
    </cfRule>
    <cfRule type="cellIs" dxfId="508" priority="13" operator="greaterThan">
      <formula>$Y$8</formula>
    </cfRule>
  </conditionalFormatting>
  <conditionalFormatting sqref="E20:X20">
    <cfRule type="cellIs" dxfId="507" priority="10" operator="lessThanOrEqual">
      <formula>$Y$20</formula>
    </cfRule>
    <cfRule type="cellIs" dxfId="506" priority="11" operator="greaterThan">
      <formula>$Y$8</formula>
    </cfRule>
  </conditionalFormatting>
  <conditionalFormatting sqref="E21:X21">
    <cfRule type="cellIs" dxfId="505" priority="8" operator="lessThanOrEqual">
      <formula>$Y$21</formula>
    </cfRule>
    <cfRule type="cellIs" dxfId="504" priority="9" operator="greaterThan">
      <formula>$Y$8</formula>
    </cfRule>
  </conditionalFormatting>
  <conditionalFormatting sqref="E22:X22">
    <cfRule type="cellIs" dxfId="503" priority="6" operator="lessThanOrEqual">
      <formula>$Y$22</formula>
    </cfRule>
    <cfRule type="cellIs" dxfId="502" priority="7" operator="greaterThan">
      <formula>$Y$8</formula>
    </cfRule>
  </conditionalFormatting>
  <conditionalFormatting sqref="E23:X23">
    <cfRule type="cellIs" dxfId="501" priority="4" operator="lessThanOrEqual">
      <formula>$Y$23</formula>
    </cfRule>
    <cfRule type="cellIs" dxfId="500" priority="5" operator="greaterThan">
      <formula>$Y$8</formula>
    </cfRule>
  </conditionalFormatting>
  <conditionalFormatting sqref="Y8:Y23">
    <cfRule type="cellIs" dxfId="499" priority="1" operator="between">
      <formula>0.25</formula>
      <formula>0.75</formula>
    </cfRule>
    <cfRule type="cellIs" dxfId="498" priority="2" operator="lessThanOrEqual">
      <formula>0.25</formula>
    </cfRule>
    <cfRule type="cellIs" dxfId="497" priority="3" operator="greaterThan">
      <formula>0.75</formula>
    </cfRule>
  </conditionalFormatting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Y23"/>
  <sheetViews>
    <sheetView topLeftCell="A2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élèves'!B17</f>
        <v>Lise</v>
      </c>
      <c r="B5" s="133"/>
      <c r="C5" s="133" t="str">
        <f>'Données élèves'!A17</f>
        <v>GAZEAU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élèves'!C17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élèves'!D$17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élèves'!E17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élèves'!F17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élèves'!G17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élèves'!H17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élèves'!I17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élèves'!J$17="","",'Données élèves'!J$17)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élèves'!K17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élèves'!L17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élèves'!M17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élèves'!N17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élèves'!O17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élèves'!P17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élèves'!Q17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élèves'!R17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496" priority="70" operator="lessThan">
      <formula>$Y$13</formula>
    </cfRule>
    <cfRule type="cellIs" dxfId="495" priority="71" operator="lessThan">
      <formula>$Y$13</formula>
    </cfRule>
    <cfRule type="cellIs" dxfId="494" priority="72" operator="lessThan">
      <formula>$Y$13</formula>
    </cfRule>
  </conditionalFormatting>
  <conditionalFormatting sqref="E14:X14">
    <cfRule type="cellIs" dxfId="493" priority="69" operator="lessThan">
      <formula>$Y$14</formula>
    </cfRule>
  </conditionalFormatting>
  <conditionalFormatting sqref="E15:X15">
    <cfRule type="cellIs" dxfId="492" priority="68" operator="lessThan">
      <formula>$Y$15</formula>
    </cfRule>
  </conditionalFormatting>
  <conditionalFormatting sqref="E16:X16">
    <cfRule type="cellIs" dxfId="491" priority="67" operator="lessThan">
      <formula>$Y$16</formula>
    </cfRule>
  </conditionalFormatting>
  <conditionalFormatting sqref="E17:X17">
    <cfRule type="cellIs" dxfId="490" priority="66" operator="lessThan">
      <formula>$Y$17</formula>
    </cfRule>
  </conditionalFormatting>
  <conditionalFormatting sqref="E18:X18">
    <cfRule type="cellIs" dxfId="489" priority="65" operator="lessThan">
      <formula>$Y$18</formula>
    </cfRule>
  </conditionalFormatting>
  <conditionalFormatting sqref="E19:X19">
    <cfRule type="cellIs" dxfId="488" priority="63" operator="lessThan">
      <formula>$Y$19</formula>
    </cfRule>
    <cfRule type="cellIs" dxfId="487" priority="64" operator="lessThan">
      <formula>$Y$19</formula>
    </cfRule>
  </conditionalFormatting>
  <conditionalFormatting sqref="E20:X20">
    <cfRule type="cellIs" dxfId="486" priority="61" operator="lessThan">
      <formula>$Y$20</formula>
    </cfRule>
    <cfRule type="cellIs" dxfId="485" priority="62" operator="lessThan">
      <formula>$Y$20</formula>
    </cfRule>
  </conditionalFormatting>
  <conditionalFormatting sqref="E21:X21">
    <cfRule type="cellIs" dxfId="484" priority="60" operator="lessThan">
      <formula>$Y$21</formula>
    </cfRule>
  </conditionalFormatting>
  <conditionalFormatting sqref="E22:X22">
    <cfRule type="cellIs" dxfId="483" priority="59" operator="lessThan">
      <formula>$Y$22</formula>
    </cfRule>
  </conditionalFormatting>
  <conditionalFormatting sqref="E23:X23">
    <cfRule type="cellIs" dxfId="482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481" priority="54" operator="lessThan">
      <formula>$Y$13</formula>
    </cfRule>
    <cfRule type="cellIs" dxfId="480" priority="55" operator="lessThan">
      <formula>$Y$13</formula>
    </cfRule>
    <cfRule type="cellIs" dxfId="479" priority="56" operator="lessThan">
      <formula>$Y$13</formula>
    </cfRule>
  </conditionalFormatting>
  <conditionalFormatting sqref="E14:X14">
    <cfRule type="cellIs" dxfId="478" priority="53" operator="lessThan">
      <formula>$Y$14</formula>
    </cfRule>
  </conditionalFormatting>
  <conditionalFormatting sqref="E15:X15">
    <cfRule type="cellIs" dxfId="477" priority="52" operator="lessThan">
      <formula>$Y$15</formula>
    </cfRule>
  </conditionalFormatting>
  <conditionalFormatting sqref="E16:X16">
    <cfRule type="cellIs" dxfId="476" priority="51" operator="lessThan">
      <formula>$Y$16</formula>
    </cfRule>
  </conditionalFormatting>
  <conditionalFormatting sqref="E17:X17">
    <cfRule type="cellIs" dxfId="475" priority="50" operator="lessThan">
      <formula>$Y$17</formula>
    </cfRule>
  </conditionalFormatting>
  <conditionalFormatting sqref="E18:X18">
    <cfRule type="cellIs" dxfId="474" priority="49" operator="lessThan">
      <formula>$Y$18</formula>
    </cfRule>
  </conditionalFormatting>
  <conditionalFormatting sqref="E19:X19">
    <cfRule type="cellIs" dxfId="473" priority="47" operator="lessThan">
      <formula>$Y$19</formula>
    </cfRule>
    <cfRule type="cellIs" dxfId="472" priority="48" operator="lessThan">
      <formula>$Y$19</formula>
    </cfRule>
  </conditionalFormatting>
  <conditionalFormatting sqref="E20:X20">
    <cfRule type="cellIs" dxfId="471" priority="45" operator="lessThan">
      <formula>$Y$20</formula>
    </cfRule>
    <cfRule type="cellIs" dxfId="470" priority="46" operator="lessThan">
      <formula>$Y$20</formula>
    </cfRule>
  </conditionalFormatting>
  <conditionalFormatting sqref="E21:X21">
    <cfRule type="cellIs" dxfId="469" priority="44" operator="lessThan">
      <formula>$Y$21</formula>
    </cfRule>
  </conditionalFormatting>
  <conditionalFormatting sqref="E22:X22">
    <cfRule type="cellIs" dxfId="468" priority="43" operator="lessThan">
      <formula>$Y$22</formula>
    </cfRule>
  </conditionalFormatting>
  <conditionalFormatting sqref="E23:X23">
    <cfRule type="cellIs" dxfId="467" priority="42" operator="lessThan">
      <formula>$Y$23</formula>
    </cfRule>
  </conditionalFormatting>
  <conditionalFormatting sqref="E8:X8">
    <cfRule type="cellIs" dxfId="466" priority="41" operator="lessThan">
      <formula>$Y$8</formula>
    </cfRule>
  </conditionalFormatting>
  <conditionalFormatting sqref="E9:X9">
    <cfRule type="cellIs" dxfId="465" priority="40" operator="lessThan">
      <formula>$Y$9</formula>
    </cfRule>
  </conditionalFormatting>
  <conditionalFormatting sqref="E10:X10">
    <cfRule type="cellIs" dxfId="464" priority="39" operator="lessThan">
      <formula>$Y$10</formula>
    </cfRule>
  </conditionalFormatting>
  <conditionalFormatting sqref="E11:X11">
    <cfRule type="cellIs" dxfId="463" priority="38" operator="lessThan">
      <formula>$Y$11</formula>
    </cfRule>
  </conditionalFormatting>
  <conditionalFormatting sqref="E12:X12">
    <cfRule type="cellIs" dxfId="462" priority="37" operator="lessThan">
      <formula>$Y$12</formula>
    </cfRule>
  </conditionalFormatting>
  <conditionalFormatting sqref="E8:X8">
    <cfRule type="cellIs" dxfId="461" priority="35" operator="lessThanOrEqual">
      <formula>$Y$8</formula>
    </cfRule>
    <cfRule type="cellIs" dxfId="460" priority="36" operator="greaterThan">
      <formula>$Y$8</formula>
    </cfRule>
  </conditionalFormatting>
  <conditionalFormatting sqref="E9:X9">
    <cfRule type="cellIs" dxfId="459" priority="34" operator="lessThanOrEqual">
      <formula>$Y$9</formula>
    </cfRule>
  </conditionalFormatting>
  <conditionalFormatting sqref="E9:X9">
    <cfRule type="cellIs" dxfId="458" priority="32" operator="lessThanOrEqual">
      <formula>$Y$9</formula>
    </cfRule>
    <cfRule type="cellIs" dxfId="457" priority="33" operator="greaterThan">
      <formula>$Y$8</formula>
    </cfRule>
  </conditionalFormatting>
  <conditionalFormatting sqref="E10:X10">
    <cfRule type="cellIs" dxfId="456" priority="30" operator="lessThanOrEqual">
      <formula>$Y$10</formula>
    </cfRule>
    <cfRule type="cellIs" dxfId="455" priority="31" operator="greaterThan">
      <formula>$Y$8</formula>
    </cfRule>
  </conditionalFormatting>
  <conditionalFormatting sqref="E11:X11">
    <cfRule type="cellIs" dxfId="454" priority="28" operator="lessThanOrEqual">
      <formula>$Y$11</formula>
    </cfRule>
    <cfRule type="cellIs" dxfId="453" priority="29" operator="greaterThan">
      <formula>$Y$8</formula>
    </cfRule>
  </conditionalFormatting>
  <conditionalFormatting sqref="E12:X12">
    <cfRule type="cellIs" dxfId="452" priority="26" operator="lessThanOrEqual">
      <formula>$Y$12</formula>
    </cfRule>
    <cfRule type="cellIs" dxfId="451" priority="27" operator="greaterThan">
      <formula>$Y$8</formula>
    </cfRule>
  </conditionalFormatting>
  <conditionalFormatting sqref="E13:X13">
    <cfRule type="cellIs" dxfId="450" priority="24" operator="lessThanOrEqual">
      <formula>$Y$13</formula>
    </cfRule>
    <cfRule type="cellIs" dxfId="449" priority="25" operator="greaterThan">
      <formula>$Y$8</formula>
    </cfRule>
  </conditionalFormatting>
  <conditionalFormatting sqref="E14:X14">
    <cfRule type="cellIs" dxfId="448" priority="22" operator="lessThanOrEqual">
      <formula>$Y$14</formula>
    </cfRule>
    <cfRule type="cellIs" dxfId="447" priority="23" operator="greaterThan">
      <formula>$Y$8</formula>
    </cfRule>
  </conditionalFormatting>
  <conditionalFormatting sqref="E15:X15">
    <cfRule type="cellIs" dxfId="446" priority="20" operator="lessThanOrEqual">
      <formula>$Y$15</formula>
    </cfRule>
    <cfRule type="cellIs" dxfId="445" priority="21" operator="greaterThan">
      <formula>$Y$8</formula>
    </cfRule>
  </conditionalFormatting>
  <conditionalFormatting sqref="E16:X16">
    <cfRule type="cellIs" dxfId="444" priority="18" operator="lessThanOrEqual">
      <formula>$Y$16</formula>
    </cfRule>
    <cfRule type="cellIs" dxfId="443" priority="19" operator="greaterThan">
      <formula>$Y$8</formula>
    </cfRule>
  </conditionalFormatting>
  <conditionalFormatting sqref="E17:X17">
    <cfRule type="cellIs" dxfId="442" priority="16" operator="lessThanOrEqual">
      <formula>$Y$17</formula>
    </cfRule>
    <cfRule type="cellIs" dxfId="441" priority="17" operator="greaterThan">
      <formula>$Y$8</formula>
    </cfRule>
  </conditionalFormatting>
  <conditionalFormatting sqref="E18:X18">
    <cfRule type="cellIs" dxfId="440" priority="14" operator="lessThanOrEqual">
      <formula>$Y$17</formula>
    </cfRule>
    <cfRule type="cellIs" dxfId="439" priority="15" operator="greaterThan">
      <formula>$Y$8</formula>
    </cfRule>
  </conditionalFormatting>
  <conditionalFormatting sqref="E19:X19">
    <cfRule type="cellIs" dxfId="438" priority="12" operator="lessThanOrEqual">
      <formula>$Y$19</formula>
    </cfRule>
    <cfRule type="cellIs" dxfId="437" priority="13" operator="greaterThan">
      <formula>$Y$8</formula>
    </cfRule>
  </conditionalFormatting>
  <conditionalFormatting sqref="E20:X20">
    <cfRule type="cellIs" dxfId="436" priority="10" operator="lessThanOrEqual">
      <formula>$Y$20</formula>
    </cfRule>
    <cfRule type="cellIs" dxfId="435" priority="11" operator="greaterThan">
      <formula>$Y$8</formula>
    </cfRule>
  </conditionalFormatting>
  <conditionalFormatting sqref="E21:X21">
    <cfRule type="cellIs" dxfId="434" priority="8" operator="lessThanOrEqual">
      <formula>$Y$21</formula>
    </cfRule>
    <cfRule type="cellIs" dxfId="433" priority="9" operator="greaterThan">
      <formula>$Y$8</formula>
    </cfRule>
  </conditionalFormatting>
  <conditionalFormatting sqref="E22:X22">
    <cfRule type="cellIs" dxfId="432" priority="6" operator="lessThanOrEqual">
      <formula>$Y$22</formula>
    </cfRule>
    <cfRule type="cellIs" dxfId="431" priority="7" operator="greaterThan">
      <formula>$Y$8</formula>
    </cfRule>
  </conditionalFormatting>
  <conditionalFormatting sqref="E23:X23">
    <cfRule type="cellIs" dxfId="430" priority="4" operator="lessThanOrEqual">
      <formula>$Y$23</formula>
    </cfRule>
    <cfRule type="cellIs" dxfId="429" priority="5" operator="greaterThan">
      <formula>$Y$8</formula>
    </cfRule>
  </conditionalFormatting>
  <conditionalFormatting sqref="Y8:Y23">
    <cfRule type="cellIs" dxfId="428" priority="1" operator="between">
      <formula>0.25</formula>
      <formula>0.75</formula>
    </cfRule>
    <cfRule type="cellIs" dxfId="427" priority="2" operator="lessThanOrEqual">
      <formula>0.25</formula>
    </cfRule>
    <cfRule type="cellIs" dxfId="426" priority="3" operator="greaterThan">
      <formula>0.75</formula>
    </cfRule>
  </conditionalFormatting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Y23"/>
  <sheetViews>
    <sheetView topLeftCell="A2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élèves'!B18</f>
        <v>Léo</v>
      </c>
      <c r="B5" s="133"/>
      <c r="C5" s="133" t="str">
        <f>'Données élèves'!A18</f>
        <v>GUITTON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élèves'!C18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élèves'!D$18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élèves'!E18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élèves'!F18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élèves'!G18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élèves'!H18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élèves'!I18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élèves'!J$18="","",'Données élèves'!J$18)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élèves'!K18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élèves'!L18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élèves'!M18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élèves'!N18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élèves'!O18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élèves'!P18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élèves'!Q18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élèves'!R18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425" priority="70" operator="lessThan">
      <formula>$Y$13</formula>
    </cfRule>
    <cfRule type="cellIs" dxfId="424" priority="71" operator="lessThan">
      <formula>$Y$13</formula>
    </cfRule>
    <cfRule type="cellIs" dxfId="423" priority="72" operator="lessThan">
      <formula>$Y$13</formula>
    </cfRule>
  </conditionalFormatting>
  <conditionalFormatting sqref="E14:X14">
    <cfRule type="cellIs" dxfId="422" priority="69" operator="lessThan">
      <formula>$Y$14</formula>
    </cfRule>
  </conditionalFormatting>
  <conditionalFormatting sqref="E15:X15">
    <cfRule type="cellIs" dxfId="421" priority="68" operator="lessThan">
      <formula>$Y$15</formula>
    </cfRule>
  </conditionalFormatting>
  <conditionalFormatting sqref="E16:X16">
    <cfRule type="cellIs" dxfId="420" priority="67" operator="lessThan">
      <formula>$Y$16</formula>
    </cfRule>
  </conditionalFormatting>
  <conditionalFormatting sqref="E17:X17">
    <cfRule type="cellIs" dxfId="419" priority="66" operator="lessThan">
      <formula>$Y$17</formula>
    </cfRule>
  </conditionalFormatting>
  <conditionalFormatting sqref="E18:X18">
    <cfRule type="cellIs" dxfId="418" priority="65" operator="lessThan">
      <formula>$Y$18</formula>
    </cfRule>
  </conditionalFormatting>
  <conditionalFormatting sqref="E19:X19">
    <cfRule type="cellIs" dxfId="417" priority="63" operator="lessThan">
      <formula>$Y$19</formula>
    </cfRule>
    <cfRule type="cellIs" dxfId="416" priority="64" operator="lessThan">
      <formula>$Y$19</formula>
    </cfRule>
  </conditionalFormatting>
  <conditionalFormatting sqref="E20:X20">
    <cfRule type="cellIs" dxfId="415" priority="61" operator="lessThan">
      <formula>$Y$20</formula>
    </cfRule>
    <cfRule type="cellIs" dxfId="414" priority="62" operator="lessThan">
      <formula>$Y$20</formula>
    </cfRule>
  </conditionalFormatting>
  <conditionalFormatting sqref="E21:X21">
    <cfRule type="cellIs" dxfId="413" priority="60" operator="lessThan">
      <formula>$Y$21</formula>
    </cfRule>
  </conditionalFormatting>
  <conditionalFormatting sqref="E22:X22">
    <cfRule type="cellIs" dxfId="412" priority="59" operator="lessThan">
      <formula>$Y$22</formula>
    </cfRule>
  </conditionalFormatting>
  <conditionalFormatting sqref="E23:X23">
    <cfRule type="cellIs" dxfId="411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410" priority="54" operator="lessThan">
      <formula>$Y$13</formula>
    </cfRule>
    <cfRule type="cellIs" dxfId="409" priority="55" operator="lessThan">
      <formula>$Y$13</formula>
    </cfRule>
    <cfRule type="cellIs" dxfId="408" priority="56" operator="lessThan">
      <formula>$Y$13</formula>
    </cfRule>
  </conditionalFormatting>
  <conditionalFormatting sqref="E14:X14">
    <cfRule type="cellIs" dxfId="407" priority="53" operator="lessThan">
      <formula>$Y$14</formula>
    </cfRule>
  </conditionalFormatting>
  <conditionalFormatting sqref="E15:X15">
    <cfRule type="cellIs" dxfId="406" priority="52" operator="lessThan">
      <formula>$Y$15</formula>
    </cfRule>
  </conditionalFormatting>
  <conditionalFormatting sqref="E16:X16">
    <cfRule type="cellIs" dxfId="405" priority="51" operator="lessThan">
      <formula>$Y$16</formula>
    </cfRule>
  </conditionalFormatting>
  <conditionalFormatting sqref="E17:X17">
    <cfRule type="cellIs" dxfId="404" priority="50" operator="lessThan">
      <formula>$Y$17</formula>
    </cfRule>
  </conditionalFormatting>
  <conditionalFormatting sqref="E18:X18">
    <cfRule type="cellIs" dxfId="403" priority="49" operator="lessThan">
      <formula>$Y$18</formula>
    </cfRule>
  </conditionalFormatting>
  <conditionalFormatting sqref="E19:X19">
    <cfRule type="cellIs" dxfId="402" priority="47" operator="lessThan">
      <formula>$Y$19</formula>
    </cfRule>
    <cfRule type="cellIs" dxfId="401" priority="48" operator="lessThan">
      <formula>$Y$19</formula>
    </cfRule>
  </conditionalFormatting>
  <conditionalFormatting sqref="E20:X20">
    <cfRule type="cellIs" dxfId="400" priority="45" operator="lessThan">
      <formula>$Y$20</formula>
    </cfRule>
    <cfRule type="cellIs" dxfId="399" priority="46" operator="lessThan">
      <formula>$Y$20</formula>
    </cfRule>
  </conditionalFormatting>
  <conditionalFormatting sqref="E21:X21">
    <cfRule type="cellIs" dxfId="398" priority="44" operator="lessThan">
      <formula>$Y$21</formula>
    </cfRule>
  </conditionalFormatting>
  <conditionalFormatting sqref="E22:X22">
    <cfRule type="cellIs" dxfId="397" priority="43" operator="lessThan">
      <formula>$Y$22</formula>
    </cfRule>
  </conditionalFormatting>
  <conditionalFormatting sqref="E23:X23">
    <cfRule type="cellIs" dxfId="396" priority="42" operator="lessThan">
      <formula>$Y$23</formula>
    </cfRule>
  </conditionalFormatting>
  <conditionalFormatting sqref="E8:X8">
    <cfRule type="cellIs" dxfId="395" priority="41" operator="lessThan">
      <formula>$Y$8</formula>
    </cfRule>
  </conditionalFormatting>
  <conditionalFormatting sqref="E9:X9">
    <cfRule type="cellIs" dxfId="394" priority="40" operator="lessThan">
      <formula>$Y$9</formula>
    </cfRule>
  </conditionalFormatting>
  <conditionalFormatting sqref="E10:X10">
    <cfRule type="cellIs" dxfId="393" priority="39" operator="lessThan">
      <formula>$Y$10</formula>
    </cfRule>
  </conditionalFormatting>
  <conditionalFormatting sqref="E11:X11">
    <cfRule type="cellIs" dxfId="392" priority="38" operator="lessThan">
      <formula>$Y$11</formula>
    </cfRule>
  </conditionalFormatting>
  <conditionalFormatting sqref="E12:X12">
    <cfRule type="cellIs" dxfId="391" priority="37" operator="lessThan">
      <formula>$Y$12</formula>
    </cfRule>
  </conditionalFormatting>
  <conditionalFormatting sqref="E8:X8">
    <cfRule type="cellIs" dxfId="390" priority="35" operator="lessThanOrEqual">
      <formula>$Y$8</formula>
    </cfRule>
    <cfRule type="cellIs" dxfId="389" priority="36" operator="greaterThan">
      <formula>$Y$8</formula>
    </cfRule>
  </conditionalFormatting>
  <conditionalFormatting sqref="E9:X9">
    <cfRule type="cellIs" dxfId="388" priority="34" operator="lessThanOrEqual">
      <formula>$Y$9</formula>
    </cfRule>
  </conditionalFormatting>
  <conditionalFormatting sqref="E9:X9">
    <cfRule type="cellIs" dxfId="387" priority="32" operator="lessThanOrEqual">
      <formula>$Y$9</formula>
    </cfRule>
    <cfRule type="cellIs" dxfId="386" priority="33" operator="greaterThan">
      <formula>$Y$8</formula>
    </cfRule>
  </conditionalFormatting>
  <conditionalFormatting sqref="E10:X10">
    <cfRule type="cellIs" dxfId="385" priority="30" operator="lessThanOrEqual">
      <formula>$Y$10</formula>
    </cfRule>
    <cfRule type="cellIs" dxfId="384" priority="31" operator="greaterThan">
      <formula>$Y$8</formula>
    </cfRule>
  </conditionalFormatting>
  <conditionalFormatting sqref="E11:X11">
    <cfRule type="cellIs" dxfId="383" priority="28" operator="lessThanOrEqual">
      <formula>$Y$11</formula>
    </cfRule>
    <cfRule type="cellIs" dxfId="382" priority="29" operator="greaterThan">
      <formula>$Y$8</formula>
    </cfRule>
  </conditionalFormatting>
  <conditionalFormatting sqref="E12:X12">
    <cfRule type="cellIs" dxfId="381" priority="26" operator="lessThanOrEqual">
      <formula>$Y$12</formula>
    </cfRule>
    <cfRule type="cellIs" dxfId="380" priority="27" operator="greaterThan">
      <formula>$Y$8</formula>
    </cfRule>
  </conditionalFormatting>
  <conditionalFormatting sqref="E13:X13">
    <cfRule type="cellIs" dxfId="379" priority="24" operator="lessThanOrEqual">
      <formula>$Y$13</formula>
    </cfRule>
    <cfRule type="cellIs" dxfId="378" priority="25" operator="greaterThan">
      <formula>$Y$8</formula>
    </cfRule>
  </conditionalFormatting>
  <conditionalFormatting sqref="E14:X14">
    <cfRule type="cellIs" dxfId="377" priority="22" operator="lessThanOrEqual">
      <formula>$Y$14</formula>
    </cfRule>
    <cfRule type="cellIs" dxfId="376" priority="23" operator="greaterThan">
      <formula>$Y$8</formula>
    </cfRule>
  </conditionalFormatting>
  <conditionalFormatting sqref="E15:X15">
    <cfRule type="cellIs" dxfId="375" priority="20" operator="lessThanOrEqual">
      <formula>$Y$15</formula>
    </cfRule>
    <cfRule type="cellIs" dxfId="374" priority="21" operator="greaterThan">
      <formula>$Y$8</formula>
    </cfRule>
  </conditionalFormatting>
  <conditionalFormatting sqref="E16:X16">
    <cfRule type="cellIs" dxfId="373" priority="18" operator="lessThanOrEqual">
      <formula>$Y$16</formula>
    </cfRule>
    <cfRule type="cellIs" dxfId="372" priority="19" operator="greaterThan">
      <formula>$Y$8</formula>
    </cfRule>
  </conditionalFormatting>
  <conditionalFormatting sqref="E17:X17">
    <cfRule type="cellIs" dxfId="371" priority="16" operator="lessThanOrEqual">
      <formula>$Y$17</formula>
    </cfRule>
    <cfRule type="cellIs" dxfId="370" priority="17" operator="greaterThan">
      <formula>$Y$8</formula>
    </cfRule>
  </conditionalFormatting>
  <conditionalFormatting sqref="E18:X18">
    <cfRule type="cellIs" dxfId="369" priority="14" operator="lessThanOrEqual">
      <formula>$Y$17</formula>
    </cfRule>
    <cfRule type="cellIs" dxfId="368" priority="15" operator="greaterThan">
      <formula>$Y$8</formula>
    </cfRule>
  </conditionalFormatting>
  <conditionalFormatting sqref="E19:X19">
    <cfRule type="cellIs" dxfId="367" priority="12" operator="lessThanOrEqual">
      <formula>$Y$19</formula>
    </cfRule>
    <cfRule type="cellIs" dxfId="366" priority="13" operator="greaterThan">
      <formula>$Y$8</formula>
    </cfRule>
  </conditionalFormatting>
  <conditionalFormatting sqref="E20:X20">
    <cfRule type="cellIs" dxfId="365" priority="10" operator="lessThanOrEqual">
      <formula>$Y$20</formula>
    </cfRule>
    <cfRule type="cellIs" dxfId="364" priority="11" operator="greaterThan">
      <formula>$Y$8</formula>
    </cfRule>
  </conditionalFormatting>
  <conditionalFormatting sqref="E21:X21">
    <cfRule type="cellIs" dxfId="363" priority="8" operator="lessThanOrEqual">
      <formula>$Y$21</formula>
    </cfRule>
    <cfRule type="cellIs" dxfId="362" priority="9" operator="greaterThan">
      <formula>$Y$8</formula>
    </cfRule>
  </conditionalFormatting>
  <conditionalFormatting sqref="E22:X22">
    <cfRule type="cellIs" dxfId="361" priority="6" operator="lessThanOrEqual">
      <formula>$Y$22</formula>
    </cfRule>
    <cfRule type="cellIs" dxfId="360" priority="7" operator="greaterThan">
      <formula>$Y$8</formula>
    </cfRule>
  </conditionalFormatting>
  <conditionalFormatting sqref="E23:X23">
    <cfRule type="cellIs" dxfId="359" priority="4" operator="lessThanOrEqual">
      <formula>$Y$23</formula>
    </cfRule>
    <cfRule type="cellIs" dxfId="358" priority="5" operator="greaterThan">
      <formula>$Y$8</formula>
    </cfRule>
  </conditionalFormatting>
  <conditionalFormatting sqref="Y8:Y23">
    <cfRule type="cellIs" dxfId="357" priority="1" operator="between">
      <formula>0.25</formula>
      <formula>0.75</formula>
    </cfRule>
    <cfRule type="cellIs" dxfId="356" priority="2" operator="lessThanOrEqual">
      <formula>0.25</formula>
    </cfRule>
    <cfRule type="cellIs" dxfId="355" priority="3" operator="greaterThan">
      <formula>0.75</formula>
    </cfRule>
  </conditionalFormatting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Y23"/>
  <sheetViews>
    <sheetView topLeftCell="A2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élèves'!B19</f>
        <v>Thibault</v>
      </c>
      <c r="B5" s="133"/>
      <c r="C5" s="133" t="str">
        <f>'Données élèves'!A19</f>
        <v>LEGRAS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élèves'!C19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élèves'!D$19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élèves'!E19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élèves'!F19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élèves'!G19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élèves'!H19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élèves'!I19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élèves'!J$19="","",'Données élèves'!J$19)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élèves'!K19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élèves'!L19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élèves'!M19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élèves'!N19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élèves'!O19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élèves'!P19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élèves'!Q19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élèves'!R19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354" priority="70" operator="lessThan">
      <formula>$Y$13</formula>
    </cfRule>
    <cfRule type="cellIs" dxfId="353" priority="71" operator="lessThan">
      <formula>$Y$13</formula>
    </cfRule>
    <cfRule type="cellIs" dxfId="352" priority="72" operator="lessThan">
      <formula>$Y$13</formula>
    </cfRule>
  </conditionalFormatting>
  <conditionalFormatting sqref="E14:X14">
    <cfRule type="cellIs" dxfId="351" priority="69" operator="lessThan">
      <formula>$Y$14</formula>
    </cfRule>
  </conditionalFormatting>
  <conditionalFormatting sqref="E15:X15">
    <cfRule type="cellIs" dxfId="350" priority="68" operator="lessThan">
      <formula>$Y$15</formula>
    </cfRule>
  </conditionalFormatting>
  <conditionalFormatting sqref="E16:X16">
    <cfRule type="cellIs" dxfId="349" priority="67" operator="lessThan">
      <formula>$Y$16</formula>
    </cfRule>
  </conditionalFormatting>
  <conditionalFormatting sqref="E17:X17">
    <cfRule type="cellIs" dxfId="348" priority="66" operator="lessThan">
      <formula>$Y$17</formula>
    </cfRule>
  </conditionalFormatting>
  <conditionalFormatting sqref="E18:X18">
    <cfRule type="cellIs" dxfId="347" priority="65" operator="lessThan">
      <formula>$Y$18</formula>
    </cfRule>
  </conditionalFormatting>
  <conditionalFormatting sqref="E19:X19">
    <cfRule type="cellIs" dxfId="346" priority="63" operator="lessThan">
      <formula>$Y$19</formula>
    </cfRule>
    <cfRule type="cellIs" dxfId="345" priority="64" operator="lessThan">
      <formula>$Y$19</formula>
    </cfRule>
  </conditionalFormatting>
  <conditionalFormatting sqref="E20:X20">
    <cfRule type="cellIs" dxfId="344" priority="61" operator="lessThan">
      <formula>$Y$20</formula>
    </cfRule>
    <cfRule type="cellIs" dxfId="343" priority="62" operator="lessThan">
      <formula>$Y$20</formula>
    </cfRule>
  </conditionalFormatting>
  <conditionalFormatting sqref="E21:X21">
    <cfRule type="cellIs" dxfId="342" priority="60" operator="lessThan">
      <formula>$Y$21</formula>
    </cfRule>
  </conditionalFormatting>
  <conditionalFormatting sqref="E22:X22">
    <cfRule type="cellIs" dxfId="341" priority="59" operator="lessThan">
      <formula>$Y$22</formula>
    </cfRule>
  </conditionalFormatting>
  <conditionalFormatting sqref="E23:X23">
    <cfRule type="cellIs" dxfId="340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339" priority="54" operator="lessThan">
      <formula>$Y$13</formula>
    </cfRule>
    <cfRule type="cellIs" dxfId="338" priority="55" operator="lessThan">
      <formula>$Y$13</formula>
    </cfRule>
    <cfRule type="cellIs" dxfId="337" priority="56" operator="lessThan">
      <formula>$Y$13</formula>
    </cfRule>
  </conditionalFormatting>
  <conditionalFormatting sqref="E14:X14">
    <cfRule type="cellIs" dxfId="336" priority="53" operator="lessThan">
      <formula>$Y$14</formula>
    </cfRule>
  </conditionalFormatting>
  <conditionalFormatting sqref="E15:X15">
    <cfRule type="cellIs" dxfId="335" priority="52" operator="lessThan">
      <formula>$Y$15</formula>
    </cfRule>
  </conditionalFormatting>
  <conditionalFormatting sqref="E16:X16">
    <cfRule type="cellIs" dxfId="334" priority="51" operator="lessThan">
      <formula>$Y$16</formula>
    </cfRule>
  </conditionalFormatting>
  <conditionalFormatting sqref="E17:X17">
    <cfRule type="cellIs" dxfId="333" priority="50" operator="lessThan">
      <formula>$Y$17</formula>
    </cfRule>
  </conditionalFormatting>
  <conditionalFormatting sqref="E18:X18">
    <cfRule type="cellIs" dxfId="332" priority="49" operator="lessThan">
      <formula>$Y$18</formula>
    </cfRule>
  </conditionalFormatting>
  <conditionalFormatting sqref="E19:X19">
    <cfRule type="cellIs" dxfId="331" priority="47" operator="lessThan">
      <formula>$Y$19</formula>
    </cfRule>
    <cfRule type="cellIs" dxfId="330" priority="48" operator="lessThan">
      <formula>$Y$19</formula>
    </cfRule>
  </conditionalFormatting>
  <conditionalFormatting sqref="E20:X20">
    <cfRule type="cellIs" dxfId="329" priority="45" operator="lessThan">
      <formula>$Y$20</formula>
    </cfRule>
    <cfRule type="cellIs" dxfId="328" priority="46" operator="lessThan">
      <formula>$Y$20</formula>
    </cfRule>
  </conditionalFormatting>
  <conditionalFormatting sqref="E21:X21">
    <cfRule type="cellIs" dxfId="327" priority="44" operator="lessThan">
      <formula>$Y$21</formula>
    </cfRule>
  </conditionalFormatting>
  <conditionalFormatting sqref="E22:X22">
    <cfRule type="cellIs" dxfId="326" priority="43" operator="lessThan">
      <formula>$Y$22</formula>
    </cfRule>
  </conditionalFormatting>
  <conditionalFormatting sqref="E23:X23">
    <cfRule type="cellIs" dxfId="325" priority="42" operator="lessThan">
      <formula>$Y$23</formula>
    </cfRule>
  </conditionalFormatting>
  <conditionalFormatting sqref="E8:X8">
    <cfRule type="cellIs" dxfId="324" priority="41" operator="lessThan">
      <formula>$Y$8</formula>
    </cfRule>
  </conditionalFormatting>
  <conditionalFormatting sqref="E9:X9">
    <cfRule type="cellIs" dxfId="323" priority="40" operator="lessThan">
      <formula>$Y$9</formula>
    </cfRule>
  </conditionalFormatting>
  <conditionalFormatting sqref="E10:X10">
    <cfRule type="cellIs" dxfId="322" priority="39" operator="lessThan">
      <formula>$Y$10</formula>
    </cfRule>
  </conditionalFormatting>
  <conditionalFormatting sqref="E11:X11">
    <cfRule type="cellIs" dxfId="321" priority="38" operator="lessThan">
      <formula>$Y$11</formula>
    </cfRule>
  </conditionalFormatting>
  <conditionalFormatting sqref="E12:X12">
    <cfRule type="cellIs" dxfId="320" priority="37" operator="lessThan">
      <formula>$Y$12</formula>
    </cfRule>
  </conditionalFormatting>
  <conditionalFormatting sqref="E8:X8">
    <cfRule type="cellIs" dxfId="319" priority="35" operator="lessThanOrEqual">
      <formula>$Y$8</formula>
    </cfRule>
    <cfRule type="cellIs" dxfId="318" priority="36" operator="greaterThan">
      <formula>$Y$8</formula>
    </cfRule>
  </conditionalFormatting>
  <conditionalFormatting sqref="E9:X9">
    <cfRule type="cellIs" dxfId="317" priority="34" operator="lessThanOrEqual">
      <formula>$Y$9</formula>
    </cfRule>
  </conditionalFormatting>
  <conditionalFormatting sqref="E9:X9">
    <cfRule type="cellIs" dxfId="316" priority="32" operator="lessThanOrEqual">
      <formula>$Y$9</formula>
    </cfRule>
    <cfRule type="cellIs" dxfId="315" priority="33" operator="greaterThan">
      <formula>$Y$8</formula>
    </cfRule>
  </conditionalFormatting>
  <conditionalFormatting sqref="E10:X10">
    <cfRule type="cellIs" dxfId="314" priority="30" operator="lessThanOrEqual">
      <formula>$Y$10</formula>
    </cfRule>
    <cfRule type="cellIs" dxfId="313" priority="31" operator="greaterThan">
      <formula>$Y$8</formula>
    </cfRule>
  </conditionalFormatting>
  <conditionalFormatting sqref="E11:X11">
    <cfRule type="cellIs" dxfId="312" priority="28" operator="lessThanOrEqual">
      <formula>$Y$11</formula>
    </cfRule>
    <cfRule type="cellIs" dxfId="311" priority="29" operator="greaterThan">
      <formula>$Y$8</formula>
    </cfRule>
  </conditionalFormatting>
  <conditionalFormatting sqref="E12:X12">
    <cfRule type="cellIs" dxfId="310" priority="26" operator="lessThanOrEqual">
      <formula>$Y$12</formula>
    </cfRule>
    <cfRule type="cellIs" dxfId="309" priority="27" operator="greaterThan">
      <formula>$Y$8</formula>
    </cfRule>
  </conditionalFormatting>
  <conditionalFormatting sqref="E13:X13">
    <cfRule type="cellIs" dxfId="308" priority="24" operator="lessThanOrEqual">
      <formula>$Y$13</formula>
    </cfRule>
    <cfRule type="cellIs" dxfId="307" priority="25" operator="greaterThan">
      <formula>$Y$8</formula>
    </cfRule>
  </conditionalFormatting>
  <conditionalFormatting sqref="E14:X14">
    <cfRule type="cellIs" dxfId="306" priority="22" operator="lessThanOrEqual">
      <formula>$Y$14</formula>
    </cfRule>
    <cfRule type="cellIs" dxfId="305" priority="23" operator="greaterThan">
      <formula>$Y$8</formula>
    </cfRule>
  </conditionalFormatting>
  <conditionalFormatting sqref="E15:X15">
    <cfRule type="cellIs" dxfId="304" priority="20" operator="lessThanOrEqual">
      <formula>$Y$15</formula>
    </cfRule>
    <cfRule type="cellIs" dxfId="303" priority="21" operator="greaterThan">
      <formula>$Y$8</formula>
    </cfRule>
  </conditionalFormatting>
  <conditionalFormatting sqref="E16:X16">
    <cfRule type="cellIs" dxfId="302" priority="18" operator="lessThanOrEqual">
      <formula>$Y$16</formula>
    </cfRule>
    <cfRule type="cellIs" dxfId="301" priority="19" operator="greaterThan">
      <formula>$Y$8</formula>
    </cfRule>
  </conditionalFormatting>
  <conditionalFormatting sqref="E17:X17">
    <cfRule type="cellIs" dxfId="300" priority="16" operator="lessThanOrEqual">
      <formula>$Y$17</formula>
    </cfRule>
    <cfRule type="cellIs" dxfId="299" priority="17" operator="greaterThan">
      <formula>$Y$8</formula>
    </cfRule>
  </conditionalFormatting>
  <conditionalFormatting sqref="E18:X18">
    <cfRule type="cellIs" dxfId="298" priority="14" operator="lessThanOrEqual">
      <formula>$Y$17</formula>
    </cfRule>
    <cfRule type="cellIs" dxfId="297" priority="15" operator="greaterThan">
      <formula>$Y$8</formula>
    </cfRule>
  </conditionalFormatting>
  <conditionalFormatting sqref="E19:X19">
    <cfRule type="cellIs" dxfId="296" priority="12" operator="lessThanOrEqual">
      <formula>$Y$19</formula>
    </cfRule>
    <cfRule type="cellIs" dxfId="295" priority="13" operator="greaterThan">
      <formula>$Y$8</formula>
    </cfRule>
  </conditionalFormatting>
  <conditionalFormatting sqref="E20:X20">
    <cfRule type="cellIs" dxfId="294" priority="10" operator="lessThanOrEqual">
      <formula>$Y$20</formula>
    </cfRule>
    <cfRule type="cellIs" dxfId="293" priority="11" operator="greaterThan">
      <formula>$Y$8</formula>
    </cfRule>
  </conditionalFormatting>
  <conditionalFormatting sqref="E21:X21">
    <cfRule type="cellIs" dxfId="292" priority="8" operator="lessThanOrEqual">
      <formula>$Y$21</formula>
    </cfRule>
    <cfRule type="cellIs" dxfId="291" priority="9" operator="greaterThan">
      <formula>$Y$8</formula>
    </cfRule>
  </conditionalFormatting>
  <conditionalFormatting sqref="E22:X22">
    <cfRule type="cellIs" dxfId="290" priority="6" operator="lessThanOrEqual">
      <formula>$Y$22</formula>
    </cfRule>
    <cfRule type="cellIs" dxfId="289" priority="7" operator="greaterThan">
      <formula>$Y$8</formula>
    </cfRule>
  </conditionalFormatting>
  <conditionalFormatting sqref="E23:X23">
    <cfRule type="cellIs" dxfId="288" priority="4" operator="lessThanOrEqual">
      <formula>$Y$23</formula>
    </cfRule>
    <cfRule type="cellIs" dxfId="287" priority="5" operator="greaterThan">
      <formula>$Y$8</formula>
    </cfRule>
  </conditionalFormatting>
  <conditionalFormatting sqref="Y8:Y23">
    <cfRule type="cellIs" dxfId="286" priority="1" operator="between">
      <formula>0.25</formula>
      <formula>0.75</formula>
    </cfRule>
    <cfRule type="cellIs" dxfId="285" priority="2" operator="lessThanOrEqual">
      <formula>0.25</formula>
    </cfRule>
    <cfRule type="cellIs" dxfId="284" priority="3" operator="greaterThan">
      <formula>0.75</formula>
    </cfRule>
  </conditionalFormatting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Y23"/>
  <sheetViews>
    <sheetView topLeftCell="A2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élèves'!B20</f>
        <v>Jade</v>
      </c>
      <c r="B5" s="133"/>
      <c r="C5" s="133" t="str">
        <f>'Données élèves'!A20</f>
        <v>MAROLLEAU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élèves'!C20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élèves'!D$20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élèves'!E20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élèves'!F20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élèves'!G20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élèves'!H20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élèves'!I20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élèves'!J$20="","",'Données élèves'!J$20)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élèves'!K20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élèves'!L20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élèves'!M20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élèves'!N20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élèves'!O20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élèves'!P20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élèves'!Q20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élèves'!R20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283" priority="70" operator="lessThan">
      <formula>$Y$13</formula>
    </cfRule>
    <cfRule type="cellIs" dxfId="282" priority="71" operator="lessThan">
      <formula>$Y$13</formula>
    </cfRule>
    <cfRule type="cellIs" dxfId="281" priority="72" operator="lessThan">
      <formula>$Y$13</formula>
    </cfRule>
  </conditionalFormatting>
  <conditionalFormatting sqref="E14:X14">
    <cfRule type="cellIs" dxfId="280" priority="69" operator="lessThan">
      <formula>$Y$14</formula>
    </cfRule>
  </conditionalFormatting>
  <conditionalFormatting sqref="E15:X15">
    <cfRule type="cellIs" dxfId="279" priority="68" operator="lessThan">
      <formula>$Y$15</formula>
    </cfRule>
  </conditionalFormatting>
  <conditionalFormatting sqref="E16:X16">
    <cfRule type="cellIs" dxfId="278" priority="67" operator="lessThan">
      <formula>$Y$16</formula>
    </cfRule>
  </conditionalFormatting>
  <conditionalFormatting sqref="E17:X17">
    <cfRule type="cellIs" dxfId="277" priority="66" operator="lessThan">
      <formula>$Y$17</formula>
    </cfRule>
  </conditionalFormatting>
  <conditionalFormatting sqref="E18:X18">
    <cfRule type="cellIs" dxfId="276" priority="65" operator="lessThan">
      <formula>$Y$18</formula>
    </cfRule>
  </conditionalFormatting>
  <conditionalFormatting sqref="E19:X19">
    <cfRule type="cellIs" dxfId="275" priority="63" operator="lessThan">
      <formula>$Y$19</formula>
    </cfRule>
    <cfRule type="cellIs" dxfId="274" priority="64" operator="lessThan">
      <formula>$Y$19</formula>
    </cfRule>
  </conditionalFormatting>
  <conditionalFormatting sqref="E20:X20">
    <cfRule type="cellIs" dxfId="273" priority="61" operator="lessThan">
      <formula>$Y$20</formula>
    </cfRule>
    <cfRule type="cellIs" dxfId="272" priority="62" operator="lessThan">
      <formula>$Y$20</formula>
    </cfRule>
  </conditionalFormatting>
  <conditionalFormatting sqref="E21:X21">
    <cfRule type="cellIs" dxfId="271" priority="60" operator="lessThan">
      <formula>$Y$21</formula>
    </cfRule>
  </conditionalFormatting>
  <conditionalFormatting sqref="E22:X22">
    <cfRule type="cellIs" dxfId="270" priority="59" operator="lessThan">
      <formula>$Y$22</formula>
    </cfRule>
  </conditionalFormatting>
  <conditionalFormatting sqref="E23:X23">
    <cfRule type="cellIs" dxfId="269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268" priority="54" operator="lessThan">
      <formula>$Y$13</formula>
    </cfRule>
    <cfRule type="cellIs" dxfId="267" priority="55" operator="lessThan">
      <formula>$Y$13</formula>
    </cfRule>
    <cfRule type="cellIs" dxfId="266" priority="56" operator="lessThan">
      <formula>$Y$13</formula>
    </cfRule>
  </conditionalFormatting>
  <conditionalFormatting sqref="E14:X14">
    <cfRule type="cellIs" dxfId="265" priority="53" operator="lessThan">
      <formula>$Y$14</formula>
    </cfRule>
  </conditionalFormatting>
  <conditionalFormatting sqref="E15:X15">
    <cfRule type="cellIs" dxfId="264" priority="52" operator="lessThan">
      <formula>$Y$15</formula>
    </cfRule>
  </conditionalFormatting>
  <conditionalFormatting sqref="E16:X16">
    <cfRule type="cellIs" dxfId="263" priority="51" operator="lessThan">
      <formula>$Y$16</formula>
    </cfRule>
  </conditionalFormatting>
  <conditionalFormatting sqref="E17:X17">
    <cfRule type="cellIs" dxfId="262" priority="50" operator="lessThan">
      <formula>$Y$17</formula>
    </cfRule>
  </conditionalFormatting>
  <conditionalFormatting sqref="E18:X18">
    <cfRule type="cellIs" dxfId="261" priority="49" operator="lessThan">
      <formula>$Y$18</formula>
    </cfRule>
  </conditionalFormatting>
  <conditionalFormatting sqref="E19:X19">
    <cfRule type="cellIs" dxfId="260" priority="47" operator="lessThan">
      <formula>$Y$19</formula>
    </cfRule>
    <cfRule type="cellIs" dxfId="259" priority="48" operator="lessThan">
      <formula>$Y$19</formula>
    </cfRule>
  </conditionalFormatting>
  <conditionalFormatting sqref="E20:X20">
    <cfRule type="cellIs" dxfId="258" priority="45" operator="lessThan">
      <formula>$Y$20</formula>
    </cfRule>
    <cfRule type="cellIs" dxfId="257" priority="46" operator="lessThan">
      <formula>$Y$20</formula>
    </cfRule>
  </conditionalFormatting>
  <conditionalFormatting sqref="E21:X21">
    <cfRule type="cellIs" dxfId="256" priority="44" operator="lessThan">
      <formula>$Y$21</formula>
    </cfRule>
  </conditionalFormatting>
  <conditionalFormatting sqref="E22:X22">
    <cfRule type="cellIs" dxfId="255" priority="43" operator="lessThan">
      <formula>$Y$22</formula>
    </cfRule>
  </conditionalFormatting>
  <conditionalFormatting sqref="E23:X23">
    <cfRule type="cellIs" dxfId="254" priority="42" operator="lessThan">
      <formula>$Y$23</formula>
    </cfRule>
  </conditionalFormatting>
  <conditionalFormatting sqref="E8:X8">
    <cfRule type="cellIs" dxfId="253" priority="41" operator="lessThan">
      <formula>$Y$8</formula>
    </cfRule>
  </conditionalFormatting>
  <conditionalFormatting sqref="E9:X9">
    <cfRule type="cellIs" dxfId="252" priority="40" operator="lessThan">
      <formula>$Y$9</formula>
    </cfRule>
  </conditionalFormatting>
  <conditionalFormatting sqref="E10:X10">
    <cfRule type="cellIs" dxfId="251" priority="39" operator="lessThan">
      <formula>$Y$10</formula>
    </cfRule>
  </conditionalFormatting>
  <conditionalFormatting sqref="E11:X11">
    <cfRule type="cellIs" dxfId="250" priority="38" operator="lessThan">
      <formula>$Y$11</formula>
    </cfRule>
  </conditionalFormatting>
  <conditionalFormatting sqref="E12:X12">
    <cfRule type="cellIs" dxfId="249" priority="37" operator="lessThan">
      <formula>$Y$12</formula>
    </cfRule>
  </conditionalFormatting>
  <conditionalFormatting sqref="E8:X8">
    <cfRule type="cellIs" dxfId="248" priority="35" operator="lessThanOrEqual">
      <formula>$Y$8</formula>
    </cfRule>
    <cfRule type="cellIs" dxfId="247" priority="36" operator="greaterThan">
      <formula>$Y$8</formula>
    </cfRule>
  </conditionalFormatting>
  <conditionalFormatting sqref="E9:X9">
    <cfRule type="cellIs" dxfId="246" priority="34" operator="lessThanOrEqual">
      <formula>$Y$9</formula>
    </cfRule>
  </conditionalFormatting>
  <conditionalFormatting sqref="E9:X9">
    <cfRule type="cellIs" dxfId="245" priority="32" operator="lessThanOrEqual">
      <formula>$Y$9</formula>
    </cfRule>
    <cfRule type="cellIs" dxfId="244" priority="33" operator="greaterThan">
      <formula>$Y$8</formula>
    </cfRule>
  </conditionalFormatting>
  <conditionalFormatting sqref="E10:X10">
    <cfRule type="cellIs" dxfId="243" priority="30" operator="lessThanOrEqual">
      <formula>$Y$10</formula>
    </cfRule>
    <cfRule type="cellIs" dxfId="242" priority="31" operator="greaterThan">
      <formula>$Y$8</formula>
    </cfRule>
  </conditionalFormatting>
  <conditionalFormatting sqref="E11:X11">
    <cfRule type="cellIs" dxfId="241" priority="28" operator="lessThanOrEqual">
      <formula>$Y$11</formula>
    </cfRule>
    <cfRule type="cellIs" dxfId="240" priority="29" operator="greaterThan">
      <formula>$Y$8</formula>
    </cfRule>
  </conditionalFormatting>
  <conditionalFormatting sqref="E12:X12">
    <cfRule type="cellIs" dxfId="239" priority="26" operator="lessThanOrEqual">
      <formula>$Y$12</formula>
    </cfRule>
    <cfRule type="cellIs" dxfId="238" priority="27" operator="greaterThan">
      <formula>$Y$8</formula>
    </cfRule>
  </conditionalFormatting>
  <conditionalFormatting sqref="E13:X13">
    <cfRule type="cellIs" dxfId="237" priority="24" operator="lessThanOrEqual">
      <formula>$Y$13</formula>
    </cfRule>
    <cfRule type="cellIs" dxfId="236" priority="25" operator="greaterThan">
      <formula>$Y$8</formula>
    </cfRule>
  </conditionalFormatting>
  <conditionalFormatting sqref="E14:X14">
    <cfRule type="cellIs" dxfId="235" priority="22" operator="lessThanOrEqual">
      <formula>$Y$14</formula>
    </cfRule>
    <cfRule type="cellIs" dxfId="234" priority="23" operator="greaterThan">
      <formula>$Y$8</formula>
    </cfRule>
  </conditionalFormatting>
  <conditionalFormatting sqref="E15:X15">
    <cfRule type="cellIs" dxfId="233" priority="20" operator="lessThanOrEqual">
      <formula>$Y$15</formula>
    </cfRule>
    <cfRule type="cellIs" dxfId="232" priority="21" operator="greaterThan">
      <formula>$Y$8</formula>
    </cfRule>
  </conditionalFormatting>
  <conditionalFormatting sqref="E16:X16">
    <cfRule type="cellIs" dxfId="231" priority="18" operator="lessThanOrEqual">
      <formula>$Y$16</formula>
    </cfRule>
    <cfRule type="cellIs" dxfId="230" priority="19" operator="greaterThan">
      <formula>$Y$8</formula>
    </cfRule>
  </conditionalFormatting>
  <conditionalFormatting sqref="E17:X17">
    <cfRule type="cellIs" dxfId="229" priority="16" operator="lessThanOrEqual">
      <formula>$Y$17</formula>
    </cfRule>
    <cfRule type="cellIs" dxfId="228" priority="17" operator="greaterThan">
      <formula>$Y$8</formula>
    </cfRule>
  </conditionalFormatting>
  <conditionalFormatting sqref="E18:X18">
    <cfRule type="cellIs" dxfId="227" priority="14" operator="lessThanOrEqual">
      <formula>$Y$17</formula>
    </cfRule>
    <cfRule type="cellIs" dxfId="226" priority="15" operator="greaterThan">
      <formula>$Y$8</formula>
    </cfRule>
  </conditionalFormatting>
  <conditionalFormatting sqref="E19:X19">
    <cfRule type="cellIs" dxfId="225" priority="12" operator="lessThanOrEqual">
      <formula>$Y$19</formula>
    </cfRule>
    <cfRule type="cellIs" dxfId="224" priority="13" operator="greaterThan">
      <formula>$Y$8</formula>
    </cfRule>
  </conditionalFormatting>
  <conditionalFormatting sqref="E20:X20">
    <cfRule type="cellIs" dxfId="223" priority="10" operator="lessThanOrEqual">
      <formula>$Y$20</formula>
    </cfRule>
    <cfRule type="cellIs" dxfId="222" priority="11" operator="greaterThan">
      <formula>$Y$8</formula>
    </cfRule>
  </conditionalFormatting>
  <conditionalFormatting sqref="E21:X21">
    <cfRule type="cellIs" dxfId="221" priority="8" operator="lessThanOrEqual">
      <formula>$Y$21</formula>
    </cfRule>
    <cfRule type="cellIs" dxfId="220" priority="9" operator="greaterThan">
      <formula>$Y$8</formula>
    </cfRule>
  </conditionalFormatting>
  <conditionalFormatting sqref="E22:X22">
    <cfRule type="cellIs" dxfId="219" priority="6" operator="lessThanOrEqual">
      <formula>$Y$22</formula>
    </cfRule>
    <cfRule type="cellIs" dxfId="218" priority="7" operator="greaterThan">
      <formula>$Y$8</formula>
    </cfRule>
  </conditionalFormatting>
  <conditionalFormatting sqref="E23:X23">
    <cfRule type="cellIs" dxfId="217" priority="4" operator="lessThanOrEqual">
      <formula>$Y$23</formula>
    </cfRule>
    <cfRule type="cellIs" dxfId="216" priority="5" operator="greaterThan">
      <formula>$Y$8</formula>
    </cfRule>
  </conditionalFormatting>
  <conditionalFormatting sqref="Y8:Y23">
    <cfRule type="cellIs" dxfId="215" priority="1" operator="between">
      <formula>0.25</formula>
      <formula>0.75</formula>
    </cfRule>
    <cfRule type="cellIs" dxfId="214" priority="2" operator="lessThanOrEqual">
      <formula>0.25</formula>
    </cfRule>
    <cfRule type="cellIs" dxfId="213" priority="3" operator="greaterThan">
      <formula>0.75</formula>
    </cfRule>
  </conditionalFormatting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Y23"/>
  <sheetViews>
    <sheetView topLeftCell="A2" zoomScale="90" zoomScaleNormal="90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élèves'!B21</f>
        <v>Johnny</v>
      </c>
      <c r="B5" s="133"/>
      <c r="C5" s="133" t="str">
        <f>'Données élèves'!A21</f>
        <v>NEAU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élèves'!C21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élèves'!D$21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élèves'!E21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élèves'!F21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élèves'!G21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élèves'!H21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élèves'!I21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élèves'!J$21="","",'Données élèves'!J$21)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élèves'!K21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élèves'!L21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élèves'!M21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élèves'!N21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élèves'!O21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élèves'!P21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élèves'!Q21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élèves'!R21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212" priority="70" operator="lessThan">
      <formula>$Y$13</formula>
    </cfRule>
    <cfRule type="cellIs" dxfId="211" priority="71" operator="lessThan">
      <formula>$Y$13</formula>
    </cfRule>
    <cfRule type="cellIs" dxfId="210" priority="72" operator="lessThan">
      <formula>$Y$13</formula>
    </cfRule>
  </conditionalFormatting>
  <conditionalFormatting sqref="E14:X14">
    <cfRule type="cellIs" dxfId="209" priority="69" operator="lessThan">
      <formula>$Y$14</formula>
    </cfRule>
  </conditionalFormatting>
  <conditionalFormatting sqref="E15:X15">
    <cfRule type="cellIs" dxfId="208" priority="68" operator="lessThan">
      <formula>$Y$15</formula>
    </cfRule>
  </conditionalFormatting>
  <conditionalFormatting sqref="E16:X16">
    <cfRule type="cellIs" dxfId="207" priority="67" operator="lessThan">
      <formula>$Y$16</formula>
    </cfRule>
  </conditionalFormatting>
  <conditionalFormatting sqref="E17:X17">
    <cfRule type="cellIs" dxfId="206" priority="66" operator="lessThan">
      <formula>$Y$17</formula>
    </cfRule>
  </conditionalFormatting>
  <conditionalFormatting sqref="E18:X18">
    <cfRule type="cellIs" dxfId="205" priority="65" operator="lessThan">
      <formula>$Y$18</formula>
    </cfRule>
  </conditionalFormatting>
  <conditionalFormatting sqref="E19:X19">
    <cfRule type="cellIs" dxfId="204" priority="63" operator="lessThan">
      <formula>$Y$19</formula>
    </cfRule>
    <cfRule type="cellIs" dxfId="203" priority="64" operator="lessThan">
      <formula>$Y$19</formula>
    </cfRule>
  </conditionalFormatting>
  <conditionalFormatting sqref="E20:X20">
    <cfRule type="cellIs" dxfId="202" priority="61" operator="lessThan">
      <formula>$Y$20</formula>
    </cfRule>
    <cfRule type="cellIs" dxfId="201" priority="62" operator="lessThan">
      <formula>$Y$20</formula>
    </cfRule>
  </conditionalFormatting>
  <conditionalFormatting sqref="E21:X21">
    <cfRule type="cellIs" dxfId="200" priority="60" operator="lessThan">
      <formula>$Y$21</formula>
    </cfRule>
  </conditionalFormatting>
  <conditionalFormatting sqref="E22:X22">
    <cfRule type="cellIs" dxfId="199" priority="59" operator="lessThan">
      <formula>$Y$22</formula>
    </cfRule>
  </conditionalFormatting>
  <conditionalFormatting sqref="E23:X23">
    <cfRule type="cellIs" dxfId="198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97" priority="54" operator="lessThan">
      <formula>$Y$13</formula>
    </cfRule>
    <cfRule type="cellIs" dxfId="196" priority="55" operator="lessThan">
      <formula>$Y$13</formula>
    </cfRule>
    <cfRule type="cellIs" dxfId="195" priority="56" operator="lessThan">
      <formula>$Y$13</formula>
    </cfRule>
  </conditionalFormatting>
  <conditionalFormatting sqref="E14:X14">
    <cfRule type="cellIs" dxfId="194" priority="53" operator="lessThan">
      <formula>$Y$14</formula>
    </cfRule>
  </conditionalFormatting>
  <conditionalFormatting sqref="E15:X15">
    <cfRule type="cellIs" dxfId="193" priority="52" operator="lessThan">
      <formula>$Y$15</formula>
    </cfRule>
  </conditionalFormatting>
  <conditionalFormatting sqref="E16:X16">
    <cfRule type="cellIs" dxfId="192" priority="51" operator="lessThan">
      <formula>$Y$16</formula>
    </cfRule>
  </conditionalFormatting>
  <conditionalFormatting sqref="E17:X17">
    <cfRule type="cellIs" dxfId="191" priority="50" operator="lessThan">
      <formula>$Y$17</formula>
    </cfRule>
  </conditionalFormatting>
  <conditionalFormatting sqref="E18:X18">
    <cfRule type="cellIs" dxfId="190" priority="49" operator="lessThan">
      <formula>$Y$18</formula>
    </cfRule>
  </conditionalFormatting>
  <conditionalFormatting sqref="E19:X19">
    <cfRule type="cellIs" dxfId="189" priority="47" operator="lessThan">
      <formula>$Y$19</formula>
    </cfRule>
    <cfRule type="cellIs" dxfId="188" priority="48" operator="lessThan">
      <formula>$Y$19</formula>
    </cfRule>
  </conditionalFormatting>
  <conditionalFormatting sqref="E20:X20">
    <cfRule type="cellIs" dxfId="187" priority="45" operator="lessThan">
      <formula>$Y$20</formula>
    </cfRule>
    <cfRule type="cellIs" dxfId="186" priority="46" operator="lessThan">
      <formula>$Y$20</formula>
    </cfRule>
  </conditionalFormatting>
  <conditionalFormatting sqref="E21:X21">
    <cfRule type="cellIs" dxfId="185" priority="44" operator="lessThan">
      <formula>$Y$21</formula>
    </cfRule>
  </conditionalFormatting>
  <conditionalFormatting sqref="E22:X22">
    <cfRule type="cellIs" dxfId="184" priority="43" operator="lessThan">
      <formula>$Y$22</formula>
    </cfRule>
  </conditionalFormatting>
  <conditionalFormatting sqref="E23:X23">
    <cfRule type="cellIs" dxfId="183" priority="42" operator="lessThan">
      <formula>$Y$23</formula>
    </cfRule>
  </conditionalFormatting>
  <conditionalFormatting sqref="E8:X8">
    <cfRule type="cellIs" dxfId="182" priority="41" operator="lessThan">
      <formula>$Y$8</formula>
    </cfRule>
  </conditionalFormatting>
  <conditionalFormatting sqref="E9:X9">
    <cfRule type="cellIs" dxfId="181" priority="40" operator="lessThan">
      <formula>$Y$9</formula>
    </cfRule>
  </conditionalFormatting>
  <conditionalFormatting sqref="E10:X10">
    <cfRule type="cellIs" dxfId="180" priority="39" operator="lessThan">
      <formula>$Y$10</formula>
    </cfRule>
  </conditionalFormatting>
  <conditionalFormatting sqref="E11:X11">
    <cfRule type="cellIs" dxfId="179" priority="38" operator="lessThan">
      <formula>$Y$11</formula>
    </cfRule>
  </conditionalFormatting>
  <conditionalFormatting sqref="E12:X12">
    <cfRule type="cellIs" dxfId="178" priority="37" operator="lessThan">
      <formula>$Y$12</formula>
    </cfRule>
  </conditionalFormatting>
  <conditionalFormatting sqref="E8:X8">
    <cfRule type="cellIs" dxfId="177" priority="35" operator="lessThanOrEqual">
      <formula>$Y$8</formula>
    </cfRule>
    <cfRule type="cellIs" dxfId="176" priority="36" operator="greaterThan">
      <formula>$Y$8</formula>
    </cfRule>
  </conditionalFormatting>
  <conditionalFormatting sqref="E9:X9">
    <cfRule type="cellIs" dxfId="175" priority="34" operator="lessThanOrEqual">
      <formula>$Y$9</formula>
    </cfRule>
  </conditionalFormatting>
  <conditionalFormatting sqref="E9:X9">
    <cfRule type="cellIs" dxfId="174" priority="32" operator="lessThanOrEqual">
      <formula>$Y$9</formula>
    </cfRule>
    <cfRule type="cellIs" dxfId="173" priority="33" operator="greaterThan">
      <formula>$Y$8</formula>
    </cfRule>
  </conditionalFormatting>
  <conditionalFormatting sqref="E10:X10">
    <cfRule type="cellIs" dxfId="172" priority="30" operator="lessThanOrEqual">
      <formula>$Y$10</formula>
    </cfRule>
    <cfRule type="cellIs" dxfId="171" priority="31" operator="greaterThan">
      <formula>$Y$8</formula>
    </cfRule>
  </conditionalFormatting>
  <conditionalFormatting sqref="E11:X11">
    <cfRule type="cellIs" dxfId="170" priority="28" operator="lessThanOrEqual">
      <formula>$Y$11</formula>
    </cfRule>
    <cfRule type="cellIs" dxfId="169" priority="29" operator="greaterThan">
      <formula>$Y$8</formula>
    </cfRule>
  </conditionalFormatting>
  <conditionalFormatting sqref="E12:X12">
    <cfRule type="cellIs" dxfId="168" priority="26" operator="lessThanOrEqual">
      <formula>$Y$12</formula>
    </cfRule>
    <cfRule type="cellIs" dxfId="167" priority="27" operator="greaterThan">
      <formula>$Y$8</formula>
    </cfRule>
  </conditionalFormatting>
  <conditionalFormatting sqref="E13:X13">
    <cfRule type="cellIs" dxfId="166" priority="24" operator="lessThanOrEqual">
      <formula>$Y$13</formula>
    </cfRule>
    <cfRule type="cellIs" dxfId="165" priority="25" operator="greaterThan">
      <formula>$Y$8</formula>
    </cfRule>
  </conditionalFormatting>
  <conditionalFormatting sqref="E14:X14">
    <cfRule type="cellIs" dxfId="164" priority="22" operator="lessThanOrEqual">
      <formula>$Y$14</formula>
    </cfRule>
    <cfRule type="cellIs" dxfId="163" priority="23" operator="greaterThan">
      <formula>$Y$8</formula>
    </cfRule>
  </conditionalFormatting>
  <conditionalFormatting sqref="E15:X15">
    <cfRule type="cellIs" dxfId="162" priority="20" operator="lessThanOrEqual">
      <formula>$Y$15</formula>
    </cfRule>
    <cfRule type="cellIs" dxfId="161" priority="21" operator="greaterThan">
      <formula>$Y$8</formula>
    </cfRule>
  </conditionalFormatting>
  <conditionalFormatting sqref="E16:X16">
    <cfRule type="cellIs" dxfId="160" priority="18" operator="lessThanOrEqual">
      <formula>$Y$16</formula>
    </cfRule>
    <cfRule type="cellIs" dxfId="159" priority="19" operator="greaterThan">
      <formula>$Y$8</formula>
    </cfRule>
  </conditionalFormatting>
  <conditionalFormatting sqref="E17:X17">
    <cfRule type="cellIs" dxfId="158" priority="16" operator="lessThanOrEqual">
      <formula>$Y$17</formula>
    </cfRule>
    <cfRule type="cellIs" dxfId="157" priority="17" operator="greaterThan">
      <formula>$Y$8</formula>
    </cfRule>
  </conditionalFormatting>
  <conditionalFormatting sqref="E18:X18">
    <cfRule type="cellIs" dxfId="156" priority="14" operator="lessThanOrEqual">
      <formula>$Y$17</formula>
    </cfRule>
    <cfRule type="cellIs" dxfId="155" priority="15" operator="greaterThan">
      <formula>$Y$8</formula>
    </cfRule>
  </conditionalFormatting>
  <conditionalFormatting sqref="E19:X19">
    <cfRule type="cellIs" dxfId="154" priority="12" operator="lessThanOrEqual">
      <formula>$Y$19</formula>
    </cfRule>
    <cfRule type="cellIs" dxfId="153" priority="13" operator="greaterThan">
      <formula>$Y$8</formula>
    </cfRule>
  </conditionalFormatting>
  <conditionalFormatting sqref="E20:X20">
    <cfRule type="cellIs" dxfId="152" priority="10" operator="lessThanOrEqual">
      <formula>$Y$20</formula>
    </cfRule>
    <cfRule type="cellIs" dxfId="151" priority="11" operator="greaterThan">
      <formula>$Y$8</formula>
    </cfRule>
  </conditionalFormatting>
  <conditionalFormatting sqref="E21:X21">
    <cfRule type="cellIs" dxfId="150" priority="8" operator="lessThanOrEqual">
      <formula>$Y$21</formula>
    </cfRule>
    <cfRule type="cellIs" dxfId="149" priority="9" operator="greaterThan">
      <formula>$Y$8</formula>
    </cfRule>
  </conditionalFormatting>
  <conditionalFormatting sqref="E22:X22">
    <cfRule type="cellIs" dxfId="148" priority="6" operator="lessThanOrEqual">
      <formula>$Y$22</formula>
    </cfRule>
    <cfRule type="cellIs" dxfId="147" priority="7" operator="greaterThan">
      <formula>$Y$8</formula>
    </cfRule>
  </conditionalFormatting>
  <conditionalFormatting sqref="E23:X23">
    <cfRule type="cellIs" dxfId="146" priority="4" operator="lessThanOrEqual">
      <formula>$Y$23</formula>
    </cfRule>
    <cfRule type="cellIs" dxfId="145" priority="5" operator="greaterThan">
      <formula>$Y$8</formula>
    </cfRule>
  </conditionalFormatting>
  <conditionalFormatting sqref="Y8:Y23">
    <cfRule type="cellIs" dxfId="144" priority="1" operator="between">
      <formula>0.25</formula>
      <formula>0.75</formula>
    </cfRule>
    <cfRule type="cellIs" dxfId="143" priority="2" operator="lessThanOrEqual">
      <formula>0.25</formula>
    </cfRule>
    <cfRule type="cellIs" dxfId="142" priority="3" operator="greaterThan">
      <formula>0.75</formula>
    </cfRule>
  </conditionalFormatting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Y23"/>
  <sheetViews>
    <sheetView topLeftCell="A4" workbookViewId="0">
      <selection activeCell="Y8" sqref="Y8:Y23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élèves'!B22</f>
        <v>Pacôme</v>
      </c>
      <c r="B5" s="133"/>
      <c r="C5" s="133" t="str">
        <f>'Données élèves'!A22</f>
        <v>RENAUD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élèves'!C22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élèves'!D$22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élèves'!E22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élèves'!F22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élèves'!G22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élèves'!H22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élèves'!I22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élèves'!J$22="","",'Données élèves'!J$22)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élèves'!K22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élèves'!L22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élèves'!M22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élèves'!N22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élèves'!O22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élèves'!P22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élèves'!Q22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élèves'!R22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41" priority="70" operator="lessThan">
      <formula>$Y$13</formula>
    </cfRule>
    <cfRule type="cellIs" dxfId="140" priority="71" operator="lessThan">
      <formula>$Y$13</formula>
    </cfRule>
    <cfRule type="cellIs" dxfId="139" priority="72" operator="lessThan">
      <formula>$Y$13</formula>
    </cfRule>
  </conditionalFormatting>
  <conditionalFormatting sqref="E14:X14">
    <cfRule type="cellIs" dxfId="138" priority="69" operator="lessThan">
      <formula>$Y$14</formula>
    </cfRule>
  </conditionalFormatting>
  <conditionalFormatting sqref="E15:X15">
    <cfRule type="cellIs" dxfId="137" priority="68" operator="lessThan">
      <formula>$Y$15</formula>
    </cfRule>
  </conditionalFormatting>
  <conditionalFormatting sqref="E16:X16">
    <cfRule type="cellIs" dxfId="136" priority="67" operator="lessThan">
      <formula>$Y$16</formula>
    </cfRule>
  </conditionalFormatting>
  <conditionalFormatting sqref="E17:X17">
    <cfRule type="cellIs" dxfId="135" priority="66" operator="lessThan">
      <formula>$Y$17</formula>
    </cfRule>
  </conditionalFormatting>
  <conditionalFormatting sqref="E18:X18">
    <cfRule type="cellIs" dxfId="134" priority="65" operator="lessThan">
      <formula>$Y$18</formula>
    </cfRule>
  </conditionalFormatting>
  <conditionalFormatting sqref="E19:X19">
    <cfRule type="cellIs" dxfId="133" priority="63" operator="lessThan">
      <formula>$Y$19</formula>
    </cfRule>
    <cfRule type="cellIs" dxfId="132" priority="64" operator="lessThan">
      <formula>$Y$19</formula>
    </cfRule>
  </conditionalFormatting>
  <conditionalFormatting sqref="E20:X20">
    <cfRule type="cellIs" dxfId="131" priority="61" operator="lessThan">
      <formula>$Y$20</formula>
    </cfRule>
    <cfRule type="cellIs" dxfId="130" priority="62" operator="lessThan">
      <formula>$Y$20</formula>
    </cfRule>
  </conditionalFormatting>
  <conditionalFormatting sqref="E21:X21">
    <cfRule type="cellIs" dxfId="129" priority="60" operator="lessThan">
      <formula>$Y$21</formula>
    </cfRule>
  </conditionalFormatting>
  <conditionalFormatting sqref="E22:X22">
    <cfRule type="cellIs" dxfId="128" priority="59" operator="lessThan">
      <formula>$Y$22</formula>
    </cfRule>
  </conditionalFormatting>
  <conditionalFormatting sqref="E23:X23">
    <cfRule type="cellIs" dxfId="127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126" priority="54" operator="lessThan">
      <formula>$Y$13</formula>
    </cfRule>
    <cfRule type="cellIs" dxfId="125" priority="55" operator="lessThan">
      <formula>$Y$13</formula>
    </cfRule>
    <cfRule type="cellIs" dxfId="124" priority="56" operator="lessThan">
      <formula>$Y$13</formula>
    </cfRule>
  </conditionalFormatting>
  <conditionalFormatting sqref="E14:X14">
    <cfRule type="cellIs" dxfId="123" priority="53" operator="lessThan">
      <formula>$Y$14</formula>
    </cfRule>
  </conditionalFormatting>
  <conditionalFormatting sqref="E15:X15">
    <cfRule type="cellIs" dxfId="122" priority="52" operator="lessThan">
      <formula>$Y$15</formula>
    </cfRule>
  </conditionalFormatting>
  <conditionalFormatting sqref="E16:X16">
    <cfRule type="cellIs" dxfId="121" priority="51" operator="lessThan">
      <formula>$Y$16</formula>
    </cfRule>
  </conditionalFormatting>
  <conditionalFormatting sqref="E17:X17">
    <cfRule type="cellIs" dxfId="120" priority="50" operator="lessThan">
      <formula>$Y$17</formula>
    </cfRule>
  </conditionalFormatting>
  <conditionalFormatting sqref="E18:X18">
    <cfRule type="cellIs" dxfId="119" priority="49" operator="lessThan">
      <formula>$Y$18</formula>
    </cfRule>
  </conditionalFormatting>
  <conditionalFormatting sqref="E19:X19">
    <cfRule type="cellIs" dxfId="118" priority="47" operator="lessThan">
      <formula>$Y$19</formula>
    </cfRule>
    <cfRule type="cellIs" dxfId="117" priority="48" operator="lessThan">
      <formula>$Y$19</formula>
    </cfRule>
  </conditionalFormatting>
  <conditionalFormatting sqref="E20:X20">
    <cfRule type="cellIs" dxfId="116" priority="45" operator="lessThan">
      <formula>$Y$20</formula>
    </cfRule>
    <cfRule type="cellIs" dxfId="115" priority="46" operator="lessThan">
      <formula>$Y$20</formula>
    </cfRule>
  </conditionalFormatting>
  <conditionalFormatting sqref="E21:X21">
    <cfRule type="cellIs" dxfId="114" priority="44" operator="lessThan">
      <formula>$Y$21</formula>
    </cfRule>
  </conditionalFormatting>
  <conditionalFormatting sqref="E22:X22">
    <cfRule type="cellIs" dxfId="113" priority="43" operator="lessThan">
      <formula>$Y$22</formula>
    </cfRule>
  </conditionalFormatting>
  <conditionalFormatting sqref="E23:X23">
    <cfRule type="cellIs" dxfId="112" priority="42" operator="lessThan">
      <formula>$Y$23</formula>
    </cfRule>
  </conditionalFormatting>
  <conditionalFormatting sqref="E8:X8">
    <cfRule type="cellIs" dxfId="111" priority="41" operator="lessThan">
      <formula>$Y$8</formula>
    </cfRule>
  </conditionalFormatting>
  <conditionalFormatting sqref="E9:X9">
    <cfRule type="cellIs" dxfId="110" priority="40" operator="lessThan">
      <formula>$Y$9</formula>
    </cfRule>
  </conditionalFormatting>
  <conditionalFormatting sqref="E10:X10">
    <cfRule type="cellIs" dxfId="109" priority="39" operator="lessThan">
      <formula>$Y$10</formula>
    </cfRule>
  </conditionalFormatting>
  <conditionalFormatting sqref="E11:X11">
    <cfRule type="cellIs" dxfId="108" priority="38" operator="lessThan">
      <formula>$Y$11</formula>
    </cfRule>
  </conditionalFormatting>
  <conditionalFormatting sqref="E12:X12">
    <cfRule type="cellIs" dxfId="107" priority="37" operator="lessThan">
      <formula>$Y$12</formula>
    </cfRule>
  </conditionalFormatting>
  <conditionalFormatting sqref="E8:X8">
    <cfRule type="cellIs" dxfId="106" priority="35" operator="lessThanOrEqual">
      <formula>$Y$8</formula>
    </cfRule>
    <cfRule type="cellIs" dxfId="105" priority="36" operator="greaterThan">
      <formula>$Y$8</formula>
    </cfRule>
  </conditionalFormatting>
  <conditionalFormatting sqref="E9:X9">
    <cfRule type="cellIs" dxfId="104" priority="34" operator="lessThanOrEqual">
      <formula>$Y$9</formula>
    </cfRule>
  </conditionalFormatting>
  <conditionalFormatting sqref="E9:X9">
    <cfRule type="cellIs" dxfId="103" priority="32" operator="lessThanOrEqual">
      <formula>$Y$9</formula>
    </cfRule>
    <cfRule type="cellIs" dxfId="102" priority="33" operator="greaterThan">
      <formula>$Y$8</formula>
    </cfRule>
  </conditionalFormatting>
  <conditionalFormatting sqref="E10:X10">
    <cfRule type="cellIs" dxfId="101" priority="30" operator="lessThanOrEqual">
      <formula>$Y$10</formula>
    </cfRule>
    <cfRule type="cellIs" dxfId="100" priority="31" operator="greaterThan">
      <formula>$Y$8</formula>
    </cfRule>
  </conditionalFormatting>
  <conditionalFormatting sqref="E11:X11">
    <cfRule type="cellIs" dxfId="99" priority="28" operator="lessThanOrEqual">
      <formula>$Y$11</formula>
    </cfRule>
    <cfRule type="cellIs" dxfId="98" priority="29" operator="greaterThan">
      <formula>$Y$8</formula>
    </cfRule>
  </conditionalFormatting>
  <conditionalFormatting sqref="E12:X12">
    <cfRule type="cellIs" dxfId="97" priority="26" operator="lessThanOrEqual">
      <formula>$Y$12</formula>
    </cfRule>
    <cfRule type="cellIs" dxfId="96" priority="27" operator="greaterThan">
      <formula>$Y$8</formula>
    </cfRule>
  </conditionalFormatting>
  <conditionalFormatting sqref="E13:X13">
    <cfRule type="cellIs" dxfId="95" priority="24" operator="lessThanOrEqual">
      <formula>$Y$13</formula>
    </cfRule>
    <cfRule type="cellIs" dxfId="94" priority="25" operator="greaterThan">
      <formula>$Y$8</formula>
    </cfRule>
  </conditionalFormatting>
  <conditionalFormatting sqref="E14:X14">
    <cfRule type="cellIs" dxfId="93" priority="22" operator="lessThanOrEqual">
      <formula>$Y$14</formula>
    </cfRule>
    <cfRule type="cellIs" dxfId="92" priority="23" operator="greaterThan">
      <formula>$Y$8</formula>
    </cfRule>
  </conditionalFormatting>
  <conditionalFormatting sqref="E15:X15">
    <cfRule type="cellIs" dxfId="91" priority="20" operator="lessThanOrEqual">
      <formula>$Y$15</formula>
    </cfRule>
    <cfRule type="cellIs" dxfId="90" priority="21" operator="greaterThan">
      <formula>$Y$8</formula>
    </cfRule>
  </conditionalFormatting>
  <conditionalFormatting sqref="E16:X16">
    <cfRule type="cellIs" dxfId="89" priority="18" operator="lessThanOrEqual">
      <formula>$Y$16</formula>
    </cfRule>
    <cfRule type="cellIs" dxfId="88" priority="19" operator="greaterThan">
      <formula>$Y$8</formula>
    </cfRule>
  </conditionalFormatting>
  <conditionalFormatting sqref="E17:X17">
    <cfRule type="cellIs" dxfId="87" priority="16" operator="lessThanOrEqual">
      <formula>$Y$17</formula>
    </cfRule>
    <cfRule type="cellIs" dxfId="86" priority="17" operator="greaterThan">
      <formula>$Y$8</formula>
    </cfRule>
  </conditionalFormatting>
  <conditionalFormatting sqref="E18:X18">
    <cfRule type="cellIs" dxfId="85" priority="14" operator="lessThanOrEqual">
      <formula>$Y$17</formula>
    </cfRule>
    <cfRule type="cellIs" dxfId="84" priority="15" operator="greaterThan">
      <formula>$Y$8</formula>
    </cfRule>
  </conditionalFormatting>
  <conditionalFormatting sqref="E19:X19">
    <cfRule type="cellIs" dxfId="83" priority="12" operator="lessThanOrEqual">
      <formula>$Y$19</formula>
    </cfRule>
    <cfRule type="cellIs" dxfId="82" priority="13" operator="greaterThan">
      <formula>$Y$8</formula>
    </cfRule>
  </conditionalFormatting>
  <conditionalFormatting sqref="E20:X20">
    <cfRule type="cellIs" dxfId="81" priority="10" operator="lessThanOrEqual">
      <formula>$Y$20</formula>
    </cfRule>
    <cfRule type="cellIs" dxfId="80" priority="11" operator="greaterThan">
      <formula>$Y$8</formula>
    </cfRule>
  </conditionalFormatting>
  <conditionalFormatting sqref="E21:X21">
    <cfRule type="cellIs" dxfId="79" priority="8" operator="lessThanOrEqual">
      <formula>$Y$21</formula>
    </cfRule>
    <cfRule type="cellIs" dxfId="78" priority="9" operator="greaterThan">
      <formula>$Y$8</formula>
    </cfRule>
  </conditionalFormatting>
  <conditionalFormatting sqref="E22:X22">
    <cfRule type="cellIs" dxfId="77" priority="6" operator="lessThanOrEqual">
      <formula>$Y$22</formula>
    </cfRule>
    <cfRule type="cellIs" dxfId="76" priority="7" operator="greaterThan">
      <formula>$Y$8</formula>
    </cfRule>
  </conditionalFormatting>
  <conditionalFormatting sqref="E23:X23">
    <cfRule type="cellIs" dxfId="75" priority="4" operator="lessThanOrEqual">
      <formula>$Y$23</formula>
    </cfRule>
    <cfRule type="cellIs" dxfId="74" priority="5" operator="greaterThan">
      <formula>$Y$8</formula>
    </cfRule>
  </conditionalFormatting>
  <conditionalFormatting sqref="Y8:Y23">
    <cfRule type="cellIs" dxfId="73" priority="1" operator="between">
      <formula>0.25</formula>
      <formula>0.75</formula>
    </cfRule>
    <cfRule type="cellIs" dxfId="72" priority="2" operator="lessThanOrEqual">
      <formula>0.25</formula>
    </cfRule>
    <cfRule type="cellIs" dxfId="71" priority="3" operator="greaterThan">
      <formula>0.75</formula>
    </cfRule>
  </conditionalFormatting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Y23"/>
  <sheetViews>
    <sheetView topLeftCell="A2" zoomScale="90" zoomScaleNormal="90" workbookViewId="0">
      <selection activeCell="Z14" sqref="Z14"/>
    </sheetView>
  </sheetViews>
  <sheetFormatPr baseColWidth="10" defaultRowHeight="12.75" x14ac:dyDescent="0.2"/>
  <cols>
    <col min="1" max="1" width="15.7109375" customWidth="1"/>
    <col min="2" max="2" width="7.140625" customWidth="1"/>
    <col min="3" max="3" width="13.85546875" customWidth="1"/>
    <col min="4" max="4" width="12.28515625" customWidth="1"/>
    <col min="5" max="24" width="3.85546875" customWidth="1"/>
    <col min="25" max="25" width="7.5703125" customWidth="1"/>
  </cols>
  <sheetData>
    <row r="1" spans="1:25" ht="22.5" customHeight="1" x14ac:dyDescent="0.2">
      <c r="A1" s="132" t="s">
        <v>65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</row>
    <row r="2" spans="1:25" ht="22.5" customHeight="1" x14ac:dyDescent="0.2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</row>
    <row r="3" spans="1:25" ht="22.5" customHeight="1" x14ac:dyDescent="0.2">
      <c r="A3" s="132"/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</row>
    <row r="4" spans="1:25" ht="15" x14ac:dyDescent="0.2">
      <c r="A4" s="4"/>
      <c r="B4" s="4"/>
      <c r="C4" s="4"/>
      <c r="D4" s="4"/>
      <c r="E4" s="137">
        <v>0</v>
      </c>
      <c r="F4" s="137"/>
      <c r="G4" s="4"/>
      <c r="H4" s="4"/>
      <c r="I4" s="138">
        <v>0.25</v>
      </c>
      <c r="J4" s="138"/>
      <c r="K4" s="4"/>
      <c r="L4" s="4"/>
      <c r="M4" s="4"/>
      <c r="N4" s="134">
        <v>0.5</v>
      </c>
      <c r="O4" s="135"/>
      <c r="S4" s="138">
        <v>0.75</v>
      </c>
      <c r="T4" s="138"/>
      <c r="X4" s="136">
        <v>1</v>
      </c>
      <c r="Y4" s="136"/>
    </row>
    <row r="5" spans="1:25" ht="23.25" x14ac:dyDescent="0.35">
      <c r="A5" s="133" t="str">
        <f>'Données élèves'!B23</f>
        <v>Emeline</v>
      </c>
      <c r="B5" s="133"/>
      <c r="C5" s="133" t="str">
        <f>'Données élèves'!A23</f>
        <v>SIMONNEAU</v>
      </c>
      <c r="D5" s="133"/>
      <c r="E5" s="5"/>
      <c r="F5" s="5"/>
      <c r="G5" s="5"/>
      <c r="H5" s="5"/>
      <c r="I5" s="5"/>
      <c r="J5" s="5"/>
      <c r="K5" s="5"/>
      <c r="L5" s="5"/>
      <c r="M5" s="5"/>
      <c r="N5" s="5"/>
      <c r="O5" s="2"/>
      <c r="Q5" s="3"/>
      <c r="S5" s="134"/>
      <c r="T5" s="135"/>
      <c r="V5" s="3"/>
      <c r="X5" s="134"/>
      <c r="Y5" s="134"/>
    </row>
    <row r="7" spans="1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25" customHeight="1" x14ac:dyDescent="0.2">
      <c r="A8" s="139" t="s">
        <v>0</v>
      </c>
      <c r="B8" s="139" t="s">
        <v>61</v>
      </c>
      <c r="C8" s="139"/>
      <c r="D8" s="140"/>
      <c r="E8" s="7">
        <v>0.04</v>
      </c>
      <c r="F8" s="8">
        <v>0.09</v>
      </c>
      <c r="G8" s="8">
        <v>0.14000000000000001</v>
      </c>
      <c r="H8" s="8">
        <v>0.19</v>
      </c>
      <c r="I8" s="8">
        <v>0.24</v>
      </c>
      <c r="J8" s="8">
        <v>0.28999999999999998</v>
      </c>
      <c r="K8" s="8">
        <v>0.34</v>
      </c>
      <c r="L8" s="8">
        <v>0.39</v>
      </c>
      <c r="M8" s="8">
        <v>0.44</v>
      </c>
      <c r="N8" s="8">
        <v>0.49</v>
      </c>
      <c r="O8" s="9">
        <v>0.54</v>
      </c>
      <c r="P8" s="9">
        <v>0.59</v>
      </c>
      <c r="Q8" s="9">
        <v>0.64</v>
      </c>
      <c r="R8" s="9">
        <v>0.69</v>
      </c>
      <c r="S8" s="9">
        <v>0.74</v>
      </c>
      <c r="T8" s="9">
        <v>0.79</v>
      </c>
      <c r="U8" s="9">
        <v>0.84</v>
      </c>
      <c r="V8" s="9">
        <v>0.89</v>
      </c>
      <c r="W8" s="9">
        <v>0.94</v>
      </c>
      <c r="X8" s="10">
        <v>0.99</v>
      </c>
      <c r="Y8" s="6" t="str">
        <f>'Données élèves'!C23</f>
        <v/>
      </c>
    </row>
    <row r="9" spans="1:25" ht="20.25" customHeight="1" x14ac:dyDescent="0.2">
      <c r="A9" s="139"/>
      <c r="B9" s="139" t="s">
        <v>1</v>
      </c>
      <c r="C9" s="139"/>
      <c r="D9" s="140"/>
      <c r="E9" s="7">
        <v>0.04</v>
      </c>
      <c r="F9" s="8">
        <v>0.09</v>
      </c>
      <c r="G9" s="8">
        <v>0.14000000000000001</v>
      </c>
      <c r="H9" s="8">
        <v>0.19</v>
      </c>
      <c r="I9" s="8">
        <v>0.24</v>
      </c>
      <c r="J9" s="8">
        <v>0.28999999999999998</v>
      </c>
      <c r="K9" s="8">
        <v>0.34</v>
      </c>
      <c r="L9" s="8">
        <v>0.39</v>
      </c>
      <c r="M9" s="8">
        <v>0.44</v>
      </c>
      <c r="N9" s="8">
        <v>0.49</v>
      </c>
      <c r="O9" s="9">
        <v>0.54</v>
      </c>
      <c r="P9" s="9">
        <v>0.59</v>
      </c>
      <c r="Q9" s="9">
        <v>0.64</v>
      </c>
      <c r="R9" s="9">
        <v>0.69</v>
      </c>
      <c r="S9" s="9">
        <v>0.74</v>
      </c>
      <c r="T9" s="9">
        <v>0.79</v>
      </c>
      <c r="U9" s="9">
        <v>0.84</v>
      </c>
      <c r="V9" s="9">
        <v>0.89</v>
      </c>
      <c r="W9" s="9">
        <v>0.94</v>
      </c>
      <c r="X9" s="10">
        <v>0.99</v>
      </c>
      <c r="Y9" s="6" t="str">
        <f>'Données élèves'!D$23</f>
        <v/>
      </c>
    </row>
    <row r="10" spans="1:25" ht="20.25" customHeight="1" x14ac:dyDescent="0.2">
      <c r="A10" s="139"/>
      <c r="B10" s="141" t="s">
        <v>2</v>
      </c>
      <c r="C10" s="141"/>
      <c r="D10" s="142"/>
      <c r="E10" s="7">
        <v>0.04</v>
      </c>
      <c r="F10" s="8">
        <v>0.09</v>
      </c>
      <c r="G10" s="8">
        <v>0.14000000000000001</v>
      </c>
      <c r="H10" s="8">
        <v>0.19</v>
      </c>
      <c r="I10" s="8">
        <v>0.24</v>
      </c>
      <c r="J10" s="8">
        <v>0.28999999999999998</v>
      </c>
      <c r="K10" s="8">
        <v>0.34</v>
      </c>
      <c r="L10" s="8">
        <v>0.39</v>
      </c>
      <c r="M10" s="8">
        <v>0.44</v>
      </c>
      <c r="N10" s="8">
        <v>0.49</v>
      </c>
      <c r="O10" s="9">
        <v>0.54</v>
      </c>
      <c r="P10" s="9">
        <v>0.59</v>
      </c>
      <c r="Q10" s="9">
        <v>0.64</v>
      </c>
      <c r="R10" s="9">
        <v>0.69</v>
      </c>
      <c r="S10" s="9">
        <v>0.74</v>
      </c>
      <c r="T10" s="9">
        <v>0.79</v>
      </c>
      <c r="U10" s="9">
        <v>0.84</v>
      </c>
      <c r="V10" s="9">
        <v>0.89</v>
      </c>
      <c r="W10" s="9">
        <v>0.94</v>
      </c>
      <c r="X10" s="10">
        <v>0.99</v>
      </c>
      <c r="Y10" s="6" t="str">
        <f>'Données élèves'!E23</f>
        <v/>
      </c>
    </row>
    <row r="11" spans="1:25" ht="20.25" customHeight="1" x14ac:dyDescent="0.2">
      <c r="A11" s="143" t="s">
        <v>66</v>
      </c>
      <c r="B11" s="144" t="s">
        <v>3</v>
      </c>
      <c r="C11" s="144"/>
      <c r="D11" s="145"/>
      <c r="E11" s="7">
        <v>0.04</v>
      </c>
      <c r="F11" s="8">
        <v>0.09</v>
      </c>
      <c r="G11" s="8">
        <v>0.14000000000000001</v>
      </c>
      <c r="H11" s="8">
        <v>0.19</v>
      </c>
      <c r="I11" s="8">
        <v>0.24</v>
      </c>
      <c r="J11" s="8">
        <v>0.28999999999999998</v>
      </c>
      <c r="K11" s="8">
        <v>0.34</v>
      </c>
      <c r="L11" s="8">
        <v>0.39</v>
      </c>
      <c r="M11" s="8">
        <v>0.44</v>
      </c>
      <c r="N11" s="8">
        <v>0.49</v>
      </c>
      <c r="O11" s="9">
        <v>0.54</v>
      </c>
      <c r="P11" s="9">
        <v>0.59</v>
      </c>
      <c r="Q11" s="9">
        <v>0.64</v>
      </c>
      <c r="R11" s="9">
        <v>0.69</v>
      </c>
      <c r="S11" s="9">
        <v>0.74</v>
      </c>
      <c r="T11" s="9">
        <v>0.79</v>
      </c>
      <c r="U11" s="9">
        <v>0.84</v>
      </c>
      <c r="V11" s="9">
        <v>0.89</v>
      </c>
      <c r="W11" s="9">
        <v>0.94</v>
      </c>
      <c r="X11" s="10">
        <v>0.99</v>
      </c>
      <c r="Y11" s="6" t="str">
        <f>'Données élèves'!F23</f>
        <v/>
      </c>
    </row>
    <row r="12" spans="1:25" ht="20.25" customHeight="1" x14ac:dyDescent="0.2">
      <c r="A12" s="143"/>
      <c r="B12" s="144" t="s">
        <v>4</v>
      </c>
      <c r="C12" s="144"/>
      <c r="D12" s="145"/>
      <c r="E12" s="7">
        <v>0.04</v>
      </c>
      <c r="F12" s="8">
        <v>0.09</v>
      </c>
      <c r="G12" s="8">
        <v>0.14000000000000001</v>
      </c>
      <c r="H12" s="8">
        <v>0.19</v>
      </c>
      <c r="I12" s="8">
        <v>0.24</v>
      </c>
      <c r="J12" s="8">
        <v>0.28999999999999998</v>
      </c>
      <c r="K12" s="8">
        <v>0.34</v>
      </c>
      <c r="L12" s="8">
        <v>0.39</v>
      </c>
      <c r="M12" s="8">
        <v>0.44</v>
      </c>
      <c r="N12" s="8">
        <v>0.49</v>
      </c>
      <c r="O12" s="9">
        <v>0.54</v>
      </c>
      <c r="P12" s="9">
        <v>0.59</v>
      </c>
      <c r="Q12" s="9">
        <v>0.64</v>
      </c>
      <c r="R12" s="9">
        <v>0.69</v>
      </c>
      <c r="S12" s="9">
        <v>0.74</v>
      </c>
      <c r="T12" s="9">
        <v>0.79</v>
      </c>
      <c r="U12" s="9">
        <v>0.84</v>
      </c>
      <c r="V12" s="9">
        <v>0.89</v>
      </c>
      <c r="W12" s="9">
        <v>0.94</v>
      </c>
      <c r="X12" s="10">
        <v>0.99</v>
      </c>
      <c r="Y12" s="6" t="str">
        <f>'Données élèves'!G23</f>
        <v/>
      </c>
    </row>
    <row r="13" spans="1:25" ht="20.25" customHeight="1" x14ac:dyDescent="0.2">
      <c r="A13" s="146" t="s">
        <v>67</v>
      </c>
      <c r="B13" s="146"/>
      <c r="C13" s="146"/>
      <c r="D13" s="147"/>
      <c r="E13" s="7">
        <v>0.04</v>
      </c>
      <c r="F13" s="8">
        <v>0.09</v>
      </c>
      <c r="G13" s="8">
        <v>0.14000000000000001</v>
      </c>
      <c r="H13" s="8">
        <v>0.19</v>
      </c>
      <c r="I13" s="8">
        <v>0.24</v>
      </c>
      <c r="J13" s="8">
        <v>0.28999999999999998</v>
      </c>
      <c r="K13" s="8">
        <v>0.34</v>
      </c>
      <c r="L13" s="8">
        <v>0.39</v>
      </c>
      <c r="M13" s="8">
        <v>0.44</v>
      </c>
      <c r="N13" s="8">
        <v>0.49</v>
      </c>
      <c r="O13" s="9">
        <v>0.54</v>
      </c>
      <c r="P13" s="9">
        <v>0.59</v>
      </c>
      <c r="Q13" s="9">
        <v>0.64</v>
      </c>
      <c r="R13" s="9">
        <v>0.69</v>
      </c>
      <c r="S13" s="9">
        <v>0.74</v>
      </c>
      <c r="T13" s="9">
        <v>0.79</v>
      </c>
      <c r="U13" s="9">
        <v>0.84</v>
      </c>
      <c r="V13" s="9">
        <v>0.89</v>
      </c>
      <c r="W13" s="9">
        <v>0.94</v>
      </c>
      <c r="X13" s="10">
        <v>0.99</v>
      </c>
      <c r="Y13" s="6" t="str">
        <f>'Données élèves'!H23</f>
        <v/>
      </c>
    </row>
    <row r="14" spans="1:25" ht="20.25" customHeight="1" x14ac:dyDescent="0.2">
      <c r="A14" s="154" t="s">
        <v>6</v>
      </c>
      <c r="B14" s="148" t="s">
        <v>7</v>
      </c>
      <c r="C14" s="148"/>
      <c r="D14" s="149"/>
      <c r="E14" s="7">
        <v>0.04</v>
      </c>
      <c r="F14" s="8">
        <v>0.09</v>
      </c>
      <c r="G14" s="8">
        <v>0.14000000000000001</v>
      </c>
      <c r="H14" s="8">
        <v>0.19</v>
      </c>
      <c r="I14" s="8">
        <v>0.24</v>
      </c>
      <c r="J14" s="8">
        <v>0.28999999999999998</v>
      </c>
      <c r="K14" s="8">
        <v>0.34</v>
      </c>
      <c r="L14" s="8">
        <v>0.39</v>
      </c>
      <c r="M14" s="8">
        <v>0.44</v>
      </c>
      <c r="N14" s="8">
        <v>0.49</v>
      </c>
      <c r="O14" s="9">
        <v>0.54</v>
      </c>
      <c r="P14" s="9">
        <v>0.59</v>
      </c>
      <c r="Q14" s="9">
        <v>0.64</v>
      </c>
      <c r="R14" s="9">
        <v>0.69</v>
      </c>
      <c r="S14" s="9">
        <v>0.74</v>
      </c>
      <c r="T14" s="9">
        <v>0.79</v>
      </c>
      <c r="U14" s="9">
        <v>0.84</v>
      </c>
      <c r="V14" s="9">
        <v>0.89</v>
      </c>
      <c r="W14" s="9">
        <v>0.94</v>
      </c>
      <c r="X14" s="10">
        <v>0.99</v>
      </c>
      <c r="Y14" s="6" t="str">
        <f>'Données élèves'!I23</f>
        <v/>
      </c>
    </row>
    <row r="15" spans="1:25" ht="20.25" customHeight="1" x14ac:dyDescent="0.2">
      <c r="A15" s="154"/>
      <c r="B15" s="148" t="s">
        <v>8</v>
      </c>
      <c r="C15" s="148"/>
      <c r="D15" s="149"/>
      <c r="E15" s="7">
        <v>0.04</v>
      </c>
      <c r="F15" s="8">
        <v>0.09</v>
      </c>
      <c r="G15" s="8">
        <v>0.14000000000000001</v>
      </c>
      <c r="H15" s="8">
        <v>0.19</v>
      </c>
      <c r="I15" s="8">
        <v>0.24</v>
      </c>
      <c r="J15" s="8">
        <v>0.28999999999999998</v>
      </c>
      <c r="K15" s="8">
        <v>0.34</v>
      </c>
      <c r="L15" s="8">
        <v>0.39</v>
      </c>
      <c r="M15" s="8">
        <v>0.44</v>
      </c>
      <c r="N15" s="8">
        <v>0.49</v>
      </c>
      <c r="O15" s="9">
        <v>0.54</v>
      </c>
      <c r="P15" s="9">
        <v>0.59</v>
      </c>
      <c r="Q15" s="9">
        <v>0.64</v>
      </c>
      <c r="R15" s="9">
        <v>0.69</v>
      </c>
      <c r="S15" s="9">
        <v>0.74</v>
      </c>
      <c r="T15" s="9">
        <v>0.79</v>
      </c>
      <c r="U15" s="9">
        <v>0.84</v>
      </c>
      <c r="V15" s="9">
        <v>0.89</v>
      </c>
      <c r="W15" s="9">
        <v>0.94</v>
      </c>
      <c r="X15" s="10">
        <v>0.99</v>
      </c>
      <c r="Y15" s="6" t="str">
        <f>IF('Données élèves'!J$23="","",'Données élèves'!J$23)</f>
        <v/>
      </c>
    </row>
    <row r="16" spans="1:25" ht="20.25" customHeight="1" x14ac:dyDescent="0.2">
      <c r="A16" s="158" t="s">
        <v>68</v>
      </c>
      <c r="B16" s="158"/>
      <c r="C16" s="158"/>
      <c r="D16" s="159"/>
      <c r="E16" s="7">
        <v>0.04</v>
      </c>
      <c r="F16" s="8">
        <v>0.09</v>
      </c>
      <c r="G16" s="8">
        <v>0.14000000000000001</v>
      </c>
      <c r="H16" s="8">
        <v>0.19</v>
      </c>
      <c r="I16" s="8">
        <v>0.24</v>
      </c>
      <c r="J16" s="8">
        <v>0.28999999999999998</v>
      </c>
      <c r="K16" s="8">
        <v>0.34</v>
      </c>
      <c r="L16" s="8">
        <v>0.39</v>
      </c>
      <c r="M16" s="8">
        <v>0.44</v>
      </c>
      <c r="N16" s="8">
        <v>0.49</v>
      </c>
      <c r="O16" s="9">
        <v>0.54</v>
      </c>
      <c r="P16" s="9">
        <v>0.59</v>
      </c>
      <c r="Q16" s="9">
        <v>0.64</v>
      </c>
      <c r="R16" s="9">
        <v>0.69</v>
      </c>
      <c r="S16" s="9">
        <v>0.74</v>
      </c>
      <c r="T16" s="9">
        <v>0.79</v>
      </c>
      <c r="U16" s="9">
        <v>0.84</v>
      </c>
      <c r="V16" s="9">
        <v>0.89</v>
      </c>
      <c r="W16" s="9">
        <v>0.94</v>
      </c>
      <c r="X16" s="10">
        <v>0.99</v>
      </c>
      <c r="Y16" s="6" t="str">
        <f>'Données élèves'!K23</f>
        <v/>
      </c>
    </row>
    <row r="17" spans="1:25" ht="20.25" customHeight="1" x14ac:dyDescent="0.2">
      <c r="A17" s="154" t="s">
        <v>69</v>
      </c>
      <c r="B17" s="148" t="s">
        <v>10</v>
      </c>
      <c r="C17" s="148"/>
      <c r="D17" s="149"/>
      <c r="E17" s="7">
        <v>0.04</v>
      </c>
      <c r="F17" s="8">
        <v>0.09</v>
      </c>
      <c r="G17" s="8">
        <v>0.14000000000000001</v>
      </c>
      <c r="H17" s="8">
        <v>0.19</v>
      </c>
      <c r="I17" s="8">
        <v>0.24</v>
      </c>
      <c r="J17" s="8">
        <v>0.28999999999999998</v>
      </c>
      <c r="K17" s="8">
        <v>0.34</v>
      </c>
      <c r="L17" s="8">
        <v>0.39</v>
      </c>
      <c r="M17" s="8">
        <v>0.44</v>
      </c>
      <c r="N17" s="8">
        <v>0.49</v>
      </c>
      <c r="O17" s="9">
        <v>0.54</v>
      </c>
      <c r="P17" s="9">
        <v>0.59</v>
      </c>
      <c r="Q17" s="9">
        <v>0.64</v>
      </c>
      <c r="R17" s="9">
        <v>0.69</v>
      </c>
      <c r="S17" s="9">
        <v>0.74</v>
      </c>
      <c r="T17" s="9">
        <v>0.79</v>
      </c>
      <c r="U17" s="9">
        <v>0.84</v>
      </c>
      <c r="V17" s="9">
        <v>0.89</v>
      </c>
      <c r="W17" s="9">
        <v>0.94</v>
      </c>
      <c r="X17" s="10">
        <v>0.99</v>
      </c>
      <c r="Y17" s="6" t="str">
        <f>'Données élèves'!L23</f>
        <v/>
      </c>
    </row>
    <row r="18" spans="1:25" ht="20.25" customHeight="1" x14ac:dyDescent="0.2">
      <c r="A18" s="154"/>
      <c r="B18" s="148" t="s">
        <v>70</v>
      </c>
      <c r="C18" s="148"/>
      <c r="D18" s="149"/>
      <c r="E18" s="7">
        <v>0.04</v>
      </c>
      <c r="F18" s="8">
        <v>0.09</v>
      </c>
      <c r="G18" s="8">
        <v>0.14000000000000001</v>
      </c>
      <c r="H18" s="8">
        <v>0.19</v>
      </c>
      <c r="I18" s="8">
        <v>0.24</v>
      </c>
      <c r="J18" s="8">
        <v>0.28999999999999998</v>
      </c>
      <c r="K18" s="8">
        <v>0.34</v>
      </c>
      <c r="L18" s="8">
        <v>0.39</v>
      </c>
      <c r="M18" s="8">
        <v>0.44</v>
      </c>
      <c r="N18" s="8">
        <v>0.49</v>
      </c>
      <c r="O18" s="9">
        <v>0.54</v>
      </c>
      <c r="P18" s="9">
        <v>0.59</v>
      </c>
      <c r="Q18" s="9">
        <v>0.64</v>
      </c>
      <c r="R18" s="9">
        <v>0.69</v>
      </c>
      <c r="S18" s="9">
        <v>0.74</v>
      </c>
      <c r="T18" s="9">
        <v>0.79</v>
      </c>
      <c r="U18" s="9">
        <v>0.84</v>
      </c>
      <c r="V18" s="9">
        <v>0.89</v>
      </c>
      <c r="W18" s="9">
        <v>0.94</v>
      </c>
      <c r="X18" s="10">
        <v>0.99</v>
      </c>
      <c r="Y18" s="6" t="str">
        <f>'Données élèves'!M23</f>
        <v/>
      </c>
    </row>
    <row r="19" spans="1:25" ht="20.25" customHeight="1" x14ac:dyDescent="0.2">
      <c r="A19" s="152" t="s">
        <v>12</v>
      </c>
      <c r="B19" s="155" t="s">
        <v>71</v>
      </c>
      <c r="C19" s="156"/>
      <c r="D19" s="157"/>
      <c r="E19" s="7">
        <v>0.04</v>
      </c>
      <c r="F19" s="8">
        <v>0.09</v>
      </c>
      <c r="G19" s="8">
        <v>0.14000000000000001</v>
      </c>
      <c r="H19" s="8">
        <v>0.19</v>
      </c>
      <c r="I19" s="8">
        <v>0.24</v>
      </c>
      <c r="J19" s="8">
        <v>0.28999999999999998</v>
      </c>
      <c r="K19" s="8">
        <v>0.34</v>
      </c>
      <c r="L19" s="8">
        <v>0.39</v>
      </c>
      <c r="M19" s="8">
        <v>0.44</v>
      </c>
      <c r="N19" s="8">
        <v>0.49</v>
      </c>
      <c r="O19" s="9">
        <v>0.54</v>
      </c>
      <c r="P19" s="9">
        <v>0.59</v>
      </c>
      <c r="Q19" s="9">
        <v>0.64</v>
      </c>
      <c r="R19" s="9">
        <v>0.69</v>
      </c>
      <c r="S19" s="9">
        <v>0.74</v>
      </c>
      <c r="T19" s="9">
        <v>0.79</v>
      </c>
      <c r="U19" s="9">
        <v>0.84</v>
      </c>
      <c r="V19" s="9">
        <v>0.89</v>
      </c>
      <c r="W19" s="9">
        <v>0.94</v>
      </c>
      <c r="X19" s="10">
        <v>0.99</v>
      </c>
      <c r="Y19" s="6" t="str">
        <f>'Données élèves'!N23</f>
        <v/>
      </c>
    </row>
    <row r="20" spans="1:25" ht="20.25" customHeight="1" x14ac:dyDescent="0.2">
      <c r="A20" s="153"/>
      <c r="B20" s="155" t="s">
        <v>13</v>
      </c>
      <c r="C20" s="156"/>
      <c r="D20" s="157"/>
      <c r="E20" s="7">
        <v>0.04</v>
      </c>
      <c r="F20" s="8">
        <v>0.09</v>
      </c>
      <c r="G20" s="8">
        <v>0.14000000000000001</v>
      </c>
      <c r="H20" s="8">
        <v>0.19</v>
      </c>
      <c r="I20" s="8">
        <v>0.24</v>
      </c>
      <c r="J20" s="8">
        <v>0.28999999999999998</v>
      </c>
      <c r="K20" s="8">
        <v>0.34</v>
      </c>
      <c r="L20" s="8">
        <v>0.39</v>
      </c>
      <c r="M20" s="8">
        <v>0.44</v>
      </c>
      <c r="N20" s="8">
        <v>0.49</v>
      </c>
      <c r="O20" s="9">
        <v>0.54</v>
      </c>
      <c r="P20" s="9">
        <v>0.59</v>
      </c>
      <c r="Q20" s="9">
        <v>0.64</v>
      </c>
      <c r="R20" s="9">
        <v>0.69</v>
      </c>
      <c r="S20" s="9">
        <v>0.74</v>
      </c>
      <c r="T20" s="9">
        <v>0.79</v>
      </c>
      <c r="U20" s="9">
        <v>0.84</v>
      </c>
      <c r="V20" s="9">
        <v>0.89</v>
      </c>
      <c r="W20" s="9">
        <v>0.94</v>
      </c>
      <c r="X20" s="10">
        <v>0.99</v>
      </c>
      <c r="Y20" s="6" t="str">
        <f>'Données élèves'!O23</f>
        <v/>
      </c>
    </row>
    <row r="21" spans="1:25" ht="20.25" customHeight="1" x14ac:dyDescent="0.2">
      <c r="A21" s="150" t="s">
        <v>14</v>
      </c>
      <c r="B21" s="146" t="s">
        <v>15</v>
      </c>
      <c r="C21" s="146"/>
      <c r="D21" s="147"/>
      <c r="E21" s="7">
        <v>0.04</v>
      </c>
      <c r="F21" s="8">
        <v>0.09</v>
      </c>
      <c r="G21" s="8">
        <v>0.14000000000000001</v>
      </c>
      <c r="H21" s="8">
        <v>0.19</v>
      </c>
      <c r="I21" s="8">
        <v>0.24</v>
      </c>
      <c r="J21" s="8">
        <v>0.28999999999999998</v>
      </c>
      <c r="K21" s="8">
        <v>0.34</v>
      </c>
      <c r="L21" s="8">
        <v>0.39</v>
      </c>
      <c r="M21" s="8">
        <v>0.44</v>
      </c>
      <c r="N21" s="8">
        <v>0.49</v>
      </c>
      <c r="O21" s="9">
        <v>0.54</v>
      </c>
      <c r="P21" s="9">
        <v>0.59</v>
      </c>
      <c r="Q21" s="9">
        <v>0.64</v>
      </c>
      <c r="R21" s="9">
        <v>0.69</v>
      </c>
      <c r="S21" s="9">
        <v>0.74</v>
      </c>
      <c r="T21" s="9">
        <v>0.79</v>
      </c>
      <c r="U21" s="9">
        <v>0.84</v>
      </c>
      <c r="V21" s="9">
        <v>0.89</v>
      </c>
      <c r="W21" s="9">
        <v>0.94</v>
      </c>
      <c r="X21" s="10">
        <v>0.99</v>
      </c>
      <c r="Y21" s="6" t="str">
        <f>'Données élèves'!P23</f>
        <v/>
      </c>
    </row>
    <row r="22" spans="1:25" ht="20.25" customHeight="1" x14ac:dyDescent="0.2">
      <c r="A22" s="150"/>
      <c r="B22" s="150" t="s">
        <v>16</v>
      </c>
      <c r="C22" s="150"/>
      <c r="D22" s="151"/>
      <c r="E22" s="7">
        <v>0.04</v>
      </c>
      <c r="F22" s="8">
        <v>0.09</v>
      </c>
      <c r="G22" s="8">
        <v>0.14000000000000001</v>
      </c>
      <c r="H22" s="8">
        <v>0.19</v>
      </c>
      <c r="I22" s="8">
        <v>0.24</v>
      </c>
      <c r="J22" s="8">
        <v>0.28999999999999998</v>
      </c>
      <c r="K22" s="8">
        <v>0.34</v>
      </c>
      <c r="L22" s="8">
        <v>0.39</v>
      </c>
      <c r="M22" s="8">
        <v>0.44</v>
      </c>
      <c r="N22" s="8">
        <v>0.49</v>
      </c>
      <c r="O22" s="9">
        <v>0.54</v>
      </c>
      <c r="P22" s="9">
        <v>0.59</v>
      </c>
      <c r="Q22" s="9">
        <v>0.64</v>
      </c>
      <c r="R22" s="9">
        <v>0.69</v>
      </c>
      <c r="S22" s="9">
        <v>0.74</v>
      </c>
      <c r="T22" s="9">
        <v>0.79</v>
      </c>
      <c r="U22" s="9">
        <v>0.84</v>
      </c>
      <c r="V22" s="9">
        <v>0.89</v>
      </c>
      <c r="W22" s="9">
        <v>0.94</v>
      </c>
      <c r="X22" s="10">
        <v>0.99</v>
      </c>
      <c r="Y22" s="6" t="str">
        <f>'Données élèves'!Q23</f>
        <v/>
      </c>
    </row>
    <row r="23" spans="1:25" ht="20.25" customHeight="1" x14ac:dyDescent="0.2">
      <c r="A23" s="150"/>
      <c r="B23" s="146" t="s">
        <v>17</v>
      </c>
      <c r="C23" s="146"/>
      <c r="D23" s="147"/>
      <c r="E23" s="7">
        <v>0.04</v>
      </c>
      <c r="F23" s="8">
        <v>0.09</v>
      </c>
      <c r="G23" s="8">
        <v>0.14000000000000001</v>
      </c>
      <c r="H23" s="8">
        <v>0.19</v>
      </c>
      <c r="I23" s="8">
        <v>0.24</v>
      </c>
      <c r="J23" s="8">
        <v>0.28999999999999998</v>
      </c>
      <c r="K23" s="8">
        <v>0.34</v>
      </c>
      <c r="L23" s="8">
        <v>0.39</v>
      </c>
      <c r="M23" s="8">
        <v>0.44</v>
      </c>
      <c r="N23" s="8">
        <v>0.49</v>
      </c>
      <c r="O23" s="9">
        <v>0.54</v>
      </c>
      <c r="P23" s="9">
        <v>0.59</v>
      </c>
      <c r="Q23" s="9">
        <v>0.64</v>
      </c>
      <c r="R23" s="9">
        <v>0.69</v>
      </c>
      <c r="S23" s="9">
        <v>0.74</v>
      </c>
      <c r="T23" s="9">
        <v>0.79</v>
      </c>
      <c r="U23" s="9">
        <v>0.84</v>
      </c>
      <c r="V23" s="9">
        <v>0.89</v>
      </c>
      <c r="W23" s="9">
        <v>0.94</v>
      </c>
      <c r="X23" s="10">
        <v>0.99</v>
      </c>
      <c r="Y23" s="6" t="str">
        <f>'Données élèves'!R23</f>
        <v/>
      </c>
    </row>
  </sheetData>
  <mergeCells count="32">
    <mergeCell ref="A21:A23"/>
    <mergeCell ref="B21:D21"/>
    <mergeCell ref="B22:D22"/>
    <mergeCell ref="B23:D23"/>
    <mergeCell ref="A16:D16"/>
    <mergeCell ref="A17:A18"/>
    <mergeCell ref="B17:D17"/>
    <mergeCell ref="B18:D18"/>
    <mergeCell ref="A19:A20"/>
    <mergeCell ref="B19:D19"/>
    <mergeCell ref="B20:D20"/>
    <mergeCell ref="A11:A12"/>
    <mergeCell ref="B11:D11"/>
    <mergeCell ref="B12:D12"/>
    <mergeCell ref="A13:D13"/>
    <mergeCell ref="A14:A15"/>
    <mergeCell ref="B14:D14"/>
    <mergeCell ref="B15:D15"/>
    <mergeCell ref="A5:B5"/>
    <mergeCell ref="C5:D5"/>
    <mergeCell ref="S5:T5"/>
    <mergeCell ref="X5:Y5"/>
    <mergeCell ref="A8:A10"/>
    <mergeCell ref="B8:D8"/>
    <mergeCell ref="B9:D9"/>
    <mergeCell ref="B10:D10"/>
    <mergeCell ref="X4:Y4"/>
    <mergeCell ref="A1:U3"/>
    <mergeCell ref="E4:F4"/>
    <mergeCell ref="I4:J4"/>
    <mergeCell ref="N4:O4"/>
    <mergeCell ref="S4:T4"/>
  </mergeCells>
  <conditionalFormatting sqref="Y8:Y23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70" priority="70" operator="lessThan">
      <formula>$Y$13</formula>
    </cfRule>
    <cfRule type="cellIs" dxfId="69" priority="71" operator="lessThan">
      <formula>$Y$13</formula>
    </cfRule>
    <cfRule type="cellIs" dxfId="68" priority="72" operator="lessThan">
      <formula>$Y$13</formula>
    </cfRule>
  </conditionalFormatting>
  <conditionalFormatting sqref="E14:X14">
    <cfRule type="cellIs" dxfId="67" priority="69" operator="lessThan">
      <formula>$Y$14</formula>
    </cfRule>
  </conditionalFormatting>
  <conditionalFormatting sqref="E15:X15">
    <cfRule type="cellIs" dxfId="66" priority="68" operator="lessThan">
      <formula>$Y$15</formula>
    </cfRule>
  </conditionalFormatting>
  <conditionalFormatting sqref="E16:X16">
    <cfRule type="cellIs" dxfId="65" priority="67" operator="lessThan">
      <formula>$Y$16</formula>
    </cfRule>
  </conditionalFormatting>
  <conditionalFormatting sqref="E17:X17">
    <cfRule type="cellIs" dxfId="64" priority="66" operator="lessThan">
      <formula>$Y$17</formula>
    </cfRule>
  </conditionalFormatting>
  <conditionalFormatting sqref="E18:X18">
    <cfRule type="cellIs" dxfId="63" priority="65" operator="lessThan">
      <formula>$Y$18</formula>
    </cfRule>
  </conditionalFormatting>
  <conditionalFormatting sqref="E19:X19">
    <cfRule type="cellIs" dxfId="62" priority="63" operator="lessThan">
      <formula>$Y$19</formula>
    </cfRule>
    <cfRule type="cellIs" dxfId="61" priority="64" operator="lessThan">
      <formula>$Y$19</formula>
    </cfRule>
  </conditionalFormatting>
  <conditionalFormatting sqref="E20:X20">
    <cfRule type="cellIs" dxfId="60" priority="61" operator="lessThan">
      <formula>$Y$20</formula>
    </cfRule>
    <cfRule type="cellIs" dxfId="59" priority="62" operator="lessThan">
      <formula>$Y$20</formula>
    </cfRule>
  </conditionalFormatting>
  <conditionalFormatting sqref="E21:X21">
    <cfRule type="cellIs" dxfId="58" priority="60" operator="lessThan">
      <formula>$Y$21</formula>
    </cfRule>
  </conditionalFormatting>
  <conditionalFormatting sqref="E22:X22">
    <cfRule type="cellIs" dxfId="57" priority="59" operator="lessThan">
      <formula>$Y$22</formula>
    </cfRule>
  </conditionalFormatting>
  <conditionalFormatting sqref="E23:X23">
    <cfRule type="cellIs" dxfId="56" priority="58" operator="lessThan">
      <formula>$Y$23</formula>
    </cfRule>
  </conditionalFormatting>
  <conditionalFormatting sqref="Y8:Y2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3:X13">
    <cfRule type="cellIs" dxfId="55" priority="54" operator="lessThan">
      <formula>$Y$13</formula>
    </cfRule>
    <cfRule type="cellIs" dxfId="54" priority="55" operator="lessThan">
      <formula>$Y$13</formula>
    </cfRule>
    <cfRule type="cellIs" dxfId="53" priority="56" operator="lessThan">
      <formula>$Y$13</formula>
    </cfRule>
  </conditionalFormatting>
  <conditionalFormatting sqref="E14:X14">
    <cfRule type="cellIs" dxfId="52" priority="53" operator="lessThan">
      <formula>$Y$14</formula>
    </cfRule>
  </conditionalFormatting>
  <conditionalFormatting sqref="E15:X15">
    <cfRule type="cellIs" dxfId="51" priority="52" operator="lessThan">
      <formula>$Y$15</formula>
    </cfRule>
  </conditionalFormatting>
  <conditionalFormatting sqref="E16:X16">
    <cfRule type="cellIs" dxfId="50" priority="51" operator="lessThan">
      <formula>$Y$16</formula>
    </cfRule>
  </conditionalFormatting>
  <conditionalFormatting sqref="E17:X17">
    <cfRule type="cellIs" dxfId="49" priority="50" operator="lessThan">
      <formula>$Y$17</formula>
    </cfRule>
  </conditionalFormatting>
  <conditionalFormatting sqref="E18:X18">
    <cfRule type="cellIs" dxfId="48" priority="49" operator="lessThan">
      <formula>$Y$18</formula>
    </cfRule>
  </conditionalFormatting>
  <conditionalFormatting sqref="E19:X19">
    <cfRule type="cellIs" dxfId="47" priority="47" operator="lessThan">
      <formula>$Y$19</formula>
    </cfRule>
    <cfRule type="cellIs" dxfId="46" priority="48" operator="lessThan">
      <formula>$Y$19</formula>
    </cfRule>
  </conditionalFormatting>
  <conditionalFormatting sqref="E20:X20">
    <cfRule type="cellIs" dxfId="45" priority="45" operator="lessThan">
      <formula>$Y$20</formula>
    </cfRule>
    <cfRule type="cellIs" dxfId="44" priority="46" operator="lessThan">
      <formula>$Y$20</formula>
    </cfRule>
  </conditionalFormatting>
  <conditionalFormatting sqref="E21:X21">
    <cfRule type="cellIs" dxfId="43" priority="44" operator="lessThan">
      <formula>$Y$21</formula>
    </cfRule>
  </conditionalFormatting>
  <conditionalFormatting sqref="E22:X22">
    <cfRule type="cellIs" dxfId="42" priority="43" operator="lessThan">
      <formula>$Y$22</formula>
    </cfRule>
  </conditionalFormatting>
  <conditionalFormatting sqref="E23:X23">
    <cfRule type="cellIs" dxfId="41" priority="42" operator="lessThan">
      <formula>$Y$23</formula>
    </cfRule>
  </conditionalFormatting>
  <conditionalFormatting sqref="E8:X8">
    <cfRule type="cellIs" dxfId="40" priority="41" operator="lessThan">
      <formula>$Y$8</formula>
    </cfRule>
  </conditionalFormatting>
  <conditionalFormatting sqref="E9:X9">
    <cfRule type="cellIs" dxfId="39" priority="40" operator="lessThan">
      <formula>$Y$9</formula>
    </cfRule>
  </conditionalFormatting>
  <conditionalFormatting sqref="E10:X10">
    <cfRule type="cellIs" dxfId="38" priority="39" operator="lessThan">
      <formula>$Y$10</formula>
    </cfRule>
  </conditionalFormatting>
  <conditionalFormatting sqref="E11:X11">
    <cfRule type="cellIs" dxfId="37" priority="38" operator="lessThan">
      <formula>$Y$11</formula>
    </cfRule>
  </conditionalFormatting>
  <conditionalFormatting sqref="E12:X12">
    <cfRule type="cellIs" dxfId="36" priority="37" operator="lessThan">
      <formula>$Y$12</formula>
    </cfRule>
  </conditionalFormatting>
  <conditionalFormatting sqref="E8:X8">
    <cfRule type="cellIs" dxfId="35" priority="35" operator="lessThanOrEqual">
      <formula>$Y$8</formula>
    </cfRule>
    <cfRule type="cellIs" dxfId="34" priority="36" operator="greaterThan">
      <formula>$Y$8</formula>
    </cfRule>
  </conditionalFormatting>
  <conditionalFormatting sqref="E9:X9">
    <cfRule type="cellIs" dxfId="33" priority="34" operator="lessThanOrEqual">
      <formula>$Y$9</formula>
    </cfRule>
  </conditionalFormatting>
  <conditionalFormatting sqref="E9:X9">
    <cfRule type="cellIs" dxfId="32" priority="32" operator="lessThanOrEqual">
      <formula>$Y$9</formula>
    </cfRule>
    <cfRule type="cellIs" dxfId="31" priority="33" operator="greaterThan">
      <formula>$Y$8</formula>
    </cfRule>
  </conditionalFormatting>
  <conditionalFormatting sqref="E10:X10">
    <cfRule type="cellIs" dxfId="30" priority="30" operator="lessThanOrEqual">
      <formula>$Y$10</formula>
    </cfRule>
    <cfRule type="cellIs" dxfId="29" priority="31" operator="greaterThan">
      <formula>$Y$8</formula>
    </cfRule>
  </conditionalFormatting>
  <conditionalFormatting sqref="E11:X11">
    <cfRule type="cellIs" dxfId="28" priority="28" operator="lessThanOrEqual">
      <formula>$Y$11</formula>
    </cfRule>
    <cfRule type="cellIs" dxfId="27" priority="29" operator="greaterThan">
      <formula>$Y$8</formula>
    </cfRule>
  </conditionalFormatting>
  <conditionalFormatting sqref="E12:X12">
    <cfRule type="cellIs" dxfId="26" priority="26" operator="lessThanOrEqual">
      <formula>$Y$12</formula>
    </cfRule>
    <cfRule type="cellIs" dxfId="25" priority="27" operator="greaterThan">
      <formula>$Y$8</formula>
    </cfRule>
  </conditionalFormatting>
  <conditionalFormatting sqref="E13:X13">
    <cfRule type="cellIs" dxfId="24" priority="24" operator="lessThanOrEqual">
      <formula>$Y$13</formula>
    </cfRule>
    <cfRule type="cellIs" dxfId="23" priority="25" operator="greaterThan">
      <formula>$Y$8</formula>
    </cfRule>
  </conditionalFormatting>
  <conditionalFormatting sqref="E14:X14">
    <cfRule type="cellIs" dxfId="22" priority="22" operator="lessThanOrEqual">
      <formula>$Y$14</formula>
    </cfRule>
    <cfRule type="cellIs" dxfId="21" priority="23" operator="greaterThan">
      <formula>$Y$8</formula>
    </cfRule>
  </conditionalFormatting>
  <conditionalFormatting sqref="E15:X15">
    <cfRule type="cellIs" dxfId="20" priority="20" operator="lessThanOrEqual">
      <formula>$Y$15</formula>
    </cfRule>
    <cfRule type="cellIs" dxfId="19" priority="21" operator="greaterThan">
      <formula>$Y$8</formula>
    </cfRule>
  </conditionalFormatting>
  <conditionalFormatting sqref="E16:X16">
    <cfRule type="cellIs" dxfId="18" priority="18" operator="lessThanOrEqual">
      <formula>$Y$16</formula>
    </cfRule>
    <cfRule type="cellIs" dxfId="17" priority="19" operator="greaterThan">
      <formula>$Y$8</formula>
    </cfRule>
  </conditionalFormatting>
  <conditionalFormatting sqref="E17:X17">
    <cfRule type="cellIs" dxfId="16" priority="16" operator="lessThanOrEqual">
      <formula>$Y$17</formula>
    </cfRule>
    <cfRule type="cellIs" dxfId="15" priority="17" operator="greaterThan">
      <formula>$Y$8</formula>
    </cfRule>
  </conditionalFormatting>
  <conditionalFormatting sqref="E18:X18">
    <cfRule type="cellIs" dxfId="14" priority="14" operator="lessThanOrEqual">
      <formula>$Y$17</formula>
    </cfRule>
    <cfRule type="cellIs" dxfId="13" priority="15" operator="greaterThan">
      <formula>$Y$8</formula>
    </cfRule>
  </conditionalFormatting>
  <conditionalFormatting sqref="E19:X19">
    <cfRule type="cellIs" dxfId="12" priority="12" operator="lessThanOrEqual">
      <formula>$Y$19</formula>
    </cfRule>
    <cfRule type="cellIs" dxfId="11" priority="13" operator="greaterThan">
      <formula>$Y$8</formula>
    </cfRule>
  </conditionalFormatting>
  <conditionalFormatting sqref="E20:X20">
    <cfRule type="cellIs" dxfId="10" priority="10" operator="lessThanOrEqual">
      <formula>$Y$20</formula>
    </cfRule>
    <cfRule type="cellIs" dxfId="9" priority="11" operator="greaterThan">
      <formula>$Y$8</formula>
    </cfRule>
  </conditionalFormatting>
  <conditionalFormatting sqref="E21:X21">
    <cfRule type="cellIs" dxfId="8" priority="8" operator="lessThanOrEqual">
      <formula>$Y$21</formula>
    </cfRule>
    <cfRule type="cellIs" dxfId="7" priority="9" operator="greaterThan">
      <formula>$Y$8</formula>
    </cfRule>
  </conditionalFormatting>
  <conditionalFormatting sqref="E22:X22">
    <cfRule type="cellIs" dxfId="6" priority="6" operator="lessThanOrEqual">
      <formula>$Y$22</formula>
    </cfRule>
    <cfRule type="cellIs" dxfId="5" priority="7" operator="greaterThan">
      <formula>$Y$8</formula>
    </cfRule>
  </conditionalFormatting>
  <conditionalFormatting sqref="E23:X23">
    <cfRule type="cellIs" dxfId="4" priority="4" operator="lessThanOrEqual">
      <formula>$Y$23</formula>
    </cfRule>
    <cfRule type="cellIs" dxfId="3" priority="5" operator="greaterThan">
      <formula>$Y$8</formula>
    </cfRule>
  </conditionalFormatting>
  <conditionalFormatting sqref="Y8:Y23">
    <cfRule type="cellIs" dxfId="2" priority="1" operator="between">
      <formula>0.25</formula>
      <formula>0.75</formula>
    </cfRule>
    <cfRule type="cellIs" dxfId="1" priority="2" operator="lessThanOrEqual">
      <formula>0.25</formula>
    </cfRule>
    <cfRule type="cellIs" dxfId="0" priority="3" operator="greaterThan">
      <formula>0.75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SVT</vt:lpstr>
      <vt:lpstr>Arts.Plastiques</vt:lpstr>
      <vt:lpstr>Maths</vt:lpstr>
      <vt:lpstr>Espagnol</vt:lpstr>
      <vt:lpstr>S.Physiques</vt:lpstr>
      <vt:lpstr>Français</vt:lpstr>
      <vt:lpstr>E.Musicale</vt:lpstr>
      <vt:lpstr>EPS</vt:lpstr>
      <vt:lpstr>Hist_Geo</vt:lpstr>
      <vt:lpstr>Anglais</vt:lpstr>
      <vt:lpstr>Technologie</vt:lpstr>
      <vt:lpstr>Vie.scolaire</vt:lpstr>
      <vt:lpstr>Données élèves</vt:lpstr>
      <vt:lpstr>Marine</vt:lpstr>
      <vt:lpstr>Jennifer</vt:lpstr>
      <vt:lpstr>Marion</vt:lpstr>
      <vt:lpstr>Quentin</vt:lpstr>
      <vt:lpstr>Axel</vt:lpstr>
      <vt:lpstr>Clément</vt:lpstr>
      <vt:lpstr>Aurélien</vt:lpstr>
      <vt:lpstr>Louis</vt:lpstr>
      <vt:lpstr>Lino</vt:lpstr>
      <vt:lpstr>Ewan</vt:lpstr>
      <vt:lpstr>Eden</vt:lpstr>
      <vt:lpstr>Noémie</vt:lpstr>
      <vt:lpstr>Julie</vt:lpstr>
      <vt:lpstr>Ryan</vt:lpstr>
      <vt:lpstr>Lise</vt:lpstr>
      <vt:lpstr>Léo</vt:lpstr>
      <vt:lpstr>Thibault</vt:lpstr>
      <vt:lpstr>Jade</vt:lpstr>
      <vt:lpstr>Johnny</vt:lpstr>
      <vt:lpstr>Pacôme</vt:lpstr>
      <vt:lpstr>Emeline</vt:lpstr>
    </vt:vector>
  </TitlesOfParts>
  <Company>...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Ogec - College Sainte Anne</dc:creator>
  <cp:lastModifiedBy>gmb</cp:lastModifiedBy>
  <cp:lastPrinted>2016-05-19T10:51:01Z</cp:lastPrinted>
  <dcterms:created xsi:type="dcterms:W3CDTF">2012-09-04T19:53:46Z</dcterms:created>
  <dcterms:modified xsi:type="dcterms:W3CDTF">2016-09-22T14:17:21Z</dcterms:modified>
</cp:coreProperties>
</file>