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15" yWindow="-15" windowWidth="19260" windowHeight="10530"/>
  </bookViews>
  <sheets>
    <sheet name="Feuil1" sheetId="7" r:id="rId1"/>
    <sheet name="RECHERCHE" sheetId="5" r:id="rId2"/>
    <sheet name="LISTE" sheetId="2" r:id="rId3"/>
    <sheet name="Liste_Region_Departement" sheetId="6" r:id="rId4"/>
  </sheets>
  <definedNames>
    <definedName name="_xlnm._FilterDatabase" localSheetId="2" hidden="1">LISTE!$A$1:$L$411</definedName>
    <definedName name="_xlnm._FilterDatabase" localSheetId="3" hidden="1">Liste_Region_Departement!$A$1:$C$107</definedName>
    <definedName name="Autres" localSheetId="2">LISTE!$L$2:$L$411</definedName>
    <definedName name="Autres" localSheetId="1">RECHERCHE!$J$6:$J$243</definedName>
    <definedName name="Blason" localSheetId="2">LISTE!$J$2:$J$411</definedName>
    <definedName name="boite">LISTE!$B$2:$B$411</definedName>
    <definedName name="Départ">LISTE!$G$2:$G$411</definedName>
    <definedName name="DEPT">Liste_Region_Departement!#REF!</definedName>
    <definedName name="DPT" localSheetId="2">LISTE!$H$2:$H$411</definedName>
    <definedName name="DPT" localSheetId="1">RECHERCHE!$D$6:$D$243</definedName>
    <definedName name="Drapeau" localSheetId="2">LISTE!$I$2:$I$411</definedName>
    <definedName name="Drapeau" localSheetId="1">RECHERCHE!$E$6:$E$243</definedName>
    <definedName name="Lieux">Liste_Region_Departement!#REF!</definedName>
    <definedName name="ligne">LISTE!$C$2:$C$411</definedName>
    <definedName name="MAT">Liste_Region_Departement!$D$2:$D$11</definedName>
    <definedName name="MATIERE">Liste_Region_Departement!$D$2:$E$11</definedName>
    <definedName name="Matière" localSheetId="2">LISTE!$K$2:$K$411</definedName>
    <definedName name="Matière" localSheetId="1">RECHERCHE!$H$6:$H$243</definedName>
    <definedName name="MONDE">Liste_Region_Departement!$B$108:$B$335</definedName>
    <definedName name="NMRDPT">Liste_Region_Departement!$A$2:$A$107</definedName>
    <definedName name="ordre">LISTE!$D$2:$D$411</definedName>
    <definedName name="Pays" localSheetId="2">LISTE!$F$2:$F$411</definedName>
    <definedName name="REGDPT">Liste_Region_Departement!$A$2:$C$335</definedName>
    <definedName name="REGION">Liste_Region_Departement!#REF!</definedName>
    <definedName name="Sites" localSheetId="2">LISTE!#REF!</definedName>
    <definedName name="Sites" localSheetId="1">RECHERCHE!$I$6:$I$243</definedName>
    <definedName name="Villes" localSheetId="2">LISTE!$E$2:$E$411</definedName>
    <definedName name="Villes" localSheetId="1">RECHERCHE!#REF!</definedName>
  </definedNames>
  <calcPr calcId="145621"/>
</workbook>
</file>

<file path=xl/calcChain.xml><?xml version="1.0" encoding="utf-8"?>
<calcChain xmlns="http://schemas.openxmlformats.org/spreadsheetml/2006/main">
  <c r="F294" i="2" l="1"/>
  <c r="H294" i="2"/>
  <c r="H371" i="2" l="1"/>
  <c r="F371" i="2"/>
  <c r="H334" i="2"/>
  <c r="F334" i="2"/>
  <c r="F2" i="2"/>
  <c r="H2" i="2"/>
  <c r="F368" i="2"/>
  <c r="H368" i="2"/>
  <c r="F290" i="2"/>
  <c r="H290" i="2"/>
  <c r="F293" i="2"/>
  <c r="H293" i="2"/>
  <c r="F239" i="2"/>
  <c r="H239" i="2"/>
  <c r="F233" i="2"/>
  <c r="H233" i="2"/>
  <c r="F336" i="2"/>
  <c r="H336" i="2"/>
  <c r="F323" i="2"/>
  <c r="H323" i="2"/>
  <c r="F175" i="2"/>
  <c r="H175" i="2"/>
  <c r="F375" i="2"/>
  <c r="H375" i="2"/>
  <c r="H315" i="2"/>
  <c r="H316" i="2"/>
  <c r="H390" i="2"/>
  <c r="H376" i="2"/>
  <c r="H317" i="2"/>
  <c r="H318" i="2"/>
  <c r="H319" i="2"/>
  <c r="H321" i="2"/>
  <c r="H320" i="2"/>
  <c r="H322" i="2"/>
  <c r="H391" i="2"/>
  <c r="H324" i="2"/>
  <c r="H325" i="2"/>
  <c r="H326" i="2"/>
  <c r="H329" i="2"/>
  <c r="H327" i="2"/>
  <c r="H328" i="2"/>
  <c r="H330" i="2"/>
  <c r="H331" i="2"/>
  <c r="H332" i="2"/>
  <c r="H333" i="2"/>
  <c r="H335" i="2"/>
  <c r="H337" i="2"/>
  <c r="H338" i="2"/>
  <c r="H339" i="2"/>
  <c r="H340" i="2"/>
  <c r="H341" i="2"/>
  <c r="H343" i="2"/>
  <c r="H342" i="2"/>
  <c r="H345" i="2"/>
  <c r="H344" i="2"/>
  <c r="H348" i="2"/>
  <c r="H349" i="2"/>
  <c r="H350" i="2"/>
  <c r="H351" i="2"/>
  <c r="H347" i="2"/>
  <c r="H352" i="2"/>
  <c r="H353" i="2"/>
  <c r="H354" i="2"/>
  <c r="H355" i="2"/>
  <c r="H356" i="2"/>
  <c r="H357" i="2"/>
  <c r="H358" i="2"/>
  <c r="H359" i="2"/>
  <c r="H360" i="2"/>
  <c r="H361" i="2"/>
  <c r="H346" i="2"/>
  <c r="H362" i="2"/>
  <c r="H365" i="2"/>
  <c r="H363" i="2"/>
  <c r="H364" i="2"/>
  <c r="H366" i="2"/>
  <c r="H367" i="2"/>
  <c r="H369" i="2"/>
  <c r="H370" i="2"/>
  <c r="H372" i="2"/>
  <c r="H373" i="2"/>
  <c r="H384" i="2"/>
  <c r="H383" i="2"/>
  <c r="H385" i="2"/>
  <c r="H374" i="2"/>
  <c r="H377" i="2"/>
  <c r="H378" i="2"/>
  <c r="H379" i="2"/>
  <c r="H380" i="2"/>
  <c r="H381" i="2"/>
  <c r="H382" i="2"/>
  <c r="H386" i="2"/>
  <c r="H387" i="2"/>
  <c r="H388" i="2"/>
  <c r="H389" i="2"/>
  <c r="H392" i="2"/>
  <c r="H393" i="2"/>
  <c r="H395" i="2"/>
  <c r="H394" i="2"/>
  <c r="H396" i="2"/>
  <c r="H397" i="2"/>
  <c r="H398" i="2"/>
  <c r="H399" i="2"/>
  <c r="H400" i="2"/>
  <c r="H401" i="2"/>
  <c r="H402" i="2"/>
  <c r="H403" i="2"/>
  <c r="H404" i="2"/>
  <c r="H405" i="2"/>
  <c r="H406" i="2"/>
  <c r="H408" i="2"/>
  <c r="H407" i="2"/>
  <c r="H409" i="2"/>
  <c r="H410" i="2"/>
  <c r="H411" i="2"/>
  <c r="H14" i="2"/>
  <c r="H4" i="2"/>
  <c r="H5" i="2"/>
  <c r="H6" i="2"/>
  <c r="H7" i="2"/>
  <c r="H8" i="2"/>
  <c r="H9" i="2"/>
  <c r="H10" i="2"/>
  <c r="H11" i="2"/>
  <c r="H12" i="2"/>
  <c r="H13" i="2"/>
  <c r="H31" i="2"/>
  <c r="H15" i="2"/>
  <c r="H19" i="2"/>
  <c r="H20" i="2"/>
  <c r="H24" i="2"/>
  <c r="H23" i="2"/>
  <c r="H21" i="2"/>
  <c r="H32" i="2"/>
  <c r="H16" i="2"/>
  <c r="H25" i="2"/>
  <c r="H17" i="2"/>
  <c r="H27" i="2"/>
  <c r="H26" i="2"/>
  <c r="H28" i="2"/>
  <c r="H30" i="2"/>
  <c r="H29" i="2"/>
  <c r="H33" i="2"/>
  <c r="H34" i="2"/>
  <c r="H36" i="2"/>
  <c r="H37" i="2"/>
  <c r="H35" i="2"/>
  <c r="H18" i="2"/>
  <c r="H22" i="2"/>
  <c r="H39" i="2"/>
  <c r="H40" i="2"/>
  <c r="H38" i="2"/>
  <c r="H45" i="2"/>
  <c r="H42" i="2"/>
  <c r="H41" i="2"/>
  <c r="H43" i="2"/>
  <c r="H44" i="2"/>
  <c r="H46" i="2"/>
  <c r="H70" i="2"/>
  <c r="H71" i="2"/>
  <c r="H72" i="2"/>
  <c r="H73" i="2"/>
  <c r="H67" i="2"/>
  <c r="H68" i="2"/>
  <c r="H69" i="2"/>
  <c r="H47" i="2"/>
  <c r="H55" i="2"/>
  <c r="H59" i="2"/>
  <c r="H60" i="2"/>
  <c r="H56" i="2"/>
  <c r="H74" i="2"/>
  <c r="H75" i="2"/>
  <c r="H76" i="2"/>
  <c r="H48" i="2"/>
  <c r="H49" i="2"/>
  <c r="H50" i="2"/>
  <c r="H51" i="2"/>
  <c r="H77" i="2"/>
  <c r="H52" i="2"/>
  <c r="H57" i="2"/>
  <c r="H61" i="2"/>
  <c r="H78" i="2"/>
  <c r="H79" i="2"/>
  <c r="H80" i="2"/>
  <c r="H53" i="2"/>
  <c r="H54" i="2"/>
  <c r="H81" i="2"/>
  <c r="H82" i="2"/>
  <c r="H84" i="2"/>
  <c r="H83" i="2"/>
  <c r="H58" i="2"/>
  <c r="H62" i="2"/>
  <c r="H66" i="2"/>
  <c r="H63" i="2"/>
  <c r="H64" i="2"/>
  <c r="H65" i="2"/>
  <c r="H86" i="2"/>
  <c r="H85" i="2"/>
  <c r="H87" i="2"/>
  <c r="H88" i="2"/>
  <c r="H89" i="2"/>
  <c r="H92" i="2"/>
  <c r="H90" i="2"/>
  <c r="H93" i="2"/>
  <c r="H94" i="2"/>
  <c r="H91" i="2"/>
  <c r="H95" i="2"/>
  <c r="H96" i="2"/>
  <c r="H97" i="2"/>
  <c r="H98" i="2"/>
  <c r="H99" i="2"/>
  <c r="H102" i="2"/>
  <c r="H100" i="2"/>
  <c r="H101" i="2"/>
  <c r="H103" i="2"/>
  <c r="H104" i="2"/>
  <c r="H112" i="2"/>
  <c r="H113" i="2"/>
  <c r="H105" i="2"/>
  <c r="H106" i="2"/>
  <c r="H107" i="2"/>
  <c r="H110" i="2"/>
  <c r="H111" i="2"/>
  <c r="H108" i="2"/>
  <c r="H109" i="2"/>
  <c r="H114" i="2"/>
  <c r="H129" i="2"/>
  <c r="H130" i="2"/>
  <c r="H131" i="2"/>
  <c r="H123" i="2"/>
  <c r="H124" i="2"/>
  <c r="H141" i="2"/>
  <c r="H132" i="2"/>
  <c r="H133" i="2"/>
  <c r="H134" i="2"/>
  <c r="H135" i="2"/>
  <c r="H125" i="2"/>
  <c r="H115" i="2"/>
  <c r="H116" i="2"/>
  <c r="H117" i="2"/>
  <c r="H136" i="2"/>
  <c r="H118" i="2"/>
  <c r="H119" i="2"/>
  <c r="H137" i="2"/>
  <c r="H138" i="2"/>
  <c r="H139" i="2"/>
  <c r="H140" i="2"/>
  <c r="H126" i="2"/>
  <c r="H127" i="2"/>
  <c r="H120" i="2"/>
  <c r="H121" i="2"/>
  <c r="H122" i="2"/>
  <c r="H143" i="2"/>
  <c r="H144" i="2"/>
  <c r="H145" i="2"/>
  <c r="H146" i="2"/>
  <c r="H147" i="2"/>
  <c r="H128" i="2"/>
  <c r="H142" i="2"/>
  <c r="H148" i="2"/>
  <c r="H149" i="2"/>
  <c r="H150" i="2"/>
  <c r="H160" i="2"/>
  <c r="H155" i="2"/>
  <c r="H154" i="2"/>
  <c r="H153" i="2"/>
  <c r="H161" i="2"/>
  <c r="H162" i="2"/>
  <c r="H156" i="2"/>
  <c r="H157" i="2"/>
  <c r="H158" i="2"/>
  <c r="H159" i="2"/>
  <c r="H151" i="2"/>
  <c r="H152" i="2"/>
  <c r="H165" i="2"/>
  <c r="H164" i="2"/>
  <c r="H163" i="2"/>
  <c r="H166" i="2"/>
  <c r="H167" i="2"/>
  <c r="H168" i="2"/>
  <c r="H169" i="2"/>
  <c r="H170" i="2"/>
  <c r="H171" i="2"/>
  <c r="H172" i="2"/>
  <c r="H184" i="2"/>
  <c r="H173" i="2"/>
  <c r="H189" i="2"/>
  <c r="H190" i="2"/>
  <c r="H174" i="2"/>
  <c r="H176" i="2"/>
  <c r="H191" i="2"/>
  <c r="H177" i="2"/>
  <c r="H185" i="2"/>
  <c r="H186" i="2"/>
  <c r="H178" i="2"/>
  <c r="H179" i="2"/>
  <c r="H180" i="2"/>
  <c r="H181" i="2"/>
  <c r="H192" i="2"/>
  <c r="H182" i="2"/>
  <c r="H183" i="2"/>
  <c r="H188" i="2"/>
  <c r="H187" i="2"/>
  <c r="H195" i="2"/>
  <c r="H194" i="2"/>
  <c r="H197" i="2"/>
  <c r="H198" i="2"/>
  <c r="H199" i="2"/>
  <c r="H200" i="2"/>
  <c r="H201" i="2"/>
  <c r="H202" i="2"/>
  <c r="H196" i="2"/>
  <c r="H203" i="2"/>
  <c r="H204" i="2"/>
  <c r="H193" i="2"/>
  <c r="H205" i="2"/>
  <c r="H206" i="2"/>
  <c r="H207" i="2"/>
  <c r="H208" i="2"/>
  <c r="H209" i="2"/>
  <c r="H210" i="2"/>
  <c r="H215" i="2"/>
  <c r="H213" i="2"/>
  <c r="H212" i="2"/>
  <c r="H216" i="2"/>
  <c r="H217" i="2"/>
  <c r="H214" i="2"/>
  <c r="H218" i="2"/>
  <c r="H219" i="2"/>
  <c r="H220" i="2"/>
  <c r="H221" i="2"/>
  <c r="H211" i="2"/>
  <c r="H235" i="2"/>
  <c r="H222" i="2"/>
  <c r="H223" i="2"/>
  <c r="H224" i="2"/>
  <c r="H225" i="2"/>
  <c r="H226" i="2"/>
  <c r="H227" i="2"/>
  <c r="H229" i="2"/>
  <c r="H228" i="2"/>
  <c r="H230" i="2"/>
  <c r="H234" i="2"/>
  <c r="H236" i="2"/>
  <c r="H231" i="2"/>
  <c r="H232" i="2"/>
  <c r="H243" i="2"/>
  <c r="H237" i="2"/>
  <c r="H273" i="2"/>
  <c r="H274" i="2"/>
  <c r="H260" i="2"/>
  <c r="H249" i="2"/>
  <c r="H261" i="2"/>
  <c r="H244" i="2"/>
  <c r="H245" i="2"/>
  <c r="H262" i="2"/>
  <c r="H263" i="2"/>
  <c r="H264" i="2"/>
  <c r="H265" i="2"/>
  <c r="H275" i="2"/>
  <c r="H238" i="2"/>
  <c r="H246" i="2"/>
  <c r="H250" i="2"/>
  <c r="H266" i="2"/>
  <c r="H276" i="2"/>
  <c r="H247" i="2"/>
  <c r="H248" i="2"/>
  <c r="H251" i="2"/>
  <c r="H277" i="2"/>
  <c r="H252" i="2"/>
  <c r="H253" i="2"/>
  <c r="H240" i="2"/>
  <c r="H278" i="2"/>
  <c r="H279" i="2"/>
  <c r="H254" i="2"/>
  <c r="H280" i="2"/>
  <c r="H267" i="2"/>
  <c r="H241" i="2"/>
  <c r="H271" i="2"/>
  <c r="H268" i="2"/>
  <c r="H270" i="2"/>
  <c r="H269" i="2"/>
  <c r="H255" i="2"/>
  <c r="H256" i="2"/>
  <c r="H257" i="2"/>
  <c r="H272" i="2"/>
  <c r="H242" i="2"/>
  <c r="H258" i="2"/>
  <c r="H259" i="2"/>
  <c r="H289" i="2"/>
  <c r="H283" i="2"/>
  <c r="H284" i="2"/>
  <c r="H281" i="2"/>
  <c r="H282" i="2"/>
  <c r="H285" i="2"/>
  <c r="H286" i="2"/>
  <c r="H287" i="2"/>
  <c r="H295" i="2"/>
  <c r="H296" i="2"/>
  <c r="H292" i="2"/>
  <c r="H291" i="2"/>
  <c r="H288" i="2"/>
  <c r="H297" i="2"/>
  <c r="H298" i="2"/>
  <c r="H299" i="2"/>
  <c r="H302" i="2"/>
  <c r="H303" i="2"/>
  <c r="H304" i="2"/>
  <c r="H305" i="2"/>
  <c r="H300" i="2"/>
  <c r="H307" i="2"/>
  <c r="H301" i="2"/>
  <c r="H308" i="2"/>
  <c r="H306" i="2"/>
  <c r="H309" i="2"/>
  <c r="H310" i="2"/>
  <c r="H311" i="2"/>
  <c r="H313" i="2"/>
  <c r="H312" i="2"/>
  <c r="H314" i="2"/>
  <c r="F9" i="2"/>
  <c r="F10" i="2"/>
  <c r="F11" i="2"/>
  <c r="F12" i="2"/>
  <c r="F13" i="2"/>
  <c r="F31" i="2"/>
  <c r="F15" i="2"/>
  <c r="F19" i="2"/>
  <c r="F20" i="2"/>
  <c r="F24" i="2"/>
  <c r="F23" i="2"/>
  <c r="F21" i="2"/>
  <c r="F32" i="2"/>
  <c r="F16" i="2"/>
  <c r="F25" i="2"/>
  <c r="F17" i="2"/>
  <c r="F27" i="2"/>
  <c r="F26" i="2"/>
  <c r="F28" i="2"/>
  <c r="F30" i="2"/>
  <c r="F29" i="2"/>
  <c r="F33" i="2"/>
  <c r="F34" i="2"/>
  <c r="F36" i="2"/>
  <c r="F37" i="2"/>
  <c r="F35" i="2"/>
  <c r="F18" i="2"/>
  <c r="F22" i="2"/>
  <c r="F39" i="2"/>
  <c r="F40" i="2"/>
  <c r="F38" i="2"/>
  <c r="F45" i="2"/>
  <c r="F42" i="2"/>
  <c r="F41" i="2"/>
  <c r="F43" i="2"/>
  <c r="F44" i="2"/>
  <c r="F46" i="2"/>
  <c r="F70" i="2"/>
  <c r="F71" i="2"/>
  <c r="F72" i="2"/>
  <c r="F73" i="2"/>
  <c r="F67" i="2"/>
  <c r="F68" i="2"/>
  <c r="F69" i="2"/>
  <c r="F47" i="2"/>
  <c r="F55" i="2"/>
  <c r="F59" i="2"/>
  <c r="F60" i="2"/>
  <c r="F56" i="2"/>
  <c r="F74" i="2"/>
  <c r="F75" i="2"/>
  <c r="F76" i="2"/>
  <c r="F48" i="2"/>
  <c r="F49" i="2"/>
  <c r="F50" i="2"/>
  <c r="F51" i="2"/>
  <c r="F77" i="2"/>
  <c r="F52" i="2"/>
  <c r="F57" i="2"/>
  <c r="F61" i="2"/>
  <c r="F78" i="2"/>
  <c r="F79" i="2"/>
  <c r="F80" i="2"/>
  <c r="F53" i="2"/>
  <c r="F54" i="2"/>
  <c r="F81" i="2"/>
  <c r="F82" i="2"/>
  <c r="F84" i="2"/>
  <c r="F83" i="2"/>
  <c r="F58" i="2"/>
  <c r="F62" i="2"/>
  <c r="F66" i="2"/>
  <c r="F63" i="2"/>
  <c r="F64" i="2"/>
  <c r="F65" i="2"/>
  <c r="F86" i="2"/>
  <c r="F85" i="2"/>
  <c r="F87" i="2"/>
  <c r="F88" i="2"/>
  <c r="F89" i="2"/>
  <c r="F92" i="2"/>
  <c r="F90" i="2"/>
  <c r="F93" i="2"/>
  <c r="F94" i="2"/>
  <c r="F91" i="2"/>
  <c r="F95" i="2"/>
  <c r="F96" i="2"/>
  <c r="F97" i="2"/>
  <c r="F98" i="2"/>
  <c r="F99" i="2"/>
  <c r="F102" i="2"/>
  <c r="F100" i="2"/>
  <c r="F101" i="2"/>
  <c r="F103" i="2"/>
  <c r="F104" i="2"/>
  <c r="F112" i="2"/>
  <c r="F113" i="2"/>
  <c r="F105" i="2"/>
  <c r="F106" i="2"/>
  <c r="F107" i="2"/>
  <c r="F110" i="2"/>
  <c r="F111" i="2"/>
  <c r="F108" i="2"/>
  <c r="F109" i="2"/>
  <c r="F114" i="2"/>
  <c r="F129" i="2"/>
  <c r="F130" i="2"/>
  <c r="F131" i="2"/>
  <c r="F123" i="2"/>
  <c r="F124" i="2"/>
  <c r="F141" i="2"/>
  <c r="F132" i="2"/>
  <c r="F133" i="2"/>
  <c r="F134" i="2"/>
  <c r="F135" i="2"/>
  <c r="F125" i="2"/>
  <c r="F115" i="2"/>
  <c r="F116" i="2"/>
  <c r="F117" i="2"/>
  <c r="F136" i="2"/>
  <c r="F118" i="2"/>
  <c r="F119" i="2"/>
  <c r="F137" i="2"/>
  <c r="F138" i="2"/>
  <c r="F139" i="2"/>
  <c r="F140" i="2"/>
  <c r="F126" i="2"/>
  <c r="F127" i="2"/>
  <c r="F120" i="2"/>
  <c r="F121" i="2"/>
  <c r="F122" i="2"/>
  <c r="F143" i="2"/>
  <c r="F144" i="2"/>
  <c r="F145" i="2"/>
  <c r="F146" i="2"/>
  <c r="F147" i="2"/>
  <c r="F128" i="2"/>
  <c r="F142" i="2"/>
  <c r="F148" i="2"/>
  <c r="F149" i="2"/>
  <c r="F150" i="2"/>
  <c r="F160" i="2"/>
  <c r="F155" i="2"/>
  <c r="F154" i="2"/>
  <c r="F153" i="2"/>
  <c r="F161" i="2"/>
  <c r="F162" i="2"/>
  <c r="F156" i="2"/>
  <c r="F157" i="2"/>
  <c r="F158" i="2"/>
  <c r="F159" i="2"/>
  <c r="F151" i="2"/>
  <c r="F152" i="2"/>
  <c r="F165" i="2"/>
  <c r="F164" i="2"/>
  <c r="F163" i="2"/>
  <c r="F166" i="2"/>
  <c r="F167" i="2"/>
  <c r="F168" i="2"/>
  <c r="F169" i="2"/>
  <c r="F170" i="2"/>
  <c r="F171" i="2"/>
  <c r="F172" i="2"/>
  <c r="F184" i="2"/>
  <c r="F173" i="2"/>
  <c r="F189" i="2"/>
  <c r="F190" i="2"/>
  <c r="F174" i="2"/>
  <c r="F176" i="2"/>
  <c r="F191" i="2"/>
  <c r="F177" i="2"/>
  <c r="F185" i="2"/>
  <c r="F186" i="2"/>
  <c r="F178" i="2"/>
  <c r="F179" i="2"/>
  <c r="F180" i="2"/>
  <c r="F181" i="2"/>
  <c r="F192" i="2"/>
  <c r="F182" i="2"/>
  <c r="F183" i="2"/>
  <c r="F188" i="2"/>
  <c r="F187" i="2"/>
  <c r="F195" i="2"/>
  <c r="F194" i="2"/>
  <c r="F197" i="2"/>
  <c r="F198" i="2"/>
  <c r="F199" i="2"/>
  <c r="F200" i="2"/>
  <c r="F201" i="2"/>
  <c r="F202" i="2"/>
  <c r="F196" i="2"/>
  <c r="F203" i="2"/>
  <c r="F204" i="2"/>
  <c r="F193" i="2"/>
  <c r="F205" i="2"/>
  <c r="F206" i="2"/>
  <c r="F207" i="2"/>
  <c r="F208" i="2"/>
  <c r="F209" i="2"/>
  <c r="F210" i="2"/>
  <c r="F215" i="2"/>
  <c r="F213" i="2"/>
  <c r="F212" i="2"/>
  <c r="F216" i="2"/>
  <c r="F217" i="2"/>
  <c r="F214" i="2"/>
  <c r="F218" i="2"/>
  <c r="F219" i="2"/>
  <c r="F220" i="2"/>
  <c r="F221" i="2"/>
  <c r="F211" i="2"/>
  <c r="F235" i="2"/>
  <c r="F222" i="2"/>
  <c r="F223" i="2"/>
  <c r="F224" i="2"/>
  <c r="F225" i="2"/>
  <c r="F226" i="2"/>
  <c r="F227" i="2"/>
  <c r="F229" i="2"/>
  <c r="F228" i="2"/>
  <c r="F230" i="2"/>
  <c r="F234" i="2"/>
  <c r="F236" i="2"/>
  <c r="F231" i="2"/>
  <c r="F232" i="2"/>
  <c r="F243" i="2"/>
  <c r="F237" i="2"/>
  <c r="F273" i="2"/>
  <c r="F274" i="2"/>
  <c r="F260" i="2"/>
  <c r="F249" i="2"/>
  <c r="F261" i="2"/>
  <c r="F244" i="2"/>
  <c r="F245" i="2"/>
  <c r="F262" i="2"/>
  <c r="F263" i="2"/>
  <c r="F264" i="2"/>
  <c r="F265" i="2"/>
  <c r="F275" i="2"/>
  <c r="F238" i="2"/>
  <c r="F246" i="2"/>
  <c r="F250" i="2"/>
  <c r="F266" i="2"/>
  <c r="F276" i="2"/>
  <c r="F247" i="2"/>
  <c r="F248" i="2"/>
  <c r="F251" i="2"/>
  <c r="F277" i="2"/>
  <c r="F252" i="2"/>
  <c r="F253" i="2"/>
  <c r="F240" i="2"/>
  <c r="F278" i="2"/>
  <c r="F279" i="2"/>
  <c r="F254" i="2"/>
  <c r="F280" i="2"/>
  <c r="F267" i="2"/>
  <c r="F241" i="2"/>
  <c r="F271" i="2"/>
  <c r="F268" i="2"/>
  <c r="F270" i="2"/>
  <c r="F269" i="2"/>
  <c r="F255" i="2"/>
  <c r="F256" i="2"/>
  <c r="F257" i="2"/>
  <c r="F272" i="2"/>
  <c r="F242" i="2"/>
  <c r="F258" i="2"/>
  <c r="F259" i="2"/>
  <c r="F289" i="2"/>
  <c r="F283" i="2"/>
  <c r="F284" i="2"/>
  <c r="F281" i="2"/>
  <c r="F282" i="2"/>
  <c r="F285" i="2"/>
  <c r="F286" i="2"/>
  <c r="F287" i="2"/>
  <c r="F295" i="2"/>
  <c r="F296" i="2"/>
  <c r="F292" i="2"/>
  <c r="F291" i="2"/>
  <c r="F288" i="2"/>
  <c r="F297" i="2"/>
  <c r="F298" i="2"/>
  <c r="F299" i="2"/>
  <c r="F302" i="2"/>
  <c r="F303" i="2"/>
  <c r="F304" i="2"/>
  <c r="F305" i="2"/>
  <c r="F300" i="2"/>
  <c r="F307" i="2"/>
  <c r="F301" i="2"/>
  <c r="F308" i="2"/>
  <c r="F306" i="2"/>
  <c r="F309" i="2"/>
  <c r="F310" i="2"/>
  <c r="F311" i="2"/>
  <c r="F313" i="2"/>
  <c r="F312" i="2"/>
  <c r="F314" i="2"/>
  <c r="F315" i="2"/>
  <c r="F316" i="2"/>
  <c r="F390" i="2"/>
  <c r="F376" i="2"/>
  <c r="F317" i="2"/>
  <c r="F318" i="2"/>
  <c r="F319" i="2"/>
  <c r="F321" i="2"/>
  <c r="F320" i="2"/>
  <c r="F322" i="2"/>
  <c r="F391" i="2"/>
  <c r="F324" i="2"/>
  <c r="F325" i="2"/>
  <c r="F326" i="2"/>
  <c r="F329" i="2"/>
  <c r="F327" i="2"/>
  <c r="F328" i="2"/>
  <c r="F330" i="2"/>
  <c r="F331" i="2"/>
  <c r="F332" i="2"/>
  <c r="F333" i="2"/>
  <c r="F335" i="2"/>
  <c r="F337" i="2"/>
  <c r="F338" i="2"/>
  <c r="F339" i="2"/>
  <c r="F340" i="2"/>
  <c r="F341" i="2"/>
  <c r="F343" i="2"/>
  <c r="F342" i="2"/>
  <c r="F345" i="2"/>
  <c r="F344" i="2"/>
  <c r="F348" i="2"/>
  <c r="F349" i="2"/>
  <c r="F350" i="2"/>
  <c r="F351" i="2"/>
  <c r="F347" i="2"/>
  <c r="F352" i="2"/>
  <c r="F353" i="2"/>
  <c r="F354" i="2"/>
  <c r="F355" i="2"/>
  <c r="F356" i="2"/>
  <c r="F357" i="2"/>
  <c r="F358" i="2"/>
  <c r="F359" i="2"/>
  <c r="F360" i="2"/>
  <c r="F361" i="2"/>
  <c r="F346" i="2"/>
  <c r="F362" i="2"/>
  <c r="F365" i="2"/>
  <c r="F363" i="2"/>
  <c r="F364" i="2"/>
  <c r="F366" i="2"/>
  <c r="F367" i="2"/>
  <c r="F369" i="2"/>
  <c r="F370" i="2"/>
  <c r="F372" i="2"/>
  <c r="F373" i="2"/>
  <c r="F384" i="2"/>
  <c r="F383" i="2"/>
  <c r="F385" i="2"/>
  <c r="F374" i="2"/>
  <c r="F377" i="2"/>
  <c r="F378" i="2"/>
  <c r="F379" i="2"/>
  <c r="F380" i="2"/>
  <c r="F381" i="2"/>
  <c r="F382" i="2"/>
  <c r="F386" i="2"/>
  <c r="F387" i="2"/>
  <c r="F388" i="2"/>
  <c r="F389" i="2"/>
  <c r="F392" i="2"/>
  <c r="F393" i="2"/>
  <c r="F395" i="2"/>
  <c r="F394" i="2"/>
  <c r="F396" i="2"/>
  <c r="F397" i="2"/>
  <c r="F398" i="2"/>
  <c r="F399" i="2"/>
  <c r="F400" i="2"/>
  <c r="F401" i="2"/>
  <c r="F402" i="2"/>
  <c r="F403" i="2"/>
  <c r="F404" i="2"/>
  <c r="F405" i="2"/>
  <c r="F406" i="2"/>
  <c r="F408" i="2"/>
  <c r="F407" i="2"/>
  <c r="F409" i="2"/>
  <c r="F410" i="2"/>
  <c r="F411" i="2"/>
  <c r="F14" i="2"/>
  <c r="F4" i="2"/>
  <c r="F5" i="2"/>
  <c r="F6" i="2"/>
  <c r="F7" i="2"/>
  <c r="F8" i="2"/>
  <c r="H3" i="2"/>
  <c r="F3" i="2"/>
  <c r="B82" i="5"/>
  <c r="F82" i="5"/>
  <c r="K82" i="5"/>
  <c r="D74" i="5"/>
  <c r="H74" i="5"/>
  <c r="A68" i="5"/>
  <c r="H68" i="5"/>
  <c r="C68" i="5"/>
  <c r="B61" i="5"/>
  <c r="E61" i="5"/>
  <c r="F61" i="5"/>
  <c r="I61" i="5"/>
  <c r="K61" i="5"/>
  <c r="C17" i="5"/>
  <c r="C13" i="5"/>
  <c r="A13" i="5"/>
  <c r="D13" i="5"/>
  <c r="K13" i="5"/>
  <c r="J13" i="5"/>
  <c r="I13" i="5"/>
  <c r="H13" i="5"/>
  <c r="G13" i="5"/>
  <c r="F13" i="5"/>
  <c r="E13" i="5"/>
  <c r="B13" i="5"/>
  <c r="C12" i="5"/>
  <c r="A12" i="5"/>
  <c r="D12" i="5"/>
  <c r="K12" i="5"/>
  <c r="J12" i="5"/>
  <c r="I12" i="5"/>
  <c r="H12" i="5"/>
  <c r="G12" i="5"/>
  <c r="F12" i="5"/>
  <c r="E12" i="5"/>
  <c r="B12" i="5"/>
  <c r="C11" i="5"/>
  <c r="A11" i="5"/>
  <c r="D11" i="5"/>
  <c r="K11" i="5"/>
  <c r="J11" i="5"/>
  <c r="I11" i="5"/>
  <c r="H11" i="5"/>
  <c r="G11" i="5"/>
  <c r="F11" i="5"/>
  <c r="E11" i="5"/>
  <c r="B11" i="5"/>
  <c r="C10" i="5"/>
  <c r="A10" i="5"/>
  <c r="K10" i="5"/>
  <c r="J10" i="5"/>
  <c r="I10" i="5"/>
  <c r="H10" i="5"/>
  <c r="G10" i="5"/>
  <c r="F10" i="5"/>
  <c r="E10" i="5"/>
  <c r="D10" i="5"/>
  <c r="B10" i="5"/>
  <c r="C9" i="5"/>
  <c r="A9" i="5"/>
  <c r="F9" i="5"/>
  <c r="D9" i="5"/>
  <c r="K9" i="5"/>
  <c r="J9" i="5"/>
  <c r="I9" i="5"/>
  <c r="H9" i="5"/>
  <c r="G9" i="5"/>
  <c r="E9" i="5"/>
  <c r="B9" i="5"/>
  <c r="C8" i="5"/>
  <c r="A8" i="5"/>
  <c r="F8" i="5"/>
  <c r="D8" i="5"/>
  <c r="K8" i="5"/>
  <c r="J8" i="5"/>
  <c r="I8" i="5"/>
  <c r="H8" i="5"/>
  <c r="G8" i="5"/>
  <c r="E8" i="5"/>
  <c r="B8" i="5"/>
  <c r="C7" i="5"/>
  <c r="A7" i="5"/>
  <c r="F7" i="5"/>
  <c r="D7" i="5"/>
  <c r="K7" i="5"/>
  <c r="J7" i="5"/>
  <c r="I7" i="5"/>
  <c r="H7" i="5"/>
  <c r="G7" i="5"/>
  <c r="E7" i="5"/>
  <c r="B7" i="5"/>
  <c r="C6" i="5"/>
  <c r="B6" i="5"/>
  <c r="F6" i="5"/>
  <c r="K6" i="5"/>
  <c r="D6" i="5"/>
  <c r="E6" i="5"/>
  <c r="G6" i="5"/>
  <c r="H6" i="5"/>
  <c r="I6" i="5"/>
  <c r="J6" i="5"/>
  <c r="A6" i="5"/>
  <c r="A41" i="5"/>
  <c r="C41" i="5"/>
  <c r="B41" i="5"/>
  <c r="A40" i="5"/>
  <c r="C40" i="5"/>
  <c r="B40" i="5"/>
  <c r="A39" i="5"/>
  <c r="C39" i="5"/>
  <c r="B39" i="5"/>
  <c r="A38" i="5"/>
  <c r="C38" i="5"/>
  <c r="B38" i="5"/>
  <c r="A37" i="5"/>
  <c r="C37" i="5"/>
  <c r="B37" i="5"/>
  <c r="A35" i="5"/>
  <c r="C35" i="5"/>
  <c r="B35" i="5"/>
  <c r="C34" i="5"/>
  <c r="B34" i="5"/>
  <c r="A34" i="5"/>
  <c r="C33" i="5"/>
  <c r="B33" i="5"/>
  <c r="A33" i="5"/>
  <c r="E41" i="5"/>
  <c r="C32" i="5"/>
  <c r="D41" i="5"/>
  <c r="F41" i="5"/>
  <c r="G41" i="5"/>
  <c r="H41" i="5"/>
  <c r="I41" i="5"/>
  <c r="J41" i="5"/>
  <c r="K41" i="5"/>
  <c r="B32" i="5"/>
  <c r="A32" i="5"/>
  <c r="E40" i="5"/>
  <c r="C31" i="5"/>
  <c r="D40" i="5"/>
  <c r="F40" i="5"/>
  <c r="G40" i="5"/>
  <c r="H40" i="5"/>
  <c r="I40" i="5"/>
  <c r="J40" i="5"/>
  <c r="K40" i="5"/>
  <c r="B31" i="5"/>
  <c r="A31" i="5"/>
  <c r="E39" i="5"/>
  <c r="C30" i="5"/>
  <c r="A30" i="5"/>
  <c r="B30" i="5"/>
  <c r="F39" i="5"/>
  <c r="G39" i="5"/>
  <c r="H39" i="5"/>
  <c r="I39" i="5"/>
  <c r="J39" i="5"/>
  <c r="K39" i="5"/>
  <c r="D39" i="5"/>
  <c r="E38" i="5"/>
  <c r="C29" i="5"/>
  <c r="A29" i="5"/>
  <c r="B29" i="5"/>
  <c r="F38" i="5"/>
  <c r="G38" i="5"/>
  <c r="H38" i="5"/>
  <c r="I38" i="5"/>
  <c r="J38" i="5"/>
  <c r="K38" i="5"/>
  <c r="D38" i="5"/>
  <c r="E37" i="5"/>
  <c r="C28" i="5"/>
  <c r="A28" i="5"/>
  <c r="B28" i="5"/>
  <c r="F37" i="5"/>
  <c r="G37" i="5"/>
  <c r="H37" i="5"/>
  <c r="I37" i="5"/>
  <c r="J37" i="5"/>
  <c r="K37" i="5"/>
  <c r="D37" i="5"/>
  <c r="E36" i="5"/>
  <c r="C27" i="5"/>
  <c r="A27" i="5"/>
  <c r="B27" i="5"/>
  <c r="F36" i="5"/>
  <c r="G36" i="5"/>
  <c r="H36" i="5"/>
  <c r="I36" i="5"/>
  <c r="J36" i="5"/>
  <c r="K36" i="5"/>
  <c r="D36" i="5"/>
  <c r="E35" i="5"/>
  <c r="C26" i="5"/>
  <c r="A26" i="5"/>
  <c r="B26" i="5"/>
  <c r="F35" i="5"/>
  <c r="G35" i="5"/>
  <c r="H35" i="5"/>
  <c r="I35" i="5"/>
  <c r="J35" i="5"/>
  <c r="K35" i="5"/>
  <c r="D35" i="5"/>
  <c r="E34" i="5"/>
  <c r="C25" i="5"/>
  <c r="A25" i="5"/>
  <c r="B25" i="5"/>
  <c r="F34" i="5"/>
  <c r="G34" i="5"/>
  <c r="H34" i="5"/>
  <c r="I34" i="5"/>
  <c r="J34" i="5"/>
  <c r="K34" i="5"/>
  <c r="D34" i="5"/>
  <c r="E33" i="5"/>
  <c r="C24" i="5"/>
  <c r="A24" i="5"/>
  <c r="B24" i="5"/>
  <c r="F33" i="5"/>
  <c r="G33" i="5"/>
  <c r="H33" i="5"/>
  <c r="I33" i="5"/>
  <c r="J33" i="5"/>
  <c r="K33" i="5"/>
  <c r="D33" i="5"/>
  <c r="E32" i="5"/>
  <c r="C23" i="5"/>
  <c r="A23" i="5"/>
  <c r="B23" i="5"/>
  <c r="F32" i="5"/>
  <c r="G32" i="5"/>
  <c r="H32" i="5"/>
  <c r="I32" i="5"/>
  <c r="J32" i="5"/>
  <c r="K32" i="5"/>
  <c r="D32" i="5"/>
  <c r="E31" i="5"/>
  <c r="C22" i="5"/>
  <c r="A22" i="5"/>
  <c r="B22" i="5"/>
  <c r="F31" i="5"/>
  <c r="G31" i="5"/>
  <c r="H31" i="5"/>
  <c r="I31" i="5"/>
  <c r="J31" i="5"/>
  <c r="K31" i="5"/>
  <c r="D31" i="5"/>
  <c r="E30" i="5"/>
  <c r="C21" i="5"/>
  <c r="A21" i="5"/>
  <c r="B21" i="5"/>
  <c r="F30" i="5"/>
  <c r="G30" i="5"/>
  <c r="H30" i="5"/>
  <c r="I30" i="5"/>
  <c r="J30" i="5"/>
  <c r="K30" i="5"/>
  <c r="D30" i="5"/>
  <c r="E29" i="5"/>
  <c r="C20" i="5"/>
  <c r="A20" i="5"/>
  <c r="B20" i="5"/>
  <c r="F29" i="5"/>
  <c r="G29" i="5"/>
  <c r="H29" i="5"/>
  <c r="I29" i="5"/>
  <c r="J29" i="5"/>
  <c r="K29" i="5"/>
  <c r="D29" i="5"/>
  <c r="E28" i="5"/>
  <c r="C19" i="5"/>
  <c r="A19" i="5"/>
  <c r="B19" i="5"/>
  <c r="F28" i="5"/>
  <c r="G28" i="5"/>
  <c r="H28" i="5"/>
  <c r="I28" i="5"/>
  <c r="J28" i="5"/>
  <c r="K28" i="5"/>
  <c r="D28" i="5"/>
  <c r="E27" i="5"/>
  <c r="C18" i="5"/>
  <c r="A18" i="5"/>
  <c r="B18" i="5"/>
  <c r="F27" i="5"/>
  <c r="G27" i="5"/>
  <c r="H27" i="5"/>
  <c r="I27" i="5"/>
  <c r="J27" i="5"/>
  <c r="K27" i="5"/>
  <c r="D27" i="5"/>
  <c r="E26" i="5"/>
  <c r="F26" i="5"/>
  <c r="G26" i="5"/>
  <c r="H26" i="5"/>
  <c r="I26" i="5"/>
  <c r="J26" i="5"/>
  <c r="K26" i="5"/>
  <c r="D26" i="5"/>
  <c r="E25" i="5"/>
  <c r="D25" i="5"/>
  <c r="F25" i="5"/>
  <c r="G25" i="5"/>
  <c r="H25" i="5"/>
  <c r="I25" i="5"/>
  <c r="J25" i="5"/>
  <c r="K25" i="5"/>
  <c r="E24" i="5"/>
  <c r="D24" i="5"/>
  <c r="F24" i="5"/>
  <c r="G24" i="5"/>
  <c r="H24" i="5"/>
  <c r="I24" i="5"/>
  <c r="J24" i="5"/>
  <c r="K24" i="5"/>
  <c r="E23" i="5"/>
  <c r="D23" i="5"/>
  <c r="F23" i="5"/>
  <c r="G23" i="5"/>
  <c r="H23" i="5"/>
  <c r="I23" i="5"/>
  <c r="J23" i="5"/>
  <c r="K23" i="5"/>
  <c r="E22" i="5"/>
  <c r="D22" i="5"/>
  <c r="F22" i="5"/>
  <c r="G22" i="5"/>
  <c r="H22" i="5"/>
  <c r="I22" i="5"/>
  <c r="J22" i="5"/>
  <c r="K22" i="5"/>
  <c r="E21" i="5"/>
  <c r="D21" i="5"/>
  <c r="F21" i="5"/>
  <c r="G21" i="5"/>
  <c r="H21" i="5"/>
  <c r="I21" i="5"/>
  <c r="J21" i="5"/>
  <c r="K21" i="5"/>
  <c r="E20" i="5"/>
  <c r="D20" i="5"/>
  <c r="F20" i="5"/>
  <c r="G20" i="5"/>
  <c r="H20" i="5"/>
  <c r="I20" i="5"/>
  <c r="J20" i="5"/>
  <c r="K20" i="5"/>
  <c r="E19" i="5"/>
  <c r="D19" i="5"/>
  <c r="F19" i="5"/>
  <c r="G19" i="5"/>
  <c r="H19" i="5"/>
  <c r="I19" i="5"/>
  <c r="J19" i="5"/>
  <c r="K19" i="5"/>
  <c r="E18" i="5"/>
  <c r="D18" i="5"/>
  <c r="F18" i="5"/>
  <c r="G18" i="5"/>
  <c r="H18" i="5"/>
  <c r="I18" i="5"/>
  <c r="J18" i="5"/>
  <c r="K18" i="5"/>
  <c r="E17" i="5"/>
  <c r="F17" i="5"/>
  <c r="D17" i="5"/>
  <c r="K17" i="5"/>
  <c r="J17" i="5"/>
  <c r="I17" i="5"/>
  <c r="H17" i="5"/>
  <c r="G17" i="5"/>
  <c r="K46" i="5"/>
  <c r="K47" i="5"/>
  <c r="K49" i="5"/>
  <c r="K50" i="5"/>
  <c r="K52" i="5"/>
  <c r="K53" i="5"/>
  <c r="J55" i="5"/>
  <c r="A55" i="5"/>
  <c r="I55" i="5"/>
  <c r="F55" i="5"/>
  <c r="C55" i="5"/>
  <c r="A54" i="5"/>
  <c r="K54" i="5"/>
  <c r="J54" i="5"/>
  <c r="I54" i="5"/>
  <c r="H54" i="5"/>
  <c r="G54" i="5"/>
  <c r="F54" i="5"/>
  <c r="E54" i="5"/>
  <c r="D54" i="5"/>
  <c r="C54" i="5"/>
  <c r="B54" i="5"/>
  <c r="J53" i="5"/>
  <c r="G53" i="5"/>
  <c r="D53" i="5"/>
  <c r="A52" i="5"/>
  <c r="J52" i="5"/>
  <c r="I52" i="5"/>
  <c r="G52" i="5"/>
  <c r="F52" i="5"/>
  <c r="D52" i="5"/>
  <c r="C52" i="5"/>
  <c r="A51" i="5"/>
  <c r="K51" i="5"/>
  <c r="J51" i="5"/>
  <c r="I51" i="5"/>
  <c r="H51" i="5"/>
  <c r="G51" i="5"/>
  <c r="F51" i="5"/>
  <c r="E51" i="5"/>
  <c r="D51" i="5"/>
  <c r="C51" i="5"/>
  <c r="B51" i="5"/>
  <c r="G50" i="5"/>
  <c r="D50" i="5"/>
  <c r="A49" i="5"/>
  <c r="J49" i="5"/>
  <c r="I49" i="5"/>
  <c r="G49" i="5"/>
  <c r="F49" i="5"/>
  <c r="D49" i="5"/>
  <c r="C49" i="5"/>
  <c r="A48" i="5"/>
  <c r="K48" i="5"/>
  <c r="J48" i="5"/>
  <c r="I48" i="5"/>
  <c r="H48" i="5"/>
  <c r="G48" i="5"/>
  <c r="F48" i="5"/>
  <c r="E48" i="5"/>
  <c r="D48" i="5"/>
  <c r="C48" i="5"/>
  <c r="B48" i="5"/>
  <c r="J47" i="5"/>
  <c r="G47" i="5"/>
  <c r="D47" i="5"/>
  <c r="A46" i="5"/>
  <c r="J46" i="5"/>
  <c r="I46" i="5"/>
  <c r="G46" i="5"/>
  <c r="F46" i="5"/>
  <c r="D46" i="5"/>
  <c r="C46" i="5"/>
  <c r="K45" i="5"/>
  <c r="A45" i="5"/>
  <c r="B45" i="5"/>
  <c r="C45" i="5"/>
  <c r="A36" i="5"/>
  <c r="B36" i="5"/>
  <c r="C36" i="5"/>
  <c r="D45" i="5"/>
  <c r="E45" i="5"/>
  <c r="F45" i="5"/>
  <c r="G45" i="5"/>
  <c r="H45" i="5"/>
  <c r="I45" i="5"/>
  <c r="J45" i="5"/>
  <c r="A17" i="5"/>
  <c r="B17" i="5"/>
  <c r="B46" i="5" l="1"/>
  <c r="E46" i="5"/>
  <c r="H46" i="5"/>
  <c r="C47" i="5"/>
  <c r="F47" i="5"/>
  <c r="I47" i="5"/>
  <c r="A47" i="5"/>
  <c r="B49" i="5"/>
  <c r="E49" i="5"/>
  <c r="H49" i="5"/>
  <c r="C50" i="5"/>
  <c r="F50" i="5"/>
  <c r="I50" i="5"/>
  <c r="A50" i="5"/>
  <c r="B52" i="5"/>
  <c r="E52" i="5"/>
  <c r="H52" i="5"/>
  <c r="C53" i="5"/>
  <c r="F53" i="5"/>
  <c r="I53" i="5"/>
  <c r="A53" i="5"/>
  <c r="B55" i="5"/>
  <c r="E55" i="5"/>
  <c r="H55" i="5"/>
  <c r="K55" i="5"/>
  <c r="C74" i="5"/>
  <c r="F74" i="5"/>
  <c r="I74" i="5"/>
  <c r="A74" i="5"/>
  <c r="E74" i="5"/>
  <c r="J74" i="5"/>
  <c r="B74" i="5"/>
  <c r="G74" i="5"/>
  <c r="K74" i="5"/>
  <c r="J68" i="5"/>
  <c r="G68" i="5"/>
  <c r="D68" i="5"/>
  <c r="K68" i="5"/>
  <c r="F68" i="5"/>
  <c r="B68" i="5"/>
  <c r="I68" i="5"/>
  <c r="E68" i="5"/>
  <c r="J50" i="5"/>
  <c r="B47" i="5"/>
  <c r="E47" i="5"/>
  <c r="H47" i="5"/>
  <c r="B50" i="5"/>
  <c r="E50" i="5"/>
  <c r="H50" i="5"/>
  <c r="B53" i="5"/>
  <c r="E53" i="5"/>
  <c r="H53" i="5"/>
  <c r="D55" i="5"/>
  <c r="G55" i="5"/>
  <c r="A82" i="5"/>
  <c r="D82" i="5"/>
  <c r="G82" i="5"/>
  <c r="J82" i="5"/>
  <c r="C82" i="5"/>
  <c r="H82" i="5"/>
  <c r="E82" i="5"/>
  <c r="I82" i="5"/>
  <c r="A61" i="5"/>
  <c r="D61" i="5"/>
  <c r="G61" i="5"/>
  <c r="J61" i="5"/>
  <c r="C61" i="5"/>
  <c r="H61" i="5"/>
  <c r="C83" i="5" l="1"/>
  <c r="F83" i="5"/>
  <c r="I83" i="5"/>
  <c r="A83" i="5"/>
  <c r="E83" i="5"/>
  <c r="J83" i="5"/>
  <c r="B83" i="5"/>
  <c r="G83" i="5"/>
  <c r="K83" i="5"/>
  <c r="D83" i="5"/>
  <c r="H83" i="5"/>
  <c r="J56" i="5"/>
  <c r="G56" i="5"/>
  <c r="D56" i="5"/>
  <c r="K56" i="5"/>
  <c r="F56" i="5"/>
  <c r="B56" i="5"/>
  <c r="I56" i="5"/>
  <c r="C56" i="5"/>
  <c r="H56" i="5"/>
  <c r="A56" i="5"/>
  <c r="E56" i="5"/>
  <c r="C77" i="5"/>
  <c r="F77" i="5"/>
  <c r="I77" i="5"/>
  <c r="B77" i="5"/>
  <c r="G77" i="5"/>
  <c r="K77" i="5"/>
  <c r="D77" i="5"/>
  <c r="H77" i="5"/>
  <c r="E77" i="5"/>
  <c r="J77" i="5"/>
  <c r="A77" i="5"/>
  <c r="A73" i="5"/>
  <c r="D73" i="5"/>
  <c r="G73" i="5"/>
  <c r="J73" i="5"/>
  <c r="C73" i="5"/>
  <c r="H73" i="5"/>
  <c r="E73" i="5"/>
  <c r="I73" i="5"/>
  <c r="B73" i="5"/>
  <c r="F73" i="5"/>
  <c r="K73" i="5"/>
  <c r="A85" i="5"/>
  <c r="D85" i="5"/>
  <c r="G85" i="5"/>
  <c r="J85" i="5"/>
  <c r="E85" i="5"/>
  <c r="I85" i="5"/>
  <c r="B85" i="5"/>
  <c r="F85" i="5"/>
  <c r="K85" i="5"/>
  <c r="C85" i="5"/>
  <c r="H85" i="5"/>
  <c r="C71" i="5"/>
  <c r="F71" i="5"/>
  <c r="I71" i="5"/>
  <c r="D71" i="5"/>
  <c r="H71" i="5"/>
  <c r="A71" i="5"/>
  <c r="E71" i="5"/>
  <c r="J71" i="5"/>
  <c r="G71" i="5"/>
  <c r="K71" i="5"/>
  <c r="B71" i="5"/>
  <c r="A58" i="5"/>
  <c r="I58" i="5"/>
  <c r="F58" i="5"/>
  <c r="C58" i="5"/>
  <c r="K58" i="5"/>
  <c r="G58" i="5"/>
  <c r="B58" i="5"/>
  <c r="H58" i="5"/>
  <c r="E58" i="5"/>
  <c r="J58" i="5"/>
  <c r="D58" i="5"/>
  <c r="B84" i="5"/>
  <c r="E84" i="5"/>
  <c r="H84" i="5"/>
  <c r="K84" i="5"/>
  <c r="C84" i="5"/>
  <c r="G84" i="5"/>
  <c r="D84" i="5"/>
  <c r="I84" i="5"/>
  <c r="A84" i="5"/>
  <c r="F84" i="5"/>
  <c r="J84" i="5"/>
  <c r="B75" i="5"/>
  <c r="E75" i="5"/>
  <c r="H75" i="5"/>
  <c r="K75" i="5"/>
  <c r="C75" i="5"/>
  <c r="G75" i="5"/>
  <c r="D75" i="5"/>
  <c r="I75" i="5"/>
  <c r="J75" i="5"/>
  <c r="A75" i="5"/>
  <c r="F75" i="5"/>
  <c r="K66" i="5"/>
  <c r="H66" i="5"/>
  <c r="E66" i="5"/>
  <c r="B66" i="5"/>
  <c r="I66" i="5"/>
  <c r="D66" i="5"/>
  <c r="G66" i="5"/>
  <c r="A66" i="5"/>
  <c r="F66" i="5"/>
  <c r="J66" i="5"/>
  <c r="C66" i="5"/>
  <c r="K57" i="5"/>
  <c r="H57" i="5"/>
  <c r="E57" i="5"/>
  <c r="B57" i="5"/>
  <c r="I57" i="5"/>
  <c r="D57" i="5"/>
  <c r="A57" i="5"/>
  <c r="F57" i="5"/>
  <c r="J57" i="5"/>
  <c r="C57" i="5"/>
  <c r="G57" i="5"/>
  <c r="J59" i="5"/>
  <c r="G59" i="5"/>
  <c r="D59" i="5"/>
  <c r="I59" i="5"/>
  <c r="E59" i="5"/>
  <c r="K59" i="5"/>
  <c r="C59" i="5"/>
  <c r="H59" i="5"/>
  <c r="B59" i="5"/>
  <c r="A59" i="5"/>
  <c r="F59" i="5"/>
  <c r="A79" i="5"/>
  <c r="D79" i="5"/>
  <c r="G79" i="5"/>
  <c r="J79" i="5"/>
  <c r="B79" i="5"/>
  <c r="F79" i="5"/>
  <c r="K79" i="5"/>
  <c r="C79" i="5"/>
  <c r="H79" i="5"/>
  <c r="E79" i="5"/>
  <c r="I79" i="5"/>
  <c r="C80" i="5"/>
  <c r="F80" i="5"/>
  <c r="I80" i="5"/>
  <c r="D80" i="5"/>
  <c r="H80" i="5"/>
  <c r="A80" i="5"/>
  <c r="E80" i="5"/>
  <c r="J80" i="5"/>
  <c r="K80" i="5"/>
  <c r="B80" i="5"/>
  <c r="G80" i="5"/>
  <c r="A67" i="5"/>
  <c r="I67" i="5"/>
  <c r="F67" i="5"/>
  <c r="C67" i="5"/>
  <c r="K67" i="5"/>
  <c r="G67" i="5"/>
  <c r="B67" i="5"/>
  <c r="J67" i="5"/>
  <c r="D67" i="5"/>
  <c r="H67" i="5"/>
  <c r="E67" i="5"/>
  <c r="B81" i="5"/>
  <c r="E81" i="5"/>
  <c r="H81" i="5"/>
  <c r="K81" i="5"/>
  <c r="A81" i="5"/>
  <c r="F81" i="5"/>
  <c r="J81" i="5"/>
  <c r="C81" i="5"/>
  <c r="G81" i="5"/>
  <c r="I81" i="5"/>
  <c r="D81" i="5"/>
  <c r="B72" i="5"/>
  <c r="E72" i="5"/>
  <c r="H72" i="5"/>
  <c r="K72" i="5"/>
  <c r="A72" i="5"/>
  <c r="F72" i="5"/>
  <c r="J72" i="5"/>
  <c r="C72" i="5"/>
  <c r="G72" i="5"/>
  <c r="D72" i="5"/>
  <c r="I72" i="5"/>
  <c r="B63" i="5"/>
  <c r="E63" i="5"/>
  <c r="H63" i="5"/>
  <c r="K63" i="5"/>
  <c r="C63" i="5"/>
  <c r="G63" i="5"/>
  <c r="F63" i="5"/>
  <c r="A63" i="5"/>
  <c r="I63" i="5"/>
  <c r="D63" i="5"/>
  <c r="J63" i="5"/>
  <c r="D64" i="5"/>
  <c r="I64" i="5"/>
  <c r="F64" i="5"/>
  <c r="B64" i="5"/>
  <c r="H64" i="5"/>
  <c r="A64" i="5"/>
  <c r="J64" i="5"/>
  <c r="C64" i="5"/>
  <c r="G64" i="5"/>
  <c r="K64" i="5"/>
  <c r="E64" i="5"/>
  <c r="A70" i="5"/>
  <c r="D70" i="5"/>
  <c r="G70" i="5"/>
  <c r="J70" i="5"/>
  <c r="B70" i="5"/>
  <c r="F70" i="5"/>
  <c r="K70" i="5"/>
  <c r="C70" i="5"/>
  <c r="H70" i="5"/>
  <c r="I70" i="5"/>
  <c r="E70" i="5"/>
  <c r="J65" i="5"/>
  <c r="G65" i="5"/>
  <c r="D65" i="5"/>
  <c r="K65" i="5"/>
  <c r="F65" i="5"/>
  <c r="B65" i="5"/>
  <c r="A65" i="5"/>
  <c r="E65" i="5"/>
  <c r="I65" i="5"/>
  <c r="C65" i="5"/>
  <c r="H65" i="5"/>
  <c r="C86" i="5"/>
  <c r="F86" i="5"/>
  <c r="I86" i="5"/>
  <c r="B86" i="5"/>
  <c r="G86" i="5"/>
  <c r="K86" i="5"/>
  <c r="D86" i="5"/>
  <c r="H86" i="5"/>
  <c r="J86" i="5"/>
  <c r="A86" i="5"/>
  <c r="E86" i="5"/>
  <c r="A76" i="5"/>
  <c r="D76" i="5"/>
  <c r="G76" i="5"/>
  <c r="J76" i="5"/>
  <c r="E76" i="5"/>
  <c r="I76" i="5"/>
  <c r="B76" i="5"/>
  <c r="F76" i="5"/>
  <c r="K76" i="5"/>
  <c r="H76" i="5"/>
  <c r="C76" i="5"/>
  <c r="C62" i="5"/>
  <c r="F62" i="5"/>
  <c r="I62" i="5"/>
  <c r="A62" i="5"/>
  <c r="E62" i="5"/>
  <c r="J62" i="5"/>
  <c r="B62" i="5"/>
  <c r="H62" i="5"/>
  <c r="D62" i="5"/>
  <c r="K62" i="5"/>
  <c r="G62" i="5"/>
  <c r="A87" i="5"/>
  <c r="D87" i="5"/>
  <c r="G87" i="5"/>
  <c r="J87" i="5"/>
  <c r="B87" i="5"/>
  <c r="F87" i="5"/>
  <c r="K87" i="5"/>
  <c r="H87" i="5"/>
  <c r="C87" i="5"/>
  <c r="I87" i="5"/>
  <c r="E87" i="5"/>
  <c r="B78" i="5"/>
  <c r="E78" i="5"/>
  <c r="H78" i="5"/>
  <c r="K78" i="5"/>
  <c r="D78" i="5"/>
  <c r="I78" i="5"/>
  <c r="A78" i="5"/>
  <c r="F78" i="5"/>
  <c r="J78" i="5"/>
  <c r="C78" i="5"/>
  <c r="G78" i="5"/>
  <c r="B69" i="5"/>
  <c r="E69" i="5"/>
  <c r="H69" i="5"/>
  <c r="K69" i="5"/>
  <c r="D69" i="5"/>
  <c r="I69" i="5"/>
  <c r="A69" i="5"/>
  <c r="F69" i="5"/>
  <c r="J69" i="5"/>
  <c r="C69" i="5"/>
  <c r="G69" i="5"/>
  <c r="B60" i="5"/>
  <c r="E60" i="5"/>
  <c r="H60" i="5"/>
  <c r="K60" i="5"/>
  <c r="A60" i="5"/>
  <c r="F60" i="5"/>
  <c r="J60" i="5"/>
  <c r="G60" i="5"/>
  <c r="C60" i="5"/>
  <c r="I60" i="5"/>
  <c r="D60" i="5"/>
</calcChain>
</file>

<file path=xl/sharedStrings.xml><?xml version="1.0" encoding="utf-8"?>
<sst xmlns="http://schemas.openxmlformats.org/spreadsheetml/2006/main" count="2414" uniqueCount="1198">
  <si>
    <t>Turquie</t>
  </si>
  <si>
    <t>Auvergne</t>
  </si>
  <si>
    <t>Pays Basque</t>
  </si>
  <si>
    <t>Landes</t>
  </si>
  <si>
    <t>Languedoc</t>
  </si>
  <si>
    <t>Normandie</t>
  </si>
  <si>
    <t>Bourgogne</t>
  </si>
  <si>
    <t>Bretagne</t>
  </si>
  <si>
    <t>Fleurs</t>
  </si>
  <si>
    <t>Camargue</t>
  </si>
  <si>
    <t>Champagne</t>
  </si>
  <si>
    <t>Suisse</t>
  </si>
  <si>
    <t>Tunisie</t>
  </si>
  <si>
    <t>France</t>
  </si>
  <si>
    <t>Espagne</t>
  </si>
  <si>
    <t>Blason</t>
  </si>
  <si>
    <t>Cloisonné</t>
  </si>
  <si>
    <t>Canada</t>
  </si>
  <si>
    <t>Cathédrale</t>
  </si>
  <si>
    <t>Colisée</t>
  </si>
  <si>
    <t>Costa Rica</t>
  </si>
  <si>
    <t>Tortues</t>
  </si>
  <si>
    <t>Danseurs</t>
  </si>
  <si>
    <t>Templo de Santa Luzia</t>
  </si>
  <si>
    <t>Bateau pêche</t>
  </si>
  <si>
    <t>Filets pêche</t>
  </si>
  <si>
    <t>Dauphins</t>
  </si>
  <si>
    <t>Plage</t>
  </si>
  <si>
    <t>Coq</t>
  </si>
  <si>
    <t>Drapeau</t>
  </si>
  <si>
    <t>Drakkars</t>
  </si>
  <si>
    <t>Phare</t>
  </si>
  <si>
    <t>Crique</t>
  </si>
  <si>
    <t>Bateau</t>
  </si>
  <si>
    <t>Le petit train jaune</t>
  </si>
  <si>
    <t>Bateau - Phare</t>
  </si>
  <si>
    <t>Tahiti - Bora-Bora - Moorea</t>
  </si>
  <si>
    <t>Basilique</t>
  </si>
  <si>
    <t>Planche à voile</t>
  </si>
  <si>
    <t>Pont</t>
  </si>
  <si>
    <t>Paysage</t>
  </si>
  <si>
    <t>Lorraine</t>
  </si>
  <si>
    <t>Bord de mer</t>
  </si>
  <si>
    <t>Place</t>
  </si>
  <si>
    <t>Eglise</t>
  </si>
  <si>
    <t>Moulin mas taureau</t>
  </si>
  <si>
    <t>Château</t>
  </si>
  <si>
    <t>Ibiscus</t>
  </si>
  <si>
    <t>Barachois</t>
  </si>
  <si>
    <t>la citadelle</t>
  </si>
  <si>
    <t>Palmier plage</t>
  </si>
  <si>
    <t>Australie</t>
  </si>
  <si>
    <t>Dodo</t>
  </si>
  <si>
    <t xml:space="preserve"> </t>
  </si>
  <si>
    <t>Carte</t>
  </si>
  <si>
    <t>Port</t>
  </si>
  <si>
    <t>Cigale</t>
  </si>
  <si>
    <t>Seychelles</t>
  </si>
  <si>
    <t>La citadelle</t>
  </si>
  <si>
    <t>Char à voile</t>
  </si>
  <si>
    <t>Mont</t>
  </si>
  <si>
    <t>Place Stanislas</t>
  </si>
  <si>
    <t>Sacré Cœur</t>
  </si>
  <si>
    <t>Irlande</t>
  </si>
  <si>
    <t>Bois de Palissandre</t>
  </si>
  <si>
    <t>Nosy Be</t>
  </si>
  <si>
    <t>Tour Eiffel</t>
  </si>
  <si>
    <t>Disneyland</t>
  </si>
  <si>
    <t>Impératrice</t>
  </si>
  <si>
    <t>Description</t>
  </si>
  <si>
    <t>Dénomination</t>
  </si>
  <si>
    <t>Village</t>
  </si>
  <si>
    <t>Dune</t>
  </si>
  <si>
    <t>Marmotte</t>
  </si>
  <si>
    <t>Futuroscope</t>
  </si>
  <si>
    <t>Corrida</t>
  </si>
  <si>
    <t>Paysage - Guignol</t>
  </si>
  <si>
    <t>Bateau de pêche</t>
  </si>
  <si>
    <t xml:space="preserve">Bonnet de ski </t>
  </si>
  <si>
    <t>Bachi</t>
  </si>
  <si>
    <t>Paysage avec Bretons</t>
  </si>
  <si>
    <t>Enfants en luge</t>
  </si>
  <si>
    <t>Voilier</t>
  </si>
  <si>
    <t>Inde</t>
  </si>
  <si>
    <t>Eléphant</t>
  </si>
  <si>
    <t>Paysage de neige</t>
  </si>
  <si>
    <t>Falaises</t>
  </si>
  <si>
    <t>Afrique du Sud</t>
  </si>
  <si>
    <t>Kruger Park</t>
  </si>
  <si>
    <t>Palais</t>
  </si>
  <si>
    <t>Italie</t>
  </si>
  <si>
    <t>Station de ski</t>
  </si>
  <si>
    <t>Egypte</t>
  </si>
  <si>
    <t>Toutankhamon</t>
  </si>
  <si>
    <t>Israël</t>
  </si>
  <si>
    <t>Chili</t>
  </si>
  <si>
    <t>Remparts</t>
  </si>
  <si>
    <t>E et soleil</t>
  </si>
  <si>
    <t>Monuments + couleur</t>
  </si>
  <si>
    <t>La giralda</t>
  </si>
  <si>
    <t>Littoral</t>
  </si>
  <si>
    <t>Carte avec paysage</t>
  </si>
  <si>
    <t>Parlement</t>
  </si>
  <si>
    <t>Maison</t>
  </si>
  <si>
    <t>Viet-Nam</t>
  </si>
  <si>
    <t>Lascaux II</t>
  </si>
  <si>
    <t>Grèce</t>
  </si>
  <si>
    <t>Appolon</t>
  </si>
  <si>
    <t>Tête égyptienne</t>
  </si>
  <si>
    <t>Ile</t>
  </si>
  <si>
    <t>Station ski</t>
  </si>
  <si>
    <t>Belgique</t>
  </si>
  <si>
    <t>Agen</t>
  </si>
  <si>
    <t>Aix en Provence</t>
  </si>
  <si>
    <t>Albi</t>
  </si>
  <si>
    <t>Arromanches</t>
  </si>
  <si>
    <t>Bayeux</t>
  </si>
  <si>
    <t>Cabourg</t>
  </si>
  <si>
    <t>Caen</t>
  </si>
  <si>
    <t>Deauville</t>
  </si>
  <si>
    <t>Honfleur</t>
  </si>
  <si>
    <t>Lisieux</t>
  </si>
  <si>
    <t>Trouville</t>
  </si>
  <si>
    <t>Angers</t>
  </si>
  <si>
    <t>Annecy</t>
  </si>
  <si>
    <t>Avallon</t>
  </si>
  <si>
    <t>Pont sur Yonne</t>
  </si>
  <si>
    <t>Doullens</t>
  </si>
  <si>
    <t>Le Crotoy</t>
  </si>
  <si>
    <t>Quend Plage</t>
  </si>
  <si>
    <t>Banyuls</t>
  </si>
  <si>
    <t>Canet Plage</t>
  </si>
  <si>
    <t>Castellnou</t>
  </si>
  <si>
    <t>Collioure</t>
  </si>
  <si>
    <t>Perpignan</t>
  </si>
  <si>
    <t>Port Vendres</t>
  </si>
  <si>
    <t>Thuir</t>
  </si>
  <si>
    <t>Gourdon</t>
  </si>
  <si>
    <t>Gordes</t>
  </si>
  <si>
    <t>Mont Ventoux</t>
  </si>
  <si>
    <t>Beaune</t>
  </si>
  <si>
    <t>Belle Ile  en Mer</t>
  </si>
  <si>
    <t>Carnac</t>
  </si>
  <si>
    <t>Hennebont</t>
  </si>
  <si>
    <t>Lorient</t>
  </si>
  <si>
    <t>Port Louis</t>
  </si>
  <si>
    <t>Quiberon</t>
  </si>
  <si>
    <t>Ste Anne d'Auray</t>
  </si>
  <si>
    <t>Vannes</t>
  </si>
  <si>
    <t>Bergerac</t>
  </si>
  <si>
    <t>Issigeac</t>
  </si>
  <si>
    <t>Besse</t>
  </si>
  <si>
    <t>Beziers</t>
  </si>
  <si>
    <t>Cap d'Adge</t>
  </si>
  <si>
    <t>Montpellier</t>
  </si>
  <si>
    <t>Orange</t>
  </si>
  <si>
    <t>Binic</t>
  </si>
  <si>
    <t>Dinan</t>
  </si>
  <si>
    <t>Dinard</t>
  </si>
  <si>
    <t xml:space="preserve">Ile de Bréhat  </t>
  </si>
  <si>
    <t>Pont Aven</t>
  </si>
  <si>
    <t>Bordeaux</t>
  </si>
  <si>
    <t>Dune de Pyla</t>
  </si>
  <si>
    <t>Bretignolles sur Mer</t>
  </si>
  <si>
    <t>Ile de Noirmoutier</t>
  </si>
  <si>
    <t>Ile d'Yeu</t>
  </si>
  <si>
    <t>Jard sur Mer</t>
  </si>
  <si>
    <t>La Tranche sur mer</t>
  </si>
  <si>
    <t>Les Sables d'Olonne</t>
  </si>
  <si>
    <t>Luçon</t>
  </si>
  <si>
    <t>Puy du Fou</t>
  </si>
  <si>
    <t>Vendée</t>
  </si>
  <si>
    <t>Briançon</t>
  </si>
  <si>
    <t>Claviere</t>
  </si>
  <si>
    <t>Galibier</t>
  </si>
  <si>
    <t>Monetier les Bains</t>
  </si>
  <si>
    <t>Vallouise</t>
  </si>
  <si>
    <t>Valmeinier</t>
  </si>
  <si>
    <t>Brignoles</t>
  </si>
  <si>
    <t>Fréjus</t>
  </si>
  <si>
    <t>Toulon</t>
  </si>
  <si>
    <t>Marseille</t>
  </si>
  <si>
    <t>Cancale</t>
  </si>
  <si>
    <t>Rennes</t>
  </si>
  <si>
    <t>Quimper</t>
  </si>
  <si>
    <t>Carcassonne</t>
  </si>
  <si>
    <t>Charente</t>
  </si>
  <si>
    <t>Fouras</t>
  </si>
  <si>
    <t>La Rochelle</t>
  </si>
  <si>
    <t>Rochefort</t>
  </si>
  <si>
    <t>Chatellerault</t>
  </si>
  <si>
    <t>Poitiers</t>
  </si>
  <si>
    <t>Etretat</t>
  </si>
  <si>
    <t>Le Havre</t>
  </si>
  <si>
    <t>Rouen</t>
  </si>
  <si>
    <t>Corse</t>
  </si>
  <si>
    <t>Dax</t>
  </si>
  <si>
    <t>Mont de Marsan</t>
  </si>
  <si>
    <t>Gramat en Quercy</t>
  </si>
  <si>
    <t>Guadeloupe</t>
  </si>
  <si>
    <t>Martinique</t>
  </si>
  <si>
    <t>La Ciotat</t>
  </si>
  <si>
    <t>La Plagne</t>
  </si>
  <si>
    <t>Les Menuires</t>
  </si>
  <si>
    <t>Le Mans</t>
  </si>
  <si>
    <t>Pau</t>
  </si>
  <si>
    <t>Lot</t>
  </si>
  <si>
    <t>Rocamadour</t>
  </si>
  <si>
    <t>Lourdes</t>
  </si>
  <si>
    <t>Lyon</t>
  </si>
  <si>
    <t>Meaux</t>
  </si>
  <si>
    <t>Pont de Normandie</t>
  </si>
  <si>
    <t>Provins</t>
  </si>
  <si>
    <t xml:space="preserve">Mazamet </t>
  </si>
  <si>
    <t>Mayotte</t>
  </si>
  <si>
    <t>Montauban</t>
  </si>
  <si>
    <t>Nancy</t>
  </si>
  <si>
    <t>Nimes</t>
  </si>
  <si>
    <t>Obernai</t>
  </si>
  <si>
    <t>Soufflenheim</t>
  </si>
  <si>
    <t>Strasbourg</t>
  </si>
  <si>
    <t>Paris</t>
  </si>
  <si>
    <t>Reims</t>
  </si>
  <si>
    <t>Toulouse</t>
  </si>
  <si>
    <t>Vallauris</t>
  </si>
  <si>
    <t>Trun</t>
  </si>
  <si>
    <t xml:space="preserve">Barcelona </t>
  </si>
  <si>
    <t xml:space="preserve">Cordoba </t>
  </si>
  <si>
    <t xml:space="preserve">Malaga </t>
  </si>
  <si>
    <t xml:space="preserve">Morella </t>
  </si>
  <si>
    <t xml:space="preserve">Sevilla </t>
  </si>
  <si>
    <t>Cancun</t>
  </si>
  <si>
    <t>Florida</t>
  </si>
  <si>
    <t xml:space="preserve">Jersey </t>
  </si>
  <si>
    <t xml:space="preserve">Leeds Castle </t>
  </si>
  <si>
    <t>Madeira</t>
  </si>
  <si>
    <t>Wales</t>
  </si>
  <si>
    <t>Thailande</t>
  </si>
  <si>
    <t>Cherbourg</t>
  </si>
  <si>
    <t>Statue Napoléon</t>
  </si>
  <si>
    <t>Brest</t>
  </si>
  <si>
    <t>Danseuses</t>
  </si>
  <si>
    <t>New-York</t>
  </si>
  <si>
    <t>Statue Liberté</t>
  </si>
  <si>
    <t>Villedieu les poëles</t>
  </si>
  <si>
    <t>Atelier du cuivre</t>
  </si>
  <si>
    <t>Manche</t>
  </si>
  <si>
    <t>DPT</t>
  </si>
  <si>
    <t>Tarn</t>
  </si>
  <si>
    <t>Haute Savoie</t>
  </si>
  <si>
    <t>Calvados</t>
  </si>
  <si>
    <t>Yonne</t>
  </si>
  <si>
    <t>Vaucluse</t>
  </si>
  <si>
    <t>Somme</t>
  </si>
  <si>
    <t>Morbihan</t>
  </si>
  <si>
    <t>Dordogne</t>
  </si>
  <si>
    <t>Hérault</t>
  </si>
  <si>
    <t>Gironde</t>
  </si>
  <si>
    <t>Finistère</t>
  </si>
  <si>
    <t>Var</t>
  </si>
  <si>
    <t>Aude</t>
  </si>
  <si>
    <t>Gard</t>
  </si>
  <si>
    <t>Loiret</t>
  </si>
  <si>
    <t>Marne</t>
  </si>
  <si>
    <t>Oise</t>
  </si>
  <si>
    <t>Orne</t>
  </si>
  <si>
    <t>Rhône</t>
  </si>
  <si>
    <t>Sarthe</t>
  </si>
  <si>
    <t>Savoie</t>
  </si>
  <si>
    <t>Vienne</t>
  </si>
  <si>
    <t>La Réunion</t>
  </si>
  <si>
    <t>Corfou</t>
  </si>
  <si>
    <t>Carte de l'ile</t>
  </si>
  <si>
    <t>Eglise sur mont</t>
  </si>
  <si>
    <t>Jonques - Fleurs</t>
  </si>
  <si>
    <t>Phare - Ane</t>
  </si>
  <si>
    <t>Oie - Pruneau</t>
  </si>
  <si>
    <t>Plage - Falaise</t>
  </si>
  <si>
    <t>Colibri - fleur</t>
  </si>
  <si>
    <t>Arcade - Couleur</t>
  </si>
  <si>
    <t>Viaduc</t>
  </si>
  <si>
    <t>Casino - Plage</t>
  </si>
  <si>
    <t>Château - sorciére</t>
  </si>
  <si>
    <t>Couleur</t>
  </si>
  <si>
    <t>Femme - Cueillette</t>
  </si>
  <si>
    <t>Alignement Menhir</t>
  </si>
  <si>
    <t>Ecole Gendarmerie</t>
  </si>
  <si>
    <t>Case</t>
  </si>
  <si>
    <t>Les Cevennes</t>
  </si>
  <si>
    <t>Village - Charrette</t>
  </si>
  <si>
    <t>Espadrilles</t>
  </si>
  <si>
    <t>Cuve</t>
  </si>
  <si>
    <t>Moulin Rouge</t>
  </si>
  <si>
    <t>Feuille érable</t>
  </si>
  <si>
    <t>Fort Lalatte</t>
  </si>
  <si>
    <t>Cuivre</t>
  </si>
  <si>
    <t>Chameau</t>
  </si>
  <si>
    <t>Bigoudène</t>
  </si>
  <si>
    <t>Bois</t>
  </si>
  <si>
    <t>Argile</t>
  </si>
  <si>
    <t>Fleur (blanc)</t>
  </si>
  <si>
    <t>USA</t>
  </si>
  <si>
    <t>Ecume mer</t>
  </si>
  <si>
    <t>Corne</t>
  </si>
  <si>
    <t>Corne d'antilope</t>
  </si>
  <si>
    <t>Pierre</t>
  </si>
  <si>
    <t>Plastic</t>
  </si>
  <si>
    <t>Matière</t>
  </si>
  <si>
    <t>Emaillé</t>
  </si>
  <si>
    <t>L'Escala</t>
  </si>
  <si>
    <t>Costa Brava</t>
  </si>
  <si>
    <t>Métal</t>
  </si>
  <si>
    <t>Train de l'Armistice</t>
  </si>
  <si>
    <t>Saint-Jacques de Compostelle</t>
  </si>
  <si>
    <t>Camino de Santiago</t>
  </si>
  <si>
    <t>Gruissan</t>
  </si>
  <si>
    <t>Monastère bénédictin</t>
  </si>
  <si>
    <t>Cheverny</t>
  </si>
  <si>
    <t>Jougne</t>
  </si>
  <si>
    <t>Doubs</t>
  </si>
  <si>
    <t>Trapani</t>
  </si>
  <si>
    <t>Nantes</t>
  </si>
  <si>
    <t>Citadelle</t>
  </si>
  <si>
    <t>Le Lavandou</t>
  </si>
  <si>
    <t>Aréne</t>
  </si>
  <si>
    <t>Bormes les Mimosas</t>
  </si>
  <si>
    <t>Duomo di Siena</t>
  </si>
  <si>
    <t>Dubai</t>
  </si>
  <si>
    <t>Faverges</t>
  </si>
  <si>
    <t>Sarzeau</t>
  </si>
  <si>
    <t>Château fort</t>
  </si>
  <si>
    <t>La Toussuire</t>
  </si>
  <si>
    <t>Port du Crouesty</t>
  </si>
  <si>
    <t>L'Isle sur la Sorgue</t>
  </si>
  <si>
    <t>Bonifacio</t>
  </si>
  <si>
    <t>Balazuc</t>
  </si>
  <si>
    <t>Belgium</t>
  </si>
  <si>
    <t>Lille</t>
  </si>
  <si>
    <t>Nord</t>
  </si>
  <si>
    <t>Menhir</t>
  </si>
  <si>
    <t>Riquewihr</t>
  </si>
  <si>
    <t>Haut Koenigsbourg</t>
  </si>
  <si>
    <t>Tête taureau</t>
  </si>
  <si>
    <t>Espagna</t>
  </si>
  <si>
    <t>Cavalaire</t>
  </si>
  <si>
    <t>leicester</t>
  </si>
  <si>
    <t>Harlch Castle</t>
  </si>
  <si>
    <t>Jonque</t>
  </si>
  <si>
    <t>Entrée vieille ville</t>
  </si>
  <si>
    <t>VILLE</t>
  </si>
  <si>
    <t>Pays/Région</t>
  </si>
  <si>
    <t>Département</t>
  </si>
  <si>
    <t>REGION</t>
  </si>
  <si>
    <t>DEPARTEMENT</t>
  </si>
  <si>
    <t>Allier</t>
  </si>
  <si>
    <t>Cantal</t>
  </si>
  <si>
    <t>2A</t>
  </si>
  <si>
    <t>2B</t>
  </si>
  <si>
    <t>Cher</t>
  </si>
  <si>
    <t>Indre</t>
  </si>
  <si>
    <t>Ardennes</t>
  </si>
  <si>
    <t>Aube</t>
  </si>
  <si>
    <t>Jura</t>
  </si>
  <si>
    <t>Territoire de Belfort</t>
  </si>
  <si>
    <t>Yvelines</t>
  </si>
  <si>
    <t>Essonne</t>
  </si>
  <si>
    <t>Lozére</t>
  </si>
  <si>
    <t>Corréze</t>
  </si>
  <si>
    <t>Creuse</t>
  </si>
  <si>
    <t>Meuse</t>
  </si>
  <si>
    <t>Moselle</t>
  </si>
  <si>
    <t>Vosges</t>
  </si>
  <si>
    <t>Ariège</t>
  </si>
  <si>
    <t>Aveyron</t>
  </si>
  <si>
    <t>Gers</t>
  </si>
  <si>
    <t>Mayenne</t>
  </si>
  <si>
    <t>Aisne</t>
  </si>
  <si>
    <t>Ain</t>
  </si>
  <si>
    <t>Ardèche</t>
  </si>
  <si>
    <t>Drôme</t>
  </si>
  <si>
    <t>Isère</t>
  </si>
  <si>
    <t>Loire</t>
  </si>
  <si>
    <t>Guyane</t>
  </si>
  <si>
    <t>NMR</t>
  </si>
  <si>
    <t>Madagascar</t>
  </si>
  <si>
    <t>Portugal</t>
  </si>
  <si>
    <t>Emirats Arabes Unis</t>
  </si>
  <si>
    <t>Monaco</t>
  </si>
  <si>
    <t>Slovénie</t>
  </si>
  <si>
    <t>Mexique</t>
  </si>
  <si>
    <t>Soissons</t>
  </si>
  <si>
    <t>Autriche</t>
  </si>
  <si>
    <t>Argentine</t>
  </si>
  <si>
    <t>Porte</t>
  </si>
  <si>
    <t>Drap.</t>
  </si>
  <si>
    <t>Blas.</t>
  </si>
  <si>
    <t>Mat.</t>
  </si>
  <si>
    <t>Eure</t>
  </si>
  <si>
    <t>Nièvre</t>
  </si>
  <si>
    <t>10-Ile-de -France</t>
  </si>
  <si>
    <t>11-Languedoc-Roussillon</t>
  </si>
  <si>
    <t>12-Limousin</t>
  </si>
  <si>
    <t>13-Lorraine</t>
  </si>
  <si>
    <t>14-Midi-Pyrénées</t>
  </si>
  <si>
    <t>15-Nord-Pas-de-Calais</t>
  </si>
  <si>
    <t>16-Normandie</t>
  </si>
  <si>
    <t>21-Rhône-Alpes</t>
  </si>
  <si>
    <t>22-D.O.M / T.O.M</t>
  </si>
  <si>
    <t>01-Alsace</t>
  </si>
  <si>
    <t>02-Aquitaine</t>
  </si>
  <si>
    <t>03-Auvergne</t>
  </si>
  <si>
    <t>04-Bourgogne</t>
  </si>
  <si>
    <t>05-Bretagne</t>
  </si>
  <si>
    <t>06-Centre</t>
  </si>
  <si>
    <t>07-Champagne-Ardennes</t>
  </si>
  <si>
    <t>08-Corse</t>
  </si>
  <si>
    <t>09-Franche-Comté</t>
  </si>
  <si>
    <t>Vénézuéla</t>
  </si>
  <si>
    <t>Forêt de Brocéliande</t>
  </si>
  <si>
    <t>Brugges-Brussels-Antwerpen Gent</t>
  </si>
  <si>
    <t>CLO</t>
  </si>
  <si>
    <t>CUI</t>
  </si>
  <si>
    <t>BOI</t>
  </si>
  <si>
    <t>ECU</t>
  </si>
  <si>
    <t>COR</t>
  </si>
  <si>
    <t>PLA</t>
  </si>
  <si>
    <t>PIE</t>
  </si>
  <si>
    <t>ARG</t>
  </si>
  <si>
    <t>MET</t>
  </si>
  <si>
    <t>Château +char</t>
  </si>
  <si>
    <t>Cloître</t>
  </si>
  <si>
    <t>Place - église</t>
  </si>
  <si>
    <t>Maison + cigogne + alsacienne</t>
  </si>
  <si>
    <t>Ville +blason + couple</t>
  </si>
  <si>
    <t>Nid de cigognes</t>
  </si>
  <si>
    <t>Rouge - 3 Oies + blason</t>
  </si>
  <si>
    <t>Grottes fresques chevaux</t>
  </si>
  <si>
    <t>Mimizan Plage</t>
  </si>
  <si>
    <t>Vignoble + ruine</t>
  </si>
  <si>
    <t>Paysage landais</t>
  </si>
  <si>
    <t>Berger + maison</t>
  </si>
  <si>
    <t>Village cotier</t>
  </si>
  <si>
    <t>Pont + cuillette pruneaux</t>
  </si>
  <si>
    <t>Porte du château</t>
  </si>
  <si>
    <t>Ajouré - Place + cathédrale</t>
  </si>
  <si>
    <t xml:space="preserve">Village + Eglise + </t>
  </si>
  <si>
    <t>Couple de Bretons</t>
  </si>
  <si>
    <t>Maison collombage + clocher</t>
  </si>
  <si>
    <t>Plage avec tente</t>
  </si>
  <si>
    <t>Pont de Recouvrance  tour</t>
  </si>
  <si>
    <t>Phare + mouette + bateau</t>
  </si>
  <si>
    <t>Port + mouette</t>
  </si>
  <si>
    <t>Port + 2 bateaux</t>
  </si>
  <si>
    <t>Couple de Bretons + fleurs</t>
  </si>
  <si>
    <t>Rouge - Danseur</t>
  </si>
  <si>
    <t>Ajouré - Remparts</t>
  </si>
  <si>
    <t>Ajouré - Cathédrale</t>
  </si>
  <si>
    <t>Bouteille + 2 Hotte</t>
  </si>
  <si>
    <t>Fort + village cotier</t>
  </si>
  <si>
    <t>Carte jaune + palmier</t>
  </si>
  <si>
    <t>Carte + 6  Blason</t>
  </si>
  <si>
    <t>Bleu - Tour Eiffel + blason</t>
  </si>
  <si>
    <t>Mickey</t>
  </si>
  <si>
    <t>Tour + bateau</t>
  </si>
  <si>
    <t>2 Bateaux</t>
  </si>
  <si>
    <t>Port + 2 bataux</t>
  </si>
  <si>
    <t>Mont + vol oiseaux</t>
  </si>
  <si>
    <t>Bateau pêche + tête pêcheur</t>
  </si>
  <si>
    <t>Vie courante + 3 personnes</t>
  </si>
  <si>
    <t>Bleu - Grotte + Bernadette</t>
  </si>
  <si>
    <t>Grotte + Bernadette</t>
  </si>
  <si>
    <t>Pont + vieille ville</t>
  </si>
  <si>
    <t>Place + Beffroi</t>
  </si>
  <si>
    <t>Vert -Fleur</t>
  </si>
  <si>
    <t>Port + bateau</t>
  </si>
  <si>
    <t>Maison chaume + charrette</t>
  </si>
  <si>
    <t>Maison + couple</t>
  </si>
  <si>
    <t>La plage</t>
  </si>
  <si>
    <t>Berger sur échasses</t>
  </si>
  <si>
    <t>20-P.A.C.A</t>
  </si>
  <si>
    <t>17-Pays-de-Loire</t>
  </si>
  <si>
    <t>18-Picardie</t>
  </si>
  <si>
    <t>19-Poitou-Charentes</t>
  </si>
  <si>
    <t>England</t>
  </si>
  <si>
    <t>Croix + Tête de cheval</t>
  </si>
  <si>
    <t>Village + blason</t>
  </si>
  <si>
    <t>Station - Montagne en blason</t>
  </si>
  <si>
    <t>Eglise + blason</t>
  </si>
  <si>
    <t>Canal</t>
  </si>
  <si>
    <t>Charentes</t>
  </si>
  <si>
    <t>Port + blason</t>
  </si>
  <si>
    <t>Eglise + rue piétonne</t>
  </si>
  <si>
    <t>Moulin en blason</t>
  </si>
  <si>
    <t>Port + buste homme</t>
  </si>
  <si>
    <t>Entrée + tour</t>
  </si>
  <si>
    <t>C.F.B.S + train</t>
  </si>
  <si>
    <t>Vert - Voilier</t>
  </si>
  <si>
    <t>Abbeville</t>
  </si>
  <si>
    <t>Euskalherria</t>
  </si>
  <si>
    <t>Pays basque espagnol</t>
  </si>
  <si>
    <t>Statue Liberté + drapeau</t>
  </si>
  <si>
    <t>Marlin + dodo</t>
  </si>
  <si>
    <t>Mauritius</t>
  </si>
  <si>
    <t>Vert - Chameau - Dune</t>
  </si>
  <si>
    <t>Bleu - Chameau - Dune</t>
  </si>
  <si>
    <t>Rouge - Chameau - Dune</t>
  </si>
  <si>
    <t>Girona</t>
  </si>
  <si>
    <t>Port de plaisance</t>
  </si>
  <si>
    <t>Moulin + blason</t>
  </si>
  <si>
    <t>Rouge</t>
  </si>
  <si>
    <t>Saint-Malo</t>
  </si>
  <si>
    <t>Saint-Cere</t>
  </si>
  <si>
    <t>Saint-Jean de Monts</t>
  </si>
  <si>
    <t>Saint-Aygulf</t>
  </si>
  <si>
    <t>Saint-Paul de Vence</t>
  </si>
  <si>
    <t>Mont Saint-Odile</t>
  </si>
  <si>
    <t>Saint-Emilion</t>
  </si>
  <si>
    <t>Auray (Saint-Goustan)</t>
  </si>
  <si>
    <t>Perigord</t>
  </si>
  <si>
    <t>Cap Frehel</t>
  </si>
  <si>
    <t>Kerian</t>
  </si>
  <si>
    <t>La Trinite sur mer</t>
  </si>
  <si>
    <t>Orleans</t>
  </si>
  <si>
    <t>Usse</t>
  </si>
  <si>
    <t>Amelie Les Bains</t>
  </si>
  <si>
    <t>Ceret</t>
  </si>
  <si>
    <t>Sete</t>
  </si>
  <si>
    <t>Fecamp</t>
  </si>
  <si>
    <t>Vendee</t>
  </si>
  <si>
    <t>Compiegne</t>
  </si>
  <si>
    <t>Parc Asterix</t>
  </si>
  <si>
    <t>Saint-Valery/Somme</t>
  </si>
  <si>
    <t>Ile d'Oleron</t>
  </si>
  <si>
    <t>Bollene</t>
  </si>
  <si>
    <t>Collobrieres</t>
  </si>
  <si>
    <t>Montgenevre</t>
  </si>
  <si>
    <t>Megeve</t>
  </si>
  <si>
    <t>Ile de La Reunion</t>
  </si>
  <si>
    <t>Montreal</t>
  </si>
  <si>
    <t>Saint Pere de Rodes</t>
  </si>
  <si>
    <t>Tenerife</t>
  </si>
  <si>
    <t>Grece</t>
  </si>
  <si>
    <t xml:space="preserve">Pompei Scavi </t>
  </si>
  <si>
    <t>Place village</t>
  </si>
  <si>
    <t>Breizh</t>
  </si>
  <si>
    <t>Triskel</t>
  </si>
  <si>
    <t>Pays Basque (le)</t>
  </si>
  <si>
    <t>Quiberon (Bretagne)</t>
  </si>
  <si>
    <t>Entrée port - 2 phares</t>
  </si>
  <si>
    <t>Menhirs</t>
  </si>
  <si>
    <t>D'Artagnan</t>
  </si>
  <si>
    <t>Canigou (le)</t>
  </si>
  <si>
    <t>Vendee (la)</t>
  </si>
  <si>
    <t>Saint-Valery/Somme (C.F.B.S)</t>
  </si>
  <si>
    <t>Mont + baie</t>
  </si>
  <si>
    <t>Ile de Ré</t>
  </si>
  <si>
    <t>Marais poitevin (le)</t>
  </si>
  <si>
    <t>Rochefort sur mer</t>
  </si>
  <si>
    <t>Argeles sur Mer</t>
  </si>
  <si>
    <t>Maison + Alsacienne + 2 oies</t>
  </si>
  <si>
    <t>FRA</t>
  </si>
  <si>
    <t>Lyon (Gnafron &amp; Guignol)</t>
  </si>
  <si>
    <t>ZAF</t>
  </si>
  <si>
    <t>AUS</t>
  </si>
  <si>
    <t>AUT</t>
  </si>
  <si>
    <t>BEL</t>
  </si>
  <si>
    <t>CAN</t>
  </si>
  <si>
    <t>CHL</t>
  </si>
  <si>
    <t>CRI</t>
  </si>
  <si>
    <t>Afghanistan</t>
  </si>
  <si>
    <t>Albanie</t>
  </si>
  <si>
    <t>Algérie</t>
  </si>
  <si>
    <t>Allemagne</t>
  </si>
  <si>
    <t>Andorre</t>
  </si>
  <si>
    <t>Angola</t>
  </si>
  <si>
    <t>Anguilla</t>
  </si>
  <si>
    <t>Arménie</t>
  </si>
  <si>
    <t>Aruba</t>
  </si>
  <si>
    <t>Azerbaïdjan</t>
  </si>
  <si>
    <t>Bahamas</t>
  </si>
  <si>
    <t>Bahreïn</t>
  </si>
  <si>
    <t>Bangladesh</t>
  </si>
  <si>
    <t>Barbade</t>
  </si>
  <si>
    <t>Belize</t>
  </si>
  <si>
    <t>Bénin</t>
  </si>
  <si>
    <t>Bermudes</t>
  </si>
  <si>
    <t>Bhoutan</t>
  </si>
  <si>
    <t>MMR</t>
  </si>
  <si>
    <t>Botswana</t>
  </si>
  <si>
    <t>Brésil</t>
  </si>
  <si>
    <t>Bulgarie</t>
  </si>
  <si>
    <t>Burkina Faso</t>
  </si>
  <si>
    <t>Burundi</t>
  </si>
  <si>
    <t>Cambodge</t>
  </si>
  <si>
    <t>Cameroun</t>
  </si>
  <si>
    <t>Chine</t>
  </si>
  <si>
    <t>Chypre</t>
  </si>
  <si>
    <t>Colombie</t>
  </si>
  <si>
    <t>Comores</t>
  </si>
  <si>
    <t>Congo</t>
  </si>
  <si>
    <t>Côte d'Ivoire</t>
  </si>
  <si>
    <t>Croatie</t>
  </si>
  <si>
    <t>Cuba</t>
  </si>
  <si>
    <t>Curaçao</t>
  </si>
  <si>
    <t>CUW</t>
  </si>
  <si>
    <t>Danemark</t>
  </si>
  <si>
    <t>Djibouti</t>
  </si>
  <si>
    <t>Dominique</t>
  </si>
  <si>
    <t>DMA</t>
  </si>
  <si>
    <t>El Salvador</t>
  </si>
  <si>
    <t>Équateur</t>
  </si>
  <si>
    <t>Érythrée</t>
  </si>
  <si>
    <t>Estonie</t>
  </si>
  <si>
    <t>FSM</t>
  </si>
  <si>
    <t>Éthiopie</t>
  </si>
  <si>
    <t>Fidji</t>
  </si>
  <si>
    <t>Finlande</t>
  </si>
  <si>
    <t>Gabon</t>
  </si>
  <si>
    <t>Gambie</t>
  </si>
  <si>
    <t>Géorgie</t>
  </si>
  <si>
    <t>Ghana</t>
  </si>
  <si>
    <t>Gibraltar</t>
  </si>
  <si>
    <t>Grenade</t>
  </si>
  <si>
    <t>Groenland</t>
  </si>
  <si>
    <t>Guam</t>
  </si>
  <si>
    <t>Guatemala</t>
  </si>
  <si>
    <t>Guernesey</t>
  </si>
  <si>
    <t>Guinée</t>
  </si>
  <si>
    <t>Guyana</t>
  </si>
  <si>
    <t>GUY</t>
  </si>
  <si>
    <t>Haïti</t>
  </si>
  <si>
    <t>Honduras</t>
  </si>
  <si>
    <t>Hongrie</t>
  </si>
  <si>
    <t>IMN</t>
  </si>
  <si>
    <t>CYM</t>
  </si>
  <si>
    <t>COK</t>
  </si>
  <si>
    <t>FRO</t>
  </si>
  <si>
    <t>FLK</t>
  </si>
  <si>
    <t>MHL</t>
  </si>
  <si>
    <t>SLB</t>
  </si>
  <si>
    <t>TCA</t>
  </si>
  <si>
    <t>VIR</t>
  </si>
  <si>
    <t>VGB</t>
  </si>
  <si>
    <t>Indonésie</t>
  </si>
  <si>
    <t>Islande</t>
  </si>
  <si>
    <t>Jamaïque</t>
  </si>
  <si>
    <t>Japon</t>
  </si>
  <si>
    <t>Jordanie</t>
  </si>
  <si>
    <t>Kazakhstan</t>
  </si>
  <si>
    <t>Kenya</t>
  </si>
  <si>
    <t>Kirghizistan</t>
  </si>
  <si>
    <t>KGZ</t>
  </si>
  <si>
    <t>Kiribati</t>
  </si>
  <si>
    <t>Koweït</t>
  </si>
  <si>
    <t>Lesotho</t>
  </si>
  <si>
    <t>Lettonie</t>
  </si>
  <si>
    <t>LVA</t>
  </si>
  <si>
    <t>Liban</t>
  </si>
  <si>
    <t>Libye</t>
  </si>
  <si>
    <t>Liechtenstein</t>
  </si>
  <si>
    <t>Lituanie</t>
  </si>
  <si>
    <t>Luxembourg</t>
  </si>
  <si>
    <t>Malaisie</t>
  </si>
  <si>
    <t>Malawi</t>
  </si>
  <si>
    <t>Maldives</t>
  </si>
  <si>
    <t>Mali</t>
  </si>
  <si>
    <t>Malte</t>
  </si>
  <si>
    <t>MNP</t>
  </si>
  <si>
    <t>Maroc</t>
  </si>
  <si>
    <t>Maurice</t>
  </si>
  <si>
    <t>Mauritanie</t>
  </si>
  <si>
    <t>Mongolie</t>
  </si>
  <si>
    <t>MNE</t>
  </si>
  <si>
    <t>Montserrat</t>
  </si>
  <si>
    <t>Mozambique</t>
  </si>
  <si>
    <t>Myanmar</t>
  </si>
  <si>
    <t>Namibie</t>
  </si>
  <si>
    <t>Nauru</t>
  </si>
  <si>
    <t>Népal</t>
  </si>
  <si>
    <t>Nicaragua</t>
  </si>
  <si>
    <t>Niger</t>
  </si>
  <si>
    <t>NGA</t>
  </si>
  <si>
    <t>Norvège</t>
  </si>
  <si>
    <t>Oman</t>
  </si>
  <si>
    <t>Ouganda</t>
  </si>
  <si>
    <t>Ouzbékistan</t>
  </si>
  <si>
    <t>Pakistan</t>
  </si>
  <si>
    <t>Palaos</t>
  </si>
  <si>
    <t>PLW</t>
  </si>
  <si>
    <t>Paraguay</t>
  </si>
  <si>
    <t>Pérou</t>
  </si>
  <si>
    <t>Philippines</t>
  </si>
  <si>
    <t>Pitcairn</t>
  </si>
  <si>
    <t>Pologne</t>
  </si>
  <si>
    <t>Porto Rico</t>
  </si>
  <si>
    <t>PRI</t>
  </si>
  <si>
    <t>Qatar</t>
  </si>
  <si>
    <t>DOM</t>
  </si>
  <si>
    <t>Roumanie</t>
  </si>
  <si>
    <t>RUS</t>
  </si>
  <si>
    <t>Rwanda</t>
  </si>
  <si>
    <t>BLM</t>
  </si>
  <si>
    <t>KNA</t>
  </si>
  <si>
    <t>MAF</t>
  </si>
  <si>
    <t>VCT</t>
  </si>
  <si>
    <t>SHN</t>
  </si>
  <si>
    <t>SLV</t>
  </si>
  <si>
    <t>Samoa</t>
  </si>
  <si>
    <t>ASM</t>
  </si>
  <si>
    <t>Sénégal</t>
  </si>
  <si>
    <t>SRB</t>
  </si>
  <si>
    <t>Sierra Leone</t>
  </si>
  <si>
    <t>Singapour</t>
  </si>
  <si>
    <t>Slovaquie</t>
  </si>
  <si>
    <t>Somalie</t>
  </si>
  <si>
    <t>Soudan</t>
  </si>
  <si>
    <t>Sri Lanka</t>
  </si>
  <si>
    <t>Suède</t>
  </si>
  <si>
    <t>Suriname</t>
  </si>
  <si>
    <t>SUR</t>
  </si>
  <si>
    <t>Swaziland</t>
  </si>
  <si>
    <t>Tadjikistan</t>
  </si>
  <si>
    <t>Tchad</t>
  </si>
  <si>
    <t>TLS</t>
  </si>
  <si>
    <t>Togo</t>
  </si>
  <si>
    <t>Tonga</t>
  </si>
  <si>
    <t>Turkménistan</t>
  </si>
  <si>
    <t>Ukraine</t>
  </si>
  <si>
    <t>Uruguay</t>
  </si>
  <si>
    <t>Vanuatu</t>
  </si>
  <si>
    <t>Yémen</t>
  </si>
  <si>
    <t>Zambie</t>
  </si>
  <si>
    <t>Zimbabwe</t>
  </si>
  <si>
    <t>AFG</t>
  </si>
  <si>
    <t>ALB</t>
  </si>
  <si>
    <t>DZA</t>
  </si>
  <si>
    <t>AND</t>
  </si>
  <si>
    <t>AGO</t>
  </si>
  <si>
    <t>AIA</t>
  </si>
  <si>
    <t>ATG</t>
  </si>
  <si>
    <t>SAU</t>
  </si>
  <si>
    <t>ARM</t>
  </si>
  <si>
    <t>ABW</t>
  </si>
  <si>
    <t>AZE</t>
  </si>
  <si>
    <t>BHS</t>
  </si>
  <si>
    <t>BHR</t>
  </si>
  <si>
    <t>BGD</t>
  </si>
  <si>
    <t>BRB</t>
  </si>
  <si>
    <t>BLZ</t>
  </si>
  <si>
    <t>BEN</t>
  </si>
  <si>
    <t>BMU</t>
  </si>
  <si>
    <t>BTN</t>
  </si>
  <si>
    <t>BLR</t>
  </si>
  <si>
    <t>BOL</t>
  </si>
  <si>
    <t>BIH</t>
  </si>
  <si>
    <t>BWA</t>
  </si>
  <si>
    <t>BRA</t>
  </si>
  <si>
    <t>BRN</t>
  </si>
  <si>
    <t>BGR</t>
  </si>
  <si>
    <t>Arabie saoudite</t>
  </si>
  <si>
    <t>Guinée équatoriale</t>
  </si>
  <si>
    <t>Libéria</t>
  </si>
  <si>
    <t>Panama</t>
  </si>
  <si>
    <t>DEU</t>
  </si>
  <si>
    <t>Bélarus</t>
  </si>
  <si>
    <t>BFA</t>
  </si>
  <si>
    <t>BDI</t>
  </si>
  <si>
    <t>KHM</t>
  </si>
  <si>
    <t>CMR</t>
  </si>
  <si>
    <t>CPV</t>
  </si>
  <si>
    <t>CHN</t>
  </si>
  <si>
    <t>CYP</t>
  </si>
  <si>
    <t>COL</t>
  </si>
  <si>
    <t>COM</t>
  </si>
  <si>
    <t>COG</t>
  </si>
  <si>
    <t>CIV</t>
  </si>
  <si>
    <t>HRV</t>
  </si>
  <si>
    <t>CUB</t>
  </si>
  <si>
    <t>DNK</t>
  </si>
  <si>
    <t>DJI</t>
  </si>
  <si>
    <t>EGY</t>
  </si>
  <si>
    <t>ARE</t>
  </si>
  <si>
    <t>ERI</t>
  </si>
  <si>
    <t>ESP</t>
  </si>
  <si>
    <t>EST</t>
  </si>
  <si>
    <t>PSE</t>
  </si>
  <si>
    <t>ETH</t>
  </si>
  <si>
    <t>FJI</t>
  </si>
  <si>
    <t>FIN</t>
  </si>
  <si>
    <t>GAB</t>
  </si>
  <si>
    <t>GMB</t>
  </si>
  <si>
    <t>GEO</t>
  </si>
  <si>
    <t>GHA</t>
  </si>
  <si>
    <t>GIB</t>
  </si>
  <si>
    <t>GRC</t>
  </si>
  <si>
    <t>GRL</t>
  </si>
  <si>
    <t>GRD</t>
  </si>
  <si>
    <t>GUM</t>
  </si>
  <si>
    <t>GTM</t>
  </si>
  <si>
    <t>GGY</t>
  </si>
  <si>
    <t>GIN</t>
  </si>
  <si>
    <t>GNB</t>
  </si>
  <si>
    <t>GNQ</t>
  </si>
  <si>
    <t>HTI</t>
  </si>
  <si>
    <t>HND</t>
  </si>
  <si>
    <t>HUN</t>
  </si>
  <si>
    <t>NFK</t>
  </si>
  <si>
    <t>ALA</t>
  </si>
  <si>
    <t>SJM</t>
  </si>
  <si>
    <t>IND</t>
  </si>
  <si>
    <t>IDN</t>
  </si>
  <si>
    <t>IRN</t>
  </si>
  <si>
    <t>Iraq</t>
  </si>
  <si>
    <t>IRQ</t>
  </si>
  <si>
    <t>IRL</t>
  </si>
  <si>
    <t>ISL</t>
  </si>
  <si>
    <t>ISR</t>
  </si>
  <si>
    <t>ITA</t>
  </si>
  <si>
    <t>JAM</t>
  </si>
  <si>
    <t>JPN</t>
  </si>
  <si>
    <t>JOR</t>
  </si>
  <si>
    <t>KAZ</t>
  </si>
  <si>
    <t>KEN</t>
  </si>
  <si>
    <t>KIR</t>
  </si>
  <si>
    <t>KWT</t>
  </si>
  <si>
    <t>JEY</t>
  </si>
  <si>
    <t>LSO</t>
  </si>
  <si>
    <t>LBN</t>
  </si>
  <si>
    <t>LBR</t>
  </si>
  <si>
    <t>LBY</t>
  </si>
  <si>
    <t>LIE</t>
  </si>
  <si>
    <t>LTU</t>
  </si>
  <si>
    <t>LUX</t>
  </si>
  <si>
    <t>MDG</t>
  </si>
  <si>
    <t>MYS</t>
  </si>
  <si>
    <t>MWI</t>
  </si>
  <si>
    <t>MDV</t>
  </si>
  <si>
    <t>MLI</t>
  </si>
  <si>
    <t>MLT</t>
  </si>
  <si>
    <t>MAR</t>
  </si>
  <si>
    <t>MUS</t>
  </si>
  <si>
    <t>MRT</t>
  </si>
  <si>
    <t>MEX</t>
  </si>
  <si>
    <t>MCO</t>
  </si>
  <si>
    <t>MNG</t>
  </si>
  <si>
    <t>MSR</t>
  </si>
  <si>
    <t>MOZ</t>
  </si>
  <si>
    <t>NAM</t>
  </si>
  <si>
    <t>NRU</t>
  </si>
  <si>
    <t>NPL</t>
  </si>
  <si>
    <t>NIC</t>
  </si>
  <si>
    <t>NER</t>
  </si>
  <si>
    <t>Nigéria</t>
  </si>
  <si>
    <t>Nioué</t>
  </si>
  <si>
    <t>NIU</t>
  </si>
  <si>
    <t>NOR</t>
  </si>
  <si>
    <t>NCL</t>
  </si>
  <si>
    <t>NZL</t>
  </si>
  <si>
    <t>OMN</t>
  </si>
  <si>
    <t>UGA</t>
  </si>
  <si>
    <t>UZB</t>
  </si>
  <si>
    <t>PAK</t>
  </si>
  <si>
    <t>PAN</t>
  </si>
  <si>
    <t>PNG</t>
  </si>
  <si>
    <t>PRY</t>
  </si>
  <si>
    <t>NLD</t>
  </si>
  <si>
    <t>PER</t>
  </si>
  <si>
    <t>PHL</t>
  </si>
  <si>
    <t>PCN</t>
  </si>
  <si>
    <t>POL</t>
  </si>
  <si>
    <t>PRT</t>
  </si>
  <si>
    <t>QAT</t>
  </si>
  <si>
    <t>SYR</t>
  </si>
  <si>
    <t>CAF</t>
  </si>
  <si>
    <t>KOR</t>
  </si>
  <si>
    <t>COD</t>
  </si>
  <si>
    <t>LAO</t>
  </si>
  <si>
    <t>MDA</t>
  </si>
  <si>
    <t>PRK</t>
  </si>
  <si>
    <t>CZE</t>
  </si>
  <si>
    <t>TZA</t>
  </si>
  <si>
    <t>ROU</t>
  </si>
  <si>
    <t>GBR</t>
  </si>
  <si>
    <t>RWA</t>
  </si>
  <si>
    <t>Sahara occidental</t>
  </si>
  <si>
    <t>ESH</t>
  </si>
  <si>
    <t>LCA</t>
  </si>
  <si>
    <t>SXM</t>
  </si>
  <si>
    <t>SMR</t>
  </si>
  <si>
    <t>VAT</t>
  </si>
  <si>
    <t>WSM</t>
  </si>
  <si>
    <t>SEN</t>
  </si>
  <si>
    <t>SYC</t>
  </si>
  <si>
    <t>SLE</t>
  </si>
  <si>
    <t>SGP</t>
  </si>
  <si>
    <t>SVK</t>
  </si>
  <si>
    <t>SVN</t>
  </si>
  <si>
    <t>SOM</t>
  </si>
  <si>
    <t>SDN</t>
  </si>
  <si>
    <t>LKA</t>
  </si>
  <si>
    <t>SWE</t>
  </si>
  <si>
    <t>CHE</t>
  </si>
  <si>
    <t>SWZ</t>
  </si>
  <si>
    <t>TJK</t>
  </si>
  <si>
    <t>TCD</t>
  </si>
  <si>
    <t>THA</t>
  </si>
  <si>
    <t>TGO</t>
  </si>
  <si>
    <t>Tokélaou</t>
  </si>
  <si>
    <t>TKL</t>
  </si>
  <si>
    <t>TON</t>
  </si>
  <si>
    <t>TTO</t>
  </si>
  <si>
    <t>TUN</t>
  </si>
  <si>
    <t>TKM</t>
  </si>
  <si>
    <t>TUR</t>
  </si>
  <si>
    <t>UKR</t>
  </si>
  <si>
    <t>URY</t>
  </si>
  <si>
    <t>VUT</t>
  </si>
  <si>
    <t>VEN</t>
  </si>
  <si>
    <t>VNM</t>
  </si>
  <si>
    <t>YEM</t>
  </si>
  <si>
    <t>ZMB</t>
  </si>
  <si>
    <t>ZWE</t>
  </si>
  <si>
    <t>Alsace</t>
  </si>
  <si>
    <t>Molsheim (le Metzig)</t>
  </si>
  <si>
    <t>Dax (A.C.Q.S)</t>
  </si>
  <si>
    <t>Paris (le Sacré Cœur)</t>
  </si>
  <si>
    <t>Paris (Tour Eiffel)</t>
  </si>
  <si>
    <t>Paris (la Tour Eiffel)</t>
  </si>
  <si>
    <t>Corse (Corsica)</t>
  </si>
  <si>
    <t>Colmar (les Façades Typiques)</t>
  </si>
  <si>
    <t>Strasbourg (la Petite France)</t>
  </si>
  <si>
    <t>Bordeaux (le Pont)</t>
  </si>
  <si>
    <t>Mimizan Plage (les Landes)</t>
  </si>
  <si>
    <t>Mont de Marsan (la Landaise)</t>
  </si>
  <si>
    <t>Beaune (les Hospices)</t>
  </si>
  <si>
    <t>Ile de Sein (le Phare Ar-Men)</t>
  </si>
  <si>
    <t>Saint-Malo (Grand Aquarium)</t>
  </si>
  <si>
    <t>Chambord (le Château)</t>
  </si>
  <si>
    <t>Chartres (la Cathédrale)</t>
  </si>
  <si>
    <t>Reims (la Cathédrale)</t>
  </si>
  <si>
    <t>Calvi (la Citadelle)</t>
  </si>
  <si>
    <t>Le Boulou (la Sardane)</t>
  </si>
  <si>
    <t>Pique nique</t>
  </si>
  <si>
    <t>Carcassonne (Cité Médiévale)</t>
  </si>
  <si>
    <t>Carcassonne (les Remparts)</t>
  </si>
  <si>
    <t>Nimes (le Pont du Gard)</t>
  </si>
  <si>
    <t>Saint-Jean Pla de Corts (Catalunya)</t>
  </si>
  <si>
    <t>Saint-Jean Pla de Corts (la Cargolade)</t>
  </si>
  <si>
    <t>Nancy (la Place Stanislas)</t>
  </si>
  <si>
    <t>Viaduc + Train jaune</t>
  </si>
  <si>
    <t>Padirac (Gouffre de)</t>
  </si>
  <si>
    <t>Toulouse (le Capitole)</t>
  </si>
  <si>
    <t>Le Touquet (Paris - Plage)</t>
  </si>
  <si>
    <t>Lille(Flandres)</t>
  </si>
  <si>
    <t>Lille (le Beffroi)</t>
  </si>
  <si>
    <t>.</t>
  </si>
  <si>
    <t>Serbie</t>
  </si>
  <si>
    <t>Micronésie</t>
  </si>
  <si>
    <t>Iran</t>
  </si>
  <si>
    <t>Bolivie</t>
  </si>
  <si>
    <t>Angleterre</t>
  </si>
  <si>
    <t>Pays de Galles</t>
  </si>
  <si>
    <t>Ecosse</t>
  </si>
  <si>
    <t>Baie</t>
  </si>
  <si>
    <t>Bayeux (Tapisserie de)</t>
  </si>
  <si>
    <t>Houlgate (Normandie)</t>
  </si>
  <si>
    <t>La Tranche sur mer (Floralies)</t>
  </si>
  <si>
    <t>Bateau + moulin</t>
  </si>
  <si>
    <t>Puy du Fou (Vikings)</t>
  </si>
  <si>
    <t>Compiegne (Armistice)</t>
  </si>
  <si>
    <t>Ile de Ré (Phare des Baleines)</t>
  </si>
  <si>
    <t>La Rochelle (Fort Boyard)</t>
  </si>
  <si>
    <t>La Rochelle (les Deux Tours)</t>
  </si>
  <si>
    <t>Antibes (Marineland)</t>
  </si>
  <si>
    <t>Avignon (le Palais des Papes)</t>
  </si>
  <si>
    <t>Camargue (la Croix de)</t>
  </si>
  <si>
    <t>Marseille (Château d'If)</t>
  </si>
  <si>
    <t>Nice (Provence)</t>
  </si>
  <si>
    <t>Orange (l'Arc de Triomphe)</t>
  </si>
  <si>
    <t>Risoul 1850 (Haute-Alpes)</t>
  </si>
  <si>
    <t>Roussillon (Pays Catalan)</t>
  </si>
  <si>
    <t>Annecy (le Palais d'Isle)</t>
  </si>
  <si>
    <t>Chamonix (Mont Blanc)</t>
  </si>
  <si>
    <t>Danse</t>
  </si>
  <si>
    <t>La Reunion</t>
  </si>
  <si>
    <t>Cilaos (la Réunion)</t>
  </si>
  <si>
    <t>Hell Bourg (Ile de la Réunion)</t>
  </si>
  <si>
    <t>Saint-Denis (la Réunion)</t>
  </si>
  <si>
    <t>Nouvelle Calédonie</t>
  </si>
  <si>
    <t>Noumea (Nouvelle Calédonie)</t>
  </si>
  <si>
    <t>Iles en blason</t>
  </si>
  <si>
    <t>Pont - Drapeau</t>
  </si>
  <si>
    <t>London</t>
  </si>
  <si>
    <t>Chateau d'Ussé + fleur de lys</t>
  </si>
  <si>
    <t>Tête + marché aux pruneaux</t>
  </si>
  <si>
    <t>Pays Basque (Euskadi)</t>
  </si>
  <si>
    <t>Plage + bateau</t>
  </si>
  <si>
    <t>Mont Saint-Michel (le)</t>
  </si>
  <si>
    <t>Angers (la Mine Bleue)</t>
  </si>
  <si>
    <t>Ane + charrette</t>
  </si>
  <si>
    <t>Orque</t>
  </si>
  <si>
    <t>Lautaret (Col du)</t>
  </si>
  <si>
    <t>Luge</t>
  </si>
  <si>
    <t>Ardéche (Pont d'Arc)</t>
  </si>
  <si>
    <t>Pont en pierre</t>
  </si>
  <si>
    <t>Chalet</t>
  </si>
  <si>
    <t>Pont + Chalet</t>
  </si>
  <si>
    <t>Grand blason</t>
  </si>
  <si>
    <t>L'Eperon (Ile de la Réunion)</t>
  </si>
  <si>
    <t>Palmier + paille en queue</t>
  </si>
  <si>
    <t>Reunion</t>
  </si>
  <si>
    <t>Girafe en blason</t>
  </si>
  <si>
    <t>Londres (Tower Bridge)</t>
  </si>
  <si>
    <t>Longleat House (Jay Bonne Cause)</t>
  </si>
  <si>
    <t>Pingouin + Phare</t>
  </si>
  <si>
    <t>Australie (Kangoroo)</t>
  </si>
  <si>
    <t>Kangourou en blason</t>
  </si>
  <si>
    <t>Ushuaïa (Fin del mundo Argentina Guillon)</t>
  </si>
  <si>
    <t>Bte</t>
  </si>
  <si>
    <t>Lgn</t>
  </si>
  <si>
    <t>Ord</t>
  </si>
  <si>
    <t>Bruges (le Beffroi)</t>
  </si>
  <si>
    <t>Brugge Halletoren</t>
  </si>
  <si>
    <t>Bruxelles (Manneken Pis)</t>
  </si>
  <si>
    <t>Argenté strié</t>
  </si>
  <si>
    <t>Egypt</t>
  </si>
  <si>
    <t>Rouge + Chameau + Pyramide</t>
  </si>
  <si>
    <t>Barcelona (La Pédréra Sagrada Familia)</t>
  </si>
  <si>
    <t>La Rembla Gaudi Park Guell</t>
  </si>
  <si>
    <t>Cathédrale en blason</t>
  </si>
  <si>
    <t>Barcelonea</t>
  </si>
  <si>
    <t>Barcelone (F.C.B)</t>
  </si>
  <si>
    <t>Catalunya (RDO de)</t>
  </si>
  <si>
    <t>Le Perthuis (Catalunya)</t>
  </si>
  <si>
    <t>Le Perthus La Jonchera</t>
  </si>
  <si>
    <t>Drapeau en blason</t>
  </si>
  <si>
    <t>Nuria (Mare de Deu)</t>
  </si>
  <si>
    <t>Personnage</t>
  </si>
  <si>
    <t>Sevilla (la Torre Del Oro)</t>
  </si>
  <si>
    <t>Fortification</t>
  </si>
  <si>
    <t>Ile Maurice (Marlin Dodo)</t>
  </si>
  <si>
    <t>Pisa (Torre Pendente)</t>
  </si>
  <si>
    <t>Tour + Fleur</t>
  </si>
  <si>
    <t>Ruines + Fleur</t>
  </si>
  <si>
    <t>Monte-Carlo (Casino)</t>
  </si>
  <si>
    <t>Monaco (Monte-Carlo)</t>
  </si>
  <si>
    <t>New Zealand</t>
  </si>
  <si>
    <t>Minho  (Portugal)</t>
  </si>
  <si>
    <t>Recordaçao (de Portugal)</t>
  </si>
  <si>
    <t>Portugal (Recordaçao de)</t>
  </si>
  <si>
    <t>Seia (Portugal)</t>
  </si>
  <si>
    <t>Viana do Castelo (Portugal)</t>
  </si>
  <si>
    <t>La Digue Island (Seychelles)</t>
  </si>
  <si>
    <t>Plage + oiseau en blason</t>
  </si>
  <si>
    <t>Mahe (Seychelles)</t>
  </si>
  <si>
    <t>Praslin &amp; Curieuse (Seychelles)</t>
  </si>
  <si>
    <t>Ile en blason</t>
  </si>
  <si>
    <t>Suisse Switzerland Suizza Schweiz</t>
  </si>
  <si>
    <t>Bleu + Tête Elephant</t>
  </si>
  <si>
    <t>Yo (Vénézuéla)</t>
  </si>
  <si>
    <t>Relief</t>
  </si>
  <si>
    <t>Perroquet en blason</t>
  </si>
  <si>
    <t>Argenté Ajouré relief</t>
  </si>
  <si>
    <t>Odr</t>
  </si>
  <si>
    <t>Drap</t>
  </si>
  <si>
    <t>Blas</t>
  </si>
  <si>
    <t>Corté</t>
  </si>
  <si>
    <t>Samoas USA</t>
  </si>
  <si>
    <t>Vatican</t>
  </si>
  <si>
    <t>Russie</t>
  </si>
  <si>
    <t>Alpes de Haute Provence</t>
  </si>
  <si>
    <t>Hautes Alpes</t>
  </si>
  <si>
    <t>Alpes Maritimes</t>
  </si>
  <si>
    <t>Bouches du Rhône</t>
  </si>
  <si>
    <t>Charente Maritime</t>
  </si>
  <si>
    <t>Côte d'Or</t>
  </si>
  <si>
    <t>Côtes d'Amor</t>
  </si>
  <si>
    <t>Eure et Loire</t>
  </si>
  <si>
    <t>Haute Garonne</t>
  </si>
  <si>
    <t>Ille et Vilaine</t>
  </si>
  <si>
    <t>Indre et Loire</t>
  </si>
  <si>
    <t>Loir et Cher</t>
  </si>
  <si>
    <t>Haute Loire</t>
  </si>
  <si>
    <t>Loire Atlantique</t>
  </si>
  <si>
    <t>Lot et Garonne</t>
  </si>
  <si>
    <t>Maine et Loire</t>
  </si>
  <si>
    <t>Haute Marne</t>
  </si>
  <si>
    <t>Meurthe et Moselle</t>
  </si>
  <si>
    <t>Pas de Calais</t>
  </si>
  <si>
    <t>Puy de Dôme</t>
  </si>
  <si>
    <t>Pyrénées Atlantiques</t>
  </si>
  <si>
    <t>Hautes Pyrénées</t>
  </si>
  <si>
    <t>Pyrénées Orientales</t>
  </si>
  <si>
    <t>Bas Rhin</t>
  </si>
  <si>
    <t>Haut Rhin</t>
  </si>
  <si>
    <t>Haute Saône</t>
  </si>
  <si>
    <t>Saône et Loire</t>
  </si>
  <si>
    <t>Seine Maritime</t>
  </si>
  <si>
    <t>Seine et Marne</t>
  </si>
  <si>
    <t>Deux Sèvres</t>
  </si>
  <si>
    <t>Tarn et Garone</t>
  </si>
  <si>
    <t>Haute Vienne</t>
  </si>
  <si>
    <t>Hauts de Seine</t>
  </si>
  <si>
    <t>Seine St Denis</t>
  </si>
  <si>
    <t>Val de Marne</t>
  </si>
  <si>
    <t>Val d'Oise</t>
  </si>
  <si>
    <t>Gouadeloupe</t>
  </si>
  <si>
    <t>St Pierre et Miquelon</t>
  </si>
  <si>
    <t>Terres Australes/Antarctiques</t>
  </si>
  <si>
    <t>Wallis et Futuna</t>
  </si>
  <si>
    <t>Polynésie Française</t>
  </si>
  <si>
    <t>Corse du Sud</t>
  </si>
  <si>
    <t>Haute Corse</t>
  </si>
  <si>
    <t>Antigua et Barbuda</t>
  </si>
  <si>
    <t>Bosnie Herzégovine</t>
  </si>
  <si>
    <t>Cap Vert</t>
  </si>
  <si>
    <t>Etats Unis</t>
  </si>
  <si>
    <t>Guinée Bissau</t>
  </si>
  <si>
    <t>Nelle Calédonie</t>
  </si>
  <si>
    <t>Nelle Zélande</t>
  </si>
  <si>
    <t>Pays Bas</t>
  </si>
  <si>
    <t>Royaume Uni</t>
  </si>
  <si>
    <t>St Barthélemy</t>
  </si>
  <si>
    <t>Ste Hélène</t>
  </si>
  <si>
    <t>Ste Lucie</t>
  </si>
  <si>
    <t>St Kitts et Nevis</t>
  </si>
  <si>
    <t>St Marino</t>
  </si>
  <si>
    <t>St Martin (française)</t>
  </si>
  <si>
    <t>St Martin (Néerlandaise)</t>
  </si>
  <si>
    <t>St Vincent et les Grenadines</t>
  </si>
  <si>
    <t>Trinité et Tobago</t>
  </si>
  <si>
    <t>Viet Nam</t>
  </si>
  <si>
    <t>Timor</t>
  </si>
  <si>
    <t>Tanzanie</t>
  </si>
  <si>
    <t>Centrafricaine</t>
  </si>
  <si>
    <t>Corée du Nord</t>
  </si>
  <si>
    <t>Corée du Sud</t>
  </si>
  <si>
    <t>Moldova</t>
  </si>
  <si>
    <t>Laos</t>
  </si>
  <si>
    <t>Tchècoslvaquie</t>
  </si>
  <si>
    <t>Syrie</t>
  </si>
  <si>
    <t>Papouasie</t>
  </si>
  <si>
    <t>Monténégro</t>
  </si>
  <si>
    <t>Jersey</t>
  </si>
  <si>
    <t>Ile de Man</t>
  </si>
  <si>
    <t>Ile Norfolk</t>
  </si>
  <si>
    <t>Iles Caïmanes</t>
  </si>
  <si>
    <t>Iles Cook</t>
  </si>
  <si>
    <t>Iles d' Aland</t>
  </si>
  <si>
    <t>Iles Falkland (Malvinas)</t>
  </si>
  <si>
    <t>Iles Féroé</t>
  </si>
  <si>
    <t>Iles Mariannes</t>
  </si>
  <si>
    <t>Iles Marshall</t>
  </si>
  <si>
    <t>Iles Salomon</t>
  </si>
  <si>
    <t>Iles Svalbard et Jan Mayen</t>
  </si>
  <si>
    <t>Iles Turques et Caïques</t>
  </si>
  <si>
    <t>Iles Vierges GRB</t>
  </si>
  <si>
    <t>Iles Vierges USA</t>
  </si>
  <si>
    <t>Palestine</t>
  </si>
  <si>
    <t>Brunéi</t>
  </si>
  <si>
    <t>Saint Tropez</t>
  </si>
  <si>
    <r>
      <t xml:space="preserve">Saint Tropez (I Love </t>
    </r>
    <r>
      <rPr>
        <b/>
        <sz val="10"/>
        <rFont val="Webdings"/>
        <family val="1"/>
        <charset val="2"/>
      </rPr>
      <t>Y</t>
    </r>
    <r>
      <rPr>
        <b/>
        <sz val="10"/>
        <rFont val="Times New Roman"/>
        <family val="1"/>
      </rPr>
      <t>)</t>
    </r>
  </si>
  <si>
    <t>Saint Tropez (le Clocher)</t>
  </si>
  <si>
    <t>Serre Chevalier</t>
  </si>
  <si>
    <t>PAYS</t>
  </si>
  <si>
    <t>Ville</t>
  </si>
  <si>
    <t>Région</t>
  </si>
  <si>
    <t>CDE</t>
  </si>
  <si>
    <t>Déprtement/Pays</t>
  </si>
  <si>
    <t>Z</t>
  </si>
  <si>
    <t>Cyprius</t>
  </si>
  <si>
    <t>Carte - The island of Vénus</t>
  </si>
  <si>
    <t>San Francisco</t>
  </si>
  <si>
    <t>Alcatraz - Golden Gate Bridge</t>
  </si>
  <si>
    <t>Porte-drapeau + joueur biniou</t>
  </si>
  <si>
    <t>Champignon, fromage, chataigne</t>
  </si>
  <si>
    <t>Chemin Fer Baie Somme blason</t>
  </si>
  <si>
    <t>carte + paille en queue</t>
  </si>
  <si>
    <t>F.C.B: Football Club Barcelone</t>
  </si>
  <si>
    <t>Nashville</t>
  </si>
  <si>
    <t>Fleur</t>
  </si>
  <si>
    <t>Gnafron &amp; Guignol</t>
  </si>
  <si>
    <t>Saintes (L'arc romain)</t>
  </si>
  <si>
    <t>Menton (La basilique St Michel)</t>
  </si>
  <si>
    <t>Grenoble (La fontaine des trois ordres)</t>
  </si>
  <si>
    <t>Lyon (Notre Dame de Fourvière)</t>
  </si>
  <si>
    <t>Dominique (république de)</t>
  </si>
  <si>
    <t>York (the sambles)</t>
  </si>
  <si>
    <t>Vieille rue</t>
  </si>
  <si>
    <t>Port + bateau + ville</t>
  </si>
  <si>
    <t>Ireland</t>
  </si>
  <si>
    <t>Tréfle vert</t>
  </si>
  <si>
    <t>AUV</t>
  </si>
  <si>
    <t>reim</t>
  </si>
  <si>
    <t>Voila, en cliquant sur ce bouton, j'aimerai avoir le USERFORM qui s'ouvre et que les différents boutons fassent ce qui est mentionné dessus.</t>
  </si>
  <si>
    <t>A savoir, que les enregistrments vont dans la feuille LISTE et si possible se classer par ordre alphabétique.</t>
  </si>
  <si>
    <t>Colonne1</t>
  </si>
  <si>
    <t>Capitale des Gaules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</si>
</sst>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"/>
    <numFmt numFmtId="165" formatCode="000"/>
  </numFmts>
  <fonts count="16" x14ac:knownFonts="1">
    <font>
      <sz val="10"/>
      <name val="Times New Roman"/>
    </font>
    <font>
      <b/>
      <sz val="10"/>
      <name val="Times New Roman"/>
      <family val="1"/>
    </font>
    <font>
      <sz val="10"/>
      <name val="Times New Roman"/>
      <family val="1"/>
    </font>
    <font>
      <b/>
      <sz val="12"/>
      <name val="Times New Roman"/>
      <family val="1"/>
    </font>
    <font>
      <b/>
      <sz val="14"/>
      <name val="Times New Roman"/>
      <family val="1"/>
    </font>
    <font>
      <sz val="12"/>
      <name val="Times New Roman"/>
      <family val="1"/>
    </font>
    <font>
      <b/>
      <sz val="10"/>
      <name val="Webdings"/>
      <family val="1"/>
      <charset val="2"/>
    </font>
    <font>
      <sz val="20"/>
      <name val="Times New Roman"/>
      <family val="1"/>
    </font>
    <font>
      <i/>
      <sz val="14"/>
      <name val="Times New Roman"/>
      <family val="1"/>
    </font>
    <font>
      <b/>
      <sz val="16"/>
      <name val="Times New Roman"/>
      <family val="1"/>
    </font>
    <font>
      <sz val="8"/>
      <name val="Times New Roman"/>
      <family val="1"/>
    </font>
    <font>
      <sz val="16"/>
      <name val="Times New Roman"/>
      <family val="1"/>
    </font>
    <font>
      <sz val="8"/>
      <color rgb="FF000000"/>
      <name val="Verdana"/>
      <family val="2"/>
    </font>
    <font>
      <b/>
      <sz val="14"/>
      <color rgb="FFFF0000"/>
      <name val="Times New Roman"/>
      <family val="1"/>
    </font>
    <font>
      <b/>
      <sz val="10"/>
      <name val="Times New Roman"/>
    </font>
    <font>
      <sz val="8"/>
      <name val="Times New Roman"/>
    </font>
  </fonts>
  <fills count="2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15">
    <xf numFmtId="0" fontId="0" fillId="0" borderId="0" xfId="0"/>
    <xf numFmtId="0" fontId="1" fillId="0" borderId="1" xfId="0" applyFont="1" applyFill="1" applyBorder="1" applyAlignment="1">
      <alignment horizontal="left"/>
    </xf>
    <xf numFmtId="1" fontId="1" fillId="0" borderId="1" xfId="0" applyNumberFormat="1" applyFont="1" applyFill="1" applyBorder="1" applyAlignment="1">
      <alignment horizontal="left"/>
    </xf>
    <xf numFmtId="0" fontId="2" fillId="0" borderId="1" xfId="0" applyFont="1" applyFill="1" applyBorder="1" applyAlignment="1">
      <alignment horizontal="center"/>
    </xf>
    <xf numFmtId="0" fontId="2" fillId="0" borderId="0" xfId="0" applyFont="1" applyFill="1" applyAlignment="1">
      <alignment horizontal="center"/>
    </xf>
    <xf numFmtId="0" fontId="2" fillId="0" borderId="0" xfId="0" applyFont="1" applyFill="1" applyAlignment="1">
      <alignment horizontal="left"/>
    </xf>
    <xf numFmtId="1" fontId="2" fillId="0" borderId="0" xfId="0" applyNumberFormat="1" applyFont="1" applyFill="1" applyAlignment="1">
      <alignment horizontal="left"/>
    </xf>
    <xf numFmtId="164" fontId="2" fillId="0" borderId="0" xfId="0" applyNumberFormat="1" applyFont="1" applyAlignment="1">
      <alignment horizontal="center"/>
    </xf>
    <xf numFmtId="164" fontId="0" fillId="0" borderId="1" xfId="0" applyNumberFormat="1" applyBorder="1" applyAlignment="1">
      <alignment horizontal="center"/>
    </xf>
    <xf numFmtId="164" fontId="2" fillId="0" borderId="1" xfId="0" applyNumberFormat="1" applyFont="1" applyBorder="1" applyAlignment="1">
      <alignment horizontal="center"/>
    </xf>
    <xf numFmtId="0" fontId="0" fillId="0" borderId="1" xfId="0" applyBorder="1"/>
    <xf numFmtId="0" fontId="2" fillId="0" borderId="1" xfId="0" applyFont="1" applyBorder="1"/>
    <xf numFmtId="0" fontId="5" fillId="0" borderId="1" xfId="0" applyFont="1" applyFill="1" applyBorder="1" applyAlignment="1">
      <alignment horizontal="center" vertical="center"/>
    </xf>
    <xf numFmtId="165" fontId="5" fillId="0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3" fillId="2" borderId="1" xfId="0" applyFont="1" applyFill="1" applyBorder="1" applyAlignment="1">
      <alignment horizontal="center"/>
    </xf>
    <xf numFmtId="1" fontId="3" fillId="2" borderId="1" xfId="0" applyNumberFormat="1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5" fillId="0" borderId="0" xfId="0" applyFont="1"/>
    <xf numFmtId="0" fontId="2" fillId="3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2" fillId="5" borderId="1" xfId="0" applyFont="1" applyFill="1" applyBorder="1" applyAlignment="1">
      <alignment horizontal="center"/>
    </xf>
    <xf numFmtId="0" fontId="2" fillId="6" borderId="1" xfId="0" applyFont="1" applyFill="1" applyBorder="1" applyAlignment="1">
      <alignment horizontal="center"/>
    </xf>
    <xf numFmtId="0" fontId="2" fillId="7" borderId="1" xfId="0" applyFont="1" applyFill="1" applyBorder="1" applyAlignment="1">
      <alignment horizontal="center"/>
    </xf>
    <xf numFmtId="0" fontId="2" fillId="8" borderId="1" xfId="0" applyFont="1" applyFill="1" applyBorder="1" applyAlignment="1">
      <alignment horizontal="center"/>
    </xf>
    <xf numFmtId="0" fontId="2" fillId="9" borderId="1" xfId="0" applyFont="1" applyFill="1" applyBorder="1" applyAlignment="1">
      <alignment horizontal="center"/>
    </xf>
    <xf numFmtId="0" fontId="2" fillId="10" borderId="1" xfId="0" applyFont="1" applyFill="1" applyBorder="1" applyAlignment="1">
      <alignment horizontal="center"/>
    </xf>
    <xf numFmtId="0" fontId="2" fillId="11" borderId="1" xfId="0" applyFont="1" applyFill="1" applyBorder="1" applyAlignment="1">
      <alignment horizontal="center"/>
    </xf>
    <xf numFmtId="0" fontId="2" fillId="12" borderId="1" xfId="0" applyFont="1" applyFill="1" applyBorder="1" applyAlignment="1">
      <alignment horizontal="center"/>
    </xf>
    <xf numFmtId="0" fontId="2" fillId="13" borderId="1" xfId="0" applyFont="1" applyFill="1" applyBorder="1" applyAlignment="1">
      <alignment horizontal="center"/>
    </xf>
    <xf numFmtId="0" fontId="5" fillId="4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5" fillId="14" borderId="1" xfId="0" applyFont="1" applyFill="1" applyBorder="1" applyAlignment="1">
      <alignment horizontal="center" vertical="center"/>
    </xf>
    <xf numFmtId="0" fontId="2" fillId="15" borderId="1" xfId="0" applyFont="1" applyFill="1" applyBorder="1" applyAlignment="1">
      <alignment horizontal="center"/>
    </xf>
    <xf numFmtId="0" fontId="2" fillId="16" borderId="1" xfId="0" applyFont="1" applyFill="1" applyBorder="1" applyAlignment="1">
      <alignment horizontal="center"/>
    </xf>
    <xf numFmtId="0" fontId="12" fillId="0" borderId="1" xfId="0" applyFont="1" applyFill="1" applyBorder="1" applyAlignment="1"/>
    <xf numFmtId="0" fontId="12" fillId="0" borderId="1" xfId="0" applyFont="1" applyFill="1" applyBorder="1" applyAlignment="1">
      <alignment horizontal="center"/>
    </xf>
    <xf numFmtId="1" fontId="2" fillId="0" borderId="1" xfId="0" applyNumberFormat="1" applyFont="1" applyFill="1" applyBorder="1" applyAlignment="1">
      <alignment horizontal="left"/>
    </xf>
    <xf numFmtId="0" fontId="12" fillId="0" borderId="0" xfId="0" applyFont="1" applyFill="1" applyBorder="1" applyAlignment="1"/>
    <xf numFmtId="0" fontId="12" fillId="0" borderId="0" xfId="0" applyFont="1" applyFill="1" applyBorder="1" applyAlignment="1">
      <alignment horizontal="center"/>
    </xf>
    <xf numFmtId="1" fontId="1" fillId="0" borderId="0" xfId="0" applyNumberFormat="1" applyFont="1" applyFill="1" applyAlignment="1">
      <alignment horizontal="left"/>
    </xf>
    <xf numFmtId="0" fontId="1" fillId="2" borderId="1" xfId="0" applyFont="1" applyFill="1" applyBorder="1" applyAlignment="1">
      <alignment horizontal="center"/>
    </xf>
    <xf numFmtId="0" fontId="2" fillId="17" borderId="1" xfId="0" applyFont="1" applyFill="1" applyBorder="1" applyAlignment="1">
      <alignment horizontal="center" vertical="center"/>
    </xf>
    <xf numFmtId="0" fontId="2" fillId="13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165" fontId="5" fillId="0" borderId="0" xfId="0" applyNumberFormat="1" applyFont="1" applyFill="1" applyBorder="1" applyAlignment="1">
      <alignment horizontal="center" vertical="center"/>
    </xf>
    <xf numFmtId="0" fontId="0" fillId="0" borderId="0" xfId="0" applyFill="1"/>
    <xf numFmtId="0" fontId="5" fillId="4" borderId="3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5" fillId="14" borderId="3" xfId="0" applyFont="1" applyFill="1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center"/>
    </xf>
    <xf numFmtId="165" fontId="5" fillId="0" borderId="3" xfId="0" applyNumberFormat="1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/>
    </xf>
    <xf numFmtId="1" fontId="3" fillId="2" borderId="4" xfId="0" applyNumberFormat="1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3" fillId="2" borderId="5" xfId="0" applyFont="1" applyFill="1" applyBorder="1" applyAlignment="1">
      <alignment horizontal="center"/>
    </xf>
    <xf numFmtId="0" fontId="0" fillId="0" borderId="0" xfId="0" applyFill="1" applyBorder="1"/>
    <xf numFmtId="0" fontId="5" fillId="0" borderId="6" xfId="0" applyFont="1" applyFill="1" applyBorder="1" applyAlignment="1">
      <alignment horizontal="center" vertical="center"/>
    </xf>
    <xf numFmtId="165" fontId="5" fillId="0" borderId="6" xfId="0" applyNumberFormat="1" applyFont="1" applyFill="1" applyBorder="1" applyAlignment="1">
      <alignment horizontal="center" vertical="center"/>
    </xf>
    <xf numFmtId="0" fontId="5" fillId="0" borderId="7" xfId="0" applyFont="1" applyFill="1" applyBorder="1" applyAlignment="1">
      <alignment horizontal="center" vertical="center"/>
    </xf>
    <xf numFmtId="165" fontId="5" fillId="0" borderId="7" xfId="0" applyNumberFormat="1" applyFont="1" applyFill="1" applyBorder="1" applyAlignment="1">
      <alignment horizontal="center" vertical="center"/>
    </xf>
    <xf numFmtId="0" fontId="7" fillId="0" borderId="0" xfId="0" applyFont="1"/>
    <xf numFmtId="0" fontId="5" fillId="0" borderId="7" xfId="0" applyFont="1" applyFill="1" applyBorder="1"/>
    <xf numFmtId="0" fontId="0" fillId="0" borderId="7" xfId="0" applyFill="1" applyBorder="1"/>
    <xf numFmtId="0" fontId="8" fillId="0" borderId="7" xfId="0" applyFont="1" applyFill="1" applyBorder="1" applyAlignment="1">
      <alignment horizontal="center"/>
    </xf>
    <xf numFmtId="0" fontId="8" fillId="0" borderId="8" xfId="0" applyFont="1" applyFill="1" applyBorder="1" applyAlignment="1">
      <alignment horizontal="center"/>
    </xf>
    <xf numFmtId="0" fontId="0" fillId="0" borderId="0" xfId="0" applyBorder="1"/>
    <xf numFmtId="0" fontId="13" fillId="18" borderId="1" xfId="0" applyFont="1" applyFill="1" applyBorder="1" applyAlignment="1">
      <alignment horizontal="center"/>
    </xf>
    <xf numFmtId="0" fontId="9" fillId="14" borderId="1" xfId="0" applyFont="1" applyFill="1" applyBorder="1" applyAlignment="1">
      <alignment horizontal="center"/>
    </xf>
    <xf numFmtId="0" fontId="4" fillId="14" borderId="1" xfId="0" applyFont="1" applyFill="1" applyBorder="1" applyAlignment="1">
      <alignment horizontal="center"/>
    </xf>
    <xf numFmtId="0" fontId="9" fillId="4" borderId="1" xfId="0" applyFont="1" applyFill="1" applyBorder="1" applyAlignment="1">
      <alignment horizontal="center"/>
    </xf>
    <xf numFmtId="0" fontId="9" fillId="3" borderId="1" xfId="0" applyFont="1" applyFill="1" applyBorder="1" applyAlignment="1">
      <alignment horizontal="center"/>
    </xf>
    <xf numFmtId="0" fontId="3" fillId="4" borderId="4" xfId="0" applyFont="1" applyFill="1" applyBorder="1" applyAlignment="1">
      <alignment horizontal="center"/>
    </xf>
    <xf numFmtId="1" fontId="3" fillId="14" borderId="1" xfId="0" applyNumberFormat="1" applyFont="1" applyFill="1" applyBorder="1" applyAlignment="1">
      <alignment horizontal="center"/>
    </xf>
    <xf numFmtId="1" fontId="3" fillId="3" borderId="4" xfId="0" applyNumberFormat="1" applyFont="1" applyFill="1" applyBorder="1" applyAlignment="1">
      <alignment horizontal="center"/>
    </xf>
    <xf numFmtId="0" fontId="1" fillId="19" borderId="1" xfId="0" applyFont="1" applyFill="1" applyBorder="1"/>
    <xf numFmtId="1" fontId="1" fillId="19" borderId="1" xfId="0" applyNumberFormat="1" applyFont="1" applyFill="1" applyBorder="1" applyAlignment="1">
      <alignment horizontal="left"/>
    </xf>
    <xf numFmtId="164" fontId="1" fillId="19" borderId="1" xfId="0" applyNumberFormat="1" applyFont="1" applyFill="1" applyBorder="1" applyAlignment="1">
      <alignment horizontal="left"/>
    </xf>
    <xf numFmtId="164" fontId="12" fillId="0" borderId="1" xfId="0" applyNumberFormat="1" applyFont="1" applyFill="1" applyBorder="1" applyAlignment="1">
      <alignment horizontal="left"/>
    </xf>
    <xf numFmtId="164" fontId="1" fillId="0" borderId="1" xfId="0" applyNumberFormat="1" applyFont="1" applyFill="1" applyBorder="1" applyAlignment="1">
      <alignment horizontal="left"/>
    </xf>
    <xf numFmtId="0" fontId="10" fillId="0" borderId="1" xfId="0" applyFont="1" applyFill="1" applyBorder="1" applyAlignment="1">
      <alignment horizontal="center"/>
    </xf>
    <xf numFmtId="0" fontId="10" fillId="0" borderId="0" xfId="0" applyFont="1" applyFill="1" applyAlignment="1">
      <alignment horizontal="center"/>
    </xf>
    <xf numFmtId="165" fontId="10" fillId="0" borderId="1" xfId="0" applyNumberFormat="1" applyFont="1" applyFill="1" applyBorder="1" applyAlignment="1">
      <alignment horizontal="center"/>
    </xf>
    <xf numFmtId="165" fontId="10" fillId="0" borderId="0" xfId="0" applyNumberFormat="1" applyFont="1" applyFill="1" applyAlignment="1">
      <alignment horizontal="center"/>
    </xf>
    <xf numFmtId="0" fontId="11" fillId="0" borderId="0" xfId="0" applyFont="1"/>
    <xf numFmtId="0" fontId="1" fillId="0" borderId="9" xfId="0" applyFont="1" applyFill="1" applyBorder="1" applyAlignment="1">
      <alignment horizontal="center"/>
    </xf>
    <xf numFmtId="0" fontId="2" fillId="0" borderId="2" xfId="0" applyFont="1" applyFill="1" applyBorder="1" applyAlignment="1">
      <alignment horizontal="center"/>
    </xf>
    <xf numFmtId="0" fontId="1" fillId="0" borderId="10" xfId="0" applyFont="1" applyFill="1" applyBorder="1" applyAlignment="1">
      <alignment horizontal="center"/>
    </xf>
    <xf numFmtId="0" fontId="10" fillId="0" borderId="4" xfId="0" applyFont="1" applyFill="1" applyBorder="1" applyAlignment="1">
      <alignment horizontal="center"/>
    </xf>
    <xf numFmtId="0" fontId="1" fillId="0" borderId="4" xfId="0" applyFont="1" applyFill="1" applyBorder="1" applyAlignment="1">
      <alignment horizontal="center"/>
    </xf>
    <xf numFmtId="1" fontId="1" fillId="0" borderId="4" xfId="0" applyNumberFormat="1" applyFont="1" applyFill="1" applyBorder="1" applyAlignment="1">
      <alignment horizontal="center"/>
    </xf>
    <xf numFmtId="165" fontId="10" fillId="0" borderId="4" xfId="0" applyNumberFormat="1" applyFont="1" applyFill="1" applyBorder="1" applyAlignment="1">
      <alignment horizontal="center"/>
    </xf>
    <xf numFmtId="0" fontId="10" fillId="0" borderId="5" xfId="0" applyFont="1" applyFill="1" applyBorder="1" applyAlignment="1"/>
    <xf numFmtId="0" fontId="1" fillId="0" borderId="5" xfId="0" applyFont="1" applyFill="1" applyBorder="1" applyAlignment="1">
      <alignment horizontal="center"/>
    </xf>
    <xf numFmtId="0" fontId="1" fillId="0" borderId="11" xfId="0" applyFont="1" applyFill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1" fillId="0" borderId="3" xfId="0" applyFont="1" applyFill="1" applyBorder="1" applyAlignment="1">
      <alignment horizontal="left"/>
    </xf>
    <xf numFmtId="1" fontId="1" fillId="0" borderId="3" xfId="0" applyNumberFormat="1" applyFont="1" applyFill="1" applyBorder="1" applyAlignment="1">
      <alignment horizontal="left"/>
    </xf>
    <xf numFmtId="1" fontId="1" fillId="19" borderId="3" xfId="0" applyNumberFormat="1" applyFont="1" applyFill="1" applyBorder="1" applyAlignment="1">
      <alignment horizontal="left"/>
    </xf>
    <xf numFmtId="165" fontId="10" fillId="0" borderId="3" xfId="0" applyNumberFormat="1" applyFont="1" applyFill="1" applyBorder="1" applyAlignment="1">
      <alignment horizontal="center"/>
    </xf>
    <xf numFmtId="0" fontId="10" fillId="0" borderId="3" xfId="0" applyFont="1" applyFill="1" applyBorder="1" applyAlignment="1">
      <alignment horizontal="center"/>
    </xf>
    <xf numFmtId="0" fontId="2" fillId="0" borderId="12" xfId="0" applyFont="1" applyFill="1" applyBorder="1" applyAlignment="1">
      <alignment horizontal="center"/>
    </xf>
    <xf numFmtId="0" fontId="14" fillId="0" borderId="9" xfId="0" applyFont="1" applyFill="1" applyBorder="1" applyAlignment="1">
      <alignment horizontal="center"/>
    </xf>
    <xf numFmtId="0" fontId="0" fillId="16" borderId="1" xfId="0" applyFont="1" applyFill="1" applyBorder="1" applyAlignment="1">
      <alignment horizontal="center"/>
    </xf>
    <xf numFmtId="0" fontId="0" fillId="11" borderId="1" xfId="0" applyFont="1" applyFill="1" applyBorder="1" applyAlignment="1">
      <alignment horizontal="center"/>
    </xf>
    <xf numFmtId="0" fontId="14" fillId="0" borderId="1" xfId="0" applyFont="1" applyFill="1" applyBorder="1" applyAlignment="1">
      <alignment horizontal="left"/>
    </xf>
    <xf numFmtId="1" fontId="14" fillId="0" borderId="1" xfId="0" applyNumberFormat="1" applyFont="1" applyFill="1" applyBorder="1" applyAlignment="1">
      <alignment horizontal="left"/>
    </xf>
    <xf numFmtId="1" fontId="14" fillId="19" borderId="1" xfId="0" applyNumberFormat="1" applyFont="1" applyFill="1" applyBorder="1" applyAlignment="1">
      <alignment horizontal="left"/>
    </xf>
    <xf numFmtId="165" fontId="15" fillId="0" borderId="1" xfId="0" applyNumberFormat="1" applyFont="1" applyFill="1" applyBorder="1" applyAlignment="1">
      <alignment horizontal="center"/>
    </xf>
    <xf numFmtId="0" fontId="15" fillId="0" borderId="1" xfId="0" applyFont="1" applyFill="1" applyBorder="1" applyAlignment="1">
      <alignment horizontal="center"/>
    </xf>
    <xf numFmtId="0" fontId="0" fillId="0" borderId="2" xfId="0" applyFont="1" applyFill="1" applyBorder="1" applyAlignment="1">
      <alignment horizontal="center"/>
    </xf>
    <xf numFmtId="0" fontId="2" fillId="16" borderId="3" xfId="0" applyFont="1" applyFill="1" applyBorder="1" applyAlignment="1">
      <alignment horizontal="center"/>
    </xf>
    <xf numFmtId="0" fontId="2" fillId="11" borderId="3" xfId="0" applyFont="1" applyFill="1" applyBorder="1" applyAlignment="1">
      <alignment horizontal="center"/>
    </xf>
  </cellXfs>
  <cellStyles count="1">
    <cellStyle name="Normal" xfId="0" builtinId="0"/>
  </cellStyles>
  <dxfs count="18">
    <dxf>
      <fill>
        <patternFill>
          <bgColor rgb="FF92D050"/>
        </patternFill>
      </fill>
    </dxf>
    <dxf>
      <fill>
        <patternFill>
          <bgColor rgb="FF00B0F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imes New Roman"/>
        <scheme val="none"/>
      </font>
      <numFmt numFmtId="165" formatCode="00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" formatCode="0"/>
      <fill>
        <patternFill patternType="solid">
          <fgColor indexed="64"/>
          <bgColor theme="3" tint="0.5999938962981048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" formatCode="0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fill>
        <patternFill patternType="solid">
          <fgColor indexed="64"/>
          <bgColor rgb="FFFF00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fill>
        <patternFill patternType="solid">
          <fgColor indexed="64"/>
          <bgColor rgb="FFFF00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fill>
        <patternFill patternType="solid">
          <fgColor indexed="64"/>
          <bgColor rgb="FFFFC0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3</xdr:row>
      <xdr:rowOff>9524</xdr:rowOff>
    </xdr:from>
    <xdr:to>
      <xdr:col>7</xdr:col>
      <xdr:colOff>647700</xdr:colOff>
      <xdr:row>9</xdr:row>
      <xdr:rowOff>114299</xdr:rowOff>
    </xdr:to>
    <xdr:sp macro="[0]!Zonedetexte2_QuandClic" textlink="">
      <xdr:nvSpPr>
        <xdr:cNvPr id="2" name="Plaque 1"/>
        <xdr:cNvSpPr/>
      </xdr:nvSpPr>
      <xdr:spPr>
        <a:xfrm>
          <a:off x="3429000" y="495299"/>
          <a:ext cx="2019300" cy="1076325"/>
        </a:xfrm>
        <a:prstGeom prst="bevel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enregistrer</a:t>
          </a:r>
        </a:p>
      </xdr:txBody>
    </xdr:sp>
    <xdr:clientData/>
  </xdr:twoCellAnchor>
  <xdr:twoCellAnchor>
    <xdr:from>
      <xdr:col>2</xdr:col>
      <xdr:colOff>514350</xdr:colOff>
      <xdr:row>9</xdr:row>
      <xdr:rowOff>9525</xdr:rowOff>
    </xdr:from>
    <xdr:to>
      <xdr:col>4</xdr:col>
      <xdr:colOff>533400</xdr:colOff>
      <xdr:row>14</xdr:row>
      <xdr:rowOff>85725</xdr:rowOff>
    </xdr:to>
    <xdr:cxnSp macro="">
      <xdr:nvCxnSpPr>
        <xdr:cNvPr id="4" name="Connecteur droit avec flèche 3"/>
        <xdr:cNvCxnSpPr/>
      </xdr:nvCxnSpPr>
      <xdr:spPr>
        <a:xfrm flipV="1">
          <a:off x="1885950" y="1466850"/>
          <a:ext cx="1390650" cy="885825"/>
        </a:xfrm>
        <a:prstGeom prst="straightConnector1">
          <a:avLst/>
        </a:prstGeom>
        <a:ln w="2540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57149</xdr:colOff>
      <xdr:row>0</xdr:row>
      <xdr:rowOff>133350</xdr:rowOff>
    </xdr:from>
    <xdr:to>
      <xdr:col>3</xdr:col>
      <xdr:colOff>1076326</xdr:colOff>
      <xdr:row>3</xdr:row>
      <xdr:rowOff>104775</xdr:rowOff>
    </xdr:to>
    <xdr:sp macro="" textlink="">
      <xdr:nvSpPr>
        <xdr:cNvPr id="2" name="ZoneTexte 1"/>
        <xdr:cNvSpPr txBox="1"/>
      </xdr:nvSpPr>
      <xdr:spPr>
        <a:xfrm>
          <a:off x="57149" y="133350"/>
          <a:ext cx="1943102" cy="781050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400" b="1"/>
            <a:t>Taper les critères de </a:t>
          </a:r>
          <a:r>
            <a:rPr lang="fr-FR" sz="1400" b="1" baseline="0"/>
            <a:t>recherche suivant le nom :</a:t>
          </a:r>
          <a:endParaRPr lang="fr-FR" sz="1400" b="1"/>
        </a:p>
      </xdr:txBody>
    </xdr:sp>
    <xdr:clientData/>
  </xdr:twoCellAnchor>
  <xdr:twoCellAnchor>
    <xdr:from>
      <xdr:col>3</xdr:col>
      <xdr:colOff>1123950</xdr:colOff>
      <xdr:row>2</xdr:row>
      <xdr:rowOff>0</xdr:rowOff>
    </xdr:from>
    <xdr:to>
      <xdr:col>3</xdr:col>
      <xdr:colOff>2381250</xdr:colOff>
      <xdr:row>3</xdr:row>
      <xdr:rowOff>0</xdr:rowOff>
    </xdr:to>
    <xdr:sp macro="" textlink="">
      <xdr:nvSpPr>
        <xdr:cNvPr id="8" name="Flèche droite 7"/>
        <xdr:cNvSpPr/>
      </xdr:nvSpPr>
      <xdr:spPr>
        <a:xfrm>
          <a:off x="2047875" y="333375"/>
          <a:ext cx="1257300" cy="2381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endParaRPr lang="fr-FR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L411" totalsRowShown="0" dataDxfId="2" headerRowBorderDxfId="16" tableBorderDxfId="17" totalsRowBorderDxfId="15">
  <autoFilter ref="A1:L411"/>
  <sortState ref="A2:L411">
    <sortCondition ref="F2:F411"/>
    <sortCondition ref="G2:G411"/>
  </sortState>
  <tableColumns count="12">
    <tableColumn id="1" name="Colonne1" dataDxfId="14"/>
    <tableColumn id="2" name="Bte" dataDxfId="13"/>
    <tableColumn id="3" name="Lgn" dataDxfId="12"/>
    <tableColumn id="4" name="Ord" dataDxfId="11"/>
    <tableColumn id="5" name="Dénomination" dataDxfId="10"/>
    <tableColumn id="6" name="Pays/Région" dataDxfId="9">
      <calculatedColumnFormula>VLOOKUP(G2,[0]!REGDPT,3,0)</calculatedColumnFormula>
    </tableColumn>
    <tableColumn id="7" name="Département" dataDxfId="8"/>
    <tableColumn id="8" name="DPT" dataDxfId="7">
      <calculatedColumnFormula>VLOOKUP(G2,REGDPT,2,0)</calculatedColumnFormula>
    </tableColumn>
    <tableColumn id="9" name="Drap." dataDxfId="6"/>
    <tableColumn id="10" name="Blas." dataDxfId="5"/>
    <tableColumn id="11" name="Mat." dataDxfId="4"/>
    <tableColumn id="12" name="Description" dataDxfId="3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6:A18"/>
  <sheetViews>
    <sheetView tabSelected="1" workbookViewId="0">
      <selection activeCell="A5" sqref="A5"/>
    </sheetView>
  </sheetViews>
  <sheetFormatPr baseColWidth="10" defaultRowHeight="12.75" x14ac:dyDescent="0.2"/>
  <sheetData>
    <row r="16" spans="1:1" ht="20.25" x14ac:dyDescent="0.3">
      <c r="A16" s="86" t="s">
        <v>1194</v>
      </c>
    </row>
    <row r="18" spans="1:1" ht="20.25" x14ac:dyDescent="0.3">
      <c r="A18" s="86" t="s">
        <v>1195</v>
      </c>
    </row>
  </sheetData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K87"/>
  <sheetViews>
    <sheetView showZeros="0" workbookViewId="0">
      <pane ySplit="5" topLeftCell="A6" activePane="bottomLeft" state="frozen"/>
      <selection pane="bottomLeft" activeCell="K4" sqref="K4"/>
    </sheetView>
  </sheetViews>
  <sheetFormatPr baseColWidth="10" defaultRowHeight="15.75" x14ac:dyDescent="0.25"/>
  <cols>
    <col min="1" max="1" width="5.1640625" style="18" bestFit="1" customWidth="1"/>
    <col min="2" max="3" width="5.5" bestFit="1" customWidth="1"/>
    <col min="4" max="4" width="42.83203125" bestFit="1" customWidth="1"/>
    <col min="5" max="5" width="27.6640625" bestFit="1" customWidth="1"/>
    <col min="6" max="6" width="27.6640625" customWidth="1"/>
    <col min="7" max="7" width="7" bestFit="1" customWidth="1"/>
    <col min="8" max="8" width="5.6640625" bestFit="1" customWidth="1"/>
    <col min="9" max="9" width="6.1640625" bestFit="1" customWidth="1"/>
    <col min="10" max="10" width="6.6640625" bestFit="1" customWidth="1"/>
    <col min="11" max="11" width="40.83203125" bestFit="1" customWidth="1"/>
  </cols>
  <sheetData>
    <row r="1" spans="1:11" ht="18.75" x14ac:dyDescent="0.3">
      <c r="F1" s="71" t="s">
        <v>353</v>
      </c>
    </row>
    <row r="2" spans="1:11" ht="26.25" x14ac:dyDescent="0.4">
      <c r="A2" s="63"/>
      <c r="B2" s="63"/>
      <c r="C2" s="63"/>
      <c r="E2" s="72" t="s">
        <v>349</v>
      </c>
      <c r="F2" s="70" t="s">
        <v>1164</v>
      </c>
      <c r="K2" s="73" t="s">
        <v>352</v>
      </c>
    </row>
    <row r="3" spans="1:11" ht="18.75" x14ac:dyDescent="0.3">
      <c r="D3" s="68"/>
      <c r="E3" s="69" t="s">
        <v>1193</v>
      </c>
      <c r="F3" s="69" t="s">
        <v>817</v>
      </c>
      <c r="K3" s="69" t="s">
        <v>1192</v>
      </c>
    </row>
    <row r="4" spans="1:11" s="58" customFormat="1" ht="18.75" x14ac:dyDescent="0.3">
      <c r="A4" s="64"/>
      <c r="B4" s="65"/>
      <c r="C4" s="65"/>
      <c r="D4" s="66"/>
      <c r="E4" s="67"/>
      <c r="F4" s="67"/>
      <c r="G4" s="65"/>
      <c r="H4" s="65"/>
      <c r="I4" s="65"/>
      <c r="J4" s="65"/>
      <c r="K4" s="65"/>
    </row>
    <row r="5" spans="1:11" s="18" customFormat="1" x14ac:dyDescent="0.25">
      <c r="A5" s="54" t="s">
        <v>1018</v>
      </c>
      <c r="B5" s="54" t="s">
        <v>1019</v>
      </c>
      <c r="C5" s="54" t="s">
        <v>1063</v>
      </c>
      <c r="D5" s="74" t="s">
        <v>1165</v>
      </c>
      <c r="E5" s="76" t="s">
        <v>1166</v>
      </c>
      <c r="F5" s="75" t="s">
        <v>1168</v>
      </c>
      <c r="G5" s="55" t="s">
        <v>247</v>
      </c>
      <c r="H5" s="56" t="s">
        <v>1064</v>
      </c>
      <c r="I5" s="54" t="s">
        <v>1065</v>
      </c>
      <c r="J5" s="57" t="s">
        <v>396</v>
      </c>
      <c r="K5" s="54" t="s">
        <v>69</v>
      </c>
    </row>
    <row r="6" spans="1:11" ht="15.75" customHeight="1" x14ac:dyDescent="0.2">
      <c r="A6" s="30" t="str">
        <f>IF(ISERROR(LISTE!#REF!),"",IF(LISTE!#REF!="","",INDEX([0]!boite,LISTE!#REF!)))</f>
        <v/>
      </c>
      <c r="B6" s="31" t="str">
        <f>IF(ISERROR(LISTE!#REF!),"",IF(LISTE!#REF!="","",INDEX([0]!ligne,LISTE!#REF!)))</f>
        <v/>
      </c>
      <c r="C6" s="32" t="str">
        <f>IF(ISERROR(LISTE!#REF!),"",IF(LISTE!#REF!="","",INDEX([0]!ordre,LISTE!#REF!)))</f>
        <v/>
      </c>
      <c r="D6" s="12" t="str">
        <f>IF(ISERROR(LISTE!#REF!),"",IF(LISTE!#REF!="","",INDEX(LISTE!Villes,LISTE!#REF!)))</f>
        <v/>
      </c>
      <c r="E6" s="12" t="str">
        <f>IF(ISERROR(LISTE!#REF!),"",IF(LISTE!#REF!="","",INDEX(LISTE!Pays,LISTE!#REF!)))</f>
        <v/>
      </c>
      <c r="F6" s="12" t="str">
        <f>IF(ISERROR(LISTE!#REF!),"",IF(LISTE!#REF!="","",INDEX([0]!Départ,LISTE!#REF!)))</f>
        <v/>
      </c>
      <c r="G6" s="13" t="str">
        <f>IF(ISERROR(LISTE!#REF!),"",IF(LISTE!#REF!="","",INDEX(LISTE!DPT,LISTE!#REF!)))</f>
        <v/>
      </c>
      <c r="H6" s="12" t="str">
        <f>IF(ISERROR(LISTE!#REF!),"",IF(LISTE!#REF!="","",INDEX(LISTE!Drapeau,LISTE!#REF!)))</f>
        <v/>
      </c>
      <c r="I6" s="12" t="str">
        <f>IF(ISERROR(LISTE!#REF!),"",IF(LISTE!#REF!="","",INDEX(LISTE!Blason,LISTE!#REF!)))</f>
        <v/>
      </c>
      <c r="J6" s="12" t="str">
        <f>IF(ISERROR(LISTE!#REF!),"",IF(LISTE!#REF!="","",INDEX(LISTE!Matière,LISTE!#REF!)))</f>
        <v/>
      </c>
      <c r="K6" s="12" t="str">
        <f>IF(ISERROR(LISTE!#REF!),"",IF(LISTE!#REF!="","",INDEX(LISTE!Autres,LISTE!#REF!)))</f>
        <v/>
      </c>
    </row>
    <row r="7" spans="1:11" x14ac:dyDescent="0.2">
      <c r="A7" s="30" t="str">
        <f>IF(ISERROR(LISTE!#REF!),"",IF(LISTE!#REF!="","",INDEX([0]!boite,LISTE!#REF!)))</f>
        <v/>
      </c>
      <c r="B7" s="31" t="str">
        <f>IF(ISERROR(LISTE!#REF!),"",IF(LISTE!#REF!="","",INDEX([0]!ligne,LISTE!#REF!)))</f>
        <v/>
      </c>
      <c r="C7" s="32" t="str">
        <f>IF(ISERROR(LISTE!#REF!),"",IF(LISTE!#REF!="","",INDEX([0]!ordre,LISTE!#REF!)))</f>
        <v/>
      </c>
      <c r="D7" s="12" t="str">
        <f>IF(ISERROR(LISTE!#REF!),"",IF(LISTE!#REF!="","",INDEX(LISTE!Villes,LISTE!#REF!)))</f>
        <v/>
      </c>
      <c r="E7" s="12" t="str">
        <f>IF(ISERROR(LISTE!#REF!),"",IF(LISTE!#REF!="","",INDEX(LISTE!Pays,LISTE!#REF!)))</f>
        <v/>
      </c>
      <c r="F7" s="12" t="str">
        <f>IF(ISERROR(LISTE!#REF!),"",IF(LISTE!#REF!="","",INDEX([0]!Départ,LISTE!#REF!)))</f>
        <v/>
      </c>
      <c r="G7" s="13" t="str">
        <f>IF(ISERROR(LISTE!#REF!),"",IF(LISTE!#REF!="","",INDEX(LISTE!DPT,LISTE!#REF!)))</f>
        <v/>
      </c>
      <c r="H7" s="12" t="str">
        <f>IF(ISERROR(LISTE!#REF!),"",IF(LISTE!#REF!="","",INDEX(LISTE!Drapeau,LISTE!#REF!)))</f>
        <v/>
      </c>
      <c r="I7" s="12" t="str">
        <f>IF(ISERROR(LISTE!#REF!),"",IF(LISTE!#REF!="","",INDEX(LISTE!Blason,LISTE!#REF!)))</f>
        <v/>
      </c>
      <c r="J7" s="12" t="str">
        <f>IF(ISERROR(LISTE!#REF!),"",IF(LISTE!#REF!="","",INDEX(LISTE!Matière,LISTE!#REF!)))</f>
        <v/>
      </c>
      <c r="K7" s="12" t="str">
        <f>IF(ISERROR(LISTE!#REF!),"",IF(LISTE!#REF!="","",INDEX(LISTE!Autres,LISTE!#REF!)))</f>
        <v/>
      </c>
    </row>
    <row r="8" spans="1:11" x14ac:dyDescent="0.2">
      <c r="A8" s="30" t="str">
        <f>IF(ISERROR(LISTE!#REF!),"",IF(LISTE!#REF!="","",INDEX([0]!boite,LISTE!#REF!)))</f>
        <v/>
      </c>
      <c r="B8" s="31" t="str">
        <f>IF(ISERROR(LISTE!#REF!),"",IF(LISTE!#REF!="","",INDEX([0]!ligne,LISTE!#REF!)))</f>
        <v/>
      </c>
      <c r="C8" s="32" t="str">
        <f>IF(ISERROR(LISTE!#REF!),"",IF(LISTE!#REF!="","",INDEX([0]!ordre,LISTE!#REF!)))</f>
        <v/>
      </c>
      <c r="D8" s="12" t="str">
        <f>IF(ISERROR(LISTE!#REF!),"",IF(LISTE!#REF!="","",INDEX(LISTE!Villes,LISTE!#REF!)))</f>
        <v/>
      </c>
      <c r="E8" s="12" t="str">
        <f>IF(ISERROR(LISTE!#REF!),"",IF(LISTE!#REF!="","",INDEX(LISTE!Pays,LISTE!#REF!)))</f>
        <v/>
      </c>
      <c r="F8" s="12" t="str">
        <f>IF(ISERROR(LISTE!#REF!),"",IF(LISTE!#REF!="","",INDEX([0]!Départ,LISTE!#REF!)))</f>
        <v/>
      </c>
      <c r="G8" s="13" t="str">
        <f>IF(ISERROR(LISTE!#REF!),"",IF(LISTE!#REF!="","",INDEX(LISTE!DPT,LISTE!#REF!)))</f>
        <v/>
      </c>
      <c r="H8" s="12" t="str">
        <f>IF(ISERROR(LISTE!#REF!),"",IF(LISTE!#REF!="","",INDEX(LISTE!Drapeau,LISTE!#REF!)))</f>
        <v/>
      </c>
      <c r="I8" s="12" t="str">
        <f>IF(ISERROR(LISTE!#REF!),"",IF(LISTE!#REF!="","",INDEX(LISTE!Blason,LISTE!#REF!)))</f>
        <v/>
      </c>
      <c r="J8" s="12" t="str">
        <f>IF(ISERROR(LISTE!#REF!),"",IF(LISTE!#REF!="","",INDEX(LISTE!Matière,LISTE!#REF!)))</f>
        <v/>
      </c>
      <c r="K8" s="12" t="str">
        <f>IF(ISERROR(LISTE!#REF!),"",IF(LISTE!#REF!="","",INDEX(LISTE!Autres,LISTE!#REF!)))</f>
        <v/>
      </c>
    </row>
    <row r="9" spans="1:11" x14ac:dyDescent="0.2">
      <c r="A9" s="30" t="str">
        <f>IF(ISERROR(LISTE!#REF!),"",IF(LISTE!#REF!="","",INDEX([0]!boite,LISTE!#REF!)))</f>
        <v/>
      </c>
      <c r="B9" s="31" t="str">
        <f>IF(ISERROR(LISTE!#REF!),"",IF(LISTE!#REF!="","",INDEX([0]!ligne,LISTE!#REF!)))</f>
        <v/>
      </c>
      <c r="C9" s="32" t="str">
        <f>IF(ISERROR(LISTE!#REF!),"",IF(LISTE!#REF!="","",INDEX([0]!ordre,LISTE!#REF!)))</f>
        <v/>
      </c>
      <c r="D9" s="12" t="str">
        <f>IF(ISERROR(LISTE!#REF!),"",IF(LISTE!#REF!="","",INDEX(LISTE!Villes,LISTE!#REF!)))</f>
        <v/>
      </c>
      <c r="E9" s="12" t="str">
        <f>IF(ISERROR(LISTE!#REF!),"",IF(LISTE!#REF!="","",INDEX(LISTE!Pays,LISTE!#REF!)))</f>
        <v/>
      </c>
      <c r="F9" s="12" t="str">
        <f>IF(ISERROR(LISTE!#REF!),"",IF(LISTE!#REF!="","",INDEX([0]!Départ,LISTE!#REF!)))</f>
        <v/>
      </c>
      <c r="G9" s="13" t="str">
        <f>IF(ISERROR(LISTE!#REF!),"",IF(LISTE!#REF!="","",INDEX(LISTE!DPT,LISTE!#REF!)))</f>
        <v/>
      </c>
      <c r="H9" s="12" t="str">
        <f>IF(ISERROR(LISTE!#REF!),"",IF(LISTE!#REF!="","",INDEX(LISTE!Drapeau,LISTE!#REF!)))</f>
        <v/>
      </c>
      <c r="I9" s="12" t="str">
        <f>IF(ISERROR(LISTE!#REF!),"",IF(LISTE!#REF!="","",INDEX(LISTE!Blason,LISTE!#REF!)))</f>
        <v/>
      </c>
      <c r="J9" s="12" t="str">
        <f>IF(ISERROR(LISTE!#REF!),"",IF(LISTE!#REF!="","",INDEX(LISTE!Matière,LISTE!#REF!)))</f>
        <v/>
      </c>
      <c r="K9" s="12" t="str">
        <f>IF(ISERROR(LISTE!#REF!),"",IF(LISTE!#REF!="","",INDEX(LISTE!Autres,LISTE!#REF!)))</f>
        <v/>
      </c>
    </row>
    <row r="10" spans="1:11" x14ac:dyDescent="0.2">
      <c r="A10" s="30" t="str">
        <f>IF(ISERROR(LISTE!#REF!),"",IF(LISTE!#REF!="","",INDEX([0]!boite,LISTE!#REF!)))</f>
        <v/>
      </c>
      <c r="B10" s="31" t="str">
        <f>IF(ISERROR(LISTE!#REF!),"",IF(LISTE!#REF!="","",INDEX([0]!ligne,LISTE!#REF!)))</f>
        <v/>
      </c>
      <c r="C10" s="32" t="str">
        <f>IF(ISERROR(LISTE!#REF!),"",IF(LISTE!#REF!="","",INDEX([0]!ordre,LISTE!#REF!)))</f>
        <v/>
      </c>
      <c r="D10" s="12" t="str">
        <f>IF(ISERROR(LISTE!#REF!),"",IF(LISTE!#REF!="","",INDEX(LISTE!Villes,LISTE!#REF!)))</f>
        <v/>
      </c>
      <c r="E10" s="12" t="str">
        <f>IF(ISERROR(LISTE!#REF!),"",IF(LISTE!#REF!="","",INDEX(LISTE!Pays,LISTE!#REF!)))</f>
        <v/>
      </c>
      <c r="F10" s="12" t="str">
        <f>IF(ISERROR(LISTE!#REF!),"",IF(LISTE!#REF!="","",INDEX([0]!Départ,LISTE!#REF!)))</f>
        <v/>
      </c>
      <c r="G10" s="13" t="str">
        <f>IF(ISERROR(LISTE!#REF!),"",IF(LISTE!#REF!="","",INDEX(LISTE!DPT,LISTE!#REF!)))</f>
        <v/>
      </c>
      <c r="H10" s="12" t="str">
        <f>IF(ISERROR(LISTE!#REF!),"",IF(LISTE!#REF!="","",INDEX(LISTE!Drapeau,LISTE!#REF!)))</f>
        <v/>
      </c>
      <c r="I10" s="12" t="str">
        <f>IF(ISERROR(LISTE!#REF!),"",IF(LISTE!#REF!="","",INDEX(LISTE!Blason,LISTE!#REF!)))</f>
        <v/>
      </c>
      <c r="J10" s="12" t="str">
        <f>IF(ISERROR(LISTE!#REF!),"",IF(LISTE!#REF!="","",INDEX(LISTE!Matière,LISTE!#REF!)))</f>
        <v/>
      </c>
      <c r="K10" s="12" t="str">
        <f>IF(ISERROR(LISTE!#REF!),"",IF(LISTE!#REF!="","",INDEX(LISTE!Autres,LISTE!#REF!)))</f>
        <v/>
      </c>
    </row>
    <row r="11" spans="1:11" x14ac:dyDescent="0.2">
      <c r="A11" s="30" t="str">
        <f>IF(ISERROR(LISTE!#REF!),"",IF(LISTE!#REF!="","",INDEX([0]!boite,LISTE!#REF!)))</f>
        <v/>
      </c>
      <c r="B11" s="31" t="str">
        <f>IF(ISERROR(LISTE!#REF!),"",IF(LISTE!#REF!="","",INDEX([0]!ligne,LISTE!#REF!)))</f>
        <v/>
      </c>
      <c r="C11" s="32" t="str">
        <f>IF(ISERROR(LISTE!#REF!),"",IF(LISTE!#REF!="","",INDEX([0]!ordre,LISTE!#REF!)))</f>
        <v/>
      </c>
      <c r="D11" s="12" t="str">
        <f>IF(ISERROR(LISTE!#REF!),"",IF(LISTE!#REF!="","",INDEX(LISTE!Villes,LISTE!#REF!)))</f>
        <v/>
      </c>
      <c r="E11" s="12" t="str">
        <f>IF(ISERROR(LISTE!#REF!),"",IF(LISTE!#REF!="","",INDEX(LISTE!Pays,LISTE!#REF!)))</f>
        <v/>
      </c>
      <c r="F11" s="12" t="str">
        <f>IF(ISERROR(LISTE!#REF!),"",IF(LISTE!#REF!="","",INDEX([0]!Départ,LISTE!#REF!)))</f>
        <v/>
      </c>
      <c r="G11" s="13" t="str">
        <f>IF(ISERROR(LISTE!#REF!),"",IF(LISTE!#REF!="","",INDEX(LISTE!DPT,LISTE!#REF!)))</f>
        <v/>
      </c>
      <c r="H11" s="12" t="str">
        <f>IF(ISERROR(LISTE!#REF!),"",IF(LISTE!#REF!="","",INDEX(LISTE!Drapeau,LISTE!#REF!)))</f>
        <v/>
      </c>
      <c r="I11" s="12" t="str">
        <f>IF(ISERROR(LISTE!#REF!),"",IF(LISTE!#REF!="","",INDEX(LISTE!Blason,LISTE!#REF!)))</f>
        <v/>
      </c>
      <c r="J11" s="12" t="str">
        <f>IF(ISERROR(LISTE!#REF!),"",IF(LISTE!#REF!="","",INDEX(LISTE!Matière,LISTE!#REF!)))</f>
        <v/>
      </c>
      <c r="K11" s="12" t="str">
        <f>IF(ISERROR(LISTE!#REF!),"",IF(LISTE!#REF!="","",INDEX(LISTE!Autres,LISTE!#REF!)))</f>
        <v/>
      </c>
    </row>
    <row r="12" spans="1:11" x14ac:dyDescent="0.2">
      <c r="A12" s="30" t="str">
        <f>IF(ISERROR(LISTE!#REF!),"",IF(LISTE!#REF!="","",INDEX([0]!boite,LISTE!#REF!)))</f>
        <v/>
      </c>
      <c r="B12" s="31" t="str">
        <f>IF(ISERROR(LISTE!#REF!),"",IF(LISTE!#REF!="","",INDEX([0]!ligne,LISTE!#REF!)))</f>
        <v/>
      </c>
      <c r="C12" s="32" t="str">
        <f>IF(ISERROR(LISTE!#REF!),"",IF(LISTE!#REF!="","",INDEX([0]!ordre,LISTE!#REF!)))</f>
        <v/>
      </c>
      <c r="D12" s="12" t="str">
        <f>IF(ISERROR(LISTE!#REF!),"",IF(LISTE!#REF!="","",INDEX(LISTE!Villes,LISTE!#REF!)))</f>
        <v/>
      </c>
      <c r="E12" s="12" t="str">
        <f>IF(ISERROR(LISTE!#REF!),"",IF(LISTE!#REF!="","",INDEX(LISTE!Pays,LISTE!#REF!)))</f>
        <v/>
      </c>
      <c r="F12" s="12" t="str">
        <f>IF(ISERROR(LISTE!#REF!),"",IF(LISTE!#REF!="","",INDEX([0]!Départ,LISTE!#REF!)))</f>
        <v/>
      </c>
      <c r="G12" s="13" t="str">
        <f>IF(ISERROR(LISTE!#REF!),"",IF(LISTE!#REF!="","",INDEX(LISTE!DPT,LISTE!#REF!)))</f>
        <v/>
      </c>
      <c r="H12" s="12" t="str">
        <f>IF(ISERROR(LISTE!#REF!),"",IF(LISTE!#REF!="","",INDEX(LISTE!Drapeau,LISTE!#REF!)))</f>
        <v/>
      </c>
      <c r="I12" s="12" t="str">
        <f>IF(ISERROR(LISTE!#REF!),"",IF(LISTE!#REF!="","",INDEX(LISTE!Blason,LISTE!#REF!)))</f>
        <v/>
      </c>
      <c r="J12" s="12" t="str">
        <f>IF(ISERROR(LISTE!#REF!),"",IF(LISTE!#REF!="","",INDEX(LISTE!Matière,LISTE!#REF!)))</f>
        <v/>
      </c>
      <c r="K12" s="12" t="str">
        <f>IF(ISERROR(LISTE!#REF!),"",IF(LISTE!#REF!="","",INDEX(LISTE!Autres,LISTE!#REF!)))</f>
        <v/>
      </c>
    </row>
    <row r="13" spans="1:11" x14ac:dyDescent="0.2">
      <c r="A13" s="30" t="str">
        <f>IF(ISERROR(LISTE!#REF!),"",IF(LISTE!#REF!="","",INDEX([0]!boite,LISTE!#REF!)))</f>
        <v/>
      </c>
      <c r="B13" s="31" t="str">
        <f>IF(ISERROR(LISTE!#REF!),"",IF(LISTE!#REF!="","",INDEX([0]!ligne,LISTE!#REF!)))</f>
        <v/>
      </c>
      <c r="C13" s="32" t="str">
        <f>IF(ISERROR(LISTE!#REF!),"",IF(LISTE!#REF!="","",INDEX([0]!ordre,LISTE!#REF!)))</f>
        <v/>
      </c>
      <c r="D13" s="12" t="str">
        <f>IF(ISERROR(LISTE!#REF!),"",IF(LISTE!#REF!="","",INDEX(LISTE!Villes,LISTE!#REF!)))</f>
        <v/>
      </c>
      <c r="E13" s="12" t="str">
        <f>IF(ISERROR(LISTE!#REF!),"",IF(LISTE!#REF!="","",INDEX(LISTE!Pays,LISTE!#REF!)))</f>
        <v/>
      </c>
      <c r="F13" s="12" t="str">
        <f>IF(ISERROR(LISTE!#REF!),"",IF(LISTE!#REF!="","",INDEX([0]!Départ,LISTE!#REF!)))</f>
        <v/>
      </c>
      <c r="G13" s="13" t="str">
        <f>IF(ISERROR(LISTE!#REF!),"",IF(LISTE!#REF!="","",INDEX(LISTE!DPT,LISTE!#REF!)))</f>
        <v/>
      </c>
      <c r="H13" s="12" t="str">
        <f>IF(ISERROR(LISTE!#REF!),"",IF(LISTE!#REF!="","",INDEX(LISTE!Drapeau,LISTE!#REF!)))</f>
        <v/>
      </c>
      <c r="I13" s="12" t="str">
        <f>IF(ISERROR(LISTE!#REF!),"",IF(LISTE!#REF!="","",INDEX(LISTE!Blason,LISTE!#REF!)))</f>
        <v/>
      </c>
      <c r="J13" s="12" t="str">
        <f>IF(ISERROR(LISTE!#REF!),"",IF(LISTE!#REF!="","",INDEX(LISTE!Matière,LISTE!#REF!)))</f>
        <v/>
      </c>
      <c r="K13" s="12" t="str">
        <f>IF(ISERROR(LISTE!#REF!),"",IF(LISTE!#REF!="","",INDEX(LISTE!Autres,LISTE!#REF!)))</f>
        <v/>
      </c>
    </row>
    <row r="14" spans="1:11" s="48" customFormat="1" x14ac:dyDescent="0.2">
      <c r="A14" s="46"/>
      <c r="B14" s="46"/>
      <c r="C14" s="46"/>
      <c r="D14" s="46"/>
      <c r="E14" s="46"/>
      <c r="F14" s="46"/>
      <c r="G14" s="47"/>
      <c r="H14" s="46"/>
      <c r="I14" s="46"/>
      <c r="J14" s="46"/>
      <c r="K14" s="46"/>
    </row>
    <row r="15" spans="1:11" s="48" customFormat="1" x14ac:dyDescent="0.2">
      <c r="A15" s="46"/>
      <c r="B15" s="46"/>
      <c r="C15" s="46"/>
      <c r="D15" s="46"/>
      <c r="E15" s="46"/>
      <c r="F15" s="46"/>
      <c r="G15" s="47"/>
      <c r="H15" s="46"/>
      <c r="I15" s="46"/>
      <c r="J15" s="46"/>
      <c r="K15" s="46"/>
    </row>
    <row r="16" spans="1:11" s="18" customFormat="1" x14ac:dyDescent="0.25">
      <c r="A16" s="15" t="s">
        <v>1018</v>
      </c>
      <c r="B16" s="15" t="s">
        <v>1019</v>
      </c>
      <c r="C16" s="15" t="s">
        <v>1063</v>
      </c>
      <c r="D16" s="15"/>
      <c r="E16" s="16"/>
      <c r="F16" s="75" t="s">
        <v>1168</v>
      </c>
      <c r="G16" s="16" t="s">
        <v>1167</v>
      </c>
      <c r="H16" s="41" t="s">
        <v>1064</v>
      </c>
      <c r="I16" s="15" t="s">
        <v>1065</v>
      </c>
      <c r="J16" s="17" t="s">
        <v>396</v>
      </c>
      <c r="K16" s="15" t="s">
        <v>69</v>
      </c>
    </row>
    <row r="17" spans="1:11" ht="16.5" customHeight="1" x14ac:dyDescent="0.2">
      <c r="A17" s="30" t="str">
        <f>IF(ISERROR(LISTE!#REF!),"",IF(LISTE!#REF!="","",INDEX([0]!boite,LISTE!#REF!)))</f>
        <v/>
      </c>
      <c r="B17" s="31" t="str">
        <f>IF(ISERROR(LISTE!#REF!),"",IF(LISTE!#REF!="","",INDEX([0]!ligne,LISTE!#REF!)))</f>
        <v/>
      </c>
      <c r="C17" s="32" t="str">
        <f>IF(ISERROR(LISTE!#REF!),"",IF(LISTE!#REF!="","",INDEX([0]!ordre,LISTE!#REF!)))</f>
        <v/>
      </c>
      <c r="D17" s="12" t="str">
        <f>IF(ISERROR(LISTE!#REF!),"",IF(LISTE!#REF!="","",INDEX(LISTE!Villes,LISTE!#REF!)))</f>
        <v/>
      </c>
      <c r="E17" s="12" t="str">
        <f>IF(ISERROR(LISTE!#REF!),"",IF(LISTE!#REF!="","",INDEX(LISTE!Pays,LISTE!#REF!)))</f>
        <v/>
      </c>
      <c r="F17" s="12" t="str">
        <f>IF(ISERROR(LISTE!#REF!),"",IF(LISTE!#REF!="","",INDEX([0]!Départ,LISTE!#REF!)))</f>
        <v/>
      </c>
      <c r="G17" s="13" t="str">
        <f>IF(ISERROR(LISTE!#REF!),"",IF(LISTE!#REF!="","",INDEX(LISTE!DPT,LISTE!#REF!)))</f>
        <v/>
      </c>
      <c r="H17" s="12" t="str">
        <f>IF(ISERROR(LISTE!#REF!),"",IF(LISTE!#REF!="","",INDEX(LISTE!Drapeau,LISTE!#REF!)))</f>
        <v/>
      </c>
      <c r="I17" s="12" t="str">
        <f>IF(ISERROR(LISTE!#REF!),"",IF(LISTE!#REF!="","",INDEX(LISTE!Blason,LISTE!#REF!)))</f>
        <v/>
      </c>
      <c r="J17" s="12" t="str">
        <f>IF(ISERROR(LISTE!#REF!),"",IF(LISTE!#REF!="","",INDEX(LISTE!Matière,LISTE!#REF!)))</f>
        <v/>
      </c>
      <c r="K17" s="12" t="str">
        <f>IF(ISERROR(LISTE!#REF!),"",IF(LISTE!#REF!="","",INDEX(LISTE!Autres,LISTE!#REF!)))</f>
        <v/>
      </c>
    </row>
    <row r="18" spans="1:11" ht="16.5" customHeight="1" x14ac:dyDescent="0.2">
      <c r="A18" s="30" t="str">
        <f>IF(ISERROR(LISTE!#REF!),"",IF(LISTE!#REF!="","",INDEX([0]!boite,LISTE!#REF!)))</f>
        <v/>
      </c>
      <c r="B18" s="31" t="str">
        <f>IF(ISERROR(LISTE!#REF!),"",IF(LISTE!#REF!="","",INDEX([0]!ligne,LISTE!#REF!)))</f>
        <v/>
      </c>
      <c r="C18" s="32" t="str">
        <f>IF(ISERROR(LISTE!#REF!),"",IF(LISTE!#REF!="","",INDEX([0]!ordre,LISTE!#REF!)))</f>
        <v/>
      </c>
      <c r="D18" s="12" t="str">
        <f>IF(ISERROR(LISTE!#REF!),"",IF(LISTE!#REF!="","",INDEX(LISTE!Villes,LISTE!#REF!)))</f>
        <v/>
      </c>
      <c r="E18" s="12" t="str">
        <f>IF(ISERROR(LISTE!#REF!),"",IF(LISTE!#REF!="","",INDEX(LISTE!Pays,LISTE!#REF!)))</f>
        <v/>
      </c>
      <c r="F18" s="12" t="str">
        <f>IF(ISERROR(LISTE!#REF!),"",IF(LISTE!#REF!="","",INDEX([0]!Départ,LISTE!#REF!)))</f>
        <v/>
      </c>
      <c r="G18" s="13" t="str">
        <f>IF(ISERROR(LISTE!#REF!),"",IF(LISTE!#REF!="","",INDEX(LISTE!DPT,LISTE!#REF!)))</f>
        <v/>
      </c>
      <c r="H18" s="12" t="str">
        <f>IF(ISERROR(LISTE!#REF!),"",IF(LISTE!#REF!="","",INDEX(LISTE!Drapeau,LISTE!#REF!)))</f>
        <v/>
      </c>
      <c r="I18" s="12" t="str">
        <f>IF(ISERROR(LISTE!#REF!),"",IF(LISTE!#REF!="","",INDEX(LISTE!Blason,LISTE!#REF!)))</f>
        <v/>
      </c>
      <c r="J18" s="12" t="str">
        <f>IF(ISERROR(LISTE!#REF!),"",IF(LISTE!#REF!="","",INDEX(LISTE!Matière,LISTE!#REF!)))</f>
        <v/>
      </c>
      <c r="K18" s="12" t="str">
        <f>IF(ISERROR(LISTE!#REF!),"",IF(LISTE!#REF!="","",INDEX(LISTE!Autres,LISTE!#REF!)))</f>
        <v/>
      </c>
    </row>
    <row r="19" spans="1:11" ht="16.5" customHeight="1" x14ac:dyDescent="0.2">
      <c r="A19" s="30" t="str">
        <f>IF(ISERROR(LISTE!#REF!),"",IF(LISTE!#REF!="","",INDEX([0]!boite,LISTE!#REF!)))</f>
        <v/>
      </c>
      <c r="B19" s="31" t="str">
        <f>IF(ISERROR(LISTE!#REF!),"",IF(LISTE!#REF!="","",INDEX([0]!ligne,LISTE!#REF!)))</f>
        <v/>
      </c>
      <c r="C19" s="32" t="str">
        <f>IF(ISERROR(LISTE!#REF!),"",IF(LISTE!#REF!="","",INDEX([0]!ordre,LISTE!#REF!)))</f>
        <v/>
      </c>
      <c r="D19" s="12" t="str">
        <f>IF(ISERROR(LISTE!#REF!),"",IF(LISTE!#REF!="","",INDEX(LISTE!Villes,LISTE!#REF!)))</f>
        <v/>
      </c>
      <c r="E19" s="12" t="str">
        <f>IF(ISERROR(LISTE!#REF!),"",IF(LISTE!#REF!="","",INDEX(LISTE!Pays,LISTE!#REF!)))</f>
        <v/>
      </c>
      <c r="F19" s="12" t="str">
        <f>IF(ISERROR(LISTE!#REF!),"",IF(LISTE!#REF!="","",INDEX([0]!Départ,LISTE!#REF!)))</f>
        <v/>
      </c>
      <c r="G19" s="13" t="str">
        <f>IF(ISERROR(LISTE!#REF!),"",IF(LISTE!#REF!="","",INDEX(LISTE!DPT,LISTE!#REF!)))</f>
        <v/>
      </c>
      <c r="H19" s="12" t="str">
        <f>IF(ISERROR(LISTE!#REF!),"",IF(LISTE!#REF!="","",INDEX(LISTE!Drapeau,LISTE!#REF!)))</f>
        <v/>
      </c>
      <c r="I19" s="12" t="str">
        <f>IF(ISERROR(LISTE!#REF!),"",IF(LISTE!#REF!="","",INDEX(LISTE!Blason,LISTE!#REF!)))</f>
        <v/>
      </c>
      <c r="J19" s="12" t="str">
        <f>IF(ISERROR(LISTE!#REF!),"",IF(LISTE!#REF!="","",INDEX(LISTE!Matière,LISTE!#REF!)))</f>
        <v/>
      </c>
      <c r="K19" s="12" t="str">
        <f>IF(ISERROR(LISTE!#REF!),"",IF(LISTE!#REF!="","",INDEX(LISTE!Autres,LISTE!#REF!)))</f>
        <v/>
      </c>
    </row>
    <row r="20" spans="1:11" ht="16.5" customHeight="1" x14ac:dyDescent="0.2">
      <c r="A20" s="30" t="str">
        <f>IF(ISERROR(LISTE!#REF!),"",IF(LISTE!#REF!="","",INDEX([0]!boite,LISTE!#REF!)))</f>
        <v/>
      </c>
      <c r="B20" s="31" t="str">
        <f>IF(ISERROR(LISTE!#REF!),"",IF(LISTE!#REF!="","",INDEX([0]!ligne,LISTE!#REF!)))</f>
        <v/>
      </c>
      <c r="C20" s="32" t="str">
        <f>IF(ISERROR(LISTE!#REF!),"",IF(LISTE!#REF!="","",INDEX([0]!ordre,LISTE!#REF!)))</f>
        <v/>
      </c>
      <c r="D20" s="12" t="str">
        <f>IF(ISERROR(LISTE!#REF!),"",IF(LISTE!#REF!="","",INDEX(LISTE!Villes,LISTE!#REF!)))</f>
        <v/>
      </c>
      <c r="E20" s="12" t="str">
        <f>IF(ISERROR(LISTE!#REF!),"",IF(LISTE!#REF!="","",INDEX(LISTE!Pays,LISTE!#REF!)))</f>
        <v/>
      </c>
      <c r="F20" s="12" t="str">
        <f>IF(ISERROR(LISTE!#REF!),"",IF(LISTE!#REF!="","",INDEX([0]!Départ,LISTE!#REF!)))</f>
        <v/>
      </c>
      <c r="G20" s="13" t="str">
        <f>IF(ISERROR(LISTE!#REF!),"",IF(LISTE!#REF!="","",INDEX(LISTE!DPT,LISTE!#REF!)))</f>
        <v/>
      </c>
      <c r="H20" s="12" t="str">
        <f>IF(ISERROR(LISTE!#REF!),"",IF(LISTE!#REF!="","",INDEX(LISTE!Drapeau,LISTE!#REF!)))</f>
        <v/>
      </c>
      <c r="I20" s="12" t="str">
        <f>IF(ISERROR(LISTE!#REF!),"",IF(LISTE!#REF!="","",INDEX(LISTE!Blason,LISTE!#REF!)))</f>
        <v/>
      </c>
      <c r="J20" s="12" t="str">
        <f>IF(ISERROR(LISTE!#REF!),"",IF(LISTE!#REF!="","",INDEX(LISTE!Matière,LISTE!#REF!)))</f>
        <v/>
      </c>
      <c r="K20" s="12" t="str">
        <f>IF(ISERROR(LISTE!#REF!),"",IF(LISTE!#REF!="","",INDEX(LISTE!Autres,LISTE!#REF!)))</f>
        <v/>
      </c>
    </row>
    <row r="21" spans="1:11" ht="16.5" customHeight="1" x14ac:dyDescent="0.2">
      <c r="A21" s="30" t="str">
        <f>IF(ISERROR(LISTE!#REF!),"",IF(LISTE!#REF!="","",INDEX([0]!boite,LISTE!#REF!)))</f>
        <v/>
      </c>
      <c r="B21" s="31" t="str">
        <f>IF(ISERROR(LISTE!#REF!),"",IF(LISTE!#REF!="","",INDEX([0]!ligne,LISTE!#REF!)))</f>
        <v/>
      </c>
      <c r="C21" s="32" t="str">
        <f>IF(ISERROR(LISTE!#REF!),"",IF(LISTE!#REF!="","",INDEX([0]!ordre,LISTE!#REF!)))</f>
        <v/>
      </c>
      <c r="D21" s="12" t="str">
        <f>IF(ISERROR(LISTE!#REF!),"",IF(LISTE!#REF!="","",INDEX(LISTE!Villes,LISTE!#REF!)))</f>
        <v/>
      </c>
      <c r="E21" s="12" t="str">
        <f>IF(ISERROR(LISTE!#REF!),"",IF(LISTE!#REF!="","",INDEX(LISTE!Pays,LISTE!#REF!)))</f>
        <v/>
      </c>
      <c r="F21" s="12" t="str">
        <f>IF(ISERROR(LISTE!#REF!),"",IF(LISTE!#REF!="","",INDEX([0]!Départ,LISTE!#REF!)))</f>
        <v/>
      </c>
      <c r="G21" s="13" t="str">
        <f>IF(ISERROR(LISTE!#REF!),"",IF(LISTE!#REF!="","",INDEX(LISTE!DPT,LISTE!#REF!)))</f>
        <v/>
      </c>
      <c r="H21" s="12" t="str">
        <f>IF(ISERROR(LISTE!#REF!),"",IF(LISTE!#REF!="","",INDEX(LISTE!Drapeau,LISTE!#REF!)))</f>
        <v/>
      </c>
      <c r="I21" s="12" t="str">
        <f>IF(ISERROR(LISTE!#REF!),"",IF(LISTE!#REF!="","",INDEX(LISTE!Blason,LISTE!#REF!)))</f>
        <v/>
      </c>
      <c r="J21" s="12" t="str">
        <f>IF(ISERROR(LISTE!#REF!),"",IF(LISTE!#REF!="","",INDEX(LISTE!Matière,LISTE!#REF!)))</f>
        <v/>
      </c>
      <c r="K21" s="12" t="str">
        <f>IF(ISERROR(LISTE!#REF!),"",IF(LISTE!#REF!="","",INDEX(LISTE!Autres,LISTE!#REF!)))</f>
        <v/>
      </c>
    </row>
    <row r="22" spans="1:11" ht="16.5" customHeight="1" x14ac:dyDescent="0.2">
      <c r="A22" s="30" t="str">
        <f>IF(ISERROR(LISTE!#REF!),"",IF(LISTE!#REF!="","",INDEX([0]!boite,LISTE!#REF!)))</f>
        <v/>
      </c>
      <c r="B22" s="31" t="str">
        <f>IF(ISERROR(LISTE!#REF!),"",IF(LISTE!#REF!="","",INDEX([0]!ligne,LISTE!#REF!)))</f>
        <v/>
      </c>
      <c r="C22" s="32" t="str">
        <f>IF(ISERROR(LISTE!#REF!),"",IF(LISTE!#REF!="","",INDEX([0]!ordre,LISTE!#REF!)))</f>
        <v/>
      </c>
      <c r="D22" s="12" t="str">
        <f>IF(ISERROR(LISTE!#REF!),"",IF(LISTE!#REF!="","",INDEX(LISTE!Villes,LISTE!#REF!)))</f>
        <v/>
      </c>
      <c r="E22" s="12" t="str">
        <f>IF(ISERROR(LISTE!#REF!),"",IF(LISTE!#REF!="","",INDEX(LISTE!Pays,LISTE!#REF!)))</f>
        <v/>
      </c>
      <c r="F22" s="12" t="str">
        <f>IF(ISERROR(LISTE!#REF!),"",IF(LISTE!#REF!="","",INDEX([0]!Départ,LISTE!#REF!)))</f>
        <v/>
      </c>
      <c r="G22" s="13" t="str">
        <f>IF(ISERROR(LISTE!#REF!),"",IF(LISTE!#REF!="","",INDEX(LISTE!DPT,LISTE!#REF!)))</f>
        <v/>
      </c>
      <c r="H22" s="12" t="str">
        <f>IF(ISERROR(LISTE!#REF!),"",IF(LISTE!#REF!="","",INDEX(LISTE!Drapeau,LISTE!#REF!)))</f>
        <v/>
      </c>
      <c r="I22" s="12" t="str">
        <f>IF(ISERROR(LISTE!#REF!),"",IF(LISTE!#REF!="","",INDEX(LISTE!Blason,LISTE!#REF!)))</f>
        <v/>
      </c>
      <c r="J22" s="12" t="str">
        <f>IF(ISERROR(LISTE!#REF!),"",IF(LISTE!#REF!="","",INDEX(LISTE!Matière,LISTE!#REF!)))</f>
        <v/>
      </c>
      <c r="K22" s="12" t="str">
        <f>IF(ISERROR(LISTE!#REF!),"",IF(LISTE!#REF!="","",INDEX(LISTE!Autres,LISTE!#REF!)))</f>
        <v/>
      </c>
    </row>
    <row r="23" spans="1:11" ht="16.5" customHeight="1" x14ac:dyDescent="0.2">
      <c r="A23" s="30" t="str">
        <f>IF(ISERROR(LISTE!#REF!),"",IF(LISTE!#REF!="","",INDEX([0]!boite,LISTE!#REF!)))</f>
        <v/>
      </c>
      <c r="B23" s="31" t="str">
        <f>IF(ISERROR(LISTE!#REF!),"",IF(LISTE!#REF!="","",INDEX([0]!ligne,LISTE!#REF!)))</f>
        <v/>
      </c>
      <c r="C23" s="32" t="str">
        <f>IF(ISERROR(LISTE!#REF!),"",IF(LISTE!#REF!="","",INDEX([0]!ordre,LISTE!#REF!)))</f>
        <v/>
      </c>
      <c r="D23" s="12" t="str">
        <f>IF(ISERROR(LISTE!#REF!),"",IF(LISTE!#REF!="","",INDEX(LISTE!Villes,LISTE!#REF!)))</f>
        <v/>
      </c>
      <c r="E23" s="12" t="str">
        <f>IF(ISERROR(LISTE!#REF!),"",IF(LISTE!#REF!="","",INDEX(LISTE!Pays,LISTE!#REF!)))</f>
        <v/>
      </c>
      <c r="F23" s="12" t="str">
        <f>IF(ISERROR(LISTE!#REF!),"",IF(LISTE!#REF!="","",INDEX([0]!Départ,LISTE!#REF!)))</f>
        <v/>
      </c>
      <c r="G23" s="13" t="str">
        <f>IF(ISERROR(LISTE!#REF!),"",IF(LISTE!#REF!="","",INDEX(LISTE!DPT,LISTE!#REF!)))</f>
        <v/>
      </c>
      <c r="H23" s="12" t="str">
        <f>IF(ISERROR(LISTE!#REF!),"",IF(LISTE!#REF!="","",INDEX(LISTE!Drapeau,LISTE!#REF!)))</f>
        <v/>
      </c>
      <c r="I23" s="12" t="str">
        <f>IF(ISERROR(LISTE!#REF!),"",IF(LISTE!#REF!="","",INDEX(LISTE!Blason,LISTE!#REF!)))</f>
        <v/>
      </c>
      <c r="J23" s="12" t="str">
        <f>IF(ISERROR(LISTE!#REF!),"",IF(LISTE!#REF!="","",INDEX(LISTE!Matière,LISTE!#REF!)))</f>
        <v/>
      </c>
      <c r="K23" s="12" t="str">
        <f>IF(ISERROR(LISTE!#REF!),"",IF(LISTE!#REF!="","",INDEX(LISTE!Autres,LISTE!#REF!)))</f>
        <v/>
      </c>
    </row>
    <row r="24" spans="1:11" ht="16.5" customHeight="1" x14ac:dyDescent="0.2">
      <c r="A24" s="30" t="str">
        <f>IF(ISERROR(LISTE!#REF!),"",IF(LISTE!#REF!="","",INDEX([0]!boite,LISTE!#REF!)))</f>
        <v/>
      </c>
      <c r="B24" s="31" t="str">
        <f>IF(ISERROR(LISTE!#REF!),"",IF(LISTE!#REF!="","",INDEX([0]!ligne,LISTE!#REF!)))</f>
        <v/>
      </c>
      <c r="C24" s="32" t="str">
        <f>IF(ISERROR(LISTE!#REF!),"",IF(LISTE!#REF!="","",INDEX([0]!ordre,LISTE!#REF!)))</f>
        <v/>
      </c>
      <c r="D24" s="12" t="str">
        <f>IF(ISERROR(LISTE!#REF!),"",IF(LISTE!#REF!="","",INDEX(LISTE!Villes,LISTE!#REF!)))</f>
        <v/>
      </c>
      <c r="E24" s="12" t="str">
        <f>IF(ISERROR(LISTE!#REF!),"",IF(LISTE!#REF!="","",INDEX(LISTE!Pays,LISTE!#REF!)))</f>
        <v/>
      </c>
      <c r="F24" s="12" t="str">
        <f>IF(ISERROR(LISTE!#REF!),"",IF(LISTE!#REF!="","",INDEX([0]!Départ,LISTE!#REF!)))</f>
        <v/>
      </c>
      <c r="G24" s="13" t="str">
        <f>IF(ISERROR(LISTE!#REF!),"",IF(LISTE!#REF!="","",INDEX(LISTE!DPT,LISTE!#REF!)))</f>
        <v/>
      </c>
      <c r="H24" s="12" t="str">
        <f>IF(ISERROR(LISTE!#REF!),"",IF(LISTE!#REF!="","",INDEX(LISTE!Drapeau,LISTE!#REF!)))</f>
        <v/>
      </c>
      <c r="I24" s="12" t="str">
        <f>IF(ISERROR(LISTE!#REF!),"",IF(LISTE!#REF!="","",INDEX(LISTE!Blason,LISTE!#REF!)))</f>
        <v/>
      </c>
      <c r="J24" s="12" t="str">
        <f>IF(ISERROR(LISTE!#REF!),"",IF(LISTE!#REF!="","",INDEX(LISTE!Matière,LISTE!#REF!)))</f>
        <v/>
      </c>
      <c r="K24" s="12" t="str">
        <f>IF(ISERROR(LISTE!#REF!),"",IF(LISTE!#REF!="","",INDEX(LISTE!Autres,LISTE!#REF!)))</f>
        <v/>
      </c>
    </row>
    <row r="25" spans="1:11" x14ac:dyDescent="0.2">
      <c r="A25" s="30" t="str">
        <f>IF(ISERROR(LISTE!#REF!),"",IF(LISTE!#REF!="","",INDEX([0]!boite,LISTE!#REF!)))</f>
        <v/>
      </c>
      <c r="B25" s="31" t="str">
        <f>IF(ISERROR(LISTE!#REF!),"",IF(LISTE!#REF!="","",INDEX([0]!ligne,LISTE!#REF!)))</f>
        <v/>
      </c>
      <c r="C25" s="32" t="str">
        <f>IF(ISERROR(LISTE!#REF!),"",IF(LISTE!#REF!="","",INDEX([0]!ordre,LISTE!#REF!)))</f>
        <v/>
      </c>
      <c r="D25" s="12" t="str">
        <f>IF(ISERROR(LISTE!#REF!),"",IF(LISTE!#REF!="","",INDEX(LISTE!Villes,LISTE!#REF!)))</f>
        <v/>
      </c>
      <c r="E25" s="12" t="str">
        <f>IF(ISERROR(LISTE!#REF!),"",IF(LISTE!#REF!="","",INDEX(LISTE!Pays,LISTE!#REF!)))</f>
        <v/>
      </c>
      <c r="F25" s="12" t="str">
        <f>IF(ISERROR(LISTE!#REF!),"",IF(LISTE!#REF!="","",INDEX([0]!Départ,LISTE!#REF!)))</f>
        <v/>
      </c>
      <c r="G25" s="13" t="str">
        <f>IF(ISERROR(LISTE!#REF!),"",IF(LISTE!#REF!="","",INDEX(LISTE!DPT,LISTE!#REF!)))</f>
        <v/>
      </c>
      <c r="H25" s="12" t="str">
        <f>IF(ISERROR(LISTE!#REF!),"",IF(LISTE!#REF!="","",INDEX(LISTE!Drapeau,LISTE!#REF!)))</f>
        <v/>
      </c>
      <c r="I25" s="12" t="str">
        <f>IF(ISERROR(LISTE!#REF!),"",IF(LISTE!#REF!="","",INDEX(LISTE!Blason,LISTE!#REF!)))</f>
        <v/>
      </c>
      <c r="J25" s="12" t="str">
        <f>IF(ISERROR(LISTE!#REF!),"",IF(LISTE!#REF!="","",INDEX(LISTE!Matière,LISTE!#REF!)))</f>
        <v/>
      </c>
      <c r="K25" s="12" t="str">
        <f>IF(ISERROR(LISTE!#REF!),"",IF(LISTE!#REF!="","",INDEX(LISTE!Autres,LISTE!#REF!)))</f>
        <v/>
      </c>
    </row>
    <row r="26" spans="1:11" x14ac:dyDescent="0.2">
      <c r="A26" s="30" t="str">
        <f>IF(ISERROR(LISTE!#REF!),"",IF(LISTE!#REF!="","",INDEX([0]!boite,LISTE!#REF!)))</f>
        <v/>
      </c>
      <c r="B26" s="31" t="str">
        <f>IF(ISERROR(LISTE!#REF!),"",IF(LISTE!#REF!="","",INDEX([0]!ligne,LISTE!#REF!)))</f>
        <v/>
      </c>
      <c r="C26" s="32" t="str">
        <f>IF(ISERROR(LISTE!#REF!),"",IF(LISTE!#REF!="","",INDEX([0]!ordre,LISTE!#REF!)))</f>
        <v/>
      </c>
      <c r="D26" s="12" t="str">
        <f>IF(ISERROR(LISTE!#REF!),"",IF(LISTE!#REF!="","",INDEX(LISTE!Villes,LISTE!#REF!)))</f>
        <v/>
      </c>
      <c r="E26" s="12" t="str">
        <f>IF(ISERROR(LISTE!#REF!),"",IF(LISTE!#REF!="","",INDEX(LISTE!Pays,LISTE!#REF!)))</f>
        <v/>
      </c>
      <c r="F26" s="12" t="str">
        <f>IF(ISERROR(LISTE!#REF!),"",IF(LISTE!#REF!="","",INDEX([0]!Départ,LISTE!#REF!)))</f>
        <v/>
      </c>
      <c r="G26" s="13" t="str">
        <f>IF(ISERROR(LISTE!#REF!),"",IF(LISTE!#REF!="","",INDEX(LISTE!DPT,LISTE!#REF!)))</f>
        <v/>
      </c>
      <c r="H26" s="12" t="str">
        <f>IF(ISERROR(LISTE!#REF!),"",IF(LISTE!#REF!="","",INDEX(LISTE!Drapeau,LISTE!#REF!)))</f>
        <v/>
      </c>
      <c r="I26" s="12" t="str">
        <f>IF(ISERROR(LISTE!#REF!),"",IF(LISTE!#REF!="","",INDEX(LISTE!Blason,LISTE!#REF!)))</f>
        <v/>
      </c>
      <c r="J26" s="12" t="str">
        <f>IF(ISERROR(LISTE!#REF!),"",IF(LISTE!#REF!="","",INDEX(LISTE!Matière,LISTE!#REF!)))</f>
        <v/>
      </c>
      <c r="K26" s="12" t="str">
        <f>IF(ISERROR(LISTE!#REF!),"",IF(LISTE!#REF!="","",INDEX(LISTE!Autres,LISTE!#REF!)))</f>
        <v/>
      </c>
    </row>
    <row r="27" spans="1:11" x14ac:dyDescent="0.2">
      <c r="A27" s="30" t="str">
        <f>IF(ISERROR(LISTE!#REF!),"",IF(LISTE!#REF!="","",INDEX([0]!boite,LISTE!#REF!)))</f>
        <v/>
      </c>
      <c r="B27" s="31" t="str">
        <f>IF(ISERROR(LISTE!#REF!),"",IF(LISTE!#REF!="","",INDEX([0]!ligne,LISTE!#REF!)))</f>
        <v/>
      </c>
      <c r="C27" s="32" t="str">
        <f>IF(ISERROR(LISTE!#REF!),"",IF(LISTE!#REF!="","",INDEX([0]!ordre,LISTE!#REF!)))</f>
        <v/>
      </c>
      <c r="D27" s="12" t="str">
        <f>IF(ISERROR(LISTE!#REF!),"",IF(LISTE!#REF!="","",INDEX(LISTE!Villes,LISTE!#REF!)))</f>
        <v/>
      </c>
      <c r="E27" s="12" t="str">
        <f>IF(ISERROR(LISTE!#REF!),"",IF(LISTE!#REF!="","",INDEX(LISTE!Pays,LISTE!#REF!)))</f>
        <v/>
      </c>
      <c r="F27" s="12" t="str">
        <f>IF(ISERROR(LISTE!#REF!),"",IF(LISTE!#REF!="","",INDEX([0]!Départ,LISTE!#REF!)))</f>
        <v/>
      </c>
      <c r="G27" s="13" t="str">
        <f>IF(ISERROR(LISTE!#REF!),"",IF(LISTE!#REF!="","",INDEX(LISTE!DPT,LISTE!#REF!)))</f>
        <v/>
      </c>
      <c r="H27" s="12" t="str">
        <f>IF(ISERROR(LISTE!#REF!),"",IF(LISTE!#REF!="","",INDEX(LISTE!Drapeau,LISTE!#REF!)))</f>
        <v/>
      </c>
      <c r="I27" s="12" t="str">
        <f>IF(ISERROR(LISTE!#REF!),"",IF(LISTE!#REF!="","",INDEX(LISTE!Blason,LISTE!#REF!)))</f>
        <v/>
      </c>
      <c r="J27" s="12" t="str">
        <f>IF(ISERROR(LISTE!#REF!),"",IF(LISTE!#REF!="","",INDEX(LISTE!Matière,LISTE!#REF!)))</f>
        <v/>
      </c>
      <c r="K27" s="12" t="str">
        <f>IF(ISERROR(LISTE!#REF!),"",IF(LISTE!#REF!="","",INDEX(LISTE!Autres,LISTE!#REF!)))</f>
        <v/>
      </c>
    </row>
    <row r="28" spans="1:11" x14ac:dyDescent="0.2">
      <c r="A28" s="30" t="str">
        <f>IF(ISERROR(LISTE!#REF!),"",IF(LISTE!#REF!="","",INDEX([0]!boite,LISTE!#REF!)))</f>
        <v/>
      </c>
      <c r="B28" s="31" t="str">
        <f>IF(ISERROR(LISTE!#REF!),"",IF(LISTE!#REF!="","",INDEX([0]!ligne,LISTE!#REF!)))</f>
        <v/>
      </c>
      <c r="C28" s="32" t="str">
        <f>IF(ISERROR(LISTE!#REF!),"",IF(LISTE!#REF!="","",INDEX([0]!ordre,LISTE!#REF!)))</f>
        <v/>
      </c>
      <c r="D28" s="12" t="str">
        <f>IF(ISERROR(LISTE!#REF!),"",IF(LISTE!#REF!="","",INDEX(LISTE!Villes,LISTE!#REF!)))</f>
        <v/>
      </c>
      <c r="E28" s="12" t="str">
        <f>IF(ISERROR(LISTE!#REF!),"",IF(LISTE!#REF!="","",INDEX(LISTE!Pays,LISTE!#REF!)))</f>
        <v/>
      </c>
      <c r="F28" s="12" t="str">
        <f>IF(ISERROR(LISTE!#REF!),"",IF(LISTE!#REF!="","",INDEX([0]!Départ,LISTE!#REF!)))</f>
        <v/>
      </c>
      <c r="G28" s="13" t="str">
        <f>IF(ISERROR(LISTE!#REF!),"",IF(LISTE!#REF!="","",INDEX(LISTE!DPT,LISTE!#REF!)))</f>
        <v/>
      </c>
      <c r="H28" s="12" t="str">
        <f>IF(ISERROR(LISTE!#REF!),"",IF(LISTE!#REF!="","",INDEX(LISTE!Drapeau,LISTE!#REF!)))</f>
        <v/>
      </c>
      <c r="I28" s="12" t="str">
        <f>IF(ISERROR(LISTE!#REF!),"",IF(LISTE!#REF!="","",INDEX(LISTE!Blason,LISTE!#REF!)))</f>
        <v/>
      </c>
      <c r="J28" s="12" t="str">
        <f>IF(ISERROR(LISTE!#REF!),"",IF(LISTE!#REF!="","",INDEX(LISTE!Matière,LISTE!#REF!)))</f>
        <v/>
      </c>
      <c r="K28" s="12" t="str">
        <f>IF(ISERROR(LISTE!#REF!),"",IF(LISTE!#REF!="","",INDEX(LISTE!Autres,LISTE!#REF!)))</f>
        <v/>
      </c>
    </row>
    <row r="29" spans="1:11" x14ac:dyDescent="0.2">
      <c r="A29" s="30" t="str">
        <f>IF(ISERROR(LISTE!#REF!),"",IF(LISTE!#REF!="","",INDEX([0]!boite,LISTE!#REF!)))</f>
        <v/>
      </c>
      <c r="B29" s="31" t="str">
        <f>IF(ISERROR(LISTE!#REF!),"",IF(LISTE!#REF!="","",INDEX([0]!ligne,LISTE!#REF!)))</f>
        <v/>
      </c>
      <c r="C29" s="32" t="str">
        <f>IF(ISERROR(LISTE!#REF!),"",IF(LISTE!#REF!="","",INDEX([0]!ordre,LISTE!#REF!)))</f>
        <v/>
      </c>
      <c r="D29" s="12" t="str">
        <f>IF(ISERROR(LISTE!#REF!),"",IF(LISTE!#REF!="","",INDEX(LISTE!Villes,LISTE!#REF!)))</f>
        <v/>
      </c>
      <c r="E29" s="12" t="str">
        <f>IF(ISERROR(LISTE!#REF!),"",IF(LISTE!#REF!="","",INDEX(LISTE!Pays,LISTE!#REF!)))</f>
        <v/>
      </c>
      <c r="F29" s="12" t="str">
        <f>IF(ISERROR(LISTE!#REF!),"",IF(LISTE!#REF!="","",INDEX([0]!Départ,LISTE!#REF!)))</f>
        <v/>
      </c>
      <c r="G29" s="13" t="str">
        <f>IF(ISERROR(LISTE!#REF!),"",IF(LISTE!#REF!="","",INDEX(LISTE!DPT,LISTE!#REF!)))</f>
        <v/>
      </c>
      <c r="H29" s="12" t="str">
        <f>IF(ISERROR(LISTE!#REF!),"",IF(LISTE!#REF!="","",INDEX(LISTE!Drapeau,LISTE!#REF!)))</f>
        <v/>
      </c>
      <c r="I29" s="12" t="str">
        <f>IF(ISERROR(LISTE!#REF!),"",IF(LISTE!#REF!="","",INDEX(LISTE!Blason,LISTE!#REF!)))</f>
        <v/>
      </c>
      <c r="J29" s="12" t="str">
        <f>IF(ISERROR(LISTE!#REF!),"",IF(LISTE!#REF!="","",INDEX(LISTE!Matière,LISTE!#REF!)))</f>
        <v/>
      </c>
      <c r="K29" s="12" t="str">
        <f>IF(ISERROR(LISTE!#REF!),"",IF(LISTE!#REF!="","",INDEX(LISTE!Autres,LISTE!#REF!)))</f>
        <v/>
      </c>
    </row>
    <row r="30" spans="1:11" x14ac:dyDescent="0.2">
      <c r="A30" s="30" t="str">
        <f>IF(ISERROR(LISTE!#REF!),"",IF(LISTE!#REF!="","",INDEX([0]!boite,LISTE!#REF!)))</f>
        <v/>
      </c>
      <c r="B30" s="31" t="str">
        <f>IF(ISERROR(LISTE!#REF!),"",IF(LISTE!#REF!="","",INDEX([0]!ligne,LISTE!#REF!)))</f>
        <v/>
      </c>
      <c r="C30" s="32" t="str">
        <f>IF(ISERROR(LISTE!#REF!),"",IF(LISTE!#REF!="","",INDEX([0]!ordre,LISTE!#REF!)))</f>
        <v/>
      </c>
      <c r="D30" s="12" t="str">
        <f>IF(ISERROR(LISTE!#REF!),"",IF(LISTE!#REF!="","",INDEX(LISTE!Villes,LISTE!#REF!)))</f>
        <v/>
      </c>
      <c r="E30" s="12" t="str">
        <f>IF(ISERROR(LISTE!#REF!),"",IF(LISTE!#REF!="","",INDEX(LISTE!Pays,LISTE!#REF!)))</f>
        <v/>
      </c>
      <c r="F30" s="12" t="str">
        <f>IF(ISERROR(LISTE!#REF!),"",IF(LISTE!#REF!="","",INDEX([0]!Départ,LISTE!#REF!)))</f>
        <v/>
      </c>
      <c r="G30" s="13" t="str">
        <f>IF(ISERROR(LISTE!#REF!),"",IF(LISTE!#REF!="","",INDEX(LISTE!DPT,LISTE!#REF!)))</f>
        <v/>
      </c>
      <c r="H30" s="12" t="str">
        <f>IF(ISERROR(LISTE!#REF!),"",IF(LISTE!#REF!="","",INDEX(LISTE!Drapeau,LISTE!#REF!)))</f>
        <v/>
      </c>
      <c r="I30" s="12" t="str">
        <f>IF(ISERROR(LISTE!#REF!),"",IF(LISTE!#REF!="","",INDEX(LISTE!Blason,LISTE!#REF!)))</f>
        <v/>
      </c>
      <c r="J30" s="12" t="str">
        <f>IF(ISERROR(LISTE!#REF!),"",IF(LISTE!#REF!="","",INDEX(LISTE!Matière,LISTE!#REF!)))</f>
        <v/>
      </c>
      <c r="K30" s="12" t="str">
        <f>IF(ISERROR(LISTE!#REF!),"",IF(LISTE!#REF!="","",INDEX(LISTE!Autres,LISTE!#REF!)))</f>
        <v/>
      </c>
    </row>
    <row r="31" spans="1:11" x14ac:dyDescent="0.2">
      <c r="A31" s="30" t="str">
        <f>IF(ISERROR(LISTE!#REF!),"",IF(LISTE!#REF!="","",INDEX([0]!boite,LISTE!#REF!)))</f>
        <v/>
      </c>
      <c r="B31" s="31" t="str">
        <f>IF(ISERROR(LISTE!#REF!),"",IF(LISTE!#REF!="","",INDEX([0]!ligne,LISTE!#REF!)))</f>
        <v/>
      </c>
      <c r="C31" s="32" t="str">
        <f>IF(ISERROR(LISTE!#REF!),"",IF(LISTE!#REF!="","",INDEX([0]!ordre,LISTE!#REF!)))</f>
        <v/>
      </c>
      <c r="D31" s="12" t="str">
        <f>IF(ISERROR(LISTE!#REF!),"",IF(LISTE!#REF!="","",INDEX(LISTE!Villes,LISTE!#REF!)))</f>
        <v/>
      </c>
      <c r="E31" s="12" t="str">
        <f>IF(ISERROR(LISTE!#REF!),"",IF(LISTE!#REF!="","",INDEX(LISTE!Pays,LISTE!#REF!)))</f>
        <v/>
      </c>
      <c r="F31" s="12" t="str">
        <f>IF(ISERROR(LISTE!#REF!),"",IF(LISTE!#REF!="","",INDEX([0]!Départ,LISTE!#REF!)))</f>
        <v/>
      </c>
      <c r="G31" s="13" t="str">
        <f>IF(ISERROR(LISTE!#REF!),"",IF(LISTE!#REF!="","",INDEX(LISTE!DPT,LISTE!#REF!)))</f>
        <v/>
      </c>
      <c r="H31" s="12" t="str">
        <f>IF(ISERROR(LISTE!#REF!),"",IF(LISTE!#REF!="","",INDEX(LISTE!Drapeau,LISTE!#REF!)))</f>
        <v/>
      </c>
      <c r="I31" s="12" t="str">
        <f>IF(ISERROR(LISTE!#REF!),"",IF(LISTE!#REF!="","",INDEX(LISTE!Blason,LISTE!#REF!)))</f>
        <v/>
      </c>
      <c r="J31" s="12" t="str">
        <f>IF(ISERROR(LISTE!#REF!),"",IF(LISTE!#REF!="","",INDEX(LISTE!Matière,LISTE!#REF!)))</f>
        <v/>
      </c>
      <c r="K31" s="12" t="str">
        <f>IF(ISERROR(LISTE!#REF!),"",IF(LISTE!#REF!="","",INDEX(LISTE!Autres,LISTE!#REF!)))</f>
        <v/>
      </c>
    </row>
    <row r="32" spans="1:11" x14ac:dyDescent="0.2">
      <c r="A32" s="30" t="str">
        <f>IF(ISERROR(LISTE!#REF!),"",IF(LISTE!#REF!="","",INDEX([0]!boite,LISTE!#REF!)))</f>
        <v/>
      </c>
      <c r="B32" s="31" t="str">
        <f>IF(ISERROR(LISTE!#REF!),"",IF(LISTE!#REF!="","",INDEX([0]!ligne,LISTE!#REF!)))</f>
        <v/>
      </c>
      <c r="C32" s="32" t="str">
        <f>IF(ISERROR(LISTE!#REF!),"",IF(LISTE!#REF!="","",INDEX([0]!ordre,LISTE!#REF!)))</f>
        <v/>
      </c>
      <c r="D32" s="12" t="str">
        <f>IF(ISERROR(LISTE!#REF!),"",IF(LISTE!#REF!="","",INDEX(LISTE!Villes,LISTE!#REF!)))</f>
        <v/>
      </c>
      <c r="E32" s="12" t="str">
        <f>IF(ISERROR(LISTE!#REF!),"",IF(LISTE!#REF!="","",INDEX(LISTE!Pays,LISTE!#REF!)))</f>
        <v/>
      </c>
      <c r="F32" s="12" t="str">
        <f>IF(ISERROR(LISTE!#REF!),"",IF(LISTE!#REF!="","",INDEX([0]!Départ,LISTE!#REF!)))</f>
        <v/>
      </c>
      <c r="G32" s="13" t="str">
        <f>IF(ISERROR(LISTE!#REF!),"",IF(LISTE!#REF!="","",INDEX(LISTE!DPT,LISTE!#REF!)))</f>
        <v/>
      </c>
      <c r="H32" s="12" t="str">
        <f>IF(ISERROR(LISTE!#REF!),"",IF(LISTE!#REF!="","",INDEX(LISTE!Drapeau,LISTE!#REF!)))</f>
        <v/>
      </c>
      <c r="I32" s="12" t="str">
        <f>IF(ISERROR(LISTE!#REF!),"",IF(LISTE!#REF!="","",INDEX(LISTE!Blason,LISTE!#REF!)))</f>
        <v/>
      </c>
      <c r="J32" s="12" t="str">
        <f>IF(ISERROR(LISTE!#REF!),"",IF(LISTE!#REF!="","",INDEX(LISTE!Matière,LISTE!#REF!)))</f>
        <v/>
      </c>
      <c r="K32" s="12" t="str">
        <f>IF(ISERROR(LISTE!#REF!),"",IF(LISTE!#REF!="","",INDEX(LISTE!Autres,LISTE!#REF!)))</f>
        <v/>
      </c>
    </row>
    <row r="33" spans="1:11" x14ac:dyDescent="0.2">
      <c r="A33" s="30" t="str">
        <f>IF(ISERROR(LISTE!#REF!),"",IF(LISTE!#REF!="","",INDEX([0]!boite,LISTE!#REF!)))</f>
        <v/>
      </c>
      <c r="B33" s="31" t="str">
        <f>IF(ISERROR(LISTE!#REF!),"",IF(LISTE!#REF!="","",INDEX([0]!ligne,LISTE!#REF!)))</f>
        <v/>
      </c>
      <c r="C33" s="32" t="str">
        <f>IF(ISERROR(LISTE!#REF!),"",IF(LISTE!#REF!="","",INDEX([0]!ordre,LISTE!#REF!)))</f>
        <v/>
      </c>
      <c r="D33" s="12" t="str">
        <f>IF(ISERROR(LISTE!#REF!),"",IF(LISTE!#REF!="","",INDEX(LISTE!Villes,LISTE!#REF!)))</f>
        <v/>
      </c>
      <c r="E33" s="12" t="str">
        <f>IF(ISERROR(LISTE!#REF!),"",IF(LISTE!#REF!="","",INDEX(LISTE!Pays,LISTE!#REF!)))</f>
        <v/>
      </c>
      <c r="F33" s="12" t="str">
        <f>IF(ISERROR(LISTE!#REF!),"",IF(LISTE!#REF!="","",INDEX([0]!Départ,LISTE!#REF!)))</f>
        <v/>
      </c>
      <c r="G33" s="13" t="str">
        <f>IF(ISERROR(LISTE!#REF!),"",IF(LISTE!#REF!="","",INDEX(LISTE!DPT,LISTE!#REF!)))</f>
        <v/>
      </c>
      <c r="H33" s="12" t="str">
        <f>IF(ISERROR(LISTE!#REF!),"",IF(LISTE!#REF!="","",INDEX(LISTE!Drapeau,LISTE!#REF!)))</f>
        <v/>
      </c>
      <c r="I33" s="12" t="str">
        <f>IF(ISERROR(LISTE!#REF!),"",IF(LISTE!#REF!="","",INDEX(LISTE!Blason,LISTE!#REF!)))</f>
        <v/>
      </c>
      <c r="J33" s="12" t="str">
        <f>IF(ISERROR(LISTE!#REF!),"",IF(LISTE!#REF!="","",INDEX(LISTE!Matière,LISTE!#REF!)))</f>
        <v/>
      </c>
      <c r="K33" s="12" t="str">
        <f>IF(ISERROR(LISTE!#REF!),"",IF(LISTE!#REF!="","",INDEX(LISTE!Autres,LISTE!#REF!)))</f>
        <v/>
      </c>
    </row>
    <row r="34" spans="1:11" x14ac:dyDescent="0.2">
      <c r="A34" s="30" t="str">
        <f>IF(ISERROR(LISTE!#REF!),"",IF(LISTE!#REF!="","",INDEX([0]!boite,LISTE!#REF!)))</f>
        <v/>
      </c>
      <c r="B34" s="31" t="str">
        <f>IF(ISERROR(LISTE!#REF!),"",IF(LISTE!#REF!="","",INDEX([0]!ligne,LISTE!#REF!)))</f>
        <v/>
      </c>
      <c r="C34" s="32" t="str">
        <f>IF(ISERROR(LISTE!#REF!),"",IF(LISTE!#REF!="","",INDEX([0]!ordre,LISTE!#REF!)))</f>
        <v/>
      </c>
      <c r="D34" s="12" t="str">
        <f>IF(ISERROR(LISTE!#REF!),"",IF(LISTE!#REF!="","",INDEX(LISTE!Villes,LISTE!#REF!)))</f>
        <v/>
      </c>
      <c r="E34" s="12" t="str">
        <f>IF(ISERROR(LISTE!#REF!),"",IF(LISTE!#REF!="","",INDEX(LISTE!Pays,LISTE!#REF!)))</f>
        <v/>
      </c>
      <c r="F34" s="12" t="str">
        <f>IF(ISERROR(LISTE!#REF!),"",IF(LISTE!#REF!="","",INDEX([0]!Départ,LISTE!#REF!)))</f>
        <v/>
      </c>
      <c r="G34" s="13" t="str">
        <f>IF(ISERROR(LISTE!#REF!),"",IF(LISTE!#REF!="","",INDEX(LISTE!DPT,LISTE!#REF!)))</f>
        <v/>
      </c>
      <c r="H34" s="12" t="str">
        <f>IF(ISERROR(LISTE!#REF!),"",IF(LISTE!#REF!="","",INDEX(LISTE!Drapeau,LISTE!#REF!)))</f>
        <v/>
      </c>
      <c r="I34" s="12" t="str">
        <f>IF(ISERROR(LISTE!#REF!),"",IF(LISTE!#REF!="","",INDEX(LISTE!Blason,LISTE!#REF!)))</f>
        <v/>
      </c>
      <c r="J34" s="12" t="str">
        <f>IF(ISERROR(LISTE!#REF!),"",IF(LISTE!#REF!="","",INDEX(LISTE!Matière,LISTE!#REF!)))</f>
        <v/>
      </c>
      <c r="K34" s="12" t="str">
        <f>IF(ISERROR(LISTE!#REF!),"",IF(LISTE!#REF!="","",INDEX(LISTE!Autres,LISTE!#REF!)))</f>
        <v/>
      </c>
    </row>
    <row r="35" spans="1:11" x14ac:dyDescent="0.2">
      <c r="A35" s="30" t="str">
        <f>IF(ISERROR(LISTE!#REF!),"",IF(LISTE!#REF!="","",INDEX([0]!boite,LISTE!#REF!)))</f>
        <v/>
      </c>
      <c r="B35" s="31" t="str">
        <f>IF(ISERROR(LISTE!#REF!),"",IF(LISTE!#REF!="","",INDEX([0]!ligne,LISTE!#REF!)))</f>
        <v/>
      </c>
      <c r="C35" s="32" t="str">
        <f>IF(ISERROR(LISTE!#REF!),"",IF(LISTE!#REF!="","",INDEX([0]!ordre,LISTE!#REF!)))</f>
        <v/>
      </c>
      <c r="D35" s="12" t="str">
        <f>IF(ISERROR(LISTE!#REF!),"",IF(LISTE!#REF!="","",INDEX(LISTE!Villes,LISTE!#REF!)))</f>
        <v/>
      </c>
      <c r="E35" s="12" t="str">
        <f>IF(ISERROR(LISTE!#REF!),"",IF(LISTE!#REF!="","",INDEX(LISTE!Pays,LISTE!#REF!)))</f>
        <v/>
      </c>
      <c r="F35" s="12" t="str">
        <f>IF(ISERROR(LISTE!#REF!),"",IF(LISTE!#REF!="","",INDEX([0]!Départ,LISTE!#REF!)))</f>
        <v/>
      </c>
      <c r="G35" s="13" t="str">
        <f>IF(ISERROR(LISTE!#REF!),"",IF(LISTE!#REF!="","",INDEX(LISTE!DPT,LISTE!#REF!)))</f>
        <v/>
      </c>
      <c r="H35" s="12" t="str">
        <f>IF(ISERROR(LISTE!#REF!),"",IF(LISTE!#REF!="","",INDEX(LISTE!Drapeau,LISTE!#REF!)))</f>
        <v/>
      </c>
      <c r="I35" s="12" t="str">
        <f>IF(ISERROR(LISTE!#REF!),"",IF(LISTE!#REF!="","",INDEX(LISTE!Blason,LISTE!#REF!)))</f>
        <v/>
      </c>
      <c r="J35" s="12" t="str">
        <f>IF(ISERROR(LISTE!#REF!),"",IF(LISTE!#REF!="","",INDEX(LISTE!Matière,LISTE!#REF!)))</f>
        <v/>
      </c>
      <c r="K35" s="12" t="str">
        <f>IF(ISERROR(LISTE!#REF!),"",IF(LISTE!#REF!="","",INDEX(LISTE!Autres,LISTE!#REF!)))</f>
        <v/>
      </c>
    </row>
    <row r="36" spans="1:11" x14ac:dyDescent="0.2">
      <c r="A36" s="30" t="str">
        <f>IF(ISERROR(LISTE!#REF!),"",IF(LISTE!#REF!="","",INDEX([0]!boite,LISTE!#REF!)))</f>
        <v/>
      </c>
      <c r="B36" s="31" t="str">
        <f>IF(ISERROR(LISTE!#REF!),"",IF(LISTE!#REF!="","",INDEX([0]!ligne,LISTE!#REF!)))</f>
        <v/>
      </c>
      <c r="C36" s="32" t="str">
        <f>IF(ISERROR(LISTE!#REF!),"",IF(LISTE!#REF!="","",INDEX([0]!ordre,LISTE!#REF!)))</f>
        <v/>
      </c>
      <c r="D36" s="12" t="str">
        <f>IF(ISERROR(LISTE!#REF!),"",IF(LISTE!#REF!="","",INDEX(LISTE!Villes,LISTE!#REF!)))</f>
        <v/>
      </c>
      <c r="E36" s="12" t="str">
        <f>IF(ISERROR(LISTE!#REF!),"",IF(LISTE!#REF!="","",INDEX(LISTE!Pays,LISTE!#REF!)))</f>
        <v/>
      </c>
      <c r="F36" s="12" t="str">
        <f>IF(ISERROR(LISTE!#REF!),"",IF(LISTE!#REF!="","",INDEX([0]!Départ,LISTE!#REF!)))</f>
        <v/>
      </c>
      <c r="G36" s="13" t="str">
        <f>IF(ISERROR(LISTE!#REF!),"",IF(LISTE!#REF!="","",INDEX(LISTE!DPT,LISTE!#REF!)))</f>
        <v/>
      </c>
      <c r="H36" s="12" t="str">
        <f>IF(ISERROR(LISTE!#REF!),"",IF(LISTE!#REF!="","",INDEX(LISTE!Drapeau,LISTE!#REF!)))</f>
        <v/>
      </c>
      <c r="I36" s="12" t="str">
        <f>IF(ISERROR(LISTE!#REF!),"",IF(LISTE!#REF!="","",INDEX(LISTE!Blason,LISTE!#REF!)))</f>
        <v/>
      </c>
      <c r="J36" s="12" t="str">
        <f>IF(ISERROR(LISTE!#REF!),"",IF(LISTE!#REF!="","",INDEX(LISTE!Matière,LISTE!#REF!)))</f>
        <v/>
      </c>
      <c r="K36" s="12" t="str">
        <f>IF(ISERROR(LISTE!#REF!),"",IF(LISTE!#REF!="","",INDEX(LISTE!Autres,LISTE!#REF!)))</f>
        <v/>
      </c>
    </row>
    <row r="37" spans="1:11" x14ac:dyDescent="0.2">
      <c r="A37" s="30" t="str">
        <f>IF(ISERROR(LISTE!#REF!),"",IF(LISTE!#REF!="","",INDEX([0]!boite,LISTE!#REF!)))</f>
        <v/>
      </c>
      <c r="B37" s="31" t="str">
        <f>IF(ISERROR(LISTE!#REF!),"",IF(LISTE!#REF!="","",INDEX([0]!ligne,LISTE!#REF!)))</f>
        <v/>
      </c>
      <c r="C37" s="32" t="str">
        <f>IF(ISERROR(LISTE!#REF!),"",IF(LISTE!#REF!="","",INDEX([0]!ordre,LISTE!#REF!)))</f>
        <v/>
      </c>
      <c r="D37" s="12" t="str">
        <f>IF(ISERROR(LISTE!#REF!),"",IF(LISTE!#REF!="","",INDEX(LISTE!Villes,LISTE!#REF!)))</f>
        <v/>
      </c>
      <c r="E37" s="12" t="str">
        <f>IF(ISERROR(LISTE!#REF!),"",IF(LISTE!#REF!="","",INDEX(LISTE!Pays,LISTE!#REF!)))</f>
        <v/>
      </c>
      <c r="F37" s="12" t="str">
        <f>IF(ISERROR(LISTE!#REF!),"",IF(LISTE!#REF!="","",INDEX([0]!Départ,LISTE!#REF!)))</f>
        <v/>
      </c>
      <c r="G37" s="13" t="str">
        <f>IF(ISERROR(LISTE!#REF!),"",IF(LISTE!#REF!="","",INDEX(LISTE!DPT,LISTE!#REF!)))</f>
        <v/>
      </c>
      <c r="H37" s="12" t="str">
        <f>IF(ISERROR(LISTE!#REF!),"",IF(LISTE!#REF!="","",INDEX(LISTE!Drapeau,LISTE!#REF!)))</f>
        <v/>
      </c>
      <c r="I37" s="12" t="str">
        <f>IF(ISERROR(LISTE!#REF!),"",IF(LISTE!#REF!="","",INDEX(LISTE!Blason,LISTE!#REF!)))</f>
        <v/>
      </c>
      <c r="J37" s="12" t="str">
        <f>IF(ISERROR(LISTE!#REF!),"",IF(LISTE!#REF!="","",INDEX(LISTE!Matière,LISTE!#REF!)))</f>
        <v/>
      </c>
      <c r="K37" s="12" t="str">
        <f>IF(ISERROR(LISTE!#REF!),"",IF(LISTE!#REF!="","",INDEX(LISTE!Autres,LISTE!#REF!)))</f>
        <v/>
      </c>
    </row>
    <row r="38" spans="1:11" x14ac:dyDescent="0.2">
      <c r="A38" s="30" t="str">
        <f>IF(ISERROR(LISTE!#REF!),"",IF(LISTE!#REF!="","",INDEX([0]!boite,LISTE!#REF!)))</f>
        <v/>
      </c>
      <c r="B38" s="31" t="str">
        <f>IF(ISERROR(LISTE!#REF!),"",IF(LISTE!#REF!="","",INDEX([0]!ligne,LISTE!#REF!)))</f>
        <v/>
      </c>
      <c r="C38" s="32" t="str">
        <f>IF(ISERROR(LISTE!#REF!),"",IF(LISTE!#REF!="","",INDEX([0]!ordre,LISTE!#REF!)))</f>
        <v/>
      </c>
      <c r="D38" s="12" t="str">
        <f>IF(ISERROR(LISTE!#REF!),"",IF(LISTE!#REF!="","",INDEX(LISTE!Villes,LISTE!#REF!)))</f>
        <v/>
      </c>
      <c r="E38" s="12" t="str">
        <f>IF(ISERROR(LISTE!#REF!),"",IF(LISTE!#REF!="","",INDEX(LISTE!Pays,LISTE!#REF!)))</f>
        <v/>
      </c>
      <c r="F38" s="12" t="str">
        <f>IF(ISERROR(LISTE!#REF!),"",IF(LISTE!#REF!="","",INDEX([0]!Départ,LISTE!#REF!)))</f>
        <v/>
      </c>
      <c r="G38" s="13" t="str">
        <f>IF(ISERROR(LISTE!#REF!),"",IF(LISTE!#REF!="","",INDEX(LISTE!DPT,LISTE!#REF!)))</f>
        <v/>
      </c>
      <c r="H38" s="12" t="str">
        <f>IF(ISERROR(LISTE!#REF!),"",IF(LISTE!#REF!="","",INDEX(LISTE!Drapeau,LISTE!#REF!)))</f>
        <v/>
      </c>
      <c r="I38" s="12" t="str">
        <f>IF(ISERROR(LISTE!#REF!),"",IF(LISTE!#REF!="","",INDEX(LISTE!Blason,LISTE!#REF!)))</f>
        <v/>
      </c>
      <c r="J38" s="12" t="str">
        <f>IF(ISERROR(LISTE!#REF!),"",IF(LISTE!#REF!="","",INDEX(LISTE!Matière,LISTE!#REF!)))</f>
        <v/>
      </c>
      <c r="K38" s="12" t="str">
        <f>IF(ISERROR(LISTE!#REF!),"",IF(LISTE!#REF!="","",INDEX(LISTE!Autres,LISTE!#REF!)))</f>
        <v/>
      </c>
    </row>
    <row r="39" spans="1:11" x14ac:dyDescent="0.2">
      <c r="A39" s="30" t="str">
        <f>IF(ISERROR(LISTE!#REF!),"",IF(LISTE!#REF!="","",INDEX([0]!boite,LISTE!#REF!)))</f>
        <v/>
      </c>
      <c r="B39" s="31" t="str">
        <f>IF(ISERROR(LISTE!#REF!),"",IF(LISTE!#REF!="","",INDEX([0]!ligne,LISTE!#REF!)))</f>
        <v/>
      </c>
      <c r="C39" s="32" t="str">
        <f>IF(ISERROR(LISTE!#REF!),"",IF(LISTE!#REF!="","",INDEX([0]!ordre,LISTE!#REF!)))</f>
        <v/>
      </c>
      <c r="D39" s="12" t="str">
        <f>IF(ISERROR(LISTE!#REF!),"",IF(LISTE!#REF!="","",INDEX(LISTE!Villes,LISTE!#REF!)))</f>
        <v/>
      </c>
      <c r="E39" s="12" t="str">
        <f>IF(ISERROR(LISTE!#REF!),"",IF(LISTE!#REF!="","",INDEX(LISTE!Pays,LISTE!#REF!)))</f>
        <v/>
      </c>
      <c r="F39" s="12" t="str">
        <f>IF(ISERROR(LISTE!#REF!),"",IF(LISTE!#REF!="","",INDEX([0]!Départ,LISTE!#REF!)))</f>
        <v/>
      </c>
      <c r="G39" s="13" t="str">
        <f>IF(ISERROR(LISTE!#REF!),"",IF(LISTE!#REF!="","",INDEX(LISTE!DPT,LISTE!#REF!)))</f>
        <v/>
      </c>
      <c r="H39" s="12" t="str">
        <f>IF(ISERROR(LISTE!#REF!),"",IF(LISTE!#REF!="","",INDEX(LISTE!Drapeau,LISTE!#REF!)))</f>
        <v/>
      </c>
      <c r="I39" s="12" t="str">
        <f>IF(ISERROR(LISTE!#REF!),"",IF(LISTE!#REF!="","",INDEX(LISTE!Blason,LISTE!#REF!)))</f>
        <v/>
      </c>
      <c r="J39" s="12" t="str">
        <f>IF(ISERROR(LISTE!#REF!),"",IF(LISTE!#REF!="","",INDEX(LISTE!Matière,LISTE!#REF!)))</f>
        <v/>
      </c>
      <c r="K39" s="12" t="str">
        <f>IF(ISERROR(LISTE!#REF!),"",IF(LISTE!#REF!="","",INDEX(LISTE!Autres,LISTE!#REF!)))</f>
        <v/>
      </c>
    </row>
    <row r="40" spans="1:11" x14ac:dyDescent="0.2">
      <c r="A40" s="30" t="str">
        <f>IF(ISERROR(LISTE!#REF!),"",IF(LISTE!#REF!="","",INDEX([0]!boite,LISTE!#REF!)))</f>
        <v/>
      </c>
      <c r="B40" s="31" t="str">
        <f>IF(ISERROR(LISTE!#REF!),"",IF(LISTE!#REF!="","",INDEX([0]!ligne,LISTE!#REF!)))</f>
        <v/>
      </c>
      <c r="C40" s="32" t="str">
        <f>IF(ISERROR(LISTE!#REF!),"",IF(LISTE!#REF!="","",INDEX([0]!ordre,LISTE!#REF!)))</f>
        <v/>
      </c>
      <c r="D40" s="12" t="str">
        <f>IF(ISERROR(LISTE!#REF!),"",IF(LISTE!#REF!="","",INDEX(LISTE!Villes,LISTE!#REF!)))</f>
        <v/>
      </c>
      <c r="E40" s="12" t="str">
        <f>IF(ISERROR(LISTE!#REF!),"",IF(LISTE!#REF!="","",INDEX(LISTE!Pays,LISTE!#REF!)))</f>
        <v/>
      </c>
      <c r="F40" s="12" t="str">
        <f>IF(ISERROR(LISTE!#REF!),"",IF(LISTE!#REF!="","",INDEX([0]!Départ,LISTE!#REF!)))</f>
        <v/>
      </c>
      <c r="G40" s="13" t="str">
        <f>IF(ISERROR(LISTE!#REF!),"",IF(LISTE!#REF!="","",INDEX(LISTE!DPT,LISTE!#REF!)))</f>
        <v/>
      </c>
      <c r="H40" s="12" t="str">
        <f>IF(ISERROR(LISTE!#REF!),"",IF(LISTE!#REF!="","",INDEX(LISTE!Drapeau,LISTE!#REF!)))</f>
        <v/>
      </c>
      <c r="I40" s="12" t="str">
        <f>IF(ISERROR(LISTE!#REF!),"",IF(LISTE!#REF!="","",INDEX(LISTE!Blason,LISTE!#REF!)))</f>
        <v/>
      </c>
      <c r="J40" s="12" t="str">
        <f>IF(ISERROR(LISTE!#REF!),"",IF(LISTE!#REF!="","",INDEX(LISTE!Matière,LISTE!#REF!)))</f>
        <v/>
      </c>
      <c r="K40" s="12" t="str">
        <f>IF(ISERROR(LISTE!#REF!),"",IF(LISTE!#REF!="","",INDEX(LISTE!Autres,LISTE!#REF!)))</f>
        <v/>
      </c>
    </row>
    <row r="41" spans="1:11" x14ac:dyDescent="0.2">
      <c r="A41" s="49" t="str">
        <f>IF(ISERROR(LISTE!#REF!),"",IF(LISTE!#REF!="","",INDEX([0]!boite,LISTE!#REF!)))</f>
        <v/>
      </c>
      <c r="B41" s="50" t="str">
        <f>IF(ISERROR(LISTE!#REF!),"",IF(LISTE!#REF!="","",INDEX([0]!ligne,LISTE!#REF!)))</f>
        <v/>
      </c>
      <c r="C41" s="51" t="str">
        <f>IF(ISERROR(LISTE!#REF!),"",IF(LISTE!#REF!="","",INDEX([0]!ordre,LISTE!#REF!)))</f>
        <v/>
      </c>
      <c r="D41" s="52" t="str">
        <f>IF(ISERROR(LISTE!#REF!),"",IF(LISTE!#REF!="","",INDEX(LISTE!Villes,LISTE!#REF!)))</f>
        <v/>
      </c>
      <c r="E41" s="52" t="str">
        <f>IF(ISERROR(LISTE!#REF!),"",IF(LISTE!#REF!="","",INDEX(LISTE!Pays,LISTE!#REF!)))</f>
        <v/>
      </c>
      <c r="F41" s="52" t="str">
        <f>IF(ISERROR(LISTE!#REF!),"",IF(LISTE!#REF!="","",INDEX([0]!Départ,LISTE!#REF!)))</f>
        <v/>
      </c>
      <c r="G41" s="53" t="str">
        <f>IF(ISERROR(LISTE!#REF!),"",IF(LISTE!#REF!="","",INDEX(LISTE!DPT,LISTE!#REF!)))</f>
        <v/>
      </c>
      <c r="H41" s="52" t="str">
        <f>IF(ISERROR(LISTE!#REF!),"",IF(LISTE!#REF!="","",INDEX(LISTE!Drapeau,LISTE!#REF!)))</f>
        <v/>
      </c>
      <c r="I41" s="52" t="str">
        <f>IF(ISERROR(LISTE!#REF!),"",IF(LISTE!#REF!="","",INDEX(LISTE!Blason,LISTE!#REF!)))</f>
        <v/>
      </c>
      <c r="J41" s="52" t="str">
        <f>IF(ISERROR(LISTE!#REF!),"",IF(LISTE!#REF!="","",INDEX(LISTE!Matière,LISTE!#REF!)))</f>
        <v/>
      </c>
      <c r="K41" s="52" t="str">
        <f>IF(ISERROR(LISTE!#REF!),"",IF(LISTE!#REF!="","",INDEX(LISTE!Autres,LISTE!#REF!)))</f>
        <v/>
      </c>
    </row>
    <row r="42" spans="1:11" s="58" customFormat="1" x14ac:dyDescent="0.2">
      <c r="A42" s="59"/>
      <c r="B42" s="59"/>
      <c r="C42" s="59"/>
      <c r="D42" s="59"/>
      <c r="E42" s="59"/>
      <c r="F42" s="59"/>
      <c r="G42" s="60"/>
      <c r="H42" s="59"/>
      <c r="I42" s="59"/>
      <c r="J42" s="59"/>
      <c r="K42" s="59"/>
    </row>
    <row r="43" spans="1:11" s="58" customFormat="1" x14ac:dyDescent="0.2">
      <c r="A43" s="61"/>
      <c r="B43" s="61"/>
      <c r="C43" s="61"/>
      <c r="D43" s="61"/>
      <c r="E43" s="61"/>
      <c r="F43" s="61"/>
      <c r="G43" s="62"/>
      <c r="H43" s="61"/>
      <c r="I43" s="61"/>
      <c r="J43" s="61"/>
      <c r="K43" s="61"/>
    </row>
    <row r="44" spans="1:11" s="18" customFormat="1" x14ac:dyDescent="0.25">
      <c r="A44" s="54" t="s">
        <v>1018</v>
      </c>
      <c r="B44" s="54" t="s">
        <v>1019</v>
      </c>
      <c r="C44" s="54" t="s">
        <v>1063</v>
      </c>
      <c r="D44" s="54"/>
      <c r="E44" s="76" t="s">
        <v>1166</v>
      </c>
      <c r="F44" s="55"/>
      <c r="G44" s="55" t="s">
        <v>247</v>
      </c>
      <c r="H44" s="56" t="s">
        <v>1064</v>
      </c>
      <c r="I44" s="54" t="s">
        <v>1065</v>
      </c>
      <c r="J44" s="57" t="s">
        <v>396</v>
      </c>
      <c r="K44" s="54" t="s">
        <v>69</v>
      </c>
    </row>
    <row r="45" spans="1:11" ht="15.75" customHeight="1" x14ac:dyDescent="0.2">
      <c r="A45" s="30" t="str">
        <f>IF(ISERROR(LISTE!#REF!),"",IF(LISTE!#REF!="","",INDEX([0]!boite,LISTE!#REF!)))</f>
        <v/>
      </c>
      <c r="B45" s="31" t="str">
        <f>IF(ISERROR(LISTE!#REF!),"",IF(LISTE!#REF!="","",INDEX([0]!ligne,LISTE!#REF!)))</f>
        <v/>
      </c>
      <c r="C45" s="32" t="str">
        <f>IF(ISERROR(LISTE!#REF!),"",IF(LISTE!#REF!="","",INDEX([0]!ordre,LISTE!#REF!)))</f>
        <v/>
      </c>
      <c r="D45" s="12" t="str">
        <f>IF(ISERROR(LISTE!#REF!),"",IF(LISTE!#REF!="","",INDEX(LISTE!Villes,LISTE!#REF!)))</f>
        <v/>
      </c>
      <c r="E45" s="12" t="str">
        <f>IF(ISERROR(LISTE!#REF!),"",IF(LISTE!#REF!="","",INDEX(LISTE!Pays,LISTE!#REF!)))</f>
        <v/>
      </c>
      <c r="F45" s="12" t="str">
        <f>IF(ISERROR(LISTE!#REF!),"",IF(LISTE!#REF!="","",INDEX([0]!Départ,LISTE!#REF!)))</f>
        <v/>
      </c>
      <c r="G45" s="13" t="str">
        <f>IF(ISERROR(LISTE!#REF!),"",IF(LISTE!#REF!="","",INDEX(LISTE!DPT,LISTE!#REF!)))</f>
        <v/>
      </c>
      <c r="H45" s="12" t="str">
        <f>IF(ISERROR(LISTE!#REF!),"",IF(LISTE!#REF!="","",INDEX(LISTE!Drapeau,LISTE!#REF!)))</f>
        <v/>
      </c>
      <c r="I45" s="12" t="str">
        <f>IF(ISERROR(LISTE!#REF!),"",IF(LISTE!#REF!="","",INDEX(LISTE!Blason,LISTE!#REF!)))</f>
        <v/>
      </c>
      <c r="J45" s="12" t="str">
        <f>IF(ISERROR(LISTE!#REF!),"",IF(LISTE!#REF!="","",INDEX(LISTE!Matière,LISTE!#REF!)))</f>
        <v/>
      </c>
      <c r="K45" s="12" t="str">
        <f>IF(ISERROR(LISTE!#REF!),"",IF(LISTE!#REF!="","",INDEX(LISTE!Autres,LISTE!#REF!)))</f>
        <v/>
      </c>
    </row>
    <row r="46" spans="1:11" x14ac:dyDescent="0.2">
      <c r="A46" s="30" t="str">
        <f>IF(ISERROR(LISTE!#REF!),"",IF(LISTE!#REF!="","",INDEX([0]!boite,LISTE!#REF!)))</f>
        <v/>
      </c>
      <c r="B46" s="31" t="str">
        <f>IF(ISERROR(LISTE!#REF!),"",IF(LISTE!#REF!="","",INDEX([0]!ligne,LISTE!#REF!)))</f>
        <v/>
      </c>
      <c r="C46" s="32" t="str">
        <f>IF(ISERROR(LISTE!#REF!),"",IF(LISTE!#REF!="","",INDEX([0]!ordre,LISTE!#REF!)))</f>
        <v/>
      </c>
      <c r="D46" s="12" t="str">
        <f>IF(ISERROR(LISTE!#REF!),"",IF(LISTE!#REF!="","",INDEX(LISTE!Villes,LISTE!#REF!)))</f>
        <v/>
      </c>
      <c r="E46" s="12" t="str">
        <f>IF(ISERROR(LISTE!#REF!),"",IF(LISTE!#REF!="","",INDEX(LISTE!Pays,LISTE!#REF!)))</f>
        <v/>
      </c>
      <c r="F46" s="12" t="str">
        <f>IF(ISERROR(LISTE!#REF!),"",IF(LISTE!#REF!="","",INDEX([0]!Départ,LISTE!#REF!)))</f>
        <v/>
      </c>
      <c r="G46" s="13" t="str">
        <f>IF(ISERROR(LISTE!#REF!),"",IF(LISTE!#REF!="","",INDEX(LISTE!DPT,LISTE!#REF!)))</f>
        <v/>
      </c>
      <c r="H46" s="12" t="str">
        <f>IF(ISERROR(LISTE!#REF!),"",IF(LISTE!#REF!="","",INDEX(LISTE!Drapeau,LISTE!#REF!)))</f>
        <v/>
      </c>
      <c r="I46" s="12" t="str">
        <f>IF(ISERROR(LISTE!#REF!),"",IF(LISTE!#REF!="","",INDEX(LISTE!Blason,LISTE!#REF!)))</f>
        <v/>
      </c>
      <c r="J46" s="12" t="str">
        <f>IF(ISERROR(LISTE!#REF!),"",IF(LISTE!#REF!="","",INDEX(LISTE!Matière,LISTE!#REF!)))</f>
        <v/>
      </c>
      <c r="K46" s="12" t="str">
        <f>IF(ISERROR(LISTE!#REF!),"",IF(LISTE!#REF!="","",INDEX(LISTE!Autres,LISTE!#REF!)))</f>
        <v/>
      </c>
    </row>
    <row r="47" spans="1:11" x14ac:dyDescent="0.2">
      <c r="A47" s="30" t="str">
        <f>IF(ISERROR(LISTE!#REF!),"",IF(LISTE!#REF!="","",INDEX([0]!boite,LISTE!#REF!)))</f>
        <v/>
      </c>
      <c r="B47" s="31" t="str">
        <f>IF(ISERROR(LISTE!#REF!),"",IF(LISTE!#REF!="","",INDEX([0]!ligne,LISTE!#REF!)))</f>
        <v/>
      </c>
      <c r="C47" s="32" t="str">
        <f>IF(ISERROR(LISTE!#REF!),"",IF(LISTE!#REF!="","",INDEX([0]!ordre,LISTE!#REF!)))</f>
        <v/>
      </c>
      <c r="D47" s="12" t="str">
        <f>IF(ISERROR(LISTE!#REF!),"",IF(LISTE!#REF!="","",INDEX(LISTE!Villes,LISTE!#REF!)))</f>
        <v/>
      </c>
      <c r="E47" s="12" t="str">
        <f>IF(ISERROR(LISTE!#REF!),"",IF(LISTE!#REF!="","",INDEX(LISTE!Pays,LISTE!#REF!)))</f>
        <v/>
      </c>
      <c r="F47" s="12" t="str">
        <f>IF(ISERROR(LISTE!#REF!),"",IF(LISTE!#REF!="","",INDEX([0]!Départ,LISTE!#REF!)))</f>
        <v/>
      </c>
      <c r="G47" s="13" t="str">
        <f>IF(ISERROR(LISTE!#REF!),"",IF(LISTE!#REF!="","",INDEX(LISTE!DPT,LISTE!#REF!)))</f>
        <v/>
      </c>
      <c r="H47" s="12" t="str">
        <f>IF(ISERROR(LISTE!#REF!),"",IF(LISTE!#REF!="","",INDEX(LISTE!Drapeau,LISTE!#REF!)))</f>
        <v/>
      </c>
      <c r="I47" s="12" t="str">
        <f>IF(ISERROR(LISTE!#REF!),"",IF(LISTE!#REF!="","",INDEX(LISTE!Blason,LISTE!#REF!)))</f>
        <v/>
      </c>
      <c r="J47" s="12" t="str">
        <f>IF(ISERROR(LISTE!#REF!),"",IF(LISTE!#REF!="","",INDEX(LISTE!Matière,LISTE!#REF!)))</f>
        <v/>
      </c>
      <c r="K47" s="12" t="str">
        <f>IF(ISERROR(LISTE!#REF!),"",IF(LISTE!#REF!="","",INDEX(LISTE!Autres,LISTE!#REF!)))</f>
        <v/>
      </c>
    </row>
    <row r="48" spans="1:11" x14ac:dyDescent="0.2">
      <c r="A48" s="30" t="str">
        <f>IF(ISERROR(LISTE!#REF!),"",IF(LISTE!#REF!="","",INDEX([0]!boite,LISTE!#REF!)))</f>
        <v/>
      </c>
      <c r="B48" s="31" t="str">
        <f>IF(ISERROR(LISTE!#REF!),"",IF(LISTE!#REF!="","",INDEX([0]!ligne,LISTE!#REF!)))</f>
        <v/>
      </c>
      <c r="C48" s="32" t="str">
        <f>IF(ISERROR(LISTE!#REF!),"",IF(LISTE!#REF!="","",INDEX([0]!ordre,LISTE!#REF!)))</f>
        <v/>
      </c>
      <c r="D48" s="12" t="str">
        <f>IF(ISERROR(LISTE!#REF!),"",IF(LISTE!#REF!="","",INDEX(LISTE!Villes,LISTE!#REF!)))</f>
        <v/>
      </c>
      <c r="E48" s="12" t="str">
        <f>IF(ISERROR(LISTE!#REF!),"",IF(LISTE!#REF!="","",INDEX(LISTE!Pays,LISTE!#REF!)))</f>
        <v/>
      </c>
      <c r="F48" s="12" t="str">
        <f>IF(ISERROR(LISTE!#REF!),"",IF(LISTE!#REF!="","",INDEX([0]!Départ,LISTE!#REF!)))</f>
        <v/>
      </c>
      <c r="G48" s="13" t="str">
        <f>IF(ISERROR(LISTE!#REF!),"",IF(LISTE!#REF!="","",INDEX(LISTE!DPT,LISTE!#REF!)))</f>
        <v/>
      </c>
      <c r="H48" s="12" t="str">
        <f>IF(ISERROR(LISTE!#REF!),"",IF(LISTE!#REF!="","",INDEX(LISTE!Drapeau,LISTE!#REF!)))</f>
        <v/>
      </c>
      <c r="I48" s="12" t="str">
        <f>IF(ISERROR(LISTE!#REF!),"",IF(LISTE!#REF!="","",INDEX(LISTE!Blason,LISTE!#REF!)))</f>
        <v/>
      </c>
      <c r="J48" s="12" t="str">
        <f>IF(ISERROR(LISTE!#REF!),"",IF(LISTE!#REF!="","",INDEX(LISTE!Matière,LISTE!#REF!)))</f>
        <v/>
      </c>
      <c r="K48" s="12" t="str">
        <f>IF(ISERROR(LISTE!#REF!),"",IF(LISTE!#REF!="","",INDEX(LISTE!Autres,LISTE!#REF!)))</f>
        <v/>
      </c>
    </row>
    <row r="49" spans="1:11" x14ac:dyDescent="0.2">
      <c r="A49" s="30" t="str">
        <f>IF(ISERROR(LISTE!#REF!),"",IF(LISTE!#REF!="","",INDEX([0]!boite,LISTE!#REF!)))</f>
        <v/>
      </c>
      <c r="B49" s="31" t="str">
        <f>IF(ISERROR(LISTE!#REF!),"",IF(LISTE!#REF!="","",INDEX([0]!ligne,LISTE!#REF!)))</f>
        <v/>
      </c>
      <c r="C49" s="32" t="str">
        <f>IF(ISERROR(LISTE!#REF!),"",IF(LISTE!#REF!="","",INDEX([0]!ordre,LISTE!#REF!)))</f>
        <v/>
      </c>
      <c r="D49" s="12" t="str">
        <f>IF(ISERROR(LISTE!#REF!),"",IF(LISTE!#REF!="","",INDEX(LISTE!Villes,LISTE!#REF!)))</f>
        <v/>
      </c>
      <c r="E49" s="12" t="str">
        <f>IF(ISERROR(LISTE!#REF!),"",IF(LISTE!#REF!="","",INDEX(LISTE!Pays,LISTE!#REF!)))</f>
        <v/>
      </c>
      <c r="F49" s="12" t="str">
        <f>IF(ISERROR(LISTE!#REF!),"",IF(LISTE!#REF!="","",INDEX([0]!Départ,LISTE!#REF!)))</f>
        <v/>
      </c>
      <c r="G49" s="13" t="str">
        <f>IF(ISERROR(LISTE!#REF!),"",IF(LISTE!#REF!="","",INDEX(LISTE!DPT,LISTE!#REF!)))</f>
        <v/>
      </c>
      <c r="H49" s="12" t="str">
        <f>IF(ISERROR(LISTE!#REF!),"",IF(LISTE!#REF!="","",INDEX(LISTE!Drapeau,LISTE!#REF!)))</f>
        <v/>
      </c>
      <c r="I49" s="12" t="str">
        <f>IF(ISERROR(LISTE!#REF!),"",IF(LISTE!#REF!="","",INDEX(LISTE!Blason,LISTE!#REF!)))</f>
        <v/>
      </c>
      <c r="J49" s="12" t="str">
        <f>IF(ISERROR(LISTE!#REF!),"",IF(LISTE!#REF!="","",INDEX(LISTE!Matière,LISTE!#REF!)))</f>
        <v/>
      </c>
      <c r="K49" s="12" t="str">
        <f>IF(ISERROR(LISTE!#REF!),"",IF(LISTE!#REF!="","",INDEX(LISTE!Autres,LISTE!#REF!)))</f>
        <v/>
      </c>
    </row>
    <row r="50" spans="1:11" x14ac:dyDescent="0.2">
      <c r="A50" s="30" t="str">
        <f>IF(ISERROR(LISTE!#REF!),"",IF(LISTE!#REF!="","",INDEX([0]!boite,LISTE!#REF!)))</f>
        <v/>
      </c>
      <c r="B50" s="31" t="str">
        <f>IF(ISERROR(LISTE!#REF!),"",IF(LISTE!#REF!="","",INDEX([0]!ligne,LISTE!#REF!)))</f>
        <v/>
      </c>
      <c r="C50" s="32" t="str">
        <f>IF(ISERROR(LISTE!#REF!),"",IF(LISTE!#REF!="","",INDEX([0]!ordre,LISTE!#REF!)))</f>
        <v/>
      </c>
      <c r="D50" s="12" t="str">
        <f>IF(ISERROR(LISTE!#REF!),"",IF(LISTE!#REF!="","",INDEX(LISTE!Villes,LISTE!#REF!)))</f>
        <v/>
      </c>
      <c r="E50" s="12" t="str">
        <f>IF(ISERROR(LISTE!#REF!),"",IF(LISTE!#REF!="","",INDEX(LISTE!Pays,LISTE!#REF!)))</f>
        <v/>
      </c>
      <c r="F50" s="12" t="str">
        <f>IF(ISERROR(LISTE!#REF!),"",IF(LISTE!#REF!="","",INDEX([0]!Départ,LISTE!#REF!)))</f>
        <v/>
      </c>
      <c r="G50" s="13" t="str">
        <f>IF(ISERROR(LISTE!#REF!),"",IF(LISTE!#REF!="","",INDEX(LISTE!DPT,LISTE!#REF!)))</f>
        <v/>
      </c>
      <c r="H50" s="12" t="str">
        <f>IF(ISERROR(LISTE!#REF!),"",IF(LISTE!#REF!="","",INDEX(LISTE!Drapeau,LISTE!#REF!)))</f>
        <v/>
      </c>
      <c r="I50" s="12" t="str">
        <f>IF(ISERROR(LISTE!#REF!),"",IF(LISTE!#REF!="","",INDEX(LISTE!Blason,LISTE!#REF!)))</f>
        <v/>
      </c>
      <c r="J50" s="12" t="str">
        <f>IF(ISERROR(LISTE!#REF!),"",IF(LISTE!#REF!="","",INDEX(LISTE!Matière,LISTE!#REF!)))</f>
        <v/>
      </c>
      <c r="K50" s="12" t="str">
        <f>IF(ISERROR(LISTE!#REF!),"",IF(LISTE!#REF!="","",INDEX(LISTE!Autres,LISTE!#REF!)))</f>
        <v/>
      </c>
    </row>
    <row r="51" spans="1:11" x14ac:dyDescent="0.2">
      <c r="A51" s="30" t="str">
        <f>IF(ISERROR(LISTE!#REF!),"",IF(LISTE!#REF!="","",INDEX([0]!boite,LISTE!#REF!)))</f>
        <v/>
      </c>
      <c r="B51" s="31" t="str">
        <f>IF(ISERROR(LISTE!#REF!),"",IF(LISTE!#REF!="","",INDEX([0]!ligne,LISTE!#REF!)))</f>
        <v/>
      </c>
      <c r="C51" s="32" t="str">
        <f>IF(ISERROR(LISTE!#REF!),"",IF(LISTE!#REF!="","",INDEX([0]!ordre,LISTE!#REF!)))</f>
        <v/>
      </c>
      <c r="D51" s="12" t="str">
        <f>IF(ISERROR(LISTE!#REF!),"",IF(LISTE!#REF!="","",INDEX(LISTE!Villes,LISTE!#REF!)))</f>
        <v/>
      </c>
      <c r="E51" s="12" t="str">
        <f>IF(ISERROR(LISTE!#REF!),"",IF(LISTE!#REF!="","",INDEX(LISTE!Pays,LISTE!#REF!)))</f>
        <v/>
      </c>
      <c r="F51" s="12" t="str">
        <f>IF(ISERROR(LISTE!#REF!),"",IF(LISTE!#REF!="","",INDEX([0]!Départ,LISTE!#REF!)))</f>
        <v/>
      </c>
      <c r="G51" s="13" t="str">
        <f>IF(ISERROR(LISTE!#REF!),"",IF(LISTE!#REF!="","",INDEX(LISTE!DPT,LISTE!#REF!)))</f>
        <v/>
      </c>
      <c r="H51" s="12" t="str">
        <f>IF(ISERROR(LISTE!#REF!),"",IF(LISTE!#REF!="","",INDEX(LISTE!Drapeau,LISTE!#REF!)))</f>
        <v/>
      </c>
      <c r="I51" s="12" t="str">
        <f>IF(ISERROR(LISTE!#REF!),"",IF(LISTE!#REF!="","",INDEX(LISTE!Blason,LISTE!#REF!)))</f>
        <v/>
      </c>
      <c r="J51" s="12" t="str">
        <f>IF(ISERROR(LISTE!#REF!),"",IF(LISTE!#REF!="","",INDEX(LISTE!Matière,LISTE!#REF!)))</f>
        <v/>
      </c>
      <c r="K51" s="12" t="str">
        <f>IF(ISERROR(LISTE!#REF!),"",IF(LISTE!#REF!="","",INDEX(LISTE!Autres,LISTE!#REF!)))</f>
        <v/>
      </c>
    </row>
    <row r="52" spans="1:11" x14ac:dyDescent="0.2">
      <c r="A52" s="30" t="str">
        <f>IF(ISERROR(LISTE!#REF!),"",IF(LISTE!#REF!="","",INDEX([0]!boite,LISTE!#REF!)))</f>
        <v/>
      </c>
      <c r="B52" s="31" t="str">
        <f>IF(ISERROR(LISTE!#REF!),"",IF(LISTE!#REF!="","",INDEX([0]!ligne,LISTE!#REF!)))</f>
        <v/>
      </c>
      <c r="C52" s="32" t="str">
        <f>IF(ISERROR(LISTE!#REF!),"",IF(LISTE!#REF!="","",INDEX([0]!ordre,LISTE!#REF!)))</f>
        <v/>
      </c>
      <c r="D52" s="12" t="str">
        <f>IF(ISERROR(LISTE!#REF!),"",IF(LISTE!#REF!="","",INDEX(LISTE!Villes,LISTE!#REF!)))</f>
        <v/>
      </c>
      <c r="E52" s="12" t="str">
        <f>IF(ISERROR(LISTE!#REF!),"",IF(LISTE!#REF!="","",INDEX(LISTE!Pays,LISTE!#REF!)))</f>
        <v/>
      </c>
      <c r="F52" s="12" t="str">
        <f>IF(ISERROR(LISTE!#REF!),"",IF(LISTE!#REF!="","",INDEX([0]!Départ,LISTE!#REF!)))</f>
        <v/>
      </c>
      <c r="G52" s="13" t="str">
        <f>IF(ISERROR(LISTE!#REF!),"",IF(LISTE!#REF!="","",INDEX(LISTE!DPT,LISTE!#REF!)))</f>
        <v/>
      </c>
      <c r="H52" s="12" t="str">
        <f>IF(ISERROR(LISTE!#REF!),"",IF(LISTE!#REF!="","",INDEX(LISTE!Drapeau,LISTE!#REF!)))</f>
        <v/>
      </c>
      <c r="I52" s="12" t="str">
        <f>IF(ISERROR(LISTE!#REF!),"",IF(LISTE!#REF!="","",INDEX(LISTE!Blason,LISTE!#REF!)))</f>
        <v/>
      </c>
      <c r="J52" s="12" t="str">
        <f>IF(ISERROR(LISTE!#REF!),"",IF(LISTE!#REF!="","",INDEX(LISTE!Matière,LISTE!#REF!)))</f>
        <v/>
      </c>
      <c r="K52" s="12" t="str">
        <f>IF(ISERROR(LISTE!#REF!),"",IF(LISTE!#REF!="","",INDEX(LISTE!Autres,LISTE!#REF!)))</f>
        <v/>
      </c>
    </row>
    <row r="53" spans="1:11" x14ac:dyDescent="0.2">
      <c r="A53" s="30" t="str">
        <f>IF(ISERROR(LISTE!#REF!),"",IF(LISTE!#REF!="","",INDEX([0]!boite,LISTE!#REF!)))</f>
        <v/>
      </c>
      <c r="B53" s="31" t="str">
        <f>IF(ISERROR(LISTE!#REF!),"",IF(LISTE!#REF!="","",INDEX([0]!ligne,LISTE!#REF!)))</f>
        <v/>
      </c>
      <c r="C53" s="32" t="str">
        <f>IF(ISERROR(LISTE!#REF!),"",IF(LISTE!#REF!="","",INDEX([0]!ordre,LISTE!#REF!)))</f>
        <v/>
      </c>
      <c r="D53" s="12" t="str">
        <f>IF(ISERROR(LISTE!#REF!),"",IF(LISTE!#REF!="","",INDEX(LISTE!Villes,LISTE!#REF!)))</f>
        <v/>
      </c>
      <c r="E53" s="12" t="str">
        <f>IF(ISERROR(LISTE!#REF!),"",IF(LISTE!#REF!="","",INDEX(LISTE!Pays,LISTE!#REF!)))</f>
        <v/>
      </c>
      <c r="F53" s="12" t="str">
        <f>IF(ISERROR(LISTE!#REF!),"",IF(LISTE!#REF!="","",INDEX([0]!Départ,LISTE!#REF!)))</f>
        <v/>
      </c>
      <c r="G53" s="13" t="str">
        <f>IF(ISERROR(LISTE!#REF!),"",IF(LISTE!#REF!="","",INDEX(LISTE!DPT,LISTE!#REF!)))</f>
        <v/>
      </c>
      <c r="H53" s="12" t="str">
        <f>IF(ISERROR(LISTE!#REF!),"",IF(LISTE!#REF!="","",INDEX(LISTE!Drapeau,LISTE!#REF!)))</f>
        <v/>
      </c>
      <c r="I53" s="12" t="str">
        <f>IF(ISERROR(LISTE!#REF!),"",IF(LISTE!#REF!="","",INDEX(LISTE!Blason,LISTE!#REF!)))</f>
        <v/>
      </c>
      <c r="J53" s="12" t="str">
        <f>IF(ISERROR(LISTE!#REF!),"",IF(LISTE!#REF!="","",INDEX(LISTE!Matière,LISTE!#REF!)))</f>
        <v/>
      </c>
      <c r="K53" s="12" t="str">
        <f>IF(ISERROR(LISTE!#REF!),"",IF(LISTE!#REF!="","",INDEX(LISTE!Autres,LISTE!#REF!)))</f>
        <v/>
      </c>
    </row>
    <row r="54" spans="1:11" x14ac:dyDescent="0.2">
      <c r="A54" s="30" t="str">
        <f>IF(ISERROR(LISTE!#REF!),"",IF(LISTE!#REF!="","",INDEX([0]!boite,LISTE!#REF!)))</f>
        <v/>
      </c>
      <c r="B54" s="31" t="str">
        <f>IF(ISERROR(LISTE!#REF!),"",IF(LISTE!#REF!="","",INDEX([0]!ligne,LISTE!#REF!)))</f>
        <v/>
      </c>
      <c r="C54" s="32" t="str">
        <f>IF(ISERROR(LISTE!#REF!),"",IF(LISTE!#REF!="","",INDEX([0]!ordre,LISTE!#REF!)))</f>
        <v/>
      </c>
      <c r="D54" s="12" t="str">
        <f>IF(ISERROR(LISTE!#REF!),"",IF(LISTE!#REF!="","",INDEX(LISTE!Villes,LISTE!#REF!)))</f>
        <v/>
      </c>
      <c r="E54" s="12" t="str">
        <f>IF(ISERROR(LISTE!#REF!),"",IF(LISTE!#REF!="","",INDEX(LISTE!Pays,LISTE!#REF!)))</f>
        <v/>
      </c>
      <c r="F54" s="12" t="str">
        <f>IF(ISERROR(LISTE!#REF!),"",IF(LISTE!#REF!="","",INDEX([0]!Départ,LISTE!#REF!)))</f>
        <v/>
      </c>
      <c r="G54" s="13" t="str">
        <f>IF(ISERROR(LISTE!#REF!),"",IF(LISTE!#REF!="","",INDEX(LISTE!DPT,LISTE!#REF!)))</f>
        <v/>
      </c>
      <c r="H54" s="12" t="str">
        <f>IF(ISERROR(LISTE!#REF!),"",IF(LISTE!#REF!="","",INDEX(LISTE!Drapeau,LISTE!#REF!)))</f>
        <v/>
      </c>
      <c r="I54" s="12" t="str">
        <f>IF(ISERROR(LISTE!#REF!),"",IF(LISTE!#REF!="","",INDEX(LISTE!Blason,LISTE!#REF!)))</f>
        <v/>
      </c>
      <c r="J54" s="12" t="str">
        <f>IF(ISERROR(LISTE!#REF!),"",IF(LISTE!#REF!="","",INDEX(LISTE!Matière,LISTE!#REF!)))</f>
        <v/>
      </c>
      <c r="K54" s="12" t="str">
        <f>IF(ISERROR(LISTE!#REF!),"",IF(LISTE!#REF!="","",INDEX(LISTE!Autres,LISTE!#REF!)))</f>
        <v/>
      </c>
    </row>
    <row r="55" spans="1:11" x14ac:dyDescent="0.2">
      <c r="A55" s="30" t="str">
        <f>IF(ISERROR(LISTE!#REF!),"",IF(LISTE!#REF!="","",INDEX([0]!boite,LISTE!#REF!)))</f>
        <v/>
      </c>
      <c r="B55" s="31" t="str">
        <f>IF(ISERROR(LISTE!#REF!),"",IF(LISTE!#REF!="","",INDEX([0]!ligne,LISTE!#REF!)))</f>
        <v/>
      </c>
      <c r="C55" s="32" t="str">
        <f>IF(ISERROR(LISTE!#REF!),"",IF(LISTE!#REF!="","",INDEX([0]!ordre,LISTE!#REF!)))</f>
        <v/>
      </c>
      <c r="D55" s="12" t="str">
        <f>IF(ISERROR(LISTE!#REF!),"",IF(LISTE!#REF!="","",INDEX(LISTE!Villes,LISTE!#REF!)))</f>
        <v/>
      </c>
      <c r="E55" s="12" t="str">
        <f>IF(ISERROR(LISTE!#REF!),"",IF(LISTE!#REF!="","",INDEX(LISTE!Pays,LISTE!#REF!)))</f>
        <v/>
      </c>
      <c r="F55" s="12" t="str">
        <f>IF(ISERROR(LISTE!#REF!),"",IF(LISTE!#REF!="","",INDEX([0]!Départ,LISTE!#REF!)))</f>
        <v/>
      </c>
      <c r="G55" s="13" t="str">
        <f>IF(ISERROR(LISTE!#REF!),"",IF(LISTE!#REF!="","",INDEX(LISTE!DPT,LISTE!#REF!)))</f>
        <v/>
      </c>
      <c r="H55" s="12" t="str">
        <f>IF(ISERROR(LISTE!#REF!),"",IF(LISTE!#REF!="","",INDEX(LISTE!Drapeau,LISTE!#REF!)))</f>
        <v/>
      </c>
      <c r="I55" s="12" t="str">
        <f>IF(ISERROR(LISTE!#REF!),"",IF(LISTE!#REF!="","",INDEX(LISTE!Blason,LISTE!#REF!)))</f>
        <v/>
      </c>
      <c r="J55" s="12" t="str">
        <f>IF(ISERROR(LISTE!#REF!),"",IF(LISTE!#REF!="","",INDEX(LISTE!Matière,LISTE!#REF!)))</f>
        <v/>
      </c>
      <c r="K55" s="12" t="str">
        <f>IF(ISERROR(LISTE!#REF!),"",IF(LISTE!#REF!="","",INDEX(LISTE!Autres,LISTE!#REF!)))</f>
        <v/>
      </c>
    </row>
    <row r="56" spans="1:11" x14ac:dyDescent="0.2">
      <c r="A56" s="30" t="str">
        <f>IF(ISERROR(LISTE!#REF!),"",IF(LISTE!#REF!="","",INDEX([0]!boite,LISTE!#REF!)))</f>
        <v/>
      </c>
      <c r="B56" s="31" t="str">
        <f>IF(ISERROR(LISTE!#REF!),"",IF(LISTE!#REF!="","",INDEX([0]!ligne,LISTE!#REF!)))</f>
        <v/>
      </c>
      <c r="C56" s="32" t="str">
        <f>IF(ISERROR(LISTE!#REF!),"",IF(LISTE!#REF!="","",INDEX([0]!ordre,LISTE!#REF!)))</f>
        <v/>
      </c>
      <c r="D56" s="12" t="str">
        <f>IF(ISERROR(LISTE!#REF!),"",IF(LISTE!#REF!="","",INDEX(LISTE!Villes,LISTE!#REF!)))</f>
        <v/>
      </c>
      <c r="E56" s="12" t="str">
        <f>IF(ISERROR(LISTE!#REF!),"",IF(LISTE!#REF!="","",INDEX(LISTE!Pays,LISTE!#REF!)))</f>
        <v/>
      </c>
      <c r="F56" s="12" t="str">
        <f>IF(ISERROR(LISTE!#REF!),"",IF(LISTE!#REF!="","",INDEX([0]!Départ,LISTE!#REF!)))</f>
        <v/>
      </c>
      <c r="G56" s="13" t="str">
        <f>IF(ISERROR(LISTE!#REF!),"",IF(LISTE!#REF!="","",INDEX(LISTE!DPT,LISTE!#REF!)))</f>
        <v/>
      </c>
      <c r="H56" s="12" t="str">
        <f>IF(ISERROR(LISTE!#REF!),"",IF(LISTE!#REF!="","",INDEX(LISTE!Drapeau,LISTE!#REF!)))</f>
        <v/>
      </c>
      <c r="I56" s="12" t="str">
        <f>IF(ISERROR(LISTE!#REF!),"",IF(LISTE!#REF!="","",INDEX(LISTE!Blason,LISTE!#REF!)))</f>
        <v/>
      </c>
      <c r="J56" s="12" t="str">
        <f>IF(ISERROR(LISTE!#REF!),"",IF(LISTE!#REF!="","",INDEX(LISTE!Matière,LISTE!#REF!)))</f>
        <v/>
      </c>
      <c r="K56" s="12" t="str">
        <f>IF(ISERROR(LISTE!#REF!),"",IF(LISTE!#REF!="","",INDEX(LISTE!Autres,LISTE!#REF!)))</f>
        <v/>
      </c>
    </row>
    <row r="57" spans="1:11" x14ac:dyDescent="0.2">
      <c r="A57" s="30" t="str">
        <f>IF(ISERROR(LISTE!#REF!),"",IF(LISTE!#REF!="","",INDEX([0]!boite,LISTE!#REF!)))</f>
        <v/>
      </c>
      <c r="B57" s="31" t="str">
        <f>IF(ISERROR(LISTE!#REF!),"",IF(LISTE!#REF!="","",INDEX([0]!ligne,LISTE!#REF!)))</f>
        <v/>
      </c>
      <c r="C57" s="32" t="str">
        <f>IF(ISERROR(LISTE!#REF!),"",IF(LISTE!#REF!="","",INDEX([0]!ordre,LISTE!#REF!)))</f>
        <v/>
      </c>
      <c r="D57" s="12" t="str">
        <f>IF(ISERROR(LISTE!#REF!),"",IF(LISTE!#REF!="","",INDEX(LISTE!Villes,LISTE!#REF!)))</f>
        <v/>
      </c>
      <c r="E57" s="12" t="str">
        <f>IF(ISERROR(LISTE!#REF!),"",IF(LISTE!#REF!="","",INDEX(LISTE!Pays,LISTE!#REF!)))</f>
        <v/>
      </c>
      <c r="F57" s="12" t="str">
        <f>IF(ISERROR(LISTE!#REF!),"",IF(LISTE!#REF!="","",INDEX([0]!Départ,LISTE!#REF!)))</f>
        <v/>
      </c>
      <c r="G57" s="13" t="str">
        <f>IF(ISERROR(LISTE!#REF!),"",IF(LISTE!#REF!="","",INDEX(LISTE!DPT,LISTE!#REF!)))</f>
        <v/>
      </c>
      <c r="H57" s="12" t="str">
        <f>IF(ISERROR(LISTE!#REF!),"",IF(LISTE!#REF!="","",INDEX(LISTE!Drapeau,LISTE!#REF!)))</f>
        <v/>
      </c>
      <c r="I57" s="12" t="str">
        <f>IF(ISERROR(LISTE!#REF!),"",IF(LISTE!#REF!="","",INDEX(LISTE!Blason,LISTE!#REF!)))</f>
        <v/>
      </c>
      <c r="J57" s="12" t="str">
        <f>IF(ISERROR(LISTE!#REF!),"",IF(LISTE!#REF!="","",INDEX(LISTE!Matière,LISTE!#REF!)))</f>
        <v/>
      </c>
      <c r="K57" s="12" t="str">
        <f>IF(ISERROR(LISTE!#REF!),"",IF(LISTE!#REF!="","",INDEX(LISTE!Autres,LISTE!#REF!)))</f>
        <v/>
      </c>
    </row>
    <row r="58" spans="1:11" x14ac:dyDescent="0.2">
      <c r="A58" s="30" t="str">
        <f>IF(ISERROR(LISTE!#REF!),"",IF(LISTE!#REF!="","",INDEX([0]!boite,LISTE!#REF!)))</f>
        <v/>
      </c>
      <c r="B58" s="31" t="str">
        <f>IF(ISERROR(LISTE!#REF!),"",IF(LISTE!#REF!="","",INDEX([0]!ligne,LISTE!#REF!)))</f>
        <v/>
      </c>
      <c r="C58" s="32" t="str">
        <f>IF(ISERROR(LISTE!#REF!),"",IF(LISTE!#REF!="","",INDEX([0]!ordre,LISTE!#REF!)))</f>
        <v/>
      </c>
      <c r="D58" s="12" t="str">
        <f>IF(ISERROR(LISTE!#REF!),"",IF(LISTE!#REF!="","",INDEX(LISTE!Villes,LISTE!#REF!)))</f>
        <v/>
      </c>
      <c r="E58" s="12" t="str">
        <f>IF(ISERROR(LISTE!#REF!),"",IF(LISTE!#REF!="","",INDEX(LISTE!Pays,LISTE!#REF!)))</f>
        <v/>
      </c>
      <c r="F58" s="12" t="str">
        <f>IF(ISERROR(LISTE!#REF!),"",IF(LISTE!#REF!="","",INDEX([0]!Départ,LISTE!#REF!)))</f>
        <v/>
      </c>
      <c r="G58" s="13" t="str">
        <f>IF(ISERROR(LISTE!#REF!),"",IF(LISTE!#REF!="","",INDEX(LISTE!DPT,LISTE!#REF!)))</f>
        <v/>
      </c>
      <c r="H58" s="12" t="str">
        <f>IF(ISERROR(LISTE!#REF!),"",IF(LISTE!#REF!="","",INDEX(LISTE!Drapeau,LISTE!#REF!)))</f>
        <v/>
      </c>
      <c r="I58" s="12" t="str">
        <f>IF(ISERROR(LISTE!#REF!),"",IF(LISTE!#REF!="","",INDEX(LISTE!Blason,LISTE!#REF!)))</f>
        <v/>
      </c>
      <c r="J58" s="12" t="str">
        <f>IF(ISERROR(LISTE!#REF!),"",IF(LISTE!#REF!="","",INDEX(LISTE!Matière,LISTE!#REF!)))</f>
        <v/>
      </c>
      <c r="K58" s="12" t="str">
        <f>IF(ISERROR(LISTE!#REF!),"",IF(LISTE!#REF!="","",INDEX(LISTE!Autres,LISTE!#REF!)))</f>
        <v/>
      </c>
    </row>
    <row r="59" spans="1:11" x14ac:dyDescent="0.2">
      <c r="A59" s="30" t="str">
        <f>IF(ISERROR(LISTE!#REF!),"",IF(LISTE!#REF!="","",INDEX([0]!boite,LISTE!#REF!)))</f>
        <v/>
      </c>
      <c r="B59" s="31" t="str">
        <f>IF(ISERROR(LISTE!#REF!),"",IF(LISTE!#REF!="","",INDEX([0]!ligne,LISTE!#REF!)))</f>
        <v/>
      </c>
      <c r="C59" s="32" t="str">
        <f>IF(ISERROR(LISTE!#REF!),"",IF(LISTE!#REF!="","",INDEX([0]!ordre,LISTE!#REF!)))</f>
        <v/>
      </c>
      <c r="D59" s="12" t="str">
        <f>IF(ISERROR(LISTE!#REF!),"",IF(LISTE!#REF!="","",INDEX(LISTE!Villes,LISTE!#REF!)))</f>
        <v/>
      </c>
      <c r="E59" s="12" t="str">
        <f>IF(ISERROR(LISTE!#REF!),"",IF(LISTE!#REF!="","",INDEX(LISTE!Pays,LISTE!#REF!)))</f>
        <v/>
      </c>
      <c r="F59" s="12" t="str">
        <f>IF(ISERROR(LISTE!#REF!),"",IF(LISTE!#REF!="","",INDEX([0]!Départ,LISTE!#REF!)))</f>
        <v/>
      </c>
      <c r="G59" s="13" t="str">
        <f>IF(ISERROR(LISTE!#REF!),"",IF(LISTE!#REF!="","",INDEX(LISTE!DPT,LISTE!#REF!)))</f>
        <v/>
      </c>
      <c r="H59" s="12" t="str">
        <f>IF(ISERROR(LISTE!#REF!),"",IF(LISTE!#REF!="","",INDEX(LISTE!Drapeau,LISTE!#REF!)))</f>
        <v/>
      </c>
      <c r="I59" s="12" t="str">
        <f>IF(ISERROR(LISTE!#REF!),"",IF(LISTE!#REF!="","",INDEX(LISTE!Blason,LISTE!#REF!)))</f>
        <v/>
      </c>
      <c r="J59" s="12" t="str">
        <f>IF(ISERROR(LISTE!#REF!),"",IF(LISTE!#REF!="","",INDEX(LISTE!Matière,LISTE!#REF!)))</f>
        <v/>
      </c>
      <c r="K59" s="12" t="str">
        <f>IF(ISERROR(LISTE!#REF!),"",IF(LISTE!#REF!="","",INDEX(LISTE!Autres,LISTE!#REF!)))</f>
        <v/>
      </c>
    </row>
    <row r="60" spans="1:11" x14ac:dyDescent="0.2">
      <c r="A60" s="30" t="str">
        <f>IF(ISERROR(LISTE!#REF!),"",IF(LISTE!#REF!="","",INDEX([0]!boite,LISTE!#REF!)))</f>
        <v/>
      </c>
      <c r="B60" s="31" t="str">
        <f>IF(ISERROR(LISTE!#REF!),"",IF(LISTE!#REF!="","",INDEX([0]!ligne,LISTE!#REF!)))</f>
        <v/>
      </c>
      <c r="C60" s="32" t="str">
        <f>IF(ISERROR(LISTE!#REF!),"",IF(LISTE!#REF!="","",INDEX([0]!ordre,LISTE!#REF!)))</f>
        <v/>
      </c>
      <c r="D60" s="12" t="str">
        <f>IF(ISERROR(LISTE!#REF!),"",IF(LISTE!#REF!="","",INDEX(LISTE!Villes,LISTE!#REF!)))</f>
        <v/>
      </c>
      <c r="E60" s="12" t="str">
        <f>IF(ISERROR(LISTE!#REF!),"",IF(LISTE!#REF!="","",INDEX(LISTE!Pays,LISTE!#REF!)))</f>
        <v/>
      </c>
      <c r="F60" s="12" t="str">
        <f>IF(ISERROR(LISTE!#REF!),"",IF(LISTE!#REF!="","",INDEX([0]!Départ,LISTE!#REF!)))</f>
        <v/>
      </c>
      <c r="G60" s="13" t="str">
        <f>IF(ISERROR(LISTE!#REF!),"",IF(LISTE!#REF!="","",INDEX(LISTE!DPT,LISTE!#REF!)))</f>
        <v/>
      </c>
      <c r="H60" s="12" t="str">
        <f>IF(ISERROR(LISTE!#REF!),"",IF(LISTE!#REF!="","",INDEX(LISTE!Drapeau,LISTE!#REF!)))</f>
        <v/>
      </c>
      <c r="I60" s="12" t="str">
        <f>IF(ISERROR(LISTE!#REF!),"",IF(LISTE!#REF!="","",INDEX(LISTE!Blason,LISTE!#REF!)))</f>
        <v/>
      </c>
      <c r="J60" s="12" t="str">
        <f>IF(ISERROR(LISTE!#REF!),"",IF(LISTE!#REF!="","",INDEX(LISTE!Matière,LISTE!#REF!)))</f>
        <v/>
      </c>
      <c r="K60" s="12" t="str">
        <f>IF(ISERROR(LISTE!#REF!),"",IF(LISTE!#REF!="","",INDEX(LISTE!Autres,LISTE!#REF!)))</f>
        <v/>
      </c>
    </row>
    <row r="61" spans="1:11" x14ac:dyDescent="0.2">
      <c r="A61" s="30" t="str">
        <f>IF(ISERROR(LISTE!#REF!),"",IF(LISTE!#REF!="","",INDEX([0]!boite,LISTE!#REF!)))</f>
        <v/>
      </c>
      <c r="B61" s="31" t="str">
        <f>IF(ISERROR(LISTE!#REF!),"",IF(LISTE!#REF!="","",INDEX([0]!ligne,LISTE!#REF!)))</f>
        <v/>
      </c>
      <c r="C61" s="32" t="str">
        <f>IF(ISERROR(LISTE!#REF!),"",IF(LISTE!#REF!="","",INDEX([0]!ordre,LISTE!#REF!)))</f>
        <v/>
      </c>
      <c r="D61" s="12" t="str">
        <f>IF(ISERROR(LISTE!#REF!),"",IF(LISTE!#REF!="","",INDEX(LISTE!Villes,LISTE!#REF!)))</f>
        <v/>
      </c>
      <c r="E61" s="12" t="str">
        <f>IF(ISERROR(LISTE!#REF!),"",IF(LISTE!#REF!="","",INDEX(LISTE!Pays,LISTE!#REF!)))</f>
        <v/>
      </c>
      <c r="F61" s="12" t="str">
        <f>IF(ISERROR(LISTE!#REF!),"",IF(LISTE!#REF!="","",INDEX([0]!Départ,LISTE!#REF!)))</f>
        <v/>
      </c>
      <c r="G61" s="13" t="str">
        <f>IF(ISERROR(LISTE!#REF!),"",IF(LISTE!#REF!="","",INDEX(LISTE!DPT,LISTE!#REF!)))</f>
        <v/>
      </c>
      <c r="H61" s="12" t="str">
        <f>IF(ISERROR(LISTE!#REF!),"",IF(LISTE!#REF!="","",INDEX(LISTE!Drapeau,LISTE!#REF!)))</f>
        <v/>
      </c>
      <c r="I61" s="12" t="str">
        <f>IF(ISERROR(LISTE!#REF!),"",IF(LISTE!#REF!="","",INDEX(LISTE!Blason,LISTE!#REF!)))</f>
        <v/>
      </c>
      <c r="J61" s="12" t="str">
        <f>IF(ISERROR(LISTE!#REF!),"",IF(LISTE!#REF!="","",INDEX(LISTE!Matière,LISTE!#REF!)))</f>
        <v/>
      </c>
      <c r="K61" s="12" t="str">
        <f>IF(ISERROR(LISTE!#REF!),"",IF(LISTE!#REF!="","",INDEX(LISTE!Autres,LISTE!#REF!)))</f>
        <v/>
      </c>
    </row>
    <row r="62" spans="1:11" x14ac:dyDescent="0.2">
      <c r="A62" s="30" t="str">
        <f>IF(ISERROR(LISTE!#REF!),"",IF(LISTE!#REF!="","",INDEX([0]!boite,LISTE!#REF!)))</f>
        <v/>
      </c>
      <c r="B62" s="31" t="str">
        <f>IF(ISERROR(LISTE!#REF!),"",IF(LISTE!#REF!="","",INDEX([0]!ligne,LISTE!#REF!)))</f>
        <v/>
      </c>
      <c r="C62" s="32" t="str">
        <f>IF(ISERROR(LISTE!#REF!),"",IF(LISTE!#REF!="","",INDEX([0]!ordre,LISTE!#REF!)))</f>
        <v/>
      </c>
      <c r="D62" s="12" t="str">
        <f>IF(ISERROR(LISTE!#REF!),"",IF(LISTE!#REF!="","",INDEX(LISTE!Villes,LISTE!#REF!)))</f>
        <v/>
      </c>
      <c r="E62" s="12" t="str">
        <f>IF(ISERROR(LISTE!#REF!),"",IF(LISTE!#REF!="","",INDEX(LISTE!Pays,LISTE!#REF!)))</f>
        <v/>
      </c>
      <c r="F62" s="12" t="str">
        <f>IF(ISERROR(LISTE!#REF!),"",IF(LISTE!#REF!="","",INDEX([0]!Départ,LISTE!#REF!)))</f>
        <v/>
      </c>
      <c r="G62" s="13" t="str">
        <f>IF(ISERROR(LISTE!#REF!),"",IF(LISTE!#REF!="","",INDEX(LISTE!DPT,LISTE!#REF!)))</f>
        <v/>
      </c>
      <c r="H62" s="12" t="str">
        <f>IF(ISERROR(LISTE!#REF!),"",IF(LISTE!#REF!="","",INDEX(LISTE!Drapeau,LISTE!#REF!)))</f>
        <v/>
      </c>
      <c r="I62" s="12" t="str">
        <f>IF(ISERROR(LISTE!#REF!),"",IF(LISTE!#REF!="","",INDEX(LISTE!Blason,LISTE!#REF!)))</f>
        <v/>
      </c>
      <c r="J62" s="12" t="str">
        <f>IF(ISERROR(LISTE!#REF!),"",IF(LISTE!#REF!="","",INDEX(LISTE!Matière,LISTE!#REF!)))</f>
        <v/>
      </c>
      <c r="K62" s="12" t="str">
        <f>IF(ISERROR(LISTE!#REF!),"",IF(LISTE!#REF!="","",INDEX(LISTE!Autres,LISTE!#REF!)))</f>
        <v/>
      </c>
    </row>
    <row r="63" spans="1:11" x14ac:dyDescent="0.2">
      <c r="A63" s="30" t="str">
        <f>IF(ISERROR(LISTE!#REF!),"",IF(LISTE!#REF!="","",INDEX([0]!boite,LISTE!#REF!)))</f>
        <v/>
      </c>
      <c r="B63" s="31" t="str">
        <f>IF(ISERROR(LISTE!#REF!),"",IF(LISTE!#REF!="","",INDEX([0]!ligne,LISTE!#REF!)))</f>
        <v/>
      </c>
      <c r="C63" s="32" t="str">
        <f>IF(ISERROR(LISTE!#REF!),"",IF(LISTE!#REF!="","",INDEX([0]!ordre,LISTE!#REF!)))</f>
        <v/>
      </c>
      <c r="D63" s="12" t="str">
        <f>IF(ISERROR(LISTE!#REF!),"",IF(LISTE!#REF!="","",INDEX(LISTE!Villes,LISTE!#REF!)))</f>
        <v/>
      </c>
      <c r="E63" s="12" t="str">
        <f>IF(ISERROR(LISTE!#REF!),"",IF(LISTE!#REF!="","",INDEX(LISTE!Pays,LISTE!#REF!)))</f>
        <v/>
      </c>
      <c r="F63" s="12" t="str">
        <f>IF(ISERROR(LISTE!#REF!),"",IF(LISTE!#REF!="","",INDEX([0]!Départ,LISTE!#REF!)))</f>
        <v/>
      </c>
      <c r="G63" s="13" t="str">
        <f>IF(ISERROR(LISTE!#REF!),"",IF(LISTE!#REF!="","",INDEX(LISTE!DPT,LISTE!#REF!)))</f>
        <v/>
      </c>
      <c r="H63" s="12" t="str">
        <f>IF(ISERROR(LISTE!#REF!),"",IF(LISTE!#REF!="","",INDEX(LISTE!Drapeau,LISTE!#REF!)))</f>
        <v/>
      </c>
      <c r="I63" s="12" t="str">
        <f>IF(ISERROR(LISTE!#REF!),"",IF(LISTE!#REF!="","",INDEX(LISTE!Blason,LISTE!#REF!)))</f>
        <v/>
      </c>
      <c r="J63" s="12" t="str">
        <f>IF(ISERROR(LISTE!#REF!),"",IF(LISTE!#REF!="","",INDEX(LISTE!Matière,LISTE!#REF!)))</f>
        <v/>
      </c>
      <c r="K63" s="12" t="str">
        <f>IF(ISERROR(LISTE!#REF!),"",IF(LISTE!#REF!="","",INDEX(LISTE!Autres,LISTE!#REF!)))</f>
        <v/>
      </c>
    </row>
    <row r="64" spans="1:11" x14ac:dyDescent="0.2">
      <c r="A64" s="30" t="str">
        <f>IF(ISERROR(LISTE!#REF!),"",IF(LISTE!#REF!="","",INDEX([0]!boite,LISTE!#REF!)))</f>
        <v/>
      </c>
      <c r="B64" s="31" t="str">
        <f>IF(ISERROR(LISTE!#REF!),"",IF(LISTE!#REF!="","",INDEX([0]!ligne,LISTE!#REF!)))</f>
        <v/>
      </c>
      <c r="C64" s="32" t="str">
        <f>IF(ISERROR(LISTE!#REF!),"",IF(LISTE!#REF!="","",INDEX([0]!ordre,LISTE!#REF!)))</f>
        <v/>
      </c>
      <c r="D64" s="12" t="str">
        <f>IF(ISERROR(LISTE!#REF!),"",IF(LISTE!#REF!="","",INDEX(LISTE!Villes,LISTE!#REF!)))</f>
        <v/>
      </c>
      <c r="E64" s="12" t="str">
        <f>IF(ISERROR(LISTE!#REF!),"",IF(LISTE!#REF!="","",INDEX(LISTE!Pays,LISTE!#REF!)))</f>
        <v/>
      </c>
      <c r="F64" s="12" t="str">
        <f>IF(ISERROR(LISTE!#REF!),"",IF(LISTE!#REF!="","",INDEX([0]!Départ,LISTE!#REF!)))</f>
        <v/>
      </c>
      <c r="G64" s="13" t="str">
        <f>IF(ISERROR(LISTE!#REF!),"",IF(LISTE!#REF!="","",INDEX(LISTE!DPT,LISTE!#REF!)))</f>
        <v/>
      </c>
      <c r="H64" s="12" t="str">
        <f>IF(ISERROR(LISTE!#REF!),"",IF(LISTE!#REF!="","",INDEX(LISTE!Drapeau,LISTE!#REF!)))</f>
        <v/>
      </c>
      <c r="I64" s="12" t="str">
        <f>IF(ISERROR(LISTE!#REF!),"",IF(LISTE!#REF!="","",INDEX(LISTE!Blason,LISTE!#REF!)))</f>
        <v/>
      </c>
      <c r="J64" s="12" t="str">
        <f>IF(ISERROR(LISTE!#REF!),"",IF(LISTE!#REF!="","",INDEX(LISTE!Matière,LISTE!#REF!)))</f>
        <v/>
      </c>
      <c r="K64" s="12" t="str">
        <f>IF(ISERROR(LISTE!#REF!),"",IF(LISTE!#REF!="","",INDEX(LISTE!Autres,LISTE!#REF!)))</f>
        <v/>
      </c>
    </row>
    <row r="65" spans="1:11" x14ac:dyDescent="0.2">
      <c r="A65" s="30" t="str">
        <f>IF(ISERROR(LISTE!#REF!),"",IF(LISTE!#REF!="","",INDEX([0]!boite,LISTE!#REF!)))</f>
        <v/>
      </c>
      <c r="B65" s="31" t="str">
        <f>IF(ISERROR(LISTE!#REF!),"",IF(LISTE!#REF!="","",INDEX([0]!ligne,LISTE!#REF!)))</f>
        <v/>
      </c>
      <c r="C65" s="32" t="str">
        <f>IF(ISERROR(LISTE!#REF!),"",IF(LISTE!#REF!="","",INDEX([0]!ordre,LISTE!#REF!)))</f>
        <v/>
      </c>
      <c r="D65" s="12" t="str">
        <f>IF(ISERROR(LISTE!#REF!),"",IF(LISTE!#REF!="","",INDEX(LISTE!Villes,LISTE!#REF!)))</f>
        <v/>
      </c>
      <c r="E65" s="12" t="str">
        <f>IF(ISERROR(LISTE!#REF!),"",IF(LISTE!#REF!="","",INDEX(LISTE!Pays,LISTE!#REF!)))</f>
        <v/>
      </c>
      <c r="F65" s="12" t="str">
        <f>IF(ISERROR(LISTE!#REF!),"",IF(LISTE!#REF!="","",INDEX([0]!Départ,LISTE!#REF!)))</f>
        <v/>
      </c>
      <c r="G65" s="13" t="str">
        <f>IF(ISERROR(LISTE!#REF!),"",IF(LISTE!#REF!="","",INDEX(LISTE!DPT,LISTE!#REF!)))</f>
        <v/>
      </c>
      <c r="H65" s="12" t="str">
        <f>IF(ISERROR(LISTE!#REF!),"",IF(LISTE!#REF!="","",INDEX(LISTE!Drapeau,LISTE!#REF!)))</f>
        <v/>
      </c>
      <c r="I65" s="12" t="str">
        <f>IF(ISERROR(LISTE!#REF!),"",IF(LISTE!#REF!="","",INDEX(LISTE!Blason,LISTE!#REF!)))</f>
        <v/>
      </c>
      <c r="J65" s="12" t="str">
        <f>IF(ISERROR(LISTE!#REF!),"",IF(LISTE!#REF!="","",INDEX(LISTE!Matière,LISTE!#REF!)))</f>
        <v/>
      </c>
      <c r="K65" s="12" t="str">
        <f>IF(ISERROR(LISTE!#REF!),"",IF(LISTE!#REF!="","",INDEX(LISTE!Autres,LISTE!#REF!)))</f>
        <v/>
      </c>
    </row>
    <row r="66" spans="1:11" x14ac:dyDescent="0.2">
      <c r="A66" s="30" t="str">
        <f>IF(ISERROR(LISTE!#REF!),"",IF(LISTE!#REF!="","",INDEX([0]!boite,LISTE!#REF!)))</f>
        <v/>
      </c>
      <c r="B66" s="31" t="str">
        <f>IF(ISERROR(LISTE!#REF!),"",IF(LISTE!#REF!="","",INDEX([0]!ligne,LISTE!#REF!)))</f>
        <v/>
      </c>
      <c r="C66" s="32" t="str">
        <f>IF(ISERROR(LISTE!#REF!),"",IF(LISTE!#REF!="","",INDEX([0]!ordre,LISTE!#REF!)))</f>
        <v/>
      </c>
      <c r="D66" s="12" t="str">
        <f>IF(ISERROR(LISTE!#REF!),"",IF(LISTE!#REF!="","",INDEX(LISTE!Villes,LISTE!#REF!)))</f>
        <v/>
      </c>
      <c r="E66" s="12" t="str">
        <f>IF(ISERROR(LISTE!#REF!),"",IF(LISTE!#REF!="","",INDEX(LISTE!Pays,LISTE!#REF!)))</f>
        <v/>
      </c>
      <c r="F66" s="12" t="str">
        <f>IF(ISERROR(LISTE!#REF!),"",IF(LISTE!#REF!="","",INDEX([0]!Départ,LISTE!#REF!)))</f>
        <v/>
      </c>
      <c r="G66" s="13" t="str">
        <f>IF(ISERROR(LISTE!#REF!),"",IF(LISTE!#REF!="","",INDEX(LISTE!DPT,LISTE!#REF!)))</f>
        <v/>
      </c>
      <c r="H66" s="12" t="str">
        <f>IF(ISERROR(LISTE!#REF!),"",IF(LISTE!#REF!="","",INDEX(LISTE!Drapeau,LISTE!#REF!)))</f>
        <v/>
      </c>
      <c r="I66" s="12" t="str">
        <f>IF(ISERROR(LISTE!#REF!),"",IF(LISTE!#REF!="","",INDEX(LISTE!Blason,LISTE!#REF!)))</f>
        <v/>
      </c>
      <c r="J66" s="12" t="str">
        <f>IF(ISERROR(LISTE!#REF!),"",IF(LISTE!#REF!="","",INDEX(LISTE!Matière,LISTE!#REF!)))</f>
        <v/>
      </c>
      <c r="K66" s="12" t="str">
        <f>IF(ISERROR(LISTE!#REF!),"",IF(LISTE!#REF!="","",INDEX(LISTE!Autres,LISTE!#REF!)))</f>
        <v/>
      </c>
    </row>
    <row r="67" spans="1:11" x14ac:dyDescent="0.2">
      <c r="A67" s="30" t="str">
        <f>IF(ISERROR(LISTE!#REF!),"",IF(LISTE!#REF!="","",INDEX([0]!boite,LISTE!#REF!)))</f>
        <v/>
      </c>
      <c r="B67" s="31" t="str">
        <f>IF(ISERROR(LISTE!#REF!),"",IF(LISTE!#REF!="","",INDEX([0]!ligne,LISTE!#REF!)))</f>
        <v/>
      </c>
      <c r="C67" s="32" t="str">
        <f>IF(ISERROR(LISTE!#REF!),"",IF(LISTE!#REF!="","",INDEX([0]!ordre,LISTE!#REF!)))</f>
        <v/>
      </c>
      <c r="D67" s="12" t="str">
        <f>IF(ISERROR(LISTE!#REF!),"",IF(LISTE!#REF!="","",INDEX(LISTE!Villes,LISTE!#REF!)))</f>
        <v/>
      </c>
      <c r="E67" s="12" t="str">
        <f>IF(ISERROR(LISTE!#REF!),"",IF(LISTE!#REF!="","",INDEX(LISTE!Pays,LISTE!#REF!)))</f>
        <v/>
      </c>
      <c r="F67" s="12" t="str">
        <f>IF(ISERROR(LISTE!#REF!),"",IF(LISTE!#REF!="","",INDEX([0]!Départ,LISTE!#REF!)))</f>
        <v/>
      </c>
      <c r="G67" s="13" t="str">
        <f>IF(ISERROR(LISTE!#REF!),"",IF(LISTE!#REF!="","",INDEX(LISTE!DPT,LISTE!#REF!)))</f>
        <v/>
      </c>
      <c r="H67" s="12" t="str">
        <f>IF(ISERROR(LISTE!#REF!),"",IF(LISTE!#REF!="","",INDEX(LISTE!Drapeau,LISTE!#REF!)))</f>
        <v/>
      </c>
      <c r="I67" s="12" t="str">
        <f>IF(ISERROR(LISTE!#REF!),"",IF(LISTE!#REF!="","",INDEX(LISTE!Blason,LISTE!#REF!)))</f>
        <v/>
      </c>
      <c r="J67" s="12" t="str">
        <f>IF(ISERROR(LISTE!#REF!),"",IF(LISTE!#REF!="","",INDEX(LISTE!Matière,LISTE!#REF!)))</f>
        <v/>
      </c>
      <c r="K67" s="12" t="str">
        <f>IF(ISERROR(LISTE!#REF!),"",IF(LISTE!#REF!="","",INDEX(LISTE!Autres,LISTE!#REF!)))</f>
        <v/>
      </c>
    </row>
    <row r="68" spans="1:11" x14ac:dyDescent="0.2">
      <c r="A68" s="30" t="str">
        <f>IF(ISERROR(LISTE!#REF!),"",IF(LISTE!#REF!="","",INDEX([0]!boite,LISTE!#REF!)))</f>
        <v/>
      </c>
      <c r="B68" s="31" t="str">
        <f>IF(ISERROR(LISTE!#REF!),"",IF(LISTE!#REF!="","",INDEX([0]!ligne,LISTE!#REF!)))</f>
        <v/>
      </c>
      <c r="C68" s="32" t="str">
        <f>IF(ISERROR(LISTE!#REF!),"",IF(LISTE!#REF!="","",INDEX([0]!ordre,LISTE!#REF!)))</f>
        <v/>
      </c>
      <c r="D68" s="12" t="str">
        <f>IF(ISERROR(LISTE!#REF!),"",IF(LISTE!#REF!="","",INDEX(LISTE!Villes,LISTE!#REF!)))</f>
        <v/>
      </c>
      <c r="E68" s="12" t="str">
        <f>IF(ISERROR(LISTE!#REF!),"",IF(LISTE!#REF!="","",INDEX(LISTE!Pays,LISTE!#REF!)))</f>
        <v/>
      </c>
      <c r="F68" s="12" t="str">
        <f>IF(ISERROR(LISTE!#REF!),"",IF(LISTE!#REF!="","",INDEX([0]!Départ,LISTE!#REF!)))</f>
        <v/>
      </c>
      <c r="G68" s="13" t="str">
        <f>IF(ISERROR(LISTE!#REF!),"",IF(LISTE!#REF!="","",INDEX(LISTE!DPT,LISTE!#REF!)))</f>
        <v/>
      </c>
      <c r="H68" s="12" t="str">
        <f>IF(ISERROR(LISTE!#REF!),"",IF(LISTE!#REF!="","",INDEX(LISTE!Drapeau,LISTE!#REF!)))</f>
        <v/>
      </c>
      <c r="I68" s="12" t="str">
        <f>IF(ISERROR(LISTE!#REF!),"",IF(LISTE!#REF!="","",INDEX(LISTE!Blason,LISTE!#REF!)))</f>
        <v/>
      </c>
      <c r="J68" s="12" t="str">
        <f>IF(ISERROR(LISTE!#REF!),"",IF(LISTE!#REF!="","",INDEX(LISTE!Matière,LISTE!#REF!)))</f>
        <v/>
      </c>
      <c r="K68" s="12" t="str">
        <f>IF(ISERROR(LISTE!#REF!),"",IF(LISTE!#REF!="","",INDEX(LISTE!Autres,LISTE!#REF!)))</f>
        <v/>
      </c>
    </row>
    <row r="69" spans="1:11" x14ac:dyDescent="0.2">
      <c r="A69" s="30" t="str">
        <f>IF(ISERROR(LISTE!#REF!),"",IF(LISTE!#REF!="","",INDEX([0]!boite,LISTE!#REF!)))</f>
        <v/>
      </c>
      <c r="B69" s="31" t="str">
        <f>IF(ISERROR(LISTE!#REF!),"",IF(LISTE!#REF!="","",INDEX([0]!ligne,LISTE!#REF!)))</f>
        <v/>
      </c>
      <c r="C69" s="32" t="str">
        <f>IF(ISERROR(LISTE!#REF!),"",IF(LISTE!#REF!="","",INDEX([0]!ordre,LISTE!#REF!)))</f>
        <v/>
      </c>
      <c r="D69" s="12" t="str">
        <f>IF(ISERROR(LISTE!#REF!),"",IF(LISTE!#REF!="","",INDEX(LISTE!Villes,LISTE!#REF!)))</f>
        <v/>
      </c>
      <c r="E69" s="12" t="str">
        <f>IF(ISERROR(LISTE!#REF!),"",IF(LISTE!#REF!="","",INDEX(LISTE!Pays,LISTE!#REF!)))</f>
        <v/>
      </c>
      <c r="F69" s="12" t="str">
        <f>IF(ISERROR(LISTE!#REF!),"",IF(LISTE!#REF!="","",INDEX([0]!Départ,LISTE!#REF!)))</f>
        <v/>
      </c>
      <c r="G69" s="13" t="str">
        <f>IF(ISERROR(LISTE!#REF!),"",IF(LISTE!#REF!="","",INDEX(LISTE!DPT,LISTE!#REF!)))</f>
        <v/>
      </c>
      <c r="H69" s="12" t="str">
        <f>IF(ISERROR(LISTE!#REF!),"",IF(LISTE!#REF!="","",INDEX(LISTE!Drapeau,LISTE!#REF!)))</f>
        <v/>
      </c>
      <c r="I69" s="12" t="str">
        <f>IF(ISERROR(LISTE!#REF!),"",IF(LISTE!#REF!="","",INDEX(LISTE!Blason,LISTE!#REF!)))</f>
        <v/>
      </c>
      <c r="J69" s="12" t="str">
        <f>IF(ISERROR(LISTE!#REF!),"",IF(LISTE!#REF!="","",INDEX(LISTE!Matière,LISTE!#REF!)))</f>
        <v/>
      </c>
      <c r="K69" s="12" t="str">
        <f>IF(ISERROR(LISTE!#REF!),"",IF(LISTE!#REF!="","",INDEX(LISTE!Autres,LISTE!#REF!)))</f>
        <v/>
      </c>
    </row>
    <row r="70" spans="1:11" x14ac:dyDescent="0.2">
      <c r="A70" s="30" t="str">
        <f>IF(ISERROR(LISTE!#REF!),"",IF(LISTE!#REF!="","",INDEX([0]!boite,LISTE!#REF!)))</f>
        <v/>
      </c>
      <c r="B70" s="31" t="str">
        <f>IF(ISERROR(LISTE!#REF!),"",IF(LISTE!#REF!="","",INDEX([0]!ligne,LISTE!#REF!)))</f>
        <v/>
      </c>
      <c r="C70" s="32" t="str">
        <f>IF(ISERROR(LISTE!#REF!),"",IF(LISTE!#REF!="","",INDEX([0]!ordre,LISTE!#REF!)))</f>
        <v/>
      </c>
      <c r="D70" s="12" t="str">
        <f>IF(ISERROR(LISTE!#REF!),"",IF(LISTE!#REF!="","",INDEX(LISTE!Villes,LISTE!#REF!)))</f>
        <v/>
      </c>
      <c r="E70" s="12" t="str">
        <f>IF(ISERROR(LISTE!#REF!),"",IF(LISTE!#REF!="","",INDEX(LISTE!Pays,LISTE!#REF!)))</f>
        <v/>
      </c>
      <c r="F70" s="12" t="str">
        <f>IF(ISERROR(LISTE!#REF!),"",IF(LISTE!#REF!="","",INDEX([0]!Départ,LISTE!#REF!)))</f>
        <v/>
      </c>
      <c r="G70" s="13" t="str">
        <f>IF(ISERROR(LISTE!#REF!),"",IF(LISTE!#REF!="","",INDEX(LISTE!DPT,LISTE!#REF!)))</f>
        <v/>
      </c>
      <c r="H70" s="12" t="str">
        <f>IF(ISERROR(LISTE!#REF!),"",IF(LISTE!#REF!="","",INDEX(LISTE!Drapeau,LISTE!#REF!)))</f>
        <v/>
      </c>
      <c r="I70" s="12" t="str">
        <f>IF(ISERROR(LISTE!#REF!),"",IF(LISTE!#REF!="","",INDEX(LISTE!Blason,LISTE!#REF!)))</f>
        <v/>
      </c>
      <c r="J70" s="12" t="str">
        <f>IF(ISERROR(LISTE!#REF!),"",IF(LISTE!#REF!="","",INDEX(LISTE!Matière,LISTE!#REF!)))</f>
        <v/>
      </c>
      <c r="K70" s="12" t="str">
        <f>IF(ISERROR(LISTE!#REF!),"",IF(LISTE!#REF!="","",INDEX(LISTE!Autres,LISTE!#REF!)))</f>
        <v/>
      </c>
    </row>
    <row r="71" spans="1:11" x14ac:dyDescent="0.2">
      <c r="A71" s="30" t="str">
        <f>IF(ISERROR(LISTE!#REF!),"",IF(LISTE!#REF!="","",INDEX([0]!boite,LISTE!#REF!)))</f>
        <v/>
      </c>
      <c r="B71" s="31" t="str">
        <f>IF(ISERROR(LISTE!#REF!),"",IF(LISTE!#REF!="","",INDEX([0]!ligne,LISTE!#REF!)))</f>
        <v/>
      </c>
      <c r="C71" s="32" t="str">
        <f>IF(ISERROR(LISTE!#REF!),"",IF(LISTE!#REF!="","",INDEX([0]!ordre,LISTE!#REF!)))</f>
        <v/>
      </c>
      <c r="D71" s="12" t="str">
        <f>IF(ISERROR(LISTE!#REF!),"",IF(LISTE!#REF!="","",INDEX(LISTE!Villes,LISTE!#REF!)))</f>
        <v/>
      </c>
      <c r="E71" s="12" t="str">
        <f>IF(ISERROR(LISTE!#REF!),"",IF(LISTE!#REF!="","",INDEX(LISTE!Pays,LISTE!#REF!)))</f>
        <v/>
      </c>
      <c r="F71" s="12" t="str">
        <f>IF(ISERROR(LISTE!#REF!),"",IF(LISTE!#REF!="","",INDEX([0]!Départ,LISTE!#REF!)))</f>
        <v/>
      </c>
      <c r="G71" s="13" t="str">
        <f>IF(ISERROR(LISTE!#REF!),"",IF(LISTE!#REF!="","",INDEX(LISTE!DPT,LISTE!#REF!)))</f>
        <v/>
      </c>
      <c r="H71" s="12" t="str">
        <f>IF(ISERROR(LISTE!#REF!),"",IF(LISTE!#REF!="","",INDEX(LISTE!Drapeau,LISTE!#REF!)))</f>
        <v/>
      </c>
      <c r="I71" s="12" t="str">
        <f>IF(ISERROR(LISTE!#REF!),"",IF(LISTE!#REF!="","",INDEX(LISTE!Blason,LISTE!#REF!)))</f>
        <v/>
      </c>
      <c r="J71" s="12" t="str">
        <f>IF(ISERROR(LISTE!#REF!),"",IF(LISTE!#REF!="","",INDEX(LISTE!Matière,LISTE!#REF!)))</f>
        <v/>
      </c>
      <c r="K71" s="12" t="str">
        <f>IF(ISERROR(LISTE!#REF!),"",IF(LISTE!#REF!="","",INDEX(LISTE!Autres,LISTE!#REF!)))</f>
        <v/>
      </c>
    </row>
    <row r="72" spans="1:11" x14ac:dyDescent="0.2">
      <c r="A72" s="30" t="str">
        <f>IF(ISERROR(LISTE!#REF!),"",IF(LISTE!#REF!="","",INDEX([0]!boite,LISTE!#REF!)))</f>
        <v/>
      </c>
      <c r="B72" s="31" t="str">
        <f>IF(ISERROR(LISTE!#REF!),"",IF(LISTE!#REF!="","",INDEX([0]!ligne,LISTE!#REF!)))</f>
        <v/>
      </c>
      <c r="C72" s="32" t="str">
        <f>IF(ISERROR(LISTE!#REF!),"",IF(LISTE!#REF!="","",INDEX([0]!ordre,LISTE!#REF!)))</f>
        <v/>
      </c>
      <c r="D72" s="12" t="str">
        <f>IF(ISERROR(LISTE!#REF!),"",IF(LISTE!#REF!="","",INDEX(LISTE!Villes,LISTE!#REF!)))</f>
        <v/>
      </c>
      <c r="E72" s="12" t="str">
        <f>IF(ISERROR(LISTE!#REF!),"",IF(LISTE!#REF!="","",INDEX(LISTE!Pays,LISTE!#REF!)))</f>
        <v/>
      </c>
      <c r="F72" s="12" t="str">
        <f>IF(ISERROR(LISTE!#REF!),"",IF(LISTE!#REF!="","",INDEX([0]!Départ,LISTE!#REF!)))</f>
        <v/>
      </c>
      <c r="G72" s="13" t="str">
        <f>IF(ISERROR(LISTE!#REF!),"",IF(LISTE!#REF!="","",INDEX(LISTE!DPT,LISTE!#REF!)))</f>
        <v/>
      </c>
      <c r="H72" s="12" t="str">
        <f>IF(ISERROR(LISTE!#REF!),"",IF(LISTE!#REF!="","",INDEX(LISTE!Drapeau,LISTE!#REF!)))</f>
        <v/>
      </c>
      <c r="I72" s="12" t="str">
        <f>IF(ISERROR(LISTE!#REF!),"",IF(LISTE!#REF!="","",INDEX(LISTE!Blason,LISTE!#REF!)))</f>
        <v/>
      </c>
      <c r="J72" s="12" t="str">
        <f>IF(ISERROR(LISTE!#REF!),"",IF(LISTE!#REF!="","",INDEX(LISTE!Matière,LISTE!#REF!)))</f>
        <v/>
      </c>
      <c r="K72" s="12" t="str">
        <f>IF(ISERROR(LISTE!#REF!),"",IF(LISTE!#REF!="","",INDEX(LISTE!Autres,LISTE!#REF!)))</f>
        <v/>
      </c>
    </row>
    <row r="73" spans="1:11" x14ac:dyDescent="0.2">
      <c r="A73" s="30" t="str">
        <f>IF(ISERROR(LISTE!#REF!),"",IF(LISTE!#REF!="","",INDEX([0]!boite,LISTE!#REF!)))</f>
        <v/>
      </c>
      <c r="B73" s="31" t="str">
        <f>IF(ISERROR(LISTE!#REF!),"",IF(LISTE!#REF!="","",INDEX([0]!ligne,LISTE!#REF!)))</f>
        <v/>
      </c>
      <c r="C73" s="32" t="str">
        <f>IF(ISERROR(LISTE!#REF!),"",IF(LISTE!#REF!="","",INDEX([0]!ordre,LISTE!#REF!)))</f>
        <v/>
      </c>
      <c r="D73" s="12" t="str">
        <f>IF(ISERROR(LISTE!#REF!),"",IF(LISTE!#REF!="","",INDEX(LISTE!Villes,LISTE!#REF!)))</f>
        <v/>
      </c>
      <c r="E73" s="12" t="str">
        <f>IF(ISERROR(LISTE!#REF!),"",IF(LISTE!#REF!="","",INDEX(LISTE!Pays,LISTE!#REF!)))</f>
        <v/>
      </c>
      <c r="F73" s="12" t="str">
        <f>IF(ISERROR(LISTE!#REF!),"",IF(LISTE!#REF!="","",INDEX([0]!Départ,LISTE!#REF!)))</f>
        <v/>
      </c>
      <c r="G73" s="13" t="str">
        <f>IF(ISERROR(LISTE!#REF!),"",IF(LISTE!#REF!="","",INDEX(LISTE!DPT,LISTE!#REF!)))</f>
        <v/>
      </c>
      <c r="H73" s="12" t="str">
        <f>IF(ISERROR(LISTE!#REF!),"",IF(LISTE!#REF!="","",INDEX(LISTE!Drapeau,LISTE!#REF!)))</f>
        <v/>
      </c>
      <c r="I73" s="12" t="str">
        <f>IF(ISERROR(LISTE!#REF!),"",IF(LISTE!#REF!="","",INDEX(LISTE!Blason,LISTE!#REF!)))</f>
        <v/>
      </c>
      <c r="J73" s="12" t="str">
        <f>IF(ISERROR(LISTE!#REF!),"",IF(LISTE!#REF!="","",INDEX(LISTE!Matière,LISTE!#REF!)))</f>
        <v/>
      </c>
      <c r="K73" s="12" t="str">
        <f>IF(ISERROR(LISTE!#REF!),"",IF(LISTE!#REF!="","",INDEX(LISTE!Autres,LISTE!#REF!)))</f>
        <v/>
      </c>
    </row>
    <row r="74" spans="1:11" x14ac:dyDescent="0.2">
      <c r="A74" s="30" t="str">
        <f>IF(ISERROR(LISTE!#REF!),"",IF(LISTE!#REF!="","",INDEX([0]!boite,LISTE!#REF!)))</f>
        <v/>
      </c>
      <c r="B74" s="31" t="str">
        <f>IF(ISERROR(LISTE!#REF!),"",IF(LISTE!#REF!="","",INDEX([0]!ligne,LISTE!#REF!)))</f>
        <v/>
      </c>
      <c r="C74" s="32" t="str">
        <f>IF(ISERROR(LISTE!#REF!),"",IF(LISTE!#REF!="","",INDEX([0]!ordre,LISTE!#REF!)))</f>
        <v/>
      </c>
      <c r="D74" s="12" t="str">
        <f>IF(ISERROR(LISTE!#REF!),"",IF(LISTE!#REF!="","",INDEX(LISTE!Villes,LISTE!#REF!)))</f>
        <v/>
      </c>
      <c r="E74" s="12" t="str">
        <f>IF(ISERROR(LISTE!#REF!),"",IF(LISTE!#REF!="","",INDEX(LISTE!Pays,LISTE!#REF!)))</f>
        <v/>
      </c>
      <c r="F74" s="12" t="str">
        <f>IF(ISERROR(LISTE!#REF!),"",IF(LISTE!#REF!="","",INDEX([0]!Départ,LISTE!#REF!)))</f>
        <v/>
      </c>
      <c r="G74" s="13" t="str">
        <f>IF(ISERROR(LISTE!#REF!),"",IF(LISTE!#REF!="","",INDEX(LISTE!DPT,LISTE!#REF!)))</f>
        <v/>
      </c>
      <c r="H74" s="12" t="str">
        <f>IF(ISERROR(LISTE!#REF!),"",IF(LISTE!#REF!="","",INDEX(LISTE!Drapeau,LISTE!#REF!)))</f>
        <v/>
      </c>
      <c r="I74" s="12" t="str">
        <f>IF(ISERROR(LISTE!#REF!),"",IF(LISTE!#REF!="","",INDEX(LISTE!Blason,LISTE!#REF!)))</f>
        <v/>
      </c>
      <c r="J74" s="12" t="str">
        <f>IF(ISERROR(LISTE!#REF!),"",IF(LISTE!#REF!="","",INDEX(LISTE!Matière,LISTE!#REF!)))</f>
        <v/>
      </c>
      <c r="K74" s="12" t="str">
        <f>IF(ISERROR(LISTE!#REF!),"",IF(LISTE!#REF!="","",INDEX(LISTE!Autres,LISTE!#REF!)))</f>
        <v/>
      </c>
    </row>
    <row r="75" spans="1:11" x14ac:dyDescent="0.2">
      <c r="A75" s="30" t="str">
        <f>IF(ISERROR(LISTE!#REF!),"",IF(LISTE!#REF!="","",INDEX([0]!boite,LISTE!#REF!)))</f>
        <v/>
      </c>
      <c r="B75" s="31" t="str">
        <f>IF(ISERROR(LISTE!#REF!),"",IF(LISTE!#REF!="","",INDEX([0]!ligne,LISTE!#REF!)))</f>
        <v/>
      </c>
      <c r="C75" s="32" t="str">
        <f>IF(ISERROR(LISTE!#REF!),"",IF(LISTE!#REF!="","",INDEX([0]!ordre,LISTE!#REF!)))</f>
        <v/>
      </c>
      <c r="D75" s="12" t="str">
        <f>IF(ISERROR(LISTE!#REF!),"",IF(LISTE!#REF!="","",INDEX(LISTE!Villes,LISTE!#REF!)))</f>
        <v/>
      </c>
      <c r="E75" s="12" t="str">
        <f>IF(ISERROR(LISTE!#REF!),"",IF(LISTE!#REF!="","",INDEX(LISTE!Pays,LISTE!#REF!)))</f>
        <v/>
      </c>
      <c r="F75" s="12" t="str">
        <f>IF(ISERROR(LISTE!#REF!),"",IF(LISTE!#REF!="","",INDEX([0]!Départ,LISTE!#REF!)))</f>
        <v/>
      </c>
      <c r="G75" s="13" t="str">
        <f>IF(ISERROR(LISTE!#REF!),"",IF(LISTE!#REF!="","",INDEX(LISTE!DPT,LISTE!#REF!)))</f>
        <v/>
      </c>
      <c r="H75" s="12" t="str">
        <f>IF(ISERROR(LISTE!#REF!),"",IF(LISTE!#REF!="","",INDEX(LISTE!Drapeau,LISTE!#REF!)))</f>
        <v/>
      </c>
      <c r="I75" s="12" t="str">
        <f>IF(ISERROR(LISTE!#REF!),"",IF(LISTE!#REF!="","",INDEX(LISTE!Blason,LISTE!#REF!)))</f>
        <v/>
      </c>
      <c r="J75" s="12" t="str">
        <f>IF(ISERROR(LISTE!#REF!),"",IF(LISTE!#REF!="","",INDEX(LISTE!Matière,LISTE!#REF!)))</f>
        <v/>
      </c>
      <c r="K75" s="12" t="str">
        <f>IF(ISERROR(LISTE!#REF!),"",IF(LISTE!#REF!="","",INDEX(LISTE!Autres,LISTE!#REF!)))</f>
        <v/>
      </c>
    </row>
    <row r="76" spans="1:11" x14ac:dyDescent="0.2">
      <c r="A76" s="30" t="str">
        <f>IF(ISERROR(LISTE!#REF!),"",IF(LISTE!#REF!="","",INDEX([0]!boite,LISTE!#REF!)))</f>
        <v/>
      </c>
      <c r="B76" s="31" t="str">
        <f>IF(ISERROR(LISTE!#REF!),"",IF(LISTE!#REF!="","",INDEX([0]!ligne,LISTE!#REF!)))</f>
        <v/>
      </c>
      <c r="C76" s="32" t="str">
        <f>IF(ISERROR(LISTE!#REF!),"",IF(LISTE!#REF!="","",INDEX([0]!ordre,LISTE!#REF!)))</f>
        <v/>
      </c>
      <c r="D76" s="12" t="str">
        <f>IF(ISERROR(LISTE!#REF!),"",IF(LISTE!#REF!="","",INDEX(LISTE!Villes,LISTE!#REF!)))</f>
        <v/>
      </c>
      <c r="E76" s="12" t="str">
        <f>IF(ISERROR(LISTE!#REF!),"",IF(LISTE!#REF!="","",INDEX(LISTE!Pays,LISTE!#REF!)))</f>
        <v/>
      </c>
      <c r="F76" s="12" t="str">
        <f>IF(ISERROR(LISTE!#REF!),"",IF(LISTE!#REF!="","",INDEX([0]!Départ,LISTE!#REF!)))</f>
        <v/>
      </c>
      <c r="G76" s="13" t="str">
        <f>IF(ISERROR(LISTE!#REF!),"",IF(LISTE!#REF!="","",INDEX(LISTE!DPT,LISTE!#REF!)))</f>
        <v/>
      </c>
      <c r="H76" s="12" t="str">
        <f>IF(ISERROR(LISTE!#REF!),"",IF(LISTE!#REF!="","",INDEX(LISTE!Drapeau,LISTE!#REF!)))</f>
        <v/>
      </c>
      <c r="I76" s="12" t="str">
        <f>IF(ISERROR(LISTE!#REF!),"",IF(LISTE!#REF!="","",INDEX(LISTE!Blason,LISTE!#REF!)))</f>
        <v/>
      </c>
      <c r="J76" s="12" t="str">
        <f>IF(ISERROR(LISTE!#REF!),"",IF(LISTE!#REF!="","",INDEX(LISTE!Matière,LISTE!#REF!)))</f>
        <v/>
      </c>
      <c r="K76" s="12" t="str">
        <f>IF(ISERROR(LISTE!#REF!),"",IF(LISTE!#REF!="","",INDEX(LISTE!Autres,LISTE!#REF!)))</f>
        <v/>
      </c>
    </row>
    <row r="77" spans="1:11" x14ac:dyDescent="0.2">
      <c r="A77" s="30" t="str">
        <f>IF(ISERROR(LISTE!#REF!),"",IF(LISTE!#REF!="","",INDEX([0]!boite,LISTE!#REF!)))</f>
        <v/>
      </c>
      <c r="B77" s="31" t="str">
        <f>IF(ISERROR(LISTE!#REF!),"",IF(LISTE!#REF!="","",INDEX([0]!ligne,LISTE!#REF!)))</f>
        <v/>
      </c>
      <c r="C77" s="32" t="str">
        <f>IF(ISERROR(LISTE!#REF!),"",IF(LISTE!#REF!="","",INDEX([0]!ordre,LISTE!#REF!)))</f>
        <v/>
      </c>
      <c r="D77" s="12" t="str">
        <f>IF(ISERROR(LISTE!#REF!),"",IF(LISTE!#REF!="","",INDEX(LISTE!Villes,LISTE!#REF!)))</f>
        <v/>
      </c>
      <c r="E77" s="12" t="str">
        <f>IF(ISERROR(LISTE!#REF!),"",IF(LISTE!#REF!="","",INDEX(LISTE!Pays,LISTE!#REF!)))</f>
        <v/>
      </c>
      <c r="F77" s="12" t="str">
        <f>IF(ISERROR(LISTE!#REF!),"",IF(LISTE!#REF!="","",INDEX([0]!Départ,LISTE!#REF!)))</f>
        <v/>
      </c>
      <c r="G77" s="13" t="str">
        <f>IF(ISERROR(LISTE!#REF!),"",IF(LISTE!#REF!="","",INDEX(LISTE!DPT,LISTE!#REF!)))</f>
        <v/>
      </c>
      <c r="H77" s="12" t="str">
        <f>IF(ISERROR(LISTE!#REF!),"",IF(LISTE!#REF!="","",INDEX(LISTE!Drapeau,LISTE!#REF!)))</f>
        <v/>
      </c>
      <c r="I77" s="12" t="str">
        <f>IF(ISERROR(LISTE!#REF!),"",IF(LISTE!#REF!="","",INDEX(LISTE!Blason,LISTE!#REF!)))</f>
        <v/>
      </c>
      <c r="J77" s="12" t="str">
        <f>IF(ISERROR(LISTE!#REF!),"",IF(LISTE!#REF!="","",INDEX(LISTE!Matière,LISTE!#REF!)))</f>
        <v/>
      </c>
      <c r="K77" s="12" t="str">
        <f>IF(ISERROR(LISTE!#REF!),"",IF(LISTE!#REF!="","",INDEX(LISTE!Autres,LISTE!#REF!)))</f>
        <v/>
      </c>
    </row>
    <row r="78" spans="1:11" x14ac:dyDescent="0.2">
      <c r="A78" s="30" t="str">
        <f>IF(ISERROR(LISTE!#REF!),"",IF(LISTE!#REF!="","",INDEX([0]!boite,LISTE!#REF!)))</f>
        <v/>
      </c>
      <c r="B78" s="31" t="str">
        <f>IF(ISERROR(LISTE!#REF!),"",IF(LISTE!#REF!="","",INDEX([0]!ligne,LISTE!#REF!)))</f>
        <v/>
      </c>
      <c r="C78" s="32" t="str">
        <f>IF(ISERROR(LISTE!#REF!),"",IF(LISTE!#REF!="","",INDEX([0]!ordre,LISTE!#REF!)))</f>
        <v/>
      </c>
      <c r="D78" s="12" t="str">
        <f>IF(ISERROR(LISTE!#REF!),"",IF(LISTE!#REF!="","",INDEX(LISTE!Villes,LISTE!#REF!)))</f>
        <v/>
      </c>
      <c r="E78" s="12" t="str">
        <f>IF(ISERROR(LISTE!#REF!),"",IF(LISTE!#REF!="","",INDEX(LISTE!Pays,LISTE!#REF!)))</f>
        <v/>
      </c>
      <c r="F78" s="12" t="str">
        <f>IF(ISERROR(LISTE!#REF!),"",IF(LISTE!#REF!="","",INDEX([0]!Départ,LISTE!#REF!)))</f>
        <v/>
      </c>
      <c r="G78" s="13" t="str">
        <f>IF(ISERROR(LISTE!#REF!),"",IF(LISTE!#REF!="","",INDEX(LISTE!DPT,LISTE!#REF!)))</f>
        <v/>
      </c>
      <c r="H78" s="12" t="str">
        <f>IF(ISERROR(LISTE!#REF!),"",IF(LISTE!#REF!="","",INDEX(LISTE!Drapeau,LISTE!#REF!)))</f>
        <v/>
      </c>
      <c r="I78" s="12" t="str">
        <f>IF(ISERROR(LISTE!#REF!),"",IF(LISTE!#REF!="","",INDEX(LISTE!Blason,LISTE!#REF!)))</f>
        <v/>
      </c>
      <c r="J78" s="12" t="str">
        <f>IF(ISERROR(LISTE!#REF!),"",IF(LISTE!#REF!="","",INDEX(LISTE!Matière,LISTE!#REF!)))</f>
        <v/>
      </c>
      <c r="K78" s="12" t="str">
        <f>IF(ISERROR(LISTE!#REF!),"",IF(LISTE!#REF!="","",INDEX(LISTE!Autres,LISTE!#REF!)))</f>
        <v/>
      </c>
    </row>
    <row r="79" spans="1:11" x14ac:dyDescent="0.2">
      <c r="A79" s="30" t="str">
        <f>IF(ISERROR(LISTE!#REF!),"",IF(LISTE!#REF!="","",INDEX([0]!boite,LISTE!#REF!)))</f>
        <v/>
      </c>
      <c r="B79" s="31" t="str">
        <f>IF(ISERROR(LISTE!#REF!),"",IF(LISTE!#REF!="","",INDEX([0]!ligne,LISTE!#REF!)))</f>
        <v/>
      </c>
      <c r="C79" s="32" t="str">
        <f>IF(ISERROR(LISTE!#REF!),"",IF(LISTE!#REF!="","",INDEX([0]!ordre,LISTE!#REF!)))</f>
        <v/>
      </c>
      <c r="D79" s="12" t="str">
        <f>IF(ISERROR(LISTE!#REF!),"",IF(LISTE!#REF!="","",INDEX(LISTE!Villes,LISTE!#REF!)))</f>
        <v/>
      </c>
      <c r="E79" s="12" t="str">
        <f>IF(ISERROR(LISTE!#REF!),"",IF(LISTE!#REF!="","",INDEX(LISTE!Pays,LISTE!#REF!)))</f>
        <v/>
      </c>
      <c r="F79" s="12" t="str">
        <f>IF(ISERROR(LISTE!#REF!),"",IF(LISTE!#REF!="","",INDEX([0]!Départ,LISTE!#REF!)))</f>
        <v/>
      </c>
      <c r="G79" s="13" t="str">
        <f>IF(ISERROR(LISTE!#REF!),"",IF(LISTE!#REF!="","",INDEX(LISTE!DPT,LISTE!#REF!)))</f>
        <v/>
      </c>
      <c r="H79" s="12" t="str">
        <f>IF(ISERROR(LISTE!#REF!),"",IF(LISTE!#REF!="","",INDEX(LISTE!Drapeau,LISTE!#REF!)))</f>
        <v/>
      </c>
      <c r="I79" s="12" t="str">
        <f>IF(ISERROR(LISTE!#REF!),"",IF(LISTE!#REF!="","",INDEX(LISTE!Blason,LISTE!#REF!)))</f>
        <v/>
      </c>
      <c r="J79" s="12" t="str">
        <f>IF(ISERROR(LISTE!#REF!),"",IF(LISTE!#REF!="","",INDEX(LISTE!Matière,LISTE!#REF!)))</f>
        <v/>
      </c>
      <c r="K79" s="12" t="str">
        <f>IF(ISERROR(LISTE!#REF!),"",IF(LISTE!#REF!="","",INDEX(LISTE!Autres,LISTE!#REF!)))</f>
        <v/>
      </c>
    </row>
    <row r="80" spans="1:11" x14ac:dyDescent="0.2">
      <c r="A80" s="30" t="str">
        <f>IF(ISERROR(LISTE!#REF!),"",IF(LISTE!#REF!="","",INDEX([0]!boite,LISTE!#REF!)))</f>
        <v/>
      </c>
      <c r="B80" s="31" t="str">
        <f>IF(ISERROR(LISTE!#REF!),"",IF(LISTE!#REF!="","",INDEX([0]!ligne,LISTE!#REF!)))</f>
        <v/>
      </c>
      <c r="C80" s="32" t="str">
        <f>IF(ISERROR(LISTE!#REF!),"",IF(LISTE!#REF!="","",INDEX([0]!ordre,LISTE!#REF!)))</f>
        <v/>
      </c>
      <c r="D80" s="12" t="str">
        <f>IF(ISERROR(LISTE!#REF!),"",IF(LISTE!#REF!="","",INDEX(LISTE!Villes,LISTE!#REF!)))</f>
        <v/>
      </c>
      <c r="E80" s="12" t="str">
        <f>IF(ISERROR(LISTE!#REF!),"",IF(LISTE!#REF!="","",INDEX(LISTE!Pays,LISTE!#REF!)))</f>
        <v/>
      </c>
      <c r="F80" s="12" t="str">
        <f>IF(ISERROR(LISTE!#REF!),"",IF(LISTE!#REF!="","",INDEX([0]!Départ,LISTE!#REF!)))</f>
        <v/>
      </c>
      <c r="G80" s="13" t="str">
        <f>IF(ISERROR(LISTE!#REF!),"",IF(LISTE!#REF!="","",INDEX(LISTE!DPT,LISTE!#REF!)))</f>
        <v/>
      </c>
      <c r="H80" s="12" t="str">
        <f>IF(ISERROR(LISTE!#REF!),"",IF(LISTE!#REF!="","",INDEX(LISTE!Drapeau,LISTE!#REF!)))</f>
        <v/>
      </c>
      <c r="I80" s="12" t="str">
        <f>IF(ISERROR(LISTE!#REF!),"",IF(LISTE!#REF!="","",INDEX(LISTE!Blason,LISTE!#REF!)))</f>
        <v/>
      </c>
      <c r="J80" s="12" t="str">
        <f>IF(ISERROR(LISTE!#REF!),"",IF(LISTE!#REF!="","",INDEX(LISTE!Matière,LISTE!#REF!)))</f>
        <v/>
      </c>
      <c r="K80" s="12" t="str">
        <f>IF(ISERROR(LISTE!#REF!),"",IF(LISTE!#REF!="","",INDEX(LISTE!Autres,LISTE!#REF!)))</f>
        <v/>
      </c>
    </row>
    <row r="81" spans="1:11" x14ac:dyDescent="0.2">
      <c r="A81" s="30" t="str">
        <f>IF(ISERROR(LISTE!#REF!),"",IF(LISTE!#REF!="","",INDEX([0]!boite,LISTE!#REF!)))</f>
        <v/>
      </c>
      <c r="B81" s="31" t="str">
        <f>IF(ISERROR(LISTE!#REF!),"",IF(LISTE!#REF!="","",INDEX([0]!ligne,LISTE!#REF!)))</f>
        <v/>
      </c>
      <c r="C81" s="32" t="str">
        <f>IF(ISERROR(LISTE!#REF!),"",IF(LISTE!#REF!="","",INDEX([0]!ordre,LISTE!#REF!)))</f>
        <v/>
      </c>
      <c r="D81" s="12" t="str">
        <f>IF(ISERROR(LISTE!#REF!),"",IF(LISTE!#REF!="","",INDEX(LISTE!Villes,LISTE!#REF!)))</f>
        <v/>
      </c>
      <c r="E81" s="12" t="str">
        <f>IF(ISERROR(LISTE!#REF!),"",IF(LISTE!#REF!="","",INDEX(LISTE!Pays,LISTE!#REF!)))</f>
        <v/>
      </c>
      <c r="F81" s="12" t="str">
        <f>IF(ISERROR(LISTE!#REF!),"",IF(LISTE!#REF!="","",INDEX([0]!Départ,LISTE!#REF!)))</f>
        <v/>
      </c>
      <c r="G81" s="13" t="str">
        <f>IF(ISERROR(LISTE!#REF!),"",IF(LISTE!#REF!="","",INDEX(LISTE!DPT,LISTE!#REF!)))</f>
        <v/>
      </c>
      <c r="H81" s="12" t="str">
        <f>IF(ISERROR(LISTE!#REF!),"",IF(LISTE!#REF!="","",INDEX(LISTE!Drapeau,LISTE!#REF!)))</f>
        <v/>
      </c>
      <c r="I81" s="12" t="str">
        <f>IF(ISERROR(LISTE!#REF!),"",IF(LISTE!#REF!="","",INDEX(LISTE!Blason,LISTE!#REF!)))</f>
        <v/>
      </c>
      <c r="J81" s="12" t="str">
        <f>IF(ISERROR(LISTE!#REF!),"",IF(LISTE!#REF!="","",INDEX(LISTE!Matière,LISTE!#REF!)))</f>
        <v/>
      </c>
      <c r="K81" s="12" t="str">
        <f>IF(ISERROR(LISTE!#REF!),"",IF(LISTE!#REF!="","",INDEX(LISTE!Autres,LISTE!#REF!)))</f>
        <v/>
      </c>
    </row>
    <row r="82" spans="1:11" x14ac:dyDescent="0.2">
      <c r="A82" s="30" t="str">
        <f>IF(ISERROR(LISTE!#REF!),"",IF(LISTE!#REF!="","",INDEX([0]!boite,LISTE!#REF!)))</f>
        <v/>
      </c>
      <c r="B82" s="31" t="str">
        <f>IF(ISERROR(LISTE!#REF!),"",IF(LISTE!#REF!="","",INDEX([0]!ligne,LISTE!#REF!)))</f>
        <v/>
      </c>
      <c r="C82" s="32" t="str">
        <f>IF(ISERROR(LISTE!#REF!),"",IF(LISTE!#REF!="","",INDEX([0]!ordre,LISTE!#REF!)))</f>
        <v/>
      </c>
      <c r="D82" s="12" t="str">
        <f>IF(ISERROR(LISTE!#REF!),"",IF(LISTE!#REF!="","",INDEX(LISTE!Villes,LISTE!#REF!)))</f>
        <v/>
      </c>
      <c r="E82" s="12" t="str">
        <f>IF(ISERROR(LISTE!#REF!),"",IF(LISTE!#REF!="","",INDEX(LISTE!Pays,LISTE!#REF!)))</f>
        <v/>
      </c>
      <c r="F82" s="12" t="str">
        <f>IF(ISERROR(LISTE!#REF!),"",IF(LISTE!#REF!="","",INDEX([0]!Départ,LISTE!#REF!)))</f>
        <v/>
      </c>
      <c r="G82" s="13" t="str">
        <f>IF(ISERROR(LISTE!#REF!),"",IF(LISTE!#REF!="","",INDEX(LISTE!DPT,LISTE!#REF!)))</f>
        <v/>
      </c>
      <c r="H82" s="12" t="str">
        <f>IF(ISERROR(LISTE!#REF!),"",IF(LISTE!#REF!="","",INDEX(LISTE!Drapeau,LISTE!#REF!)))</f>
        <v/>
      </c>
      <c r="I82" s="12" t="str">
        <f>IF(ISERROR(LISTE!#REF!),"",IF(LISTE!#REF!="","",INDEX(LISTE!Blason,LISTE!#REF!)))</f>
        <v/>
      </c>
      <c r="J82" s="12" t="str">
        <f>IF(ISERROR(LISTE!#REF!),"",IF(LISTE!#REF!="","",INDEX(LISTE!Matière,LISTE!#REF!)))</f>
        <v/>
      </c>
      <c r="K82" s="12" t="str">
        <f>IF(ISERROR(LISTE!#REF!),"",IF(LISTE!#REF!="","",INDEX(LISTE!Autres,LISTE!#REF!)))</f>
        <v/>
      </c>
    </row>
    <row r="83" spans="1:11" x14ac:dyDescent="0.2">
      <c r="A83" s="30" t="str">
        <f>IF(ISERROR(LISTE!#REF!),"",IF(LISTE!#REF!="","",INDEX([0]!boite,LISTE!#REF!)))</f>
        <v/>
      </c>
      <c r="B83" s="31" t="str">
        <f>IF(ISERROR(LISTE!#REF!),"",IF(LISTE!#REF!="","",INDEX([0]!ligne,LISTE!#REF!)))</f>
        <v/>
      </c>
      <c r="C83" s="32" t="str">
        <f>IF(ISERROR(LISTE!#REF!),"",IF(LISTE!#REF!="","",INDEX([0]!ordre,LISTE!#REF!)))</f>
        <v/>
      </c>
      <c r="D83" s="12" t="str">
        <f>IF(ISERROR(LISTE!#REF!),"",IF(LISTE!#REF!="","",INDEX(LISTE!Villes,LISTE!#REF!)))</f>
        <v/>
      </c>
      <c r="E83" s="12" t="str">
        <f>IF(ISERROR(LISTE!#REF!),"",IF(LISTE!#REF!="","",INDEX(LISTE!Pays,LISTE!#REF!)))</f>
        <v/>
      </c>
      <c r="F83" s="12" t="str">
        <f>IF(ISERROR(LISTE!#REF!),"",IF(LISTE!#REF!="","",INDEX([0]!Départ,LISTE!#REF!)))</f>
        <v/>
      </c>
      <c r="G83" s="13" t="str">
        <f>IF(ISERROR(LISTE!#REF!),"",IF(LISTE!#REF!="","",INDEX(LISTE!DPT,LISTE!#REF!)))</f>
        <v/>
      </c>
      <c r="H83" s="12" t="str">
        <f>IF(ISERROR(LISTE!#REF!),"",IF(LISTE!#REF!="","",INDEX(LISTE!Drapeau,LISTE!#REF!)))</f>
        <v/>
      </c>
      <c r="I83" s="12" t="str">
        <f>IF(ISERROR(LISTE!#REF!),"",IF(LISTE!#REF!="","",INDEX(LISTE!Blason,LISTE!#REF!)))</f>
        <v/>
      </c>
      <c r="J83" s="12" t="str">
        <f>IF(ISERROR(LISTE!#REF!),"",IF(LISTE!#REF!="","",INDEX(LISTE!Matière,LISTE!#REF!)))</f>
        <v/>
      </c>
      <c r="K83" s="12" t="str">
        <f>IF(ISERROR(LISTE!#REF!),"",IF(LISTE!#REF!="","",INDEX(LISTE!Autres,LISTE!#REF!)))</f>
        <v/>
      </c>
    </row>
    <row r="84" spans="1:11" x14ac:dyDescent="0.2">
      <c r="A84" s="30" t="str">
        <f>IF(ISERROR(LISTE!#REF!),"",IF(LISTE!#REF!="","",INDEX([0]!boite,LISTE!#REF!)))</f>
        <v/>
      </c>
      <c r="B84" s="31" t="str">
        <f>IF(ISERROR(LISTE!#REF!),"",IF(LISTE!#REF!="","",INDEX([0]!ligne,LISTE!#REF!)))</f>
        <v/>
      </c>
      <c r="C84" s="32" t="str">
        <f>IF(ISERROR(LISTE!#REF!),"",IF(LISTE!#REF!="","",INDEX([0]!ordre,LISTE!#REF!)))</f>
        <v/>
      </c>
      <c r="D84" s="12" t="str">
        <f>IF(ISERROR(LISTE!#REF!),"",IF(LISTE!#REF!="","",INDEX(LISTE!Villes,LISTE!#REF!)))</f>
        <v/>
      </c>
      <c r="E84" s="12" t="str">
        <f>IF(ISERROR(LISTE!#REF!),"",IF(LISTE!#REF!="","",INDEX(LISTE!Pays,LISTE!#REF!)))</f>
        <v/>
      </c>
      <c r="F84" s="12" t="str">
        <f>IF(ISERROR(LISTE!#REF!),"",IF(LISTE!#REF!="","",INDEX([0]!Départ,LISTE!#REF!)))</f>
        <v/>
      </c>
      <c r="G84" s="13" t="str">
        <f>IF(ISERROR(LISTE!#REF!),"",IF(LISTE!#REF!="","",INDEX(LISTE!DPT,LISTE!#REF!)))</f>
        <v/>
      </c>
      <c r="H84" s="12" t="str">
        <f>IF(ISERROR(LISTE!#REF!),"",IF(LISTE!#REF!="","",INDEX(LISTE!Drapeau,LISTE!#REF!)))</f>
        <v/>
      </c>
      <c r="I84" s="12" t="str">
        <f>IF(ISERROR(LISTE!#REF!),"",IF(LISTE!#REF!="","",INDEX(LISTE!Blason,LISTE!#REF!)))</f>
        <v/>
      </c>
      <c r="J84" s="12" t="str">
        <f>IF(ISERROR(LISTE!#REF!),"",IF(LISTE!#REF!="","",INDEX(LISTE!Matière,LISTE!#REF!)))</f>
        <v/>
      </c>
      <c r="K84" s="12" t="str">
        <f>IF(ISERROR(LISTE!#REF!),"",IF(LISTE!#REF!="","",INDEX(LISTE!Autres,LISTE!#REF!)))</f>
        <v/>
      </c>
    </row>
    <row r="85" spans="1:11" x14ac:dyDescent="0.2">
      <c r="A85" s="30" t="str">
        <f>IF(ISERROR(LISTE!#REF!),"",IF(LISTE!#REF!="","",INDEX([0]!boite,LISTE!#REF!)))</f>
        <v/>
      </c>
      <c r="B85" s="31" t="str">
        <f>IF(ISERROR(LISTE!#REF!),"",IF(LISTE!#REF!="","",INDEX([0]!ligne,LISTE!#REF!)))</f>
        <v/>
      </c>
      <c r="C85" s="32" t="str">
        <f>IF(ISERROR(LISTE!#REF!),"",IF(LISTE!#REF!="","",INDEX([0]!ordre,LISTE!#REF!)))</f>
        <v/>
      </c>
      <c r="D85" s="12" t="str">
        <f>IF(ISERROR(LISTE!#REF!),"",IF(LISTE!#REF!="","",INDEX(LISTE!Villes,LISTE!#REF!)))</f>
        <v/>
      </c>
      <c r="E85" s="12" t="str">
        <f>IF(ISERROR(LISTE!#REF!),"",IF(LISTE!#REF!="","",INDEX(LISTE!Pays,LISTE!#REF!)))</f>
        <v/>
      </c>
      <c r="F85" s="12" t="str">
        <f>IF(ISERROR(LISTE!#REF!),"",IF(LISTE!#REF!="","",INDEX([0]!Départ,LISTE!#REF!)))</f>
        <v/>
      </c>
      <c r="G85" s="13" t="str">
        <f>IF(ISERROR(LISTE!#REF!),"",IF(LISTE!#REF!="","",INDEX(LISTE!DPT,LISTE!#REF!)))</f>
        <v/>
      </c>
      <c r="H85" s="12" t="str">
        <f>IF(ISERROR(LISTE!#REF!),"",IF(LISTE!#REF!="","",INDEX(LISTE!Drapeau,LISTE!#REF!)))</f>
        <v/>
      </c>
      <c r="I85" s="12" t="str">
        <f>IF(ISERROR(LISTE!#REF!),"",IF(LISTE!#REF!="","",INDEX(LISTE!Blason,LISTE!#REF!)))</f>
        <v/>
      </c>
      <c r="J85" s="12" t="str">
        <f>IF(ISERROR(LISTE!#REF!),"",IF(LISTE!#REF!="","",INDEX(LISTE!Matière,LISTE!#REF!)))</f>
        <v/>
      </c>
      <c r="K85" s="12" t="str">
        <f>IF(ISERROR(LISTE!#REF!),"",IF(LISTE!#REF!="","",INDEX(LISTE!Autres,LISTE!#REF!)))</f>
        <v/>
      </c>
    </row>
    <row r="86" spans="1:11" x14ac:dyDescent="0.2">
      <c r="A86" s="30" t="str">
        <f>IF(ISERROR(LISTE!#REF!),"",IF(LISTE!#REF!="","",INDEX([0]!boite,LISTE!#REF!)))</f>
        <v/>
      </c>
      <c r="B86" s="31" t="str">
        <f>IF(ISERROR(LISTE!#REF!),"",IF(LISTE!#REF!="","",INDEX([0]!ligne,LISTE!#REF!)))</f>
        <v/>
      </c>
      <c r="C86" s="32" t="str">
        <f>IF(ISERROR(LISTE!#REF!),"",IF(LISTE!#REF!="","",INDEX([0]!ordre,LISTE!#REF!)))</f>
        <v/>
      </c>
      <c r="D86" s="12" t="str">
        <f>IF(ISERROR(LISTE!#REF!),"",IF(LISTE!#REF!="","",INDEX(LISTE!Villes,LISTE!#REF!)))</f>
        <v/>
      </c>
      <c r="E86" s="12" t="str">
        <f>IF(ISERROR(LISTE!#REF!),"",IF(LISTE!#REF!="","",INDEX(LISTE!Pays,LISTE!#REF!)))</f>
        <v/>
      </c>
      <c r="F86" s="12" t="str">
        <f>IF(ISERROR(LISTE!#REF!),"",IF(LISTE!#REF!="","",INDEX([0]!Départ,LISTE!#REF!)))</f>
        <v/>
      </c>
      <c r="G86" s="13" t="str">
        <f>IF(ISERROR(LISTE!#REF!),"",IF(LISTE!#REF!="","",INDEX(LISTE!DPT,LISTE!#REF!)))</f>
        <v/>
      </c>
      <c r="H86" s="12" t="str">
        <f>IF(ISERROR(LISTE!#REF!),"",IF(LISTE!#REF!="","",INDEX(LISTE!Drapeau,LISTE!#REF!)))</f>
        <v/>
      </c>
      <c r="I86" s="12" t="str">
        <f>IF(ISERROR(LISTE!#REF!),"",IF(LISTE!#REF!="","",INDEX(LISTE!Blason,LISTE!#REF!)))</f>
        <v/>
      </c>
      <c r="J86" s="12" t="str">
        <f>IF(ISERROR(LISTE!#REF!),"",IF(LISTE!#REF!="","",INDEX(LISTE!Matière,LISTE!#REF!)))</f>
        <v/>
      </c>
      <c r="K86" s="12" t="str">
        <f>IF(ISERROR(LISTE!#REF!),"",IF(LISTE!#REF!="","",INDEX(LISTE!Autres,LISTE!#REF!)))</f>
        <v/>
      </c>
    </row>
    <row r="87" spans="1:11" x14ac:dyDescent="0.2">
      <c r="A87" s="30" t="str">
        <f>IF(ISERROR(LISTE!#REF!),"",IF(LISTE!#REF!="","",INDEX([0]!boite,LISTE!#REF!)))</f>
        <v/>
      </c>
      <c r="B87" s="31" t="str">
        <f>IF(ISERROR(LISTE!#REF!),"",IF(LISTE!#REF!="","",INDEX([0]!ligne,LISTE!#REF!)))</f>
        <v/>
      </c>
      <c r="C87" s="32" t="str">
        <f>IF(ISERROR(LISTE!#REF!),"",IF(LISTE!#REF!="","",INDEX([0]!ordre,LISTE!#REF!)))</f>
        <v/>
      </c>
      <c r="D87" s="12" t="str">
        <f>IF(ISERROR(LISTE!#REF!),"",IF(LISTE!#REF!="","",INDEX(LISTE!Villes,LISTE!#REF!)))</f>
        <v/>
      </c>
      <c r="E87" s="12" t="str">
        <f>IF(ISERROR(LISTE!#REF!),"",IF(LISTE!#REF!="","",INDEX(LISTE!Pays,LISTE!#REF!)))</f>
        <v/>
      </c>
      <c r="F87" s="12" t="str">
        <f>IF(ISERROR(LISTE!#REF!),"",IF(LISTE!#REF!="","",INDEX([0]!Départ,LISTE!#REF!)))</f>
        <v/>
      </c>
      <c r="G87" s="13" t="str">
        <f>IF(ISERROR(LISTE!#REF!),"",IF(LISTE!#REF!="","",INDEX(LISTE!DPT,LISTE!#REF!)))</f>
        <v/>
      </c>
      <c r="H87" s="12" t="str">
        <f>IF(ISERROR(LISTE!#REF!),"",IF(LISTE!#REF!="","",INDEX(LISTE!Drapeau,LISTE!#REF!)))</f>
        <v/>
      </c>
      <c r="I87" s="12" t="str">
        <f>IF(ISERROR(LISTE!#REF!),"",IF(LISTE!#REF!="","",INDEX(LISTE!Blason,LISTE!#REF!)))</f>
        <v/>
      </c>
      <c r="J87" s="12" t="str">
        <f>IF(ISERROR(LISTE!#REF!),"",IF(LISTE!#REF!="","",INDEX(LISTE!Matière,LISTE!#REF!)))</f>
        <v/>
      </c>
      <c r="K87" s="12" t="str">
        <f>IF(ISERROR(LISTE!#REF!),"",IF(LISTE!#REF!="","",INDEX(LISTE!Autres,LISTE!#REF!)))</f>
        <v/>
      </c>
    </row>
  </sheetData>
  <pageMargins left="0.7" right="0.7" top="0.75" bottom="0.75" header="0.3" footer="0.3"/>
  <pageSetup paperSize="9" orientation="landscape" horizontalDpi="4294967293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411"/>
  <sheetViews>
    <sheetView workbookViewId="0">
      <pane ySplit="1" topLeftCell="A275" activePane="bottomLeft" state="frozen"/>
      <selection pane="bottomLeft" activeCell="A278" sqref="A278"/>
    </sheetView>
  </sheetViews>
  <sheetFormatPr baseColWidth="10" defaultRowHeight="12.75" x14ac:dyDescent="0.2"/>
  <cols>
    <col min="1" max="1" width="12.33203125" style="4" customWidth="1"/>
    <col min="2" max="2" width="6.33203125" style="4" customWidth="1"/>
    <col min="3" max="3" width="6.6640625" style="4" customWidth="1"/>
    <col min="4" max="4" width="6.5" style="4" customWidth="1"/>
    <col min="5" max="5" width="41" style="5" bestFit="1" customWidth="1"/>
    <col min="6" max="6" width="24.83203125" style="40" bestFit="1" customWidth="1"/>
    <col min="7" max="7" width="20.83203125" style="6" bestFit="1" customWidth="1"/>
    <col min="8" max="8" width="7.5" style="85" customWidth="1"/>
    <col min="9" max="9" width="8" style="83" customWidth="1"/>
    <col min="10" max="11" width="7.33203125" style="83" customWidth="1"/>
    <col min="12" max="12" width="30.83203125" style="4" bestFit="1" customWidth="1"/>
    <col min="13" max="16384" width="12" style="4"/>
  </cols>
  <sheetData>
    <row r="1" spans="1:12" x14ac:dyDescent="0.2">
      <c r="A1" s="89" t="s">
        <v>1196</v>
      </c>
      <c r="B1" s="90" t="s">
        <v>1018</v>
      </c>
      <c r="C1" s="90" t="s">
        <v>1019</v>
      </c>
      <c r="D1" s="90" t="s">
        <v>1020</v>
      </c>
      <c r="E1" s="91" t="s">
        <v>70</v>
      </c>
      <c r="F1" s="92" t="s">
        <v>350</v>
      </c>
      <c r="G1" s="92" t="s">
        <v>351</v>
      </c>
      <c r="H1" s="93" t="s">
        <v>247</v>
      </c>
      <c r="I1" s="90" t="s">
        <v>394</v>
      </c>
      <c r="J1" s="90" t="s">
        <v>395</v>
      </c>
      <c r="K1" s="94" t="s">
        <v>396</v>
      </c>
      <c r="L1" s="95" t="s">
        <v>69</v>
      </c>
    </row>
    <row r="2" spans="1:12" ht="12.75" customHeight="1" x14ac:dyDescent="0.2">
      <c r="A2" s="87">
        <v>1</v>
      </c>
      <c r="B2" s="42">
        <v>1</v>
      </c>
      <c r="C2" s="44">
        <v>1</v>
      </c>
      <c r="D2" s="21">
        <v>1</v>
      </c>
      <c r="E2" s="1" t="s">
        <v>13</v>
      </c>
      <c r="F2" s="81">
        <f>VLOOKUP(G2,[0]!REGDPT,3,0)</f>
        <v>1</v>
      </c>
      <c r="G2" s="77" t="s">
        <v>13</v>
      </c>
      <c r="H2" s="84" t="str">
        <f>VLOOKUP(G2,REGDPT,2,0)</f>
        <v>FRA</v>
      </c>
      <c r="I2" s="82">
        <v>1</v>
      </c>
      <c r="J2" s="82"/>
      <c r="K2" s="82"/>
      <c r="L2" s="88" t="s">
        <v>29</v>
      </c>
    </row>
    <row r="3" spans="1:12" ht="12.75" customHeight="1" x14ac:dyDescent="0.2">
      <c r="A3" s="87">
        <v>1</v>
      </c>
      <c r="B3" s="42">
        <v>1</v>
      </c>
      <c r="C3" s="44">
        <v>1</v>
      </c>
      <c r="D3" s="21">
        <v>2</v>
      </c>
      <c r="E3" s="1" t="s">
        <v>922</v>
      </c>
      <c r="F3" s="2" t="str">
        <f>VLOOKUP(G3,[0]!REGDPT,3,0)</f>
        <v>01-Alsace</v>
      </c>
      <c r="G3" s="77" t="s">
        <v>1093</v>
      </c>
      <c r="H3" s="84">
        <f>VLOOKUP(G3,REGDPT,2,0)</f>
        <v>67</v>
      </c>
      <c r="I3" s="82"/>
      <c r="J3" s="82"/>
      <c r="K3" s="82"/>
      <c r="L3" s="88" t="s">
        <v>559</v>
      </c>
    </row>
    <row r="4" spans="1:12" ht="12.75" customHeight="1" x14ac:dyDescent="0.2">
      <c r="A4" s="87">
        <v>1</v>
      </c>
      <c r="B4" s="42">
        <v>1</v>
      </c>
      <c r="C4" s="44">
        <v>1</v>
      </c>
      <c r="D4" s="21">
        <v>4</v>
      </c>
      <c r="E4" s="1" t="s">
        <v>341</v>
      </c>
      <c r="F4" s="2" t="str">
        <f>VLOOKUP(G4,[0]!REGDPT,3,0)</f>
        <v>01-Alsace</v>
      </c>
      <c r="G4" s="77" t="s">
        <v>1093</v>
      </c>
      <c r="H4" s="84">
        <f>VLOOKUP(G4,REGDPT,2,0)</f>
        <v>67</v>
      </c>
      <c r="I4" s="82"/>
      <c r="J4" s="82"/>
      <c r="K4" s="82"/>
      <c r="L4" s="88" t="s">
        <v>429</v>
      </c>
    </row>
    <row r="5" spans="1:12" ht="12.75" customHeight="1" x14ac:dyDescent="0.2">
      <c r="A5" s="87">
        <v>1</v>
      </c>
      <c r="B5" s="42">
        <v>1</v>
      </c>
      <c r="C5" s="44">
        <v>1</v>
      </c>
      <c r="D5" s="21">
        <v>5</v>
      </c>
      <c r="E5" s="1" t="s">
        <v>923</v>
      </c>
      <c r="F5" s="2" t="str">
        <f>VLOOKUP(G5,[0]!REGDPT,3,0)</f>
        <v>01-Alsace</v>
      </c>
      <c r="G5" s="77" t="s">
        <v>1093</v>
      </c>
      <c r="H5" s="84">
        <f>VLOOKUP(G5,REGDPT,2,0)</f>
        <v>67</v>
      </c>
      <c r="I5" s="82"/>
      <c r="J5" s="82"/>
      <c r="K5" s="82"/>
      <c r="L5" s="88"/>
    </row>
    <row r="6" spans="1:12" ht="12.75" customHeight="1" x14ac:dyDescent="0.2">
      <c r="A6" s="87">
        <v>1</v>
      </c>
      <c r="B6" s="42">
        <v>1</v>
      </c>
      <c r="C6" s="44">
        <v>1</v>
      </c>
      <c r="D6" s="21">
        <v>6</v>
      </c>
      <c r="E6" s="1" t="s">
        <v>515</v>
      </c>
      <c r="F6" s="2" t="str">
        <f>VLOOKUP(G6,[0]!REGDPT,3,0)</f>
        <v>01-Alsace</v>
      </c>
      <c r="G6" s="77" t="s">
        <v>1093</v>
      </c>
      <c r="H6" s="84">
        <f>VLOOKUP(G6,REGDPT,2,0)</f>
        <v>67</v>
      </c>
      <c r="I6" s="82"/>
      <c r="J6" s="82"/>
      <c r="K6" s="82"/>
      <c r="L6" s="88" t="s">
        <v>430</v>
      </c>
    </row>
    <row r="7" spans="1:12" ht="12.75" customHeight="1" x14ac:dyDescent="0.2">
      <c r="A7" s="87">
        <v>1</v>
      </c>
      <c r="B7" s="42">
        <v>1</v>
      </c>
      <c r="C7" s="44">
        <v>1</v>
      </c>
      <c r="D7" s="21">
        <v>7</v>
      </c>
      <c r="E7" s="1" t="s">
        <v>218</v>
      </c>
      <c r="F7" s="2" t="str">
        <f>VLOOKUP(G7,[0]!REGDPT,3,0)</f>
        <v>01-Alsace</v>
      </c>
      <c r="G7" s="77" t="s">
        <v>1093</v>
      </c>
      <c r="H7" s="84">
        <f>VLOOKUP(G7,REGDPT,2,0)</f>
        <v>67</v>
      </c>
      <c r="I7" s="82"/>
      <c r="J7" s="82"/>
      <c r="K7" s="82" t="s">
        <v>420</v>
      </c>
      <c r="L7" s="88" t="s">
        <v>433</v>
      </c>
    </row>
    <row r="8" spans="1:12" ht="12.75" customHeight="1" x14ac:dyDescent="0.2">
      <c r="A8" s="87">
        <v>1</v>
      </c>
      <c r="B8" s="42">
        <v>1</v>
      </c>
      <c r="C8" s="44">
        <v>1</v>
      </c>
      <c r="D8" s="21">
        <v>8</v>
      </c>
      <c r="E8" s="1" t="s">
        <v>218</v>
      </c>
      <c r="F8" s="2" t="str">
        <f>VLOOKUP(G8,[0]!REGDPT,3,0)</f>
        <v>01-Alsace</v>
      </c>
      <c r="G8" s="77" t="s">
        <v>1093</v>
      </c>
      <c r="H8" s="84">
        <f>VLOOKUP(G8,REGDPT,2,0)</f>
        <v>67</v>
      </c>
      <c r="I8" s="82"/>
      <c r="J8" s="82"/>
      <c r="K8" s="82"/>
      <c r="L8" s="88" t="s">
        <v>431</v>
      </c>
    </row>
    <row r="9" spans="1:12" ht="12.75" customHeight="1" x14ac:dyDescent="0.2">
      <c r="A9" s="87">
        <v>1</v>
      </c>
      <c r="B9" s="42">
        <v>1</v>
      </c>
      <c r="C9" s="44">
        <v>1</v>
      </c>
      <c r="D9" s="21">
        <v>9</v>
      </c>
      <c r="E9" s="1" t="s">
        <v>218</v>
      </c>
      <c r="F9" s="2" t="str">
        <f>VLOOKUP(G9,[0]!REGDPT,3,0)</f>
        <v>01-Alsace</v>
      </c>
      <c r="G9" s="77" t="s">
        <v>1093</v>
      </c>
      <c r="H9" s="84">
        <f>VLOOKUP(G9,REGDPT,2,0)</f>
        <v>67</v>
      </c>
      <c r="I9" s="82"/>
      <c r="J9" s="82"/>
      <c r="K9" s="82"/>
      <c r="L9" s="88" t="s">
        <v>432</v>
      </c>
    </row>
    <row r="10" spans="1:12" ht="13.5" customHeight="1" x14ac:dyDescent="0.2">
      <c r="A10" s="87">
        <v>1</v>
      </c>
      <c r="B10" s="42">
        <v>1</v>
      </c>
      <c r="C10" s="45">
        <v>2</v>
      </c>
      <c r="D10" s="22">
        <v>1</v>
      </c>
      <c r="E10" s="1" t="s">
        <v>340</v>
      </c>
      <c r="F10" s="2" t="str">
        <f>VLOOKUP(G10,[0]!REGDPT,3,0)</f>
        <v>01-Alsace</v>
      </c>
      <c r="G10" s="77" t="s">
        <v>1093</v>
      </c>
      <c r="H10" s="84">
        <f>VLOOKUP(G10,REGDPT,2,0)</f>
        <v>67</v>
      </c>
      <c r="I10" s="82"/>
      <c r="J10" s="82"/>
      <c r="K10" s="82"/>
      <c r="L10" s="88" t="s">
        <v>393</v>
      </c>
    </row>
    <row r="11" spans="1:12" ht="12.75" customHeight="1" x14ac:dyDescent="0.2">
      <c r="A11" s="87">
        <v>1</v>
      </c>
      <c r="B11" s="42">
        <v>1</v>
      </c>
      <c r="C11" s="45">
        <v>2</v>
      </c>
      <c r="D11" s="22">
        <v>2</v>
      </c>
      <c r="E11" s="1" t="s">
        <v>219</v>
      </c>
      <c r="F11" s="2" t="str">
        <f>VLOOKUP(G11,[0]!REGDPT,3,0)</f>
        <v>01-Alsace</v>
      </c>
      <c r="G11" s="77" t="s">
        <v>1093</v>
      </c>
      <c r="H11" s="84">
        <f>VLOOKUP(G11,REGDPT,2,0)</f>
        <v>67</v>
      </c>
      <c r="I11" s="82"/>
      <c r="J11" s="82"/>
      <c r="K11" s="82"/>
      <c r="L11" s="88" t="s">
        <v>434</v>
      </c>
    </row>
    <row r="12" spans="1:12" ht="12.75" customHeight="1" x14ac:dyDescent="0.2">
      <c r="A12" s="87">
        <v>1</v>
      </c>
      <c r="B12" s="42">
        <v>1</v>
      </c>
      <c r="C12" s="45">
        <v>2</v>
      </c>
      <c r="D12" s="22">
        <v>3</v>
      </c>
      <c r="E12" s="1" t="s">
        <v>220</v>
      </c>
      <c r="F12" s="2" t="str">
        <f>VLOOKUP(G12,[0]!REGDPT,3,0)</f>
        <v>01-Alsace</v>
      </c>
      <c r="G12" s="77" t="s">
        <v>1093</v>
      </c>
      <c r="H12" s="84">
        <f>VLOOKUP(G12,REGDPT,2,0)</f>
        <v>67</v>
      </c>
      <c r="I12" s="82"/>
      <c r="J12" s="82"/>
      <c r="K12" s="82"/>
      <c r="L12" s="88" t="s">
        <v>18</v>
      </c>
    </row>
    <row r="13" spans="1:12" ht="12.75" customHeight="1" x14ac:dyDescent="0.2">
      <c r="A13" s="87">
        <v>1</v>
      </c>
      <c r="B13" s="42">
        <v>1</v>
      </c>
      <c r="C13" s="45">
        <v>2</v>
      </c>
      <c r="D13" s="22">
        <v>4</v>
      </c>
      <c r="E13" s="1" t="s">
        <v>930</v>
      </c>
      <c r="F13" s="2" t="str">
        <f>VLOOKUP(G13,[0]!REGDPT,3,0)</f>
        <v>01-Alsace</v>
      </c>
      <c r="G13" s="77" t="s">
        <v>1093</v>
      </c>
      <c r="H13" s="84">
        <f>VLOOKUP(G13,REGDPT,2,0)</f>
        <v>67</v>
      </c>
      <c r="I13" s="82"/>
      <c r="J13" s="82"/>
      <c r="K13" s="82"/>
      <c r="L13" s="88"/>
    </row>
    <row r="14" spans="1:12" ht="12.75" customHeight="1" x14ac:dyDescent="0.2">
      <c r="A14" s="87">
        <v>1</v>
      </c>
      <c r="B14" s="42">
        <v>1</v>
      </c>
      <c r="C14" s="44">
        <v>1</v>
      </c>
      <c r="D14" s="21">
        <v>3</v>
      </c>
      <c r="E14" s="1" t="s">
        <v>929</v>
      </c>
      <c r="F14" s="2" t="str">
        <f>VLOOKUP(G14,[0]!REGDPT,3,0)</f>
        <v>01-Alsace</v>
      </c>
      <c r="G14" s="77" t="s">
        <v>1094</v>
      </c>
      <c r="H14" s="84">
        <f>VLOOKUP(G14,REGDPT,2,0)</f>
        <v>68</v>
      </c>
      <c r="I14" s="82"/>
      <c r="J14" s="82"/>
      <c r="K14" s="82"/>
      <c r="L14" s="88"/>
    </row>
    <row r="15" spans="1:12" ht="12.75" customHeight="1" x14ac:dyDescent="0.2">
      <c r="A15" s="87">
        <v>1</v>
      </c>
      <c r="B15" s="42">
        <v>1</v>
      </c>
      <c r="C15" s="45">
        <v>2</v>
      </c>
      <c r="D15" s="22">
        <v>6</v>
      </c>
      <c r="E15" s="1" t="s">
        <v>149</v>
      </c>
      <c r="F15" s="2" t="str">
        <f>VLOOKUP(G15,[0]!REGDPT,3,0)</f>
        <v>02-Aquitaine</v>
      </c>
      <c r="G15" s="77" t="s">
        <v>255</v>
      </c>
      <c r="H15" s="84">
        <f>VLOOKUP(G15,REGDPT,2,0)</f>
        <v>24</v>
      </c>
      <c r="I15" s="82"/>
      <c r="J15" s="82"/>
      <c r="K15" s="82"/>
      <c r="L15" s="88" t="s">
        <v>550</v>
      </c>
    </row>
    <row r="16" spans="1:12" ht="12.75" customHeight="1" x14ac:dyDescent="0.2">
      <c r="A16" s="87">
        <v>1</v>
      </c>
      <c r="B16" s="42">
        <v>1</v>
      </c>
      <c r="C16" s="23">
        <v>3</v>
      </c>
      <c r="D16" s="23">
        <v>4</v>
      </c>
      <c r="E16" s="1" t="s">
        <v>150</v>
      </c>
      <c r="F16" s="2" t="str">
        <f>VLOOKUP(G16,[0]!REGDPT,3,0)</f>
        <v>02-Aquitaine</v>
      </c>
      <c r="G16" s="77" t="s">
        <v>255</v>
      </c>
      <c r="H16" s="84">
        <f>VLOOKUP(G16,REGDPT,2,0)</f>
        <v>24</v>
      </c>
      <c r="I16" s="82"/>
      <c r="J16" s="82"/>
      <c r="K16" s="82"/>
      <c r="L16" s="88" t="s">
        <v>46</v>
      </c>
    </row>
    <row r="17" spans="1:12" ht="12.75" customHeight="1" x14ac:dyDescent="0.2">
      <c r="A17" s="87">
        <v>1</v>
      </c>
      <c r="B17" s="42">
        <v>1</v>
      </c>
      <c r="C17" s="23">
        <v>3</v>
      </c>
      <c r="D17" s="23">
        <v>6</v>
      </c>
      <c r="E17" s="1" t="s">
        <v>105</v>
      </c>
      <c r="F17" s="2" t="str">
        <f>VLOOKUP(G17,[0]!REGDPT,3,0)</f>
        <v>02-Aquitaine</v>
      </c>
      <c r="G17" s="77" t="s">
        <v>255</v>
      </c>
      <c r="H17" s="84">
        <f>VLOOKUP(G17,REGDPT,2,0)</f>
        <v>24</v>
      </c>
      <c r="I17" s="82"/>
      <c r="J17" s="82"/>
      <c r="K17" s="82"/>
      <c r="L17" s="88" t="s">
        <v>436</v>
      </c>
    </row>
    <row r="18" spans="1:12" ht="12.75" customHeight="1" x14ac:dyDescent="0.2">
      <c r="A18" s="87">
        <v>1</v>
      </c>
      <c r="B18" s="42">
        <v>1</v>
      </c>
      <c r="C18" s="24">
        <v>4</v>
      </c>
      <c r="D18" s="24">
        <v>8</v>
      </c>
      <c r="E18" s="1" t="s">
        <v>518</v>
      </c>
      <c r="F18" s="2" t="str">
        <f>VLOOKUP(G18,[0]!REGDPT,3,0)</f>
        <v>02-Aquitaine</v>
      </c>
      <c r="G18" s="77" t="s">
        <v>255</v>
      </c>
      <c r="H18" s="84">
        <f>VLOOKUP(G18,REGDPT,2,0)</f>
        <v>24</v>
      </c>
      <c r="I18" s="82"/>
      <c r="J18" s="82">
        <v>1</v>
      </c>
      <c r="K18" s="82" t="s">
        <v>420</v>
      </c>
      <c r="L18" s="88" t="s">
        <v>435</v>
      </c>
    </row>
    <row r="19" spans="1:12" ht="13.5" customHeight="1" x14ac:dyDescent="0.2">
      <c r="A19" s="87">
        <v>1</v>
      </c>
      <c r="B19" s="42">
        <v>1</v>
      </c>
      <c r="C19" s="45">
        <v>2</v>
      </c>
      <c r="D19" s="22">
        <v>7</v>
      </c>
      <c r="E19" s="1" t="s">
        <v>161</v>
      </c>
      <c r="F19" s="2" t="str">
        <f>VLOOKUP(G19,[0]!REGDPT,3,0)</f>
        <v>02-Aquitaine</v>
      </c>
      <c r="G19" s="77" t="s">
        <v>257</v>
      </c>
      <c r="H19" s="84">
        <f>VLOOKUP(G19,REGDPT,2,0)</f>
        <v>33</v>
      </c>
      <c r="I19" s="82"/>
      <c r="J19" s="82"/>
      <c r="K19" s="82"/>
      <c r="L19" s="88" t="s">
        <v>39</v>
      </c>
    </row>
    <row r="20" spans="1:12" ht="12.75" customHeight="1" x14ac:dyDescent="0.2">
      <c r="A20" s="87">
        <v>1</v>
      </c>
      <c r="B20" s="42">
        <v>1</v>
      </c>
      <c r="C20" s="45">
        <v>2</v>
      </c>
      <c r="D20" s="22">
        <v>8</v>
      </c>
      <c r="E20" s="1" t="s">
        <v>931</v>
      </c>
      <c r="F20" s="2" t="str">
        <f>VLOOKUP(G20,[0]!REGDPT,3,0)</f>
        <v>02-Aquitaine</v>
      </c>
      <c r="G20" s="77" t="s">
        <v>257</v>
      </c>
      <c r="H20" s="84">
        <f>VLOOKUP(G20,REGDPT,2,0)</f>
        <v>33</v>
      </c>
      <c r="I20" s="82"/>
      <c r="J20" s="82"/>
      <c r="K20" s="82"/>
      <c r="L20" s="88" t="s">
        <v>39</v>
      </c>
    </row>
    <row r="21" spans="1:12" ht="12.75" customHeight="1" x14ac:dyDescent="0.2">
      <c r="A21" s="87">
        <v>1</v>
      </c>
      <c r="B21" s="42">
        <v>1</v>
      </c>
      <c r="C21" s="23">
        <v>3</v>
      </c>
      <c r="D21" s="23">
        <v>2</v>
      </c>
      <c r="E21" s="1" t="s">
        <v>162</v>
      </c>
      <c r="F21" s="2" t="str">
        <f>VLOOKUP(G21,[0]!REGDPT,3,0)</f>
        <v>02-Aquitaine</v>
      </c>
      <c r="G21" s="77" t="s">
        <v>257</v>
      </c>
      <c r="H21" s="84">
        <f>VLOOKUP(G21,REGDPT,2,0)</f>
        <v>33</v>
      </c>
      <c r="I21" s="82"/>
      <c r="J21" s="82"/>
      <c r="K21" s="82"/>
      <c r="L21" s="88" t="s">
        <v>72</v>
      </c>
    </row>
    <row r="22" spans="1:12" ht="12.75" customHeight="1" x14ac:dyDescent="0.2">
      <c r="A22" s="87">
        <v>1</v>
      </c>
      <c r="B22" s="42">
        <v>1</v>
      </c>
      <c r="C22" s="24">
        <v>4</v>
      </c>
      <c r="D22" s="24">
        <v>9</v>
      </c>
      <c r="E22" s="1" t="s">
        <v>516</v>
      </c>
      <c r="F22" s="2" t="str">
        <f>VLOOKUP(G22,[0]!REGDPT,3,0)</f>
        <v>02-Aquitaine</v>
      </c>
      <c r="G22" s="77" t="s">
        <v>257</v>
      </c>
      <c r="H22" s="84">
        <f>VLOOKUP(G22,REGDPT,2,0)</f>
        <v>33</v>
      </c>
      <c r="I22" s="82"/>
      <c r="J22" s="82"/>
      <c r="K22" s="82"/>
      <c r="L22" s="88" t="s">
        <v>438</v>
      </c>
    </row>
    <row r="23" spans="1:12" ht="12.75" customHeight="1" x14ac:dyDescent="0.2">
      <c r="A23" s="87">
        <v>1</v>
      </c>
      <c r="B23" s="42">
        <v>1</v>
      </c>
      <c r="C23" s="45">
        <v>2</v>
      </c>
      <c r="D23" s="22">
        <v>9</v>
      </c>
      <c r="E23" s="1" t="s">
        <v>196</v>
      </c>
      <c r="F23" s="2" t="str">
        <f>VLOOKUP(G23,[0]!REGDPT,3,0)</f>
        <v>02-Aquitaine</v>
      </c>
      <c r="G23" s="77" t="s">
        <v>3</v>
      </c>
      <c r="H23" s="84">
        <f>VLOOKUP(G23,REGDPT,2,0)</f>
        <v>40</v>
      </c>
      <c r="I23" s="82"/>
      <c r="J23" s="82"/>
      <c r="K23" s="82"/>
      <c r="L23" s="88" t="s">
        <v>439</v>
      </c>
    </row>
    <row r="24" spans="1:12" ht="12.75" customHeight="1" x14ac:dyDescent="0.2">
      <c r="A24" s="87">
        <v>1</v>
      </c>
      <c r="B24" s="42">
        <v>1</v>
      </c>
      <c r="C24" s="23">
        <v>3</v>
      </c>
      <c r="D24" s="23">
        <v>1</v>
      </c>
      <c r="E24" s="1" t="s">
        <v>924</v>
      </c>
      <c r="F24" s="2" t="str">
        <f>VLOOKUP(G24,[0]!REGDPT,3,0)</f>
        <v>02-Aquitaine</v>
      </c>
      <c r="G24" s="77" t="s">
        <v>3</v>
      </c>
      <c r="H24" s="84">
        <f>VLOOKUP(G24,REGDPT,2,0)</f>
        <v>40</v>
      </c>
      <c r="I24" s="82"/>
      <c r="J24" s="82">
        <v>1</v>
      </c>
      <c r="K24" s="82"/>
      <c r="L24" s="88" t="s">
        <v>15</v>
      </c>
    </row>
    <row r="25" spans="1:12" ht="12.75" customHeight="1" x14ac:dyDescent="0.2">
      <c r="A25" s="87">
        <v>1</v>
      </c>
      <c r="B25" s="42">
        <v>1</v>
      </c>
      <c r="C25" s="23">
        <v>3</v>
      </c>
      <c r="D25" s="23">
        <v>5</v>
      </c>
      <c r="E25" s="1" t="s">
        <v>3</v>
      </c>
      <c r="F25" s="2" t="str">
        <f>VLOOKUP(G25,[0]!REGDPT,3,0)</f>
        <v>02-Aquitaine</v>
      </c>
      <c r="G25" s="77" t="s">
        <v>3</v>
      </c>
      <c r="H25" s="84">
        <f>VLOOKUP(G25,REGDPT,2,0)</f>
        <v>40</v>
      </c>
      <c r="I25" s="82"/>
      <c r="J25" s="82">
        <v>1</v>
      </c>
      <c r="K25" s="82"/>
      <c r="L25" s="88" t="s">
        <v>15</v>
      </c>
    </row>
    <row r="26" spans="1:12" ht="12.75" customHeight="1" x14ac:dyDescent="0.2">
      <c r="A26" s="87">
        <v>1</v>
      </c>
      <c r="B26" s="42">
        <v>1</v>
      </c>
      <c r="C26" s="23">
        <v>3</v>
      </c>
      <c r="D26" s="23">
        <v>7</v>
      </c>
      <c r="E26" s="1" t="s">
        <v>437</v>
      </c>
      <c r="F26" s="2" t="str">
        <f>VLOOKUP(G26,[0]!REGDPT,3,0)</f>
        <v>02-Aquitaine</v>
      </c>
      <c r="G26" s="77" t="s">
        <v>3</v>
      </c>
      <c r="H26" s="84">
        <f>VLOOKUP(G26,REGDPT,2,0)</f>
        <v>40</v>
      </c>
      <c r="I26" s="82"/>
      <c r="J26" s="82"/>
      <c r="K26" s="82"/>
      <c r="L26" s="88" t="s">
        <v>478</v>
      </c>
    </row>
    <row r="27" spans="1:12" ht="12.75" customHeight="1" x14ac:dyDescent="0.2">
      <c r="A27" s="87">
        <v>1</v>
      </c>
      <c r="B27" s="42">
        <v>1</v>
      </c>
      <c r="C27" s="23">
        <v>3</v>
      </c>
      <c r="D27" s="23">
        <v>8</v>
      </c>
      <c r="E27" s="1" t="s">
        <v>932</v>
      </c>
      <c r="F27" s="2" t="str">
        <f>VLOOKUP(G27,[0]!REGDPT,3,0)</f>
        <v>02-Aquitaine</v>
      </c>
      <c r="G27" s="77" t="s">
        <v>3</v>
      </c>
      <c r="H27" s="84">
        <f>VLOOKUP(G27,REGDPT,2,0)</f>
        <v>40</v>
      </c>
      <c r="I27" s="82"/>
      <c r="J27" s="82"/>
      <c r="K27" s="82"/>
      <c r="L27" s="88" t="s">
        <v>440</v>
      </c>
    </row>
    <row r="28" spans="1:12" ht="13.5" customHeight="1" x14ac:dyDescent="0.2">
      <c r="A28" s="87">
        <v>1</v>
      </c>
      <c r="B28" s="42">
        <v>1</v>
      </c>
      <c r="C28" s="23">
        <v>3</v>
      </c>
      <c r="D28" s="23">
        <v>9</v>
      </c>
      <c r="E28" s="1" t="s">
        <v>197</v>
      </c>
      <c r="F28" s="2" t="str">
        <f>VLOOKUP(G28,[0]!REGDPT,3,0)</f>
        <v>02-Aquitaine</v>
      </c>
      <c r="G28" s="77" t="s">
        <v>3</v>
      </c>
      <c r="H28" s="84">
        <f>VLOOKUP(G28,REGDPT,2,0)</f>
        <v>40</v>
      </c>
      <c r="I28" s="82"/>
      <c r="J28" s="82">
        <v>1</v>
      </c>
      <c r="K28" s="82"/>
      <c r="L28" s="88" t="s">
        <v>15</v>
      </c>
    </row>
    <row r="29" spans="1:12" ht="12.75" customHeight="1" x14ac:dyDescent="0.2">
      <c r="A29" s="87">
        <v>1</v>
      </c>
      <c r="B29" s="42">
        <v>1</v>
      </c>
      <c r="C29" s="24">
        <v>4</v>
      </c>
      <c r="D29" s="24">
        <v>1</v>
      </c>
      <c r="E29" s="1" t="s">
        <v>197</v>
      </c>
      <c r="F29" s="2" t="str">
        <f>VLOOKUP(G29,[0]!REGDPT,3,0)</f>
        <v>02-Aquitaine</v>
      </c>
      <c r="G29" s="77" t="s">
        <v>3</v>
      </c>
      <c r="H29" s="84">
        <f>VLOOKUP(G29,REGDPT,2,0)</f>
        <v>40</v>
      </c>
      <c r="I29" s="82"/>
      <c r="J29" s="82"/>
      <c r="K29" s="82"/>
      <c r="L29" s="88" t="s">
        <v>441</v>
      </c>
    </row>
    <row r="30" spans="1:12" ht="12.75" customHeight="1" x14ac:dyDescent="0.2">
      <c r="A30" s="87">
        <v>1</v>
      </c>
      <c r="B30" s="42">
        <v>1</v>
      </c>
      <c r="C30" s="24">
        <v>4</v>
      </c>
      <c r="D30" s="24">
        <v>2</v>
      </c>
      <c r="E30" s="1" t="s">
        <v>933</v>
      </c>
      <c r="F30" s="2" t="str">
        <f>VLOOKUP(G30,[0]!REGDPT,3,0)</f>
        <v>02-Aquitaine</v>
      </c>
      <c r="G30" s="77" t="s">
        <v>3</v>
      </c>
      <c r="H30" s="84">
        <f>VLOOKUP(G30,REGDPT,2,0)</f>
        <v>40</v>
      </c>
      <c r="I30" s="82"/>
      <c r="J30" s="82"/>
      <c r="K30" s="82"/>
      <c r="L30" s="88"/>
    </row>
    <row r="31" spans="1:12" ht="12.75" customHeight="1" x14ac:dyDescent="0.2">
      <c r="A31" s="87">
        <v>1</v>
      </c>
      <c r="B31" s="42">
        <v>1</v>
      </c>
      <c r="C31" s="45">
        <v>2</v>
      </c>
      <c r="D31" s="22">
        <v>5</v>
      </c>
      <c r="E31" s="1" t="s">
        <v>112</v>
      </c>
      <c r="F31" s="2" t="str">
        <f>VLOOKUP(G31,[0]!REGDPT,3,0)</f>
        <v>02-Aquitaine</v>
      </c>
      <c r="G31" s="77" t="s">
        <v>1084</v>
      </c>
      <c r="H31" s="84">
        <f>VLOOKUP(G31,REGDPT,2,0)</f>
        <v>47</v>
      </c>
      <c r="I31" s="82"/>
      <c r="J31" s="82"/>
      <c r="K31" s="82"/>
      <c r="L31" s="88" t="s">
        <v>442</v>
      </c>
    </row>
    <row r="32" spans="1:12" ht="12.75" customHeight="1" x14ac:dyDescent="0.2">
      <c r="A32" s="87">
        <v>1</v>
      </c>
      <c r="B32" s="42">
        <v>1</v>
      </c>
      <c r="C32" s="23">
        <v>3</v>
      </c>
      <c r="D32" s="23">
        <v>3</v>
      </c>
      <c r="E32" s="1" t="s">
        <v>198</v>
      </c>
      <c r="F32" s="2" t="str">
        <f>VLOOKUP(G32,[0]!REGDPT,3,0)</f>
        <v>02-Aquitaine</v>
      </c>
      <c r="G32" s="77" t="s">
        <v>1084</v>
      </c>
      <c r="H32" s="84">
        <f>VLOOKUP(G32,REGDPT,2,0)</f>
        <v>47</v>
      </c>
      <c r="I32" s="82"/>
      <c r="J32" s="82"/>
      <c r="K32" s="82"/>
      <c r="L32" s="88" t="s">
        <v>444</v>
      </c>
    </row>
    <row r="33" spans="1:12" ht="12.75" customHeight="1" x14ac:dyDescent="0.2">
      <c r="A33" s="87">
        <v>1</v>
      </c>
      <c r="B33" s="42">
        <v>1</v>
      </c>
      <c r="C33" s="24">
        <v>4</v>
      </c>
      <c r="D33" s="24">
        <v>3</v>
      </c>
      <c r="E33" s="1" t="s">
        <v>205</v>
      </c>
      <c r="F33" s="2" t="str">
        <f>VLOOKUP(G33,[0]!REGDPT,3,0)</f>
        <v>02-Aquitaine</v>
      </c>
      <c r="G33" s="77" t="s">
        <v>1090</v>
      </c>
      <c r="H33" s="84">
        <f>VLOOKUP(G33,REGDPT,2,0)</f>
        <v>64</v>
      </c>
      <c r="I33" s="82"/>
      <c r="J33" s="82"/>
      <c r="K33" s="82"/>
      <c r="L33" s="88" t="s">
        <v>443</v>
      </c>
    </row>
    <row r="34" spans="1:12" ht="12.75" customHeight="1" x14ac:dyDescent="0.2">
      <c r="A34" s="87">
        <v>1</v>
      </c>
      <c r="B34" s="42">
        <v>1</v>
      </c>
      <c r="C34" s="24">
        <v>4</v>
      </c>
      <c r="D34" s="24">
        <v>4</v>
      </c>
      <c r="E34" s="1" t="s">
        <v>2</v>
      </c>
      <c r="F34" s="2" t="str">
        <f>VLOOKUP(G34,[0]!REGDPT,3,0)</f>
        <v>02-Aquitaine</v>
      </c>
      <c r="G34" s="77" t="s">
        <v>1090</v>
      </c>
      <c r="H34" s="84">
        <f>VLOOKUP(G34,REGDPT,2,0)</f>
        <v>64</v>
      </c>
      <c r="I34" s="82"/>
      <c r="J34" s="82">
        <v>1</v>
      </c>
      <c r="K34" s="82"/>
      <c r="L34" s="88" t="s">
        <v>15</v>
      </c>
    </row>
    <row r="35" spans="1:12" ht="12.75" customHeight="1" x14ac:dyDescent="0.2">
      <c r="A35" s="87">
        <v>1</v>
      </c>
      <c r="B35" s="42">
        <v>1</v>
      </c>
      <c r="C35" s="24">
        <v>4</v>
      </c>
      <c r="D35" s="24">
        <v>5</v>
      </c>
      <c r="E35" s="1" t="s">
        <v>2</v>
      </c>
      <c r="F35" s="2" t="str">
        <f>VLOOKUP(G35,[0]!REGDPT,3,0)</f>
        <v>02-Aquitaine</v>
      </c>
      <c r="G35" s="77" t="s">
        <v>1090</v>
      </c>
      <c r="H35" s="84">
        <f>VLOOKUP(G35,REGDPT,2,0)</f>
        <v>64</v>
      </c>
      <c r="I35" s="82"/>
      <c r="J35" s="82"/>
      <c r="K35" s="82"/>
      <c r="L35" s="88" t="s">
        <v>22</v>
      </c>
    </row>
    <row r="36" spans="1:12" ht="12.75" customHeight="1" x14ac:dyDescent="0.2">
      <c r="A36" s="87">
        <v>1</v>
      </c>
      <c r="B36" s="42">
        <v>1</v>
      </c>
      <c r="C36" s="24">
        <v>4</v>
      </c>
      <c r="D36" s="24">
        <v>6</v>
      </c>
      <c r="E36" s="1" t="s">
        <v>995</v>
      </c>
      <c r="F36" s="2" t="str">
        <f>VLOOKUP(G36,[0]!REGDPT,3,0)</f>
        <v>02-Aquitaine</v>
      </c>
      <c r="G36" s="77" t="s">
        <v>1090</v>
      </c>
      <c r="H36" s="84">
        <f>VLOOKUP(G36,REGDPT,2,0)</f>
        <v>64</v>
      </c>
      <c r="I36" s="82"/>
      <c r="J36" s="82"/>
      <c r="K36" s="82" t="s">
        <v>420</v>
      </c>
      <c r="L36" s="88" t="s">
        <v>509</v>
      </c>
    </row>
    <row r="37" spans="1:12" ht="13.5" customHeight="1" x14ac:dyDescent="0.2">
      <c r="A37" s="87">
        <v>1</v>
      </c>
      <c r="B37" s="42">
        <v>1</v>
      </c>
      <c r="C37" s="24">
        <v>4</v>
      </c>
      <c r="D37" s="24">
        <v>7</v>
      </c>
      <c r="E37" s="1" t="s">
        <v>546</v>
      </c>
      <c r="F37" s="2" t="str">
        <f>VLOOKUP(G37,[0]!REGDPT,3,0)</f>
        <v>02-Aquitaine</v>
      </c>
      <c r="G37" s="77" t="s">
        <v>1090</v>
      </c>
      <c r="H37" s="84">
        <f>VLOOKUP(G37,REGDPT,2,0)</f>
        <v>64</v>
      </c>
      <c r="I37" s="82"/>
      <c r="J37" s="82"/>
      <c r="K37" s="82"/>
      <c r="L37" s="88" t="s">
        <v>290</v>
      </c>
    </row>
    <row r="38" spans="1:12" ht="12.75" customHeight="1" x14ac:dyDescent="0.2">
      <c r="A38" s="87">
        <v>1</v>
      </c>
      <c r="B38" s="42">
        <v>1</v>
      </c>
      <c r="C38" s="25">
        <v>5</v>
      </c>
      <c r="D38" s="25">
        <v>3</v>
      </c>
      <c r="E38" s="1" t="s">
        <v>173</v>
      </c>
      <c r="F38" s="2" t="str">
        <f>VLOOKUP(G38,[0]!REGDPT,3,0)</f>
        <v>03-Auvergne</v>
      </c>
      <c r="G38" s="77" t="s">
        <v>355</v>
      </c>
      <c r="H38" s="84">
        <f>VLOOKUP(G38,REGDPT,2,0)</f>
        <v>15</v>
      </c>
      <c r="I38" s="82"/>
      <c r="J38" s="82"/>
      <c r="K38" s="82"/>
      <c r="L38" s="88" t="s">
        <v>486</v>
      </c>
    </row>
    <row r="39" spans="1:12" ht="12.75" customHeight="1" x14ac:dyDescent="0.2">
      <c r="A39" s="87">
        <v>1</v>
      </c>
      <c r="B39" s="42">
        <v>1</v>
      </c>
      <c r="C39" s="25">
        <v>5</v>
      </c>
      <c r="D39" s="25">
        <v>1</v>
      </c>
      <c r="E39" s="1" t="s">
        <v>1</v>
      </c>
      <c r="F39" s="2" t="str">
        <f>VLOOKUP(G39,[0]!REGDPT,3,0)</f>
        <v>03-Auvergne</v>
      </c>
      <c r="G39" s="77" t="s">
        <v>1089</v>
      </c>
      <c r="H39" s="84">
        <f>VLOOKUP(G39,REGDPT,2,0)</f>
        <v>63</v>
      </c>
      <c r="I39" s="82"/>
      <c r="J39" s="82">
        <v>1</v>
      </c>
      <c r="K39" s="82"/>
      <c r="L39" s="88" t="s">
        <v>15</v>
      </c>
    </row>
    <row r="40" spans="1:12" ht="12.75" customHeight="1" x14ac:dyDescent="0.2">
      <c r="A40" s="87">
        <v>1</v>
      </c>
      <c r="B40" s="42">
        <v>1</v>
      </c>
      <c r="C40" s="25">
        <v>5</v>
      </c>
      <c r="D40" s="25">
        <v>2</v>
      </c>
      <c r="E40" s="1" t="s">
        <v>151</v>
      </c>
      <c r="F40" s="2" t="str">
        <f>VLOOKUP(G40,[0]!REGDPT,3,0)</f>
        <v>03-Auvergne</v>
      </c>
      <c r="G40" s="77" t="s">
        <v>1089</v>
      </c>
      <c r="H40" s="84">
        <f>VLOOKUP(G40,REGDPT,2,0)</f>
        <v>63</v>
      </c>
      <c r="I40" s="82"/>
      <c r="J40" s="82">
        <v>1</v>
      </c>
      <c r="K40" s="82"/>
      <c r="L40" s="88" t="s">
        <v>15</v>
      </c>
    </row>
    <row r="41" spans="1:12" ht="12.75" customHeight="1" x14ac:dyDescent="0.2">
      <c r="A41" s="87">
        <v>1</v>
      </c>
      <c r="B41" s="42">
        <v>1</v>
      </c>
      <c r="C41" s="25">
        <v>5</v>
      </c>
      <c r="D41" s="25">
        <v>5</v>
      </c>
      <c r="E41" s="1" t="s">
        <v>140</v>
      </c>
      <c r="F41" s="2" t="str">
        <f>VLOOKUP(G41,[0]!REGDPT,3,0)</f>
        <v>04-Bourgogne</v>
      </c>
      <c r="G41" s="77" t="s">
        <v>1075</v>
      </c>
      <c r="H41" s="84">
        <f>VLOOKUP(G41,REGDPT,2,0)</f>
        <v>21</v>
      </c>
      <c r="I41" s="82"/>
      <c r="J41" s="82"/>
      <c r="K41" s="82"/>
      <c r="L41" s="88" t="s">
        <v>543</v>
      </c>
    </row>
    <row r="42" spans="1:12" ht="12.75" customHeight="1" x14ac:dyDescent="0.2">
      <c r="A42" s="87">
        <v>1</v>
      </c>
      <c r="B42" s="42">
        <v>1</v>
      </c>
      <c r="C42" s="25">
        <v>5</v>
      </c>
      <c r="D42" s="25">
        <v>6</v>
      </c>
      <c r="E42" s="1" t="s">
        <v>934</v>
      </c>
      <c r="F42" s="2" t="str">
        <f>VLOOKUP(G42,[0]!REGDPT,3,0)</f>
        <v>04-Bourgogne</v>
      </c>
      <c r="G42" s="77" t="s">
        <v>1075</v>
      </c>
      <c r="H42" s="84">
        <f>VLOOKUP(G42,REGDPT,2,0)</f>
        <v>21</v>
      </c>
      <c r="I42" s="82"/>
      <c r="J42" s="82"/>
      <c r="K42" s="82"/>
      <c r="L42" s="88"/>
    </row>
    <row r="43" spans="1:12" ht="12.75" customHeight="1" x14ac:dyDescent="0.2">
      <c r="A43" s="87">
        <v>1</v>
      </c>
      <c r="B43" s="42">
        <v>1</v>
      </c>
      <c r="C43" s="25">
        <v>5</v>
      </c>
      <c r="D43" s="25">
        <v>7</v>
      </c>
      <c r="E43" s="1" t="s">
        <v>6</v>
      </c>
      <c r="F43" s="2" t="str">
        <f>VLOOKUP(G43,[0]!REGDPT,3,0)</f>
        <v>04-Bourgogne</v>
      </c>
      <c r="G43" s="77" t="s">
        <v>1075</v>
      </c>
      <c r="H43" s="84">
        <f>VLOOKUP(G43,REGDPT,2,0)</f>
        <v>21</v>
      </c>
      <c r="I43" s="82"/>
      <c r="J43" s="82">
        <v>1</v>
      </c>
      <c r="K43" s="82" t="s">
        <v>428</v>
      </c>
      <c r="L43" s="88" t="s">
        <v>15</v>
      </c>
    </row>
    <row r="44" spans="1:12" ht="12.75" customHeight="1" x14ac:dyDescent="0.2">
      <c r="A44" s="87">
        <v>1</v>
      </c>
      <c r="B44" s="42">
        <v>1</v>
      </c>
      <c r="C44" s="25">
        <v>5</v>
      </c>
      <c r="D44" s="25">
        <v>8</v>
      </c>
      <c r="E44" s="1" t="s">
        <v>6</v>
      </c>
      <c r="F44" s="2" t="str">
        <f>VLOOKUP(G44,[0]!REGDPT,3,0)</f>
        <v>04-Bourgogne</v>
      </c>
      <c r="G44" s="77" t="s">
        <v>1075</v>
      </c>
      <c r="H44" s="84">
        <f>VLOOKUP(G44,REGDPT,2,0)</f>
        <v>21</v>
      </c>
      <c r="I44" s="82"/>
      <c r="J44" s="82">
        <v>1</v>
      </c>
      <c r="K44" s="82"/>
      <c r="L44" s="88" t="s">
        <v>15</v>
      </c>
    </row>
    <row r="45" spans="1:12" ht="12.75" customHeight="1" x14ac:dyDescent="0.2">
      <c r="A45" s="87">
        <v>1</v>
      </c>
      <c r="B45" s="42">
        <v>1</v>
      </c>
      <c r="C45" s="25">
        <v>5</v>
      </c>
      <c r="D45" s="25">
        <v>4</v>
      </c>
      <c r="E45" s="1" t="s">
        <v>125</v>
      </c>
      <c r="F45" s="2" t="str">
        <f>VLOOKUP(G45,[0]!REGDPT,3,0)</f>
        <v>04-Bourgogne</v>
      </c>
      <c r="G45" s="77" t="s">
        <v>251</v>
      </c>
      <c r="H45" s="84">
        <f>VLOOKUP(G45,REGDPT,2,0)</f>
        <v>89</v>
      </c>
      <c r="I45" s="82"/>
      <c r="J45" s="82"/>
      <c r="K45" s="82"/>
      <c r="L45" s="88" t="s">
        <v>71</v>
      </c>
    </row>
    <row r="46" spans="1:12" ht="13.5" customHeight="1" x14ac:dyDescent="0.2">
      <c r="A46" s="87">
        <v>1</v>
      </c>
      <c r="B46" s="42">
        <v>1</v>
      </c>
      <c r="C46" s="25">
        <v>5</v>
      </c>
      <c r="D46" s="25">
        <v>9</v>
      </c>
      <c r="E46" s="1" t="s">
        <v>126</v>
      </c>
      <c r="F46" s="2" t="str">
        <f>VLOOKUP(G46,[0]!REGDPT,3,0)</f>
        <v>04-Bourgogne</v>
      </c>
      <c r="G46" s="77" t="s">
        <v>251</v>
      </c>
      <c r="H46" s="84">
        <f>VLOOKUP(G46,REGDPT,2,0)</f>
        <v>89</v>
      </c>
      <c r="I46" s="82"/>
      <c r="J46" s="82"/>
      <c r="K46" s="82"/>
      <c r="L46" s="88" t="s">
        <v>445</v>
      </c>
    </row>
    <row r="47" spans="1:12" ht="13.5" customHeight="1" x14ac:dyDescent="0.2">
      <c r="A47" s="87">
        <v>1</v>
      </c>
      <c r="B47" s="42">
        <v>1</v>
      </c>
      <c r="C47" s="26">
        <v>6</v>
      </c>
      <c r="D47" s="26">
        <v>3</v>
      </c>
      <c r="E47" s="1" t="s">
        <v>156</v>
      </c>
      <c r="F47" s="2" t="str">
        <f>VLOOKUP(G47,[0]!REGDPT,3,0)</f>
        <v>05-Bretagne</v>
      </c>
      <c r="G47" s="77" t="s">
        <v>1076</v>
      </c>
      <c r="H47" s="84">
        <f>VLOOKUP(G47,REGDPT,2,0)</f>
        <v>22</v>
      </c>
      <c r="I47" s="82"/>
      <c r="J47" s="82"/>
      <c r="K47" s="82"/>
      <c r="L47" s="88" t="s">
        <v>446</v>
      </c>
    </row>
    <row r="48" spans="1:12" ht="12.75" customHeight="1" x14ac:dyDescent="0.2">
      <c r="A48" s="87">
        <v>1</v>
      </c>
      <c r="B48" s="42">
        <v>1</v>
      </c>
      <c r="C48" s="19">
        <v>7</v>
      </c>
      <c r="D48" s="19">
        <v>5</v>
      </c>
      <c r="E48" s="1" t="s">
        <v>157</v>
      </c>
      <c r="F48" s="2" t="str">
        <f>VLOOKUP(G48,[0]!REGDPT,3,0)</f>
        <v>05-Bretagne</v>
      </c>
      <c r="G48" s="77" t="s">
        <v>1076</v>
      </c>
      <c r="H48" s="84">
        <f>VLOOKUP(G48,REGDPT,2,0)</f>
        <v>22</v>
      </c>
      <c r="I48" s="82"/>
      <c r="J48" s="82"/>
      <c r="K48" s="82"/>
      <c r="L48" s="88" t="s">
        <v>447</v>
      </c>
    </row>
    <row r="49" spans="1:12" ht="12.75" customHeight="1" x14ac:dyDescent="0.2">
      <c r="A49" s="87">
        <v>1</v>
      </c>
      <c r="B49" s="42">
        <v>1</v>
      </c>
      <c r="C49" s="19">
        <v>7</v>
      </c>
      <c r="D49" s="19">
        <v>6</v>
      </c>
      <c r="E49" s="1" t="s">
        <v>158</v>
      </c>
      <c r="F49" s="2" t="str">
        <f>VLOOKUP(G49,[0]!REGDPT,3,0)</f>
        <v>05-Bretagne</v>
      </c>
      <c r="G49" s="77" t="s">
        <v>1076</v>
      </c>
      <c r="H49" s="84">
        <f>VLOOKUP(G49,REGDPT,2,0)</f>
        <v>22</v>
      </c>
      <c r="I49" s="82"/>
      <c r="J49" s="82"/>
      <c r="K49" s="82"/>
      <c r="L49" s="88" t="s">
        <v>35</v>
      </c>
    </row>
    <row r="50" spans="1:12" ht="12.75" customHeight="1" x14ac:dyDescent="0.2">
      <c r="A50" s="87">
        <v>1</v>
      </c>
      <c r="B50" s="42">
        <v>1</v>
      </c>
      <c r="C50" s="19">
        <v>7</v>
      </c>
      <c r="D50" s="19">
        <v>7</v>
      </c>
      <c r="E50" s="1" t="s">
        <v>158</v>
      </c>
      <c r="F50" s="2" t="str">
        <f>VLOOKUP(G50,[0]!REGDPT,3,0)</f>
        <v>05-Bretagne</v>
      </c>
      <c r="G50" s="77" t="s">
        <v>1076</v>
      </c>
      <c r="H50" s="84">
        <f>VLOOKUP(G50,REGDPT,2,0)</f>
        <v>22</v>
      </c>
      <c r="I50" s="82"/>
      <c r="J50" s="82"/>
      <c r="K50" s="82"/>
      <c r="L50" s="88" t="s">
        <v>448</v>
      </c>
    </row>
    <row r="51" spans="1:12" ht="12.75" customHeight="1" x14ac:dyDescent="0.2">
      <c r="A51" s="87">
        <v>1</v>
      </c>
      <c r="B51" s="42">
        <v>1</v>
      </c>
      <c r="C51" s="19">
        <v>7</v>
      </c>
      <c r="D51" s="19">
        <v>8</v>
      </c>
      <c r="E51" s="1" t="s">
        <v>294</v>
      </c>
      <c r="F51" s="2" t="str">
        <f>VLOOKUP(G51,[0]!REGDPT,3,0)</f>
        <v>05-Bretagne</v>
      </c>
      <c r="G51" s="77" t="s">
        <v>1076</v>
      </c>
      <c r="H51" s="84">
        <f>VLOOKUP(G51,REGDPT,2,0)</f>
        <v>22</v>
      </c>
      <c r="I51" s="82"/>
      <c r="J51" s="82">
        <v>1</v>
      </c>
      <c r="K51" s="82" t="s">
        <v>428</v>
      </c>
      <c r="L51" s="88" t="s">
        <v>15</v>
      </c>
    </row>
    <row r="52" spans="1:12" ht="12.75" customHeight="1" x14ac:dyDescent="0.2">
      <c r="A52" s="87">
        <v>1</v>
      </c>
      <c r="B52" s="42">
        <v>1</v>
      </c>
      <c r="C52" s="27">
        <v>8</v>
      </c>
      <c r="D52" s="27">
        <v>1</v>
      </c>
      <c r="E52" s="1" t="s">
        <v>159</v>
      </c>
      <c r="F52" s="2" t="str">
        <f>VLOOKUP(G52,[0]!REGDPT,3,0)</f>
        <v>05-Bretagne</v>
      </c>
      <c r="G52" s="77" t="s">
        <v>1076</v>
      </c>
      <c r="H52" s="84">
        <f>VLOOKUP(G52,REGDPT,2,0)</f>
        <v>22</v>
      </c>
      <c r="I52" s="82"/>
      <c r="J52" s="82"/>
      <c r="K52" s="82"/>
      <c r="L52" s="88" t="s">
        <v>40</v>
      </c>
    </row>
    <row r="53" spans="1:12" ht="12.75" customHeight="1" x14ac:dyDescent="0.2">
      <c r="A53" s="87">
        <v>1</v>
      </c>
      <c r="B53" s="42">
        <v>1</v>
      </c>
      <c r="C53" s="27">
        <v>8</v>
      </c>
      <c r="D53" s="27">
        <v>7</v>
      </c>
      <c r="E53" s="1" t="s">
        <v>160</v>
      </c>
      <c r="F53" s="2" t="str">
        <f>VLOOKUP(G53,[0]!REGDPT,3,0)</f>
        <v>05-Bretagne</v>
      </c>
      <c r="G53" s="77" t="s">
        <v>1076</v>
      </c>
      <c r="H53" s="84">
        <f>VLOOKUP(G53,REGDPT,2,0)</f>
        <v>22</v>
      </c>
      <c r="I53" s="82"/>
      <c r="J53" s="82"/>
      <c r="K53" s="82"/>
      <c r="L53" s="88" t="s">
        <v>22</v>
      </c>
    </row>
    <row r="54" spans="1:12" ht="12.75" customHeight="1" x14ac:dyDescent="0.2">
      <c r="A54" s="87">
        <v>1</v>
      </c>
      <c r="B54" s="42">
        <v>1</v>
      </c>
      <c r="C54" s="27">
        <v>8</v>
      </c>
      <c r="D54" s="27">
        <v>8</v>
      </c>
      <c r="E54" s="1" t="s">
        <v>160</v>
      </c>
      <c r="F54" s="2" t="str">
        <f>VLOOKUP(G54,[0]!REGDPT,3,0)</f>
        <v>05-Bretagne</v>
      </c>
      <c r="G54" s="77" t="s">
        <v>1076</v>
      </c>
      <c r="H54" s="84">
        <f>VLOOKUP(G54,REGDPT,2,0)</f>
        <v>22</v>
      </c>
      <c r="I54" s="82"/>
      <c r="J54" s="82"/>
      <c r="K54" s="82" t="s">
        <v>420</v>
      </c>
      <c r="L54" s="88" t="s">
        <v>297</v>
      </c>
    </row>
    <row r="55" spans="1:12" ht="12.75" customHeight="1" x14ac:dyDescent="0.2">
      <c r="A55" s="87">
        <v>1</v>
      </c>
      <c r="B55" s="42">
        <v>1</v>
      </c>
      <c r="C55" s="26">
        <v>6</v>
      </c>
      <c r="D55" s="26">
        <v>4</v>
      </c>
      <c r="E55" s="1" t="s">
        <v>240</v>
      </c>
      <c r="F55" s="2" t="str">
        <f>VLOOKUP(G55,[0]!REGDPT,3,0)</f>
        <v>05-Bretagne</v>
      </c>
      <c r="G55" s="77" t="s">
        <v>258</v>
      </c>
      <c r="H55" s="84">
        <f>VLOOKUP(G55,REGDPT,2,0)</f>
        <v>29</v>
      </c>
      <c r="I55" s="82"/>
      <c r="J55" s="82"/>
      <c r="K55" s="82"/>
      <c r="L55" s="88" t="s">
        <v>449</v>
      </c>
    </row>
    <row r="56" spans="1:12" ht="12.75" customHeight="1" x14ac:dyDescent="0.2">
      <c r="A56" s="87">
        <v>1</v>
      </c>
      <c r="B56" s="42">
        <v>1</v>
      </c>
      <c r="C56" s="19">
        <v>7</v>
      </c>
      <c r="D56" s="19">
        <v>1</v>
      </c>
      <c r="E56" s="1" t="s">
        <v>519</v>
      </c>
      <c r="F56" s="2" t="str">
        <f>VLOOKUP(G56,[0]!REGDPT,3,0)</f>
        <v>05-Bretagne</v>
      </c>
      <c r="G56" s="77" t="s">
        <v>258</v>
      </c>
      <c r="H56" s="84">
        <f>VLOOKUP(G56,REGDPT,2,0)</f>
        <v>29</v>
      </c>
      <c r="I56" s="82"/>
      <c r="J56" s="82"/>
      <c r="K56" s="82"/>
      <c r="L56" s="88" t="s">
        <v>450</v>
      </c>
    </row>
    <row r="57" spans="1:12" ht="13.5" customHeight="1" x14ac:dyDescent="0.2">
      <c r="A57" s="87">
        <v>1</v>
      </c>
      <c r="B57" s="42">
        <v>1</v>
      </c>
      <c r="C57" s="27">
        <v>8</v>
      </c>
      <c r="D57" s="27">
        <v>2</v>
      </c>
      <c r="E57" s="1" t="s">
        <v>935</v>
      </c>
      <c r="F57" s="2" t="str">
        <f>VLOOKUP(G57,[0]!REGDPT,3,0)</f>
        <v>05-Bretagne</v>
      </c>
      <c r="G57" s="77" t="s">
        <v>258</v>
      </c>
      <c r="H57" s="84">
        <f>VLOOKUP(G57,REGDPT,2,0)</f>
        <v>29</v>
      </c>
      <c r="I57" s="82"/>
      <c r="J57" s="82"/>
      <c r="K57" s="82"/>
      <c r="L57" s="88"/>
    </row>
    <row r="58" spans="1:12" ht="12.75" customHeight="1" x14ac:dyDescent="0.2">
      <c r="A58" s="87">
        <v>1</v>
      </c>
      <c r="B58" s="42">
        <v>1</v>
      </c>
      <c r="C58" s="28">
        <v>9</v>
      </c>
      <c r="D58" s="28">
        <v>4</v>
      </c>
      <c r="E58" s="1" t="s">
        <v>184</v>
      </c>
      <c r="F58" s="2" t="str">
        <f>VLOOKUP(G58,[0]!REGDPT,3,0)</f>
        <v>05-Bretagne</v>
      </c>
      <c r="G58" s="77" t="s">
        <v>258</v>
      </c>
      <c r="H58" s="84">
        <f>VLOOKUP(G58,REGDPT,2,0)</f>
        <v>29</v>
      </c>
      <c r="I58" s="82"/>
      <c r="J58" s="82"/>
      <c r="K58" s="82"/>
      <c r="L58" s="88" t="s">
        <v>22</v>
      </c>
    </row>
    <row r="59" spans="1:12" ht="12.75" customHeight="1" x14ac:dyDescent="0.2">
      <c r="A59" s="87">
        <v>1</v>
      </c>
      <c r="B59" s="42">
        <v>1</v>
      </c>
      <c r="C59" s="26">
        <v>6</v>
      </c>
      <c r="D59" s="26">
        <v>9</v>
      </c>
      <c r="E59" s="1" t="s">
        <v>182</v>
      </c>
      <c r="F59" s="2" t="str">
        <f>VLOOKUP(G59,[0]!REGDPT,3,0)</f>
        <v>05-Bretagne</v>
      </c>
      <c r="G59" s="77" t="s">
        <v>1079</v>
      </c>
      <c r="H59" s="84">
        <f>VLOOKUP(G59,REGDPT,2,0)</f>
        <v>35</v>
      </c>
      <c r="I59" s="82"/>
      <c r="J59" s="82"/>
      <c r="K59" s="82"/>
      <c r="L59" s="88" t="s">
        <v>82</v>
      </c>
    </row>
    <row r="60" spans="1:12" ht="12.75" customHeight="1" x14ac:dyDescent="0.2">
      <c r="A60" s="87">
        <v>1</v>
      </c>
      <c r="B60" s="42">
        <v>1</v>
      </c>
      <c r="C60" s="26">
        <v>6</v>
      </c>
      <c r="D60" s="26">
        <v>10</v>
      </c>
      <c r="E60" s="1" t="s">
        <v>182</v>
      </c>
      <c r="F60" s="2" t="str">
        <f>VLOOKUP(G60,[0]!REGDPT,3,0)</f>
        <v>05-Bretagne</v>
      </c>
      <c r="G60" s="77" t="s">
        <v>1079</v>
      </c>
      <c r="H60" s="84">
        <f>VLOOKUP(G60,REGDPT,2,0)</f>
        <v>35</v>
      </c>
      <c r="I60" s="82"/>
      <c r="J60" s="82"/>
      <c r="K60" s="82"/>
      <c r="L60" s="88" t="s">
        <v>451</v>
      </c>
    </row>
    <row r="61" spans="1:12" ht="12.75" customHeight="1" x14ac:dyDescent="0.2">
      <c r="A61" s="87">
        <v>1</v>
      </c>
      <c r="B61" s="42">
        <v>1</v>
      </c>
      <c r="C61" s="27">
        <v>8</v>
      </c>
      <c r="D61" s="27">
        <v>3</v>
      </c>
      <c r="E61" s="1" t="s">
        <v>520</v>
      </c>
      <c r="F61" s="2" t="str">
        <f>VLOOKUP(G61,[0]!REGDPT,3,0)</f>
        <v>05-Bretagne</v>
      </c>
      <c r="G61" s="77" t="s">
        <v>1079</v>
      </c>
      <c r="H61" s="84">
        <f>VLOOKUP(G61,REGDPT,2,0)</f>
        <v>35</v>
      </c>
      <c r="I61" s="82"/>
      <c r="J61" s="82"/>
      <c r="K61" s="82"/>
      <c r="L61" s="88" t="s">
        <v>418</v>
      </c>
    </row>
    <row r="62" spans="1:12" ht="12.75" customHeight="1" x14ac:dyDescent="0.2">
      <c r="A62" s="87">
        <v>1</v>
      </c>
      <c r="B62" s="42">
        <v>1</v>
      </c>
      <c r="C62" s="28">
        <v>9</v>
      </c>
      <c r="D62" s="28">
        <v>5</v>
      </c>
      <c r="E62" s="1" t="s">
        <v>183</v>
      </c>
      <c r="F62" s="2" t="str">
        <f>VLOOKUP(G62,[0]!REGDPT,3,0)</f>
        <v>05-Bretagne</v>
      </c>
      <c r="G62" s="77" t="s">
        <v>1079</v>
      </c>
      <c r="H62" s="84">
        <f>VLOOKUP(G62,REGDPT,2,0)</f>
        <v>35</v>
      </c>
      <c r="I62" s="82"/>
      <c r="J62" s="82"/>
      <c r="K62" s="82"/>
      <c r="L62" s="88" t="s">
        <v>102</v>
      </c>
    </row>
    <row r="63" spans="1:12" ht="12.75" customHeight="1" x14ac:dyDescent="0.2">
      <c r="A63" s="87">
        <v>1</v>
      </c>
      <c r="B63" s="42">
        <v>1</v>
      </c>
      <c r="C63" s="28">
        <v>9</v>
      </c>
      <c r="D63" s="28">
        <v>6</v>
      </c>
      <c r="E63" s="1" t="s">
        <v>510</v>
      </c>
      <c r="F63" s="2" t="str">
        <f>VLOOKUP(G63,[0]!REGDPT,3,0)</f>
        <v>05-Bretagne</v>
      </c>
      <c r="G63" s="77" t="s">
        <v>1079</v>
      </c>
      <c r="H63" s="84">
        <f>VLOOKUP(G63,REGDPT,2,0)</f>
        <v>35</v>
      </c>
      <c r="I63" s="82">
        <v>1</v>
      </c>
      <c r="J63" s="82"/>
      <c r="K63" s="82"/>
      <c r="L63" s="88" t="s">
        <v>29</v>
      </c>
    </row>
    <row r="64" spans="1:12" ht="12.75" customHeight="1" x14ac:dyDescent="0.2">
      <c r="A64" s="87">
        <v>1</v>
      </c>
      <c r="B64" s="42">
        <v>1</v>
      </c>
      <c r="C64" s="28">
        <v>9</v>
      </c>
      <c r="D64" s="28">
        <v>7</v>
      </c>
      <c r="E64" s="1" t="s">
        <v>510</v>
      </c>
      <c r="F64" s="2" t="str">
        <f>VLOOKUP(G64,[0]!REGDPT,3,0)</f>
        <v>05-Bretagne</v>
      </c>
      <c r="G64" s="77" t="s">
        <v>1079</v>
      </c>
      <c r="H64" s="84">
        <f>VLOOKUP(G64,REGDPT,2,0)</f>
        <v>35</v>
      </c>
      <c r="I64" s="82"/>
      <c r="J64" s="82"/>
      <c r="K64" s="82"/>
      <c r="L64" s="88" t="s">
        <v>58</v>
      </c>
    </row>
    <row r="65" spans="1:12" ht="12.75" customHeight="1" x14ac:dyDescent="0.2">
      <c r="A65" s="87">
        <v>1</v>
      </c>
      <c r="B65" s="42">
        <v>1</v>
      </c>
      <c r="C65" s="28">
        <v>9</v>
      </c>
      <c r="D65" s="28">
        <v>8</v>
      </c>
      <c r="E65" s="1" t="s">
        <v>510</v>
      </c>
      <c r="F65" s="2" t="str">
        <f>VLOOKUP(G65,[0]!REGDPT,3,0)</f>
        <v>05-Bretagne</v>
      </c>
      <c r="G65" s="77" t="s">
        <v>1079</v>
      </c>
      <c r="H65" s="84">
        <f>VLOOKUP(G65,REGDPT,2,0)</f>
        <v>35</v>
      </c>
      <c r="I65" s="82"/>
      <c r="J65" s="82"/>
      <c r="K65" s="82"/>
      <c r="L65" s="88" t="s">
        <v>55</v>
      </c>
    </row>
    <row r="66" spans="1:12" ht="13.5" customHeight="1" x14ac:dyDescent="0.2">
      <c r="A66" s="87">
        <v>1</v>
      </c>
      <c r="B66" s="42">
        <v>1</v>
      </c>
      <c r="C66" s="28">
        <v>9</v>
      </c>
      <c r="D66" s="28">
        <v>9</v>
      </c>
      <c r="E66" s="1" t="s">
        <v>936</v>
      </c>
      <c r="F66" s="2" t="str">
        <f>VLOOKUP(G66,[0]!REGDPT,3,0)</f>
        <v>05-Bretagne</v>
      </c>
      <c r="G66" s="77" t="s">
        <v>1079</v>
      </c>
      <c r="H66" s="84">
        <f>VLOOKUP(G66,REGDPT,2,0)</f>
        <v>35</v>
      </c>
      <c r="I66" s="82"/>
      <c r="J66" s="82"/>
      <c r="K66" s="82"/>
      <c r="L66" s="88"/>
    </row>
    <row r="67" spans="1:12" ht="12.75" customHeight="1" x14ac:dyDescent="0.2">
      <c r="A67" s="87">
        <v>1</v>
      </c>
      <c r="B67" s="42">
        <v>1</v>
      </c>
      <c r="C67" s="25">
        <v>5</v>
      </c>
      <c r="D67" s="25">
        <v>10</v>
      </c>
      <c r="E67" s="1" t="s">
        <v>517</v>
      </c>
      <c r="F67" s="2" t="str">
        <f>VLOOKUP(G67,[0]!REGDPT,3,0)</f>
        <v>05-Bretagne</v>
      </c>
      <c r="G67" s="77" t="s">
        <v>254</v>
      </c>
      <c r="H67" s="84">
        <f>VLOOKUP(G67,REGDPT,2,0)</f>
        <v>56</v>
      </c>
      <c r="I67" s="82"/>
      <c r="J67" s="82"/>
      <c r="K67" s="82"/>
      <c r="L67" s="88" t="s">
        <v>452</v>
      </c>
    </row>
    <row r="68" spans="1:12" ht="12.75" customHeight="1" x14ac:dyDescent="0.2">
      <c r="A68" s="87">
        <v>1</v>
      </c>
      <c r="B68" s="42">
        <v>1</v>
      </c>
      <c r="C68" s="26">
        <v>6</v>
      </c>
      <c r="D68" s="26">
        <v>1</v>
      </c>
      <c r="E68" s="1" t="s">
        <v>141</v>
      </c>
      <c r="F68" s="2" t="str">
        <f>VLOOKUP(G68,[0]!REGDPT,3,0)</f>
        <v>05-Bretagne</v>
      </c>
      <c r="G68" s="77" t="s">
        <v>254</v>
      </c>
      <c r="H68" s="84">
        <f>VLOOKUP(G68,REGDPT,2,0)</f>
        <v>56</v>
      </c>
      <c r="I68" s="82"/>
      <c r="J68" s="82"/>
      <c r="K68" s="82"/>
      <c r="L68" s="88" t="s">
        <v>55</v>
      </c>
    </row>
    <row r="69" spans="1:12" ht="12.75" customHeight="1" x14ac:dyDescent="0.2">
      <c r="A69" s="87">
        <v>1</v>
      </c>
      <c r="B69" s="42">
        <v>1</v>
      </c>
      <c r="C69" s="26">
        <v>6</v>
      </c>
      <c r="D69" s="26">
        <v>2</v>
      </c>
      <c r="E69" s="1" t="s">
        <v>141</v>
      </c>
      <c r="F69" s="2" t="str">
        <f>VLOOKUP(G69,[0]!REGDPT,3,0)</f>
        <v>05-Bretagne</v>
      </c>
      <c r="G69" s="77" t="s">
        <v>254</v>
      </c>
      <c r="H69" s="84">
        <f>VLOOKUP(G69,REGDPT,2,0)</f>
        <v>56</v>
      </c>
      <c r="I69" s="82"/>
      <c r="J69" s="82"/>
      <c r="K69" s="82"/>
      <c r="L69" s="88" t="s">
        <v>548</v>
      </c>
    </row>
    <row r="70" spans="1:12" ht="12.75" customHeight="1" x14ac:dyDescent="0.2">
      <c r="A70" s="87">
        <v>1</v>
      </c>
      <c r="B70" s="42">
        <v>1</v>
      </c>
      <c r="C70" s="26">
        <v>6</v>
      </c>
      <c r="D70" s="26">
        <v>5</v>
      </c>
      <c r="E70" s="1" t="s">
        <v>7</v>
      </c>
      <c r="F70" s="2" t="str">
        <f>VLOOKUP(G70,[0]!REGDPT,3,0)</f>
        <v>05-Bretagne</v>
      </c>
      <c r="G70" s="77" t="s">
        <v>254</v>
      </c>
      <c r="H70" s="84">
        <f>VLOOKUP(G70,REGDPT,2,0)</f>
        <v>56</v>
      </c>
      <c r="I70" s="82"/>
      <c r="J70" s="82"/>
      <c r="K70" s="82"/>
      <c r="L70" s="88" t="s">
        <v>544</v>
      </c>
    </row>
    <row r="71" spans="1:12" ht="12.75" customHeight="1" x14ac:dyDescent="0.2">
      <c r="A71" s="87">
        <v>1</v>
      </c>
      <c r="B71" s="42">
        <v>1</v>
      </c>
      <c r="C71" s="26">
        <v>6</v>
      </c>
      <c r="D71" s="26">
        <v>6</v>
      </c>
      <c r="E71" s="1" t="s">
        <v>7</v>
      </c>
      <c r="F71" s="2" t="str">
        <f>VLOOKUP(G71,[0]!REGDPT,3,0)</f>
        <v>05-Bretagne</v>
      </c>
      <c r="G71" s="77" t="s">
        <v>254</v>
      </c>
      <c r="H71" s="84">
        <f>VLOOKUP(G71,REGDPT,2,0)</f>
        <v>56</v>
      </c>
      <c r="I71" s="82"/>
      <c r="J71" s="82"/>
      <c r="K71" s="82"/>
      <c r="L71" s="88" t="s">
        <v>545</v>
      </c>
    </row>
    <row r="72" spans="1:12" ht="12.75" customHeight="1" x14ac:dyDescent="0.2">
      <c r="A72" s="87">
        <v>1</v>
      </c>
      <c r="B72" s="42">
        <v>1</v>
      </c>
      <c r="C72" s="26">
        <v>6</v>
      </c>
      <c r="D72" s="26">
        <v>7</v>
      </c>
      <c r="E72" s="1" t="s">
        <v>7</v>
      </c>
      <c r="F72" s="2" t="str">
        <f>VLOOKUP(G72,[0]!REGDPT,3,0)</f>
        <v>05-Bretagne</v>
      </c>
      <c r="G72" s="77" t="s">
        <v>254</v>
      </c>
      <c r="H72" s="84">
        <f>VLOOKUP(G72,REGDPT,2,0)</f>
        <v>56</v>
      </c>
      <c r="I72" s="82"/>
      <c r="J72" s="82"/>
      <c r="K72" s="82"/>
      <c r="L72" s="88" t="s">
        <v>80</v>
      </c>
    </row>
    <row r="73" spans="1:12" ht="12.75" customHeight="1" x14ac:dyDescent="0.2">
      <c r="A73" s="87">
        <v>1</v>
      </c>
      <c r="B73" s="42">
        <v>1</v>
      </c>
      <c r="C73" s="26">
        <v>6</v>
      </c>
      <c r="D73" s="26">
        <v>8</v>
      </c>
      <c r="E73" s="1" t="s">
        <v>7</v>
      </c>
      <c r="F73" s="2" t="str">
        <f>VLOOKUP(G73,[0]!REGDPT,3,0)</f>
        <v>05-Bretagne</v>
      </c>
      <c r="G73" s="77" t="s">
        <v>254</v>
      </c>
      <c r="H73" s="84">
        <f>VLOOKUP(G73,REGDPT,2,0)</f>
        <v>56</v>
      </c>
      <c r="I73" s="82"/>
      <c r="J73" s="82"/>
      <c r="K73" s="82" t="s">
        <v>420</v>
      </c>
      <c r="L73" s="88" t="s">
        <v>454</v>
      </c>
    </row>
    <row r="74" spans="1:12" ht="12.75" customHeight="1" x14ac:dyDescent="0.2">
      <c r="A74" s="87">
        <v>1</v>
      </c>
      <c r="B74" s="42">
        <v>1</v>
      </c>
      <c r="C74" s="19">
        <v>7</v>
      </c>
      <c r="D74" s="19">
        <v>2</v>
      </c>
      <c r="E74" s="1" t="s">
        <v>142</v>
      </c>
      <c r="F74" s="2" t="str">
        <f>VLOOKUP(G74,[0]!REGDPT,3,0)</f>
        <v>05-Bretagne</v>
      </c>
      <c r="G74" s="77" t="s">
        <v>254</v>
      </c>
      <c r="H74" s="84">
        <f>VLOOKUP(G74,REGDPT,2,0)</f>
        <v>56</v>
      </c>
      <c r="I74" s="82"/>
      <c r="J74" s="82"/>
      <c r="K74" s="82"/>
      <c r="L74" s="88" t="s">
        <v>339</v>
      </c>
    </row>
    <row r="75" spans="1:12" ht="13.5" customHeight="1" x14ac:dyDescent="0.2">
      <c r="A75" s="87">
        <v>1</v>
      </c>
      <c r="B75" s="42">
        <v>1</v>
      </c>
      <c r="C75" s="19">
        <v>7</v>
      </c>
      <c r="D75" s="19">
        <v>3</v>
      </c>
      <c r="E75" s="1" t="s">
        <v>142</v>
      </c>
      <c r="F75" s="2" t="str">
        <f>VLOOKUP(G75,[0]!REGDPT,3,0)</f>
        <v>05-Bretagne</v>
      </c>
      <c r="G75" s="77" t="s">
        <v>254</v>
      </c>
      <c r="H75" s="84">
        <f>VLOOKUP(G75,REGDPT,2,0)</f>
        <v>56</v>
      </c>
      <c r="I75" s="82"/>
      <c r="J75" s="82"/>
      <c r="K75" s="82" t="s">
        <v>422</v>
      </c>
      <c r="L75" s="88" t="s">
        <v>549</v>
      </c>
    </row>
    <row r="76" spans="1:12" ht="12.75" customHeight="1" x14ac:dyDescent="0.2">
      <c r="A76" s="87">
        <v>1</v>
      </c>
      <c r="B76" s="42">
        <v>1</v>
      </c>
      <c r="C76" s="19">
        <v>7</v>
      </c>
      <c r="D76" s="19">
        <v>4</v>
      </c>
      <c r="E76" s="1" t="s">
        <v>142</v>
      </c>
      <c r="F76" s="2" t="str">
        <f>VLOOKUP(G76,[0]!REGDPT,3,0)</f>
        <v>05-Bretagne</v>
      </c>
      <c r="G76" s="77" t="s">
        <v>254</v>
      </c>
      <c r="H76" s="84">
        <f>VLOOKUP(G76,REGDPT,2,0)</f>
        <v>56</v>
      </c>
      <c r="I76" s="82"/>
      <c r="J76" s="82"/>
      <c r="K76" s="82"/>
      <c r="L76" s="88" t="s">
        <v>285</v>
      </c>
    </row>
    <row r="77" spans="1:12" ht="12.75" customHeight="1" x14ac:dyDescent="0.2">
      <c r="A77" s="87">
        <v>1</v>
      </c>
      <c r="B77" s="42">
        <v>1</v>
      </c>
      <c r="C77" s="19">
        <v>7</v>
      </c>
      <c r="D77" s="19">
        <v>9</v>
      </c>
      <c r="E77" s="1" t="s">
        <v>143</v>
      </c>
      <c r="F77" s="2" t="str">
        <f>VLOOKUP(G77,[0]!REGDPT,3,0)</f>
        <v>05-Bretagne</v>
      </c>
      <c r="G77" s="77" t="s">
        <v>254</v>
      </c>
      <c r="H77" s="84">
        <f>VLOOKUP(G77,REGDPT,2,0)</f>
        <v>56</v>
      </c>
      <c r="I77" s="82"/>
      <c r="J77" s="82"/>
      <c r="K77" s="82"/>
      <c r="L77" s="88" t="s">
        <v>453</v>
      </c>
    </row>
    <row r="78" spans="1:12" ht="12.75" customHeight="1" x14ac:dyDescent="0.2">
      <c r="A78" s="87">
        <v>1</v>
      </c>
      <c r="B78" s="42">
        <v>1</v>
      </c>
      <c r="C78" s="27">
        <v>8</v>
      </c>
      <c r="D78" s="27">
        <v>4</v>
      </c>
      <c r="E78" s="1" t="s">
        <v>521</v>
      </c>
      <c r="F78" s="2" t="str">
        <f>VLOOKUP(G78,[0]!REGDPT,3,0)</f>
        <v>05-Bretagne</v>
      </c>
      <c r="G78" s="77" t="s">
        <v>254</v>
      </c>
      <c r="H78" s="84">
        <f>VLOOKUP(G78,REGDPT,2,0)</f>
        <v>56</v>
      </c>
      <c r="I78" s="82"/>
      <c r="J78" s="82"/>
      <c r="K78" s="82"/>
      <c r="L78" s="88" t="s">
        <v>82</v>
      </c>
    </row>
    <row r="79" spans="1:12" ht="12.75" customHeight="1" x14ac:dyDescent="0.2">
      <c r="A79" s="87">
        <v>1</v>
      </c>
      <c r="B79" s="42">
        <v>1</v>
      </c>
      <c r="C79" s="27">
        <v>8</v>
      </c>
      <c r="D79" s="27">
        <v>5</v>
      </c>
      <c r="E79" s="1" t="s">
        <v>144</v>
      </c>
      <c r="F79" s="2" t="str">
        <f>VLOOKUP(G79,[0]!REGDPT,3,0)</f>
        <v>05-Bretagne</v>
      </c>
      <c r="G79" s="77" t="s">
        <v>254</v>
      </c>
      <c r="H79" s="84">
        <f>VLOOKUP(G79,REGDPT,2,0)</f>
        <v>56</v>
      </c>
      <c r="I79" s="82"/>
      <c r="J79" s="82">
        <v>1</v>
      </c>
      <c r="K79" s="82"/>
      <c r="L79" s="88" t="s">
        <v>15</v>
      </c>
    </row>
    <row r="80" spans="1:12" ht="12.75" customHeight="1" x14ac:dyDescent="0.2">
      <c r="A80" s="87">
        <v>1</v>
      </c>
      <c r="B80" s="42">
        <v>1</v>
      </c>
      <c r="C80" s="27">
        <v>8</v>
      </c>
      <c r="D80" s="27">
        <v>6</v>
      </c>
      <c r="E80" s="1" t="s">
        <v>144</v>
      </c>
      <c r="F80" s="2" t="str">
        <f>VLOOKUP(G80,[0]!REGDPT,3,0)</f>
        <v>05-Bretagne</v>
      </c>
      <c r="G80" s="77" t="s">
        <v>254</v>
      </c>
      <c r="H80" s="84">
        <f>VLOOKUP(G80,REGDPT,2,0)</f>
        <v>56</v>
      </c>
      <c r="I80" s="82"/>
      <c r="J80" s="82"/>
      <c r="K80" s="82"/>
      <c r="L80" s="88" t="s">
        <v>446</v>
      </c>
    </row>
    <row r="81" spans="1:12" ht="12.75" customHeight="1" x14ac:dyDescent="0.2">
      <c r="A81" s="87">
        <v>1</v>
      </c>
      <c r="B81" s="42">
        <v>1</v>
      </c>
      <c r="C81" s="27">
        <v>8</v>
      </c>
      <c r="D81" s="27">
        <v>9</v>
      </c>
      <c r="E81" s="1" t="s">
        <v>332</v>
      </c>
      <c r="F81" s="2" t="str">
        <f>VLOOKUP(G81,[0]!REGDPT,3,0)</f>
        <v>05-Bretagne</v>
      </c>
      <c r="G81" s="77" t="s">
        <v>254</v>
      </c>
      <c r="H81" s="84">
        <f>VLOOKUP(G81,REGDPT,2,0)</f>
        <v>56</v>
      </c>
      <c r="I81" s="82"/>
      <c r="J81" s="82"/>
      <c r="K81" s="82"/>
      <c r="L81" s="88" t="s">
        <v>55</v>
      </c>
    </row>
    <row r="82" spans="1:12" ht="12.75" customHeight="1" x14ac:dyDescent="0.2">
      <c r="A82" s="87">
        <v>1</v>
      </c>
      <c r="B82" s="42">
        <v>1</v>
      </c>
      <c r="C82" s="28">
        <v>9</v>
      </c>
      <c r="D82" s="28">
        <v>1</v>
      </c>
      <c r="E82" s="1" t="s">
        <v>145</v>
      </c>
      <c r="F82" s="2" t="str">
        <f>VLOOKUP(G82,[0]!REGDPT,3,0)</f>
        <v>05-Bretagne</v>
      </c>
      <c r="G82" s="77" t="s">
        <v>254</v>
      </c>
      <c r="H82" s="84">
        <f>VLOOKUP(G82,REGDPT,2,0)</f>
        <v>56</v>
      </c>
      <c r="I82" s="82"/>
      <c r="J82" s="82" t="s">
        <v>53</v>
      </c>
      <c r="K82" s="82"/>
      <c r="L82" s="88" t="s">
        <v>1174</v>
      </c>
    </row>
    <row r="83" spans="1:12" ht="12.75" customHeight="1" x14ac:dyDescent="0.2">
      <c r="A83" s="87">
        <v>1</v>
      </c>
      <c r="B83" s="42">
        <v>1</v>
      </c>
      <c r="C83" s="28">
        <v>9</v>
      </c>
      <c r="D83" s="28">
        <v>2</v>
      </c>
      <c r="E83" s="1" t="s">
        <v>146</v>
      </c>
      <c r="F83" s="2" t="str">
        <f>VLOOKUP(G83,[0]!REGDPT,3,0)</f>
        <v>05-Bretagne</v>
      </c>
      <c r="G83" s="77" t="s">
        <v>254</v>
      </c>
      <c r="H83" s="84">
        <f>VLOOKUP(G83,REGDPT,2,0)</f>
        <v>56</v>
      </c>
      <c r="I83" s="82"/>
      <c r="J83" s="82"/>
      <c r="K83" s="82"/>
      <c r="L83" s="88" t="s">
        <v>55</v>
      </c>
    </row>
    <row r="84" spans="1:12" ht="13.5" customHeight="1" x14ac:dyDescent="0.2">
      <c r="A84" s="87">
        <v>1</v>
      </c>
      <c r="B84" s="42">
        <v>1</v>
      </c>
      <c r="C84" s="28">
        <v>9</v>
      </c>
      <c r="D84" s="28">
        <v>3</v>
      </c>
      <c r="E84" s="1" t="s">
        <v>547</v>
      </c>
      <c r="F84" s="2" t="str">
        <f>VLOOKUP(G84,[0]!REGDPT,3,0)</f>
        <v>05-Bretagne</v>
      </c>
      <c r="G84" s="77" t="s">
        <v>254</v>
      </c>
      <c r="H84" s="84">
        <f>VLOOKUP(G84,REGDPT,2,0)</f>
        <v>56</v>
      </c>
      <c r="I84" s="82"/>
      <c r="J84" s="82">
        <v>1</v>
      </c>
      <c r="K84" s="82"/>
      <c r="L84" s="88" t="s">
        <v>15</v>
      </c>
    </row>
    <row r="85" spans="1:12" ht="12.75" customHeight="1" x14ac:dyDescent="0.2">
      <c r="A85" s="87">
        <v>1</v>
      </c>
      <c r="B85" s="43">
        <v>2</v>
      </c>
      <c r="C85" s="21">
        <v>1</v>
      </c>
      <c r="D85" s="21">
        <v>1</v>
      </c>
      <c r="E85" s="1" t="s">
        <v>329</v>
      </c>
      <c r="F85" s="2" t="str">
        <f>VLOOKUP(G85,[0]!REGDPT,3,0)</f>
        <v>05-Bretagne</v>
      </c>
      <c r="G85" s="77" t="s">
        <v>254</v>
      </c>
      <c r="H85" s="84">
        <f>VLOOKUP(G85,REGDPT,2,0)</f>
        <v>56</v>
      </c>
      <c r="I85" s="82"/>
      <c r="J85" s="82"/>
      <c r="K85" s="82"/>
      <c r="L85" s="88" t="s">
        <v>330</v>
      </c>
    </row>
    <row r="86" spans="1:12" ht="12.75" customHeight="1" x14ac:dyDescent="0.2">
      <c r="A86" s="87">
        <v>1</v>
      </c>
      <c r="B86" s="43">
        <v>2</v>
      </c>
      <c r="C86" s="21">
        <v>1</v>
      </c>
      <c r="D86" s="21">
        <v>2</v>
      </c>
      <c r="E86" s="1" t="s">
        <v>147</v>
      </c>
      <c r="F86" s="2" t="str">
        <f>VLOOKUP(G86,[0]!REGDPT,3,0)</f>
        <v>05-Bretagne</v>
      </c>
      <c r="G86" s="77" t="s">
        <v>254</v>
      </c>
      <c r="H86" s="84">
        <f>VLOOKUP(G86,REGDPT,2,0)</f>
        <v>56</v>
      </c>
      <c r="I86" s="82"/>
      <c r="J86" s="82"/>
      <c r="K86" s="82"/>
      <c r="L86" s="88" t="s">
        <v>456</v>
      </c>
    </row>
    <row r="87" spans="1:12" ht="12.75" customHeight="1" x14ac:dyDescent="0.2">
      <c r="A87" s="87">
        <v>1</v>
      </c>
      <c r="B87" s="43">
        <v>2</v>
      </c>
      <c r="C87" s="21">
        <v>1</v>
      </c>
      <c r="D87" s="21">
        <v>3</v>
      </c>
      <c r="E87" s="1" t="s">
        <v>148</v>
      </c>
      <c r="F87" s="2" t="str">
        <f>VLOOKUP(G87,[0]!REGDPT,3,0)</f>
        <v>05-Bretagne</v>
      </c>
      <c r="G87" s="77" t="s">
        <v>254</v>
      </c>
      <c r="H87" s="84">
        <f>VLOOKUP(G87,REGDPT,2,0)</f>
        <v>56</v>
      </c>
      <c r="I87" s="82"/>
      <c r="J87" s="82">
        <v>1</v>
      </c>
      <c r="K87" s="82"/>
      <c r="L87" s="88" t="s">
        <v>15</v>
      </c>
    </row>
    <row r="88" spans="1:12" ht="12.75" customHeight="1" x14ac:dyDescent="0.2">
      <c r="A88" s="87">
        <v>1</v>
      </c>
      <c r="B88" s="43">
        <v>2</v>
      </c>
      <c r="C88" s="21">
        <v>1</v>
      </c>
      <c r="D88" s="21">
        <v>4</v>
      </c>
      <c r="E88" s="1" t="s">
        <v>148</v>
      </c>
      <c r="F88" s="2" t="str">
        <f>VLOOKUP(G88,[0]!REGDPT,3,0)</f>
        <v>05-Bretagne</v>
      </c>
      <c r="G88" s="77" t="s">
        <v>254</v>
      </c>
      <c r="H88" s="84">
        <f>VLOOKUP(G88,REGDPT,2,0)</f>
        <v>56</v>
      </c>
      <c r="I88" s="82"/>
      <c r="J88" s="82"/>
      <c r="K88" s="82"/>
      <c r="L88" s="88" t="s">
        <v>455</v>
      </c>
    </row>
    <row r="89" spans="1:12" ht="12.75" customHeight="1" x14ac:dyDescent="0.2">
      <c r="A89" s="87">
        <v>1</v>
      </c>
      <c r="B89" s="43">
        <v>2</v>
      </c>
      <c r="C89" s="21">
        <v>1</v>
      </c>
      <c r="D89" s="21">
        <v>5</v>
      </c>
      <c r="E89" s="1" t="s">
        <v>148</v>
      </c>
      <c r="F89" s="2" t="str">
        <f>VLOOKUP(G89,[0]!REGDPT,3,0)</f>
        <v>05-Bretagne</v>
      </c>
      <c r="G89" s="77" t="s">
        <v>254</v>
      </c>
      <c r="H89" s="84">
        <f>VLOOKUP(G89,REGDPT,2,0)</f>
        <v>56</v>
      </c>
      <c r="I89" s="82"/>
      <c r="J89" s="82"/>
      <c r="K89" s="82"/>
      <c r="L89" s="88" t="s">
        <v>994</v>
      </c>
    </row>
    <row r="90" spans="1:12" ht="12.75" customHeight="1" x14ac:dyDescent="0.2">
      <c r="A90" s="87">
        <v>1</v>
      </c>
      <c r="B90" s="43">
        <v>2</v>
      </c>
      <c r="C90" s="21">
        <v>1</v>
      </c>
      <c r="D90" s="21">
        <v>7</v>
      </c>
      <c r="E90" s="1" t="s">
        <v>938</v>
      </c>
      <c r="F90" s="2" t="str">
        <f>VLOOKUP(G90,[0]!REGDPT,3,0)</f>
        <v>06-Centre</v>
      </c>
      <c r="G90" s="77" t="s">
        <v>1077</v>
      </c>
      <c r="H90" s="84">
        <f>VLOOKUP(G90,REGDPT,2,0)</f>
        <v>28</v>
      </c>
      <c r="I90" s="82"/>
      <c r="J90" s="82"/>
      <c r="K90" s="82"/>
      <c r="L90" s="88"/>
    </row>
    <row r="91" spans="1:12" ht="12.75" customHeight="1" x14ac:dyDescent="0.2">
      <c r="A91" s="87">
        <v>1</v>
      </c>
      <c r="B91" s="29">
        <v>2</v>
      </c>
      <c r="C91" s="22">
        <v>2</v>
      </c>
      <c r="D91" s="22">
        <v>1</v>
      </c>
      <c r="E91" s="1" t="s">
        <v>523</v>
      </c>
      <c r="F91" s="2" t="str">
        <f>VLOOKUP(G91,[0]!REGDPT,3,0)</f>
        <v>06-Centre</v>
      </c>
      <c r="G91" s="77" t="s">
        <v>1080</v>
      </c>
      <c r="H91" s="84">
        <f>VLOOKUP(G91,REGDPT,2,0)</f>
        <v>37</v>
      </c>
      <c r="I91" s="82"/>
      <c r="J91" s="82"/>
      <c r="K91" s="82" t="s">
        <v>428</v>
      </c>
      <c r="L91" s="88" t="s">
        <v>993</v>
      </c>
    </row>
    <row r="92" spans="1:12" ht="12.75" customHeight="1" x14ac:dyDescent="0.2">
      <c r="A92" s="87">
        <v>1</v>
      </c>
      <c r="B92" s="43">
        <v>2</v>
      </c>
      <c r="C92" s="21">
        <v>1</v>
      </c>
      <c r="D92" s="21">
        <v>6</v>
      </c>
      <c r="E92" s="1" t="s">
        <v>937</v>
      </c>
      <c r="F92" s="2" t="str">
        <f>VLOOKUP(G92,[0]!REGDPT,3,0)</f>
        <v>06-Centre</v>
      </c>
      <c r="G92" s="77" t="s">
        <v>1081</v>
      </c>
      <c r="H92" s="84">
        <f>VLOOKUP(G92,REGDPT,2,0)</f>
        <v>41</v>
      </c>
      <c r="I92" s="82"/>
      <c r="J92" s="82"/>
      <c r="K92" s="82"/>
      <c r="L92" s="88"/>
    </row>
    <row r="93" spans="1:12" ht="13.5" customHeight="1" x14ac:dyDescent="0.2">
      <c r="A93" s="87">
        <v>1</v>
      </c>
      <c r="B93" s="43">
        <v>2</v>
      </c>
      <c r="C93" s="21">
        <v>1</v>
      </c>
      <c r="D93" s="21">
        <v>8</v>
      </c>
      <c r="E93" s="1" t="s">
        <v>317</v>
      </c>
      <c r="F93" s="2" t="str">
        <f>VLOOKUP(G93,[0]!REGDPT,3,0)</f>
        <v>06-Centre</v>
      </c>
      <c r="G93" s="77" t="s">
        <v>1081</v>
      </c>
      <c r="H93" s="84">
        <f>VLOOKUP(G93,REGDPT,2,0)</f>
        <v>41</v>
      </c>
      <c r="I93" s="82"/>
      <c r="J93" s="82"/>
      <c r="K93" s="82"/>
      <c r="L93" s="88" t="s">
        <v>46</v>
      </c>
    </row>
    <row r="94" spans="1:12" ht="12.75" customHeight="1" x14ac:dyDescent="0.2">
      <c r="A94" s="87">
        <v>1</v>
      </c>
      <c r="B94" s="43">
        <v>2</v>
      </c>
      <c r="C94" s="21">
        <v>1</v>
      </c>
      <c r="D94" s="21">
        <v>9</v>
      </c>
      <c r="E94" s="1" t="s">
        <v>522</v>
      </c>
      <c r="F94" s="2" t="str">
        <f>VLOOKUP(G94,[0]!REGDPT,3,0)</f>
        <v>06-Centre</v>
      </c>
      <c r="G94" s="77" t="s">
        <v>262</v>
      </c>
      <c r="H94" s="84">
        <f>VLOOKUP(G94,REGDPT,2,0)</f>
        <v>45</v>
      </c>
      <c r="I94" s="82"/>
      <c r="J94" s="82"/>
      <c r="K94" s="82"/>
      <c r="L94" s="88" t="s">
        <v>18</v>
      </c>
    </row>
    <row r="95" spans="1:12" ht="12.75" customHeight="1" x14ac:dyDescent="0.2">
      <c r="A95" s="87">
        <v>1</v>
      </c>
      <c r="B95" s="29">
        <v>2</v>
      </c>
      <c r="C95" s="22">
        <v>2</v>
      </c>
      <c r="D95" s="22">
        <v>2</v>
      </c>
      <c r="E95" s="1" t="s">
        <v>10</v>
      </c>
      <c r="F95" s="2" t="str">
        <f>VLOOKUP(G95,[0]!REGDPT,3,0)</f>
        <v>07-Champagne-Ardennes</v>
      </c>
      <c r="G95" s="77" t="s">
        <v>263</v>
      </c>
      <c r="H95" s="84">
        <f>VLOOKUP(G95,REGDPT,2,0)</f>
        <v>51</v>
      </c>
      <c r="I95" s="82"/>
      <c r="J95" s="82">
        <v>1</v>
      </c>
      <c r="K95" s="82"/>
      <c r="L95" s="88" t="s">
        <v>15</v>
      </c>
    </row>
    <row r="96" spans="1:12" ht="12.75" customHeight="1" x14ac:dyDescent="0.2">
      <c r="A96" s="87">
        <v>1</v>
      </c>
      <c r="B96" s="29">
        <v>2</v>
      </c>
      <c r="C96" s="22">
        <v>2</v>
      </c>
      <c r="D96" s="22">
        <v>3</v>
      </c>
      <c r="E96" s="1" t="s">
        <v>10</v>
      </c>
      <c r="F96" s="2" t="str">
        <f>VLOOKUP(G96,[0]!REGDPT,3,0)</f>
        <v>07-Champagne-Ardennes</v>
      </c>
      <c r="G96" s="77" t="s">
        <v>263</v>
      </c>
      <c r="H96" s="84">
        <f>VLOOKUP(G96,REGDPT,2,0)</f>
        <v>51</v>
      </c>
      <c r="I96" s="82"/>
      <c r="J96" s="82"/>
      <c r="K96" s="82"/>
      <c r="L96" s="88" t="s">
        <v>457</v>
      </c>
    </row>
    <row r="97" spans="1:12" ht="12.75" customHeight="1" x14ac:dyDescent="0.2">
      <c r="A97" s="87">
        <v>1</v>
      </c>
      <c r="B97" s="29">
        <v>2</v>
      </c>
      <c r="C97" s="22">
        <v>2</v>
      </c>
      <c r="D97" s="22">
        <v>4</v>
      </c>
      <c r="E97" s="1" t="s">
        <v>222</v>
      </c>
      <c r="F97" s="2" t="str">
        <f>VLOOKUP(G97,[0]!REGDPT,3,0)</f>
        <v>07-Champagne-Ardennes</v>
      </c>
      <c r="G97" s="77" t="s">
        <v>263</v>
      </c>
      <c r="H97" s="84">
        <f>VLOOKUP(G97,REGDPT,2,0)</f>
        <v>51</v>
      </c>
      <c r="I97" s="82"/>
      <c r="J97" s="82">
        <v>1</v>
      </c>
      <c r="K97" s="82"/>
      <c r="L97" s="88" t="s">
        <v>15</v>
      </c>
    </row>
    <row r="98" spans="1:12" ht="12.75" customHeight="1" x14ac:dyDescent="0.2">
      <c r="A98" s="87">
        <v>1</v>
      </c>
      <c r="B98" s="29">
        <v>2</v>
      </c>
      <c r="C98" s="22">
        <v>2</v>
      </c>
      <c r="D98" s="22">
        <v>5</v>
      </c>
      <c r="E98" s="1" t="s">
        <v>939</v>
      </c>
      <c r="F98" s="2" t="str">
        <f>VLOOKUP(G98,[0]!REGDPT,3,0)</f>
        <v>07-Champagne-Ardennes</v>
      </c>
      <c r="G98" s="77" t="s">
        <v>263</v>
      </c>
      <c r="H98" s="84">
        <f>VLOOKUP(G98,REGDPT,2,0)</f>
        <v>51</v>
      </c>
      <c r="I98" s="82"/>
      <c r="J98" s="82"/>
      <c r="K98" s="82"/>
      <c r="L98" s="88"/>
    </row>
    <row r="99" spans="1:12" ht="12.75" customHeight="1" x14ac:dyDescent="0.2">
      <c r="A99" s="87">
        <v>1</v>
      </c>
      <c r="B99" s="29">
        <v>2</v>
      </c>
      <c r="C99" s="22">
        <v>2</v>
      </c>
      <c r="D99" s="22">
        <v>6</v>
      </c>
      <c r="E99" s="1" t="s">
        <v>334</v>
      </c>
      <c r="F99" s="2" t="str">
        <f>VLOOKUP(G99,[0]!REGDPT,3,0)</f>
        <v>08-Corse</v>
      </c>
      <c r="G99" s="77" t="s">
        <v>1111</v>
      </c>
      <c r="H99" s="84" t="str">
        <f>VLOOKUP(G99,REGDPT,2,0)</f>
        <v>2A</v>
      </c>
      <c r="I99" s="82"/>
      <c r="J99" s="82"/>
      <c r="K99" s="82"/>
      <c r="L99" s="88" t="s">
        <v>458</v>
      </c>
    </row>
    <row r="100" spans="1:12" ht="12.75" customHeight="1" x14ac:dyDescent="0.2">
      <c r="A100" s="87">
        <v>1</v>
      </c>
      <c r="B100" s="29">
        <v>2</v>
      </c>
      <c r="C100" s="22">
        <v>2</v>
      </c>
      <c r="D100" s="22">
        <v>8</v>
      </c>
      <c r="E100" s="1" t="s">
        <v>195</v>
      </c>
      <c r="F100" s="2" t="str">
        <f>VLOOKUP(G100,[0]!REGDPT,3,0)</f>
        <v>08-Corse</v>
      </c>
      <c r="G100" s="77" t="s">
        <v>1111</v>
      </c>
      <c r="H100" s="84" t="str">
        <f>VLOOKUP(G100,REGDPT,2,0)</f>
        <v>2A</v>
      </c>
      <c r="I100" s="82"/>
      <c r="J100" s="82"/>
      <c r="K100" s="82"/>
      <c r="L100" s="88" t="s">
        <v>460</v>
      </c>
    </row>
    <row r="101" spans="1:12" ht="12.75" customHeight="1" x14ac:dyDescent="0.2">
      <c r="A101" s="87">
        <v>1</v>
      </c>
      <c r="B101" s="29">
        <v>2</v>
      </c>
      <c r="C101" s="22">
        <v>2</v>
      </c>
      <c r="D101" s="22">
        <v>9</v>
      </c>
      <c r="E101" s="1" t="s">
        <v>928</v>
      </c>
      <c r="F101" s="2" t="str">
        <f>VLOOKUP(G101,[0]!REGDPT,3,0)</f>
        <v>08-Corse</v>
      </c>
      <c r="G101" s="77" t="s">
        <v>1111</v>
      </c>
      <c r="H101" s="84" t="str">
        <f>VLOOKUP(G101,REGDPT,2,0)</f>
        <v>2A</v>
      </c>
      <c r="I101" s="82"/>
      <c r="J101" s="82"/>
      <c r="K101" s="82"/>
      <c r="L101" s="88" t="s">
        <v>459</v>
      </c>
    </row>
    <row r="102" spans="1:12" ht="12.75" customHeight="1" x14ac:dyDescent="0.2">
      <c r="A102" s="87">
        <v>1</v>
      </c>
      <c r="B102" s="29">
        <v>2</v>
      </c>
      <c r="C102" s="22">
        <v>2</v>
      </c>
      <c r="D102" s="22">
        <v>7</v>
      </c>
      <c r="E102" s="1" t="s">
        <v>940</v>
      </c>
      <c r="F102" s="2" t="str">
        <f>VLOOKUP(G102,[0]!REGDPT,3,0)</f>
        <v>08-Corse</v>
      </c>
      <c r="G102" s="77" t="s">
        <v>1112</v>
      </c>
      <c r="H102" s="84" t="str">
        <f>VLOOKUP(G102,REGDPT,2,0)</f>
        <v>2B</v>
      </c>
      <c r="I102" s="82"/>
      <c r="J102" s="82"/>
      <c r="K102" s="82"/>
      <c r="L102" s="88"/>
    </row>
    <row r="103" spans="1:12" ht="13.5" customHeight="1" x14ac:dyDescent="0.2">
      <c r="A103" s="87">
        <v>1</v>
      </c>
      <c r="B103" s="29">
        <v>2</v>
      </c>
      <c r="C103" s="22">
        <v>2</v>
      </c>
      <c r="D103" s="22">
        <v>10</v>
      </c>
      <c r="E103" s="1" t="s">
        <v>1066</v>
      </c>
      <c r="F103" s="2" t="str">
        <f>VLOOKUP(G103,[0]!REGDPT,3,0)</f>
        <v>08-Corse</v>
      </c>
      <c r="G103" s="77" t="s">
        <v>1112</v>
      </c>
      <c r="H103" s="84" t="str">
        <f>VLOOKUP(G103,REGDPT,2,0)</f>
        <v>2B</v>
      </c>
      <c r="I103" s="82"/>
      <c r="J103" s="82">
        <v>1</v>
      </c>
      <c r="K103" s="82"/>
      <c r="L103" s="88" t="s">
        <v>15</v>
      </c>
    </row>
    <row r="104" spans="1:12" ht="12.75" customHeight="1" x14ac:dyDescent="0.2">
      <c r="A104" s="87">
        <v>1</v>
      </c>
      <c r="B104" s="43">
        <v>2</v>
      </c>
      <c r="C104" s="23">
        <v>3</v>
      </c>
      <c r="D104" s="23">
        <v>1</v>
      </c>
      <c r="E104" s="1" t="s">
        <v>318</v>
      </c>
      <c r="F104" s="2" t="str">
        <f>VLOOKUP(G104,[0]!REGDPT,3,0)</f>
        <v>09-Franche-Comté</v>
      </c>
      <c r="G104" s="77" t="s">
        <v>319</v>
      </c>
      <c r="H104" s="84">
        <f>VLOOKUP(G104,REGDPT,2,0)</f>
        <v>25</v>
      </c>
      <c r="I104" s="82"/>
      <c r="J104" s="82">
        <v>1</v>
      </c>
      <c r="K104" s="82"/>
      <c r="L104" s="88" t="s">
        <v>15</v>
      </c>
    </row>
    <row r="105" spans="1:12" ht="12.75" customHeight="1" x14ac:dyDescent="0.2">
      <c r="A105" s="87">
        <v>1</v>
      </c>
      <c r="B105" s="43">
        <v>2</v>
      </c>
      <c r="C105" s="23">
        <v>3</v>
      </c>
      <c r="D105" s="23">
        <v>4</v>
      </c>
      <c r="E105" s="1" t="s">
        <v>221</v>
      </c>
      <c r="F105" s="2" t="str">
        <f>VLOOKUP(G105,[0]!REGDPT,3,0)</f>
        <v>10-Ile-de -France</v>
      </c>
      <c r="G105" s="77" t="s">
        <v>221</v>
      </c>
      <c r="H105" s="84">
        <f>VLOOKUP(G105,REGDPT,2,0)</f>
        <v>75</v>
      </c>
      <c r="I105" s="82"/>
      <c r="J105" s="82">
        <v>1</v>
      </c>
      <c r="K105" s="82"/>
      <c r="L105" s="88" t="s">
        <v>15</v>
      </c>
    </row>
    <row r="106" spans="1:12" ht="12.75" customHeight="1" x14ac:dyDescent="0.2">
      <c r="A106" s="87">
        <v>1</v>
      </c>
      <c r="B106" s="43">
        <v>2</v>
      </c>
      <c r="C106" s="23">
        <v>3</v>
      </c>
      <c r="D106" s="23">
        <v>5</v>
      </c>
      <c r="E106" s="1" t="s">
        <v>221</v>
      </c>
      <c r="F106" s="2" t="str">
        <f>VLOOKUP(G106,[0]!REGDPT,3,0)</f>
        <v>10-Ile-de -France</v>
      </c>
      <c r="G106" s="77" t="s">
        <v>221</v>
      </c>
      <c r="H106" s="84">
        <f>VLOOKUP(G106,REGDPT,2,0)</f>
        <v>75</v>
      </c>
      <c r="I106" s="82"/>
      <c r="J106" s="82"/>
      <c r="K106" s="82"/>
      <c r="L106" s="88" t="s">
        <v>292</v>
      </c>
    </row>
    <row r="107" spans="1:12" ht="12.75" customHeight="1" x14ac:dyDescent="0.2">
      <c r="A107" s="87">
        <v>1</v>
      </c>
      <c r="B107" s="43">
        <v>2</v>
      </c>
      <c r="C107" s="23">
        <v>3</v>
      </c>
      <c r="D107" s="23">
        <v>6</v>
      </c>
      <c r="E107" s="1" t="s">
        <v>221</v>
      </c>
      <c r="F107" s="2" t="str">
        <f>VLOOKUP(G107,[0]!REGDPT,3,0)</f>
        <v>10-Ile-de -France</v>
      </c>
      <c r="G107" s="77" t="s">
        <v>221</v>
      </c>
      <c r="H107" s="84">
        <f>VLOOKUP(G107,REGDPT,2,0)</f>
        <v>75</v>
      </c>
      <c r="I107" s="82"/>
      <c r="J107" s="82"/>
      <c r="K107" s="82"/>
      <c r="L107" s="88" t="s">
        <v>62</v>
      </c>
    </row>
    <row r="108" spans="1:12" ht="12.75" customHeight="1" x14ac:dyDescent="0.2">
      <c r="A108" s="87">
        <v>1</v>
      </c>
      <c r="B108" s="43">
        <v>2</v>
      </c>
      <c r="C108" s="23">
        <v>3</v>
      </c>
      <c r="D108" s="23">
        <v>7</v>
      </c>
      <c r="E108" s="1" t="s">
        <v>221</v>
      </c>
      <c r="F108" s="2" t="str">
        <f>VLOOKUP(G108,[0]!REGDPT,3,0)</f>
        <v>10-Ile-de -France</v>
      </c>
      <c r="G108" s="77" t="s">
        <v>221</v>
      </c>
      <c r="H108" s="84">
        <f>VLOOKUP(G108,REGDPT,2,0)</f>
        <v>75</v>
      </c>
      <c r="I108" s="82"/>
      <c r="J108" s="82"/>
      <c r="K108" s="82"/>
      <c r="L108" s="88" t="s">
        <v>66</v>
      </c>
    </row>
    <row r="109" spans="1:12" ht="12.75" customHeight="1" x14ac:dyDescent="0.2">
      <c r="A109" s="87">
        <v>1</v>
      </c>
      <c r="B109" s="43">
        <v>2</v>
      </c>
      <c r="C109" s="23">
        <v>3</v>
      </c>
      <c r="D109" s="23">
        <v>8</v>
      </c>
      <c r="E109" s="1" t="s">
        <v>927</v>
      </c>
      <c r="F109" s="2" t="str">
        <f>VLOOKUP(G109,[0]!REGDPT,3,0)</f>
        <v>10-Ile-de -France</v>
      </c>
      <c r="G109" s="77" t="s">
        <v>221</v>
      </c>
      <c r="H109" s="84">
        <f>VLOOKUP(G109,REGDPT,2,0)</f>
        <v>75</v>
      </c>
      <c r="I109" s="82"/>
      <c r="J109" s="82"/>
      <c r="K109" s="82"/>
      <c r="L109" s="88"/>
    </row>
    <row r="110" spans="1:12" ht="12.75" customHeight="1" x14ac:dyDescent="0.2">
      <c r="A110" s="87">
        <v>1</v>
      </c>
      <c r="B110" s="43">
        <v>2</v>
      </c>
      <c r="C110" s="23">
        <v>3</v>
      </c>
      <c r="D110" s="23">
        <v>9</v>
      </c>
      <c r="E110" s="1" t="s">
        <v>925</v>
      </c>
      <c r="F110" s="2" t="str">
        <f>VLOOKUP(G110,[0]!REGDPT,3,0)</f>
        <v>10-Ile-de -France</v>
      </c>
      <c r="G110" s="77" t="s">
        <v>221</v>
      </c>
      <c r="H110" s="84">
        <f>VLOOKUP(G110,REGDPT,2,0)</f>
        <v>75</v>
      </c>
      <c r="I110" s="82"/>
      <c r="J110" s="82"/>
      <c r="K110" s="82"/>
      <c r="L110" s="88"/>
    </row>
    <row r="111" spans="1:12" ht="12.75" customHeight="1" x14ac:dyDescent="0.2">
      <c r="A111" s="87">
        <v>1</v>
      </c>
      <c r="B111" s="43">
        <v>2</v>
      </c>
      <c r="C111" s="24">
        <v>4</v>
      </c>
      <c r="D111" s="24">
        <v>1</v>
      </c>
      <c r="E111" s="1" t="s">
        <v>926</v>
      </c>
      <c r="F111" s="2" t="str">
        <f>VLOOKUP(G111,[0]!REGDPT,3,0)</f>
        <v>10-Ile-de -France</v>
      </c>
      <c r="G111" s="77" t="s">
        <v>221</v>
      </c>
      <c r="H111" s="84">
        <f>VLOOKUP(G111,REGDPT,2,0)</f>
        <v>75</v>
      </c>
      <c r="I111" s="82"/>
      <c r="J111" s="82"/>
      <c r="K111" s="82" t="s">
        <v>420</v>
      </c>
      <c r="L111" s="88" t="s">
        <v>461</v>
      </c>
    </row>
    <row r="112" spans="1:12" ht="13.5" customHeight="1" x14ac:dyDescent="0.2">
      <c r="A112" s="87">
        <v>1</v>
      </c>
      <c r="B112" s="43">
        <v>2</v>
      </c>
      <c r="C112" s="23">
        <v>3</v>
      </c>
      <c r="D112" s="23">
        <v>2</v>
      </c>
      <c r="E112" s="1" t="s">
        <v>67</v>
      </c>
      <c r="F112" s="2" t="str">
        <f>VLOOKUP(G112,[0]!REGDPT,3,0)</f>
        <v>10-Ile-de -France</v>
      </c>
      <c r="G112" s="77" t="s">
        <v>1098</v>
      </c>
      <c r="H112" s="84">
        <f>VLOOKUP(G112,REGDPT,2,0)</f>
        <v>77</v>
      </c>
      <c r="I112" s="82"/>
      <c r="J112" s="82"/>
      <c r="K112" s="82"/>
      <c r="L112" s="88" t="s">
        <v>462</v>
      </c>
    </row>
    <row r="113" spans="1:12" ht="12.75" customHeight="1" x14ac:dyDescent="0.2">
      <c r="A113" s="87">
        <v>1</v>
      </c>
      <c r="B113" s="43">
        <v>2</v>
      </c>
      <c r="C113" s="23">
        <v>3</v>
      </c>
      <c r="D113" s="23">
        <v>3</v>
      </c>
      <c r="E113" s="1" t="s">
        <v>210</v>
      </c>
      <c r="F113" s="2" t="str">
        <f>VLOOKUP(G113,[0]!REGDPT,3,0)</f>
        <v>10-Ile-de -France</v>
      </c>
      <c r="G113" s="77" t="s">
        <v>1098</v>
      </c>
      <c r="H113" s="84">
        <f>VLOOKUP(G113,REGDPT,2,0)</f>
        <v>77</v>
      </c>
      <c r="I113" s="82"/>
      <c r="J113" s="82"/>
      <c r="K113" s="82"/>
      <c r="L113" s="88" t="s">
        <v>18</v>
      </c>
    </row>
    <row r="114" spans="1:12" ht="12.75" customHeight="1" x14ac:dyDescent="0.2">
      <c r="A114" s="87">
        <v>1</v>
      </c>
      <c r="B114" s="43">
        <v>2</v>
      </c>
      <c r="C114" s="24">
        <v>4</v>
      </c>
      <c r="D114" s="24">
        <v>2</v>
      </c>
      <c r="E114" s="1" t="s">
        <v>212</v>
      </c>
      <c r="F114" s="2" t="str">
        <f>VLOOKUP(G114,[0]!REGDPT,3,0)</f>
        <v>10-Ile-de -France</v>
      </c>
      <c r="G114" s="77" t="s">
        <v>1098</v>
      </c>
      <c r="H114" s="84">
        <f>VLOOKUP(G114,REGDPT,2,0)</f>
        <v>77</v>
      </c>
      <c r="I114" s="82"/>
      <c r="J114" s="82"/>
      <c r="K114" s="82"/>
      <c r="L114" s="88" t="s">
        <v>96</v>
      </c>
    </row>
    <row r="115" spans="1:12" ht="12.75" customHeight="1" x14ac:dyDescent="0.2">
      <c r="A115" s="87">
        <v>1</v>
      </c>
      <c r="B115" s="43">
        <v>2</v>
      </c>
      <c r="C115" s="25">
        <v>5</v>
      </c>
      <c r="D115" s="25">
        <v>4</v>
      </c>
      <c r="E115" s="1" t="s">
        <v>185</v>
      </c>
      <c r="F115" s="2" t="str">
        <f>VLOOKUP(G115,[0]!REGDPT,3,0)</f>
        <v>11-Languedoc-Roussillon</v>
      </c>
      <c r="G115" s="77" t="s">
        <v>260</v>
      </c>
      <c r="H115" s="84">
        <f>VLOOKUP(G115,REGDPT,2,0)</f>
        <v>11</v>
      </c>
      <c r="I115" s="82"/>
      <c r="J115" s="82">
        <v>1</v>
      </c>
      <c r="K115" s="82"/>
      <c r="L115" s="88" t="s">
        <v>15</v>
      </c>
    </row>
    <row r="116" spans="1:12" ht="12.75" customHeight="1" x14ac:dyDescent="0.2">
      <c r="A116" s="87">
        <v>1</v>
      </c>
      <c r="B116" s="43">
        <v>2</v>
      </c>
      <c r="C116" s="25">
        <v>5</v>
      </c>
      <c r="D116" s="25">
        <v>5</v>
      </c>
      <c r="E116" s="1" t="s">
        <v>943</v>
      </c>
      <c r="F116" s="2" t="str">
        <f>VLOOKUP(G116,[0]!REGDPT,3,0)</f>
        <v>11-Languedoc-Roussillon</v>
      </c>
      <c r="G116" s="77" t="s">
        <v>260</v>
      </c>
      <c r="H116" s="84">
        <f>VLOOKUP(G116,REGDPT,2,0)</f>
        <v>11</v>
      </c>
      <c r="I116" s="82"/>
      <c r="J116" s="82"/>
      <c r="K116" s="82"/>
      <c r="L116" s="88"/>
    </row>
    <row r="117" spans="1:12" ht="12.75" customHeight="1" x14ac:dyDescent="0.2">
      <c r="A117" s="87">
        <v>1</v>
      </c>
      <c r="B117" s="43">
        <v>2</v>
      </c>
      <c r="C117" s="25">
        <v>5</v>
      </c>
      <c r="D117" s="25">
        <v>6</v>
      </c>
      <c r="E117" s="1" t="s">
        <v>944</v>
      </c>
      <c r="F117" s="2" t="str">
        <f>VLOOKUP(G117,[0]!REGDPT,3,0)</f>
        <v>11-Languedoc-Roussillon</v>
      </c>
      <c r="G117" s="77" t="s">
        <v>260</v>
      </c>
      <c r="H117" s="84">
        <f>VLOOKUP(G117,REGDPT,2,0)</f>
        <v>11</v>
      </c>
      <c r="I117" s="82"/>
      <c r="J117" s="82"/>
      <c r="K117" s="82"/>
      <c r="L117" s="88"/>
    </row>
    <row r="118" spans="1:12" ht="12.75" customHeight="1" x14ac:dyDescent="0.2">
      <c r="A118" s="87">
        <v>1</v>
      </c>
      <c r="B118" s="43">
        <v>2</v>
      </c>
      <c r="C118" s="25">
        <v>5</v>
      </c>
      <c r="D118" s="25">
        <v>7</v>
      </c>
      <c r="E118" s="1" t="s">
        <v>132</v>
      </c>
      <c r="F118" s="2" t="str">
        <f>VLOOKUP(G118,[0]!REGDPT,3,0)</f>
        <v>11-Languedoc-Roussillon</v>
      </c>
      <c r="G118" s="77" t="s">
        <v>260</v>
      </c>
      <c r="H118" s="84">
        <f>VLOOKUP(G118,REGDPT,2,0)</f>
        <v>11</v>
      </c>
      <c r="I118" s="82"/>
      <c r="J118" s="82">
        <v>1</v>
      </c>
      <c r="K118" s="82"/>
      <c r="L118" s="88" t="s">
        <v>15</v>
      </c>
    </row>
    <row r="119" spans="1:12" ht="12.75" customHeight="1" x14ac:dyDescent="0.2">
      <c r="A119" s="87">
        <v>1</v>
      </c>
      <c r="B119" s="43">
        <v>2</v>
      </c>
      <c r="C119" s="26">
        <v>6</v>
      </c>
      <c r="D119" s="26">
        <v>6</v>
      </c>
      <c r="E119" s="1" t="s">
        <v>288</v>
      </c>
      <c r="F119" s="2" t="str">
        <f>VLOOKUP(G119,[0]!REGDPT,3,0)</f>
        <v>11-Languedoc-Roussillon</v>
      </c>
      <c r="G119" s="77" t="s">
        <v>260</v>
      </c>
      <c r="H119" s="84">
        <f>VLOOKUP(G119,REGDPT,2,0)</f>
        <v>11</v>
      </c>
      <c r="I119" s="82"/>
      <c r="J119" s="82"/>
      <c r="K119" s="82"/>
      <c r="L119" s="88" t="s">
        <v>1175</v>
      </c>
    </row>
    <row r="120" spans="1:12" ht="12.75" customHeight="1" x14ac:dyDescent="0.2">
      <c r="A120" s="87">
        <v>1</v>
      </c>
      <c r="B120" s="43">
        <v>2</v>
      </c>
      <c r="C120" s="26">
        <v>6</v>
      </c>
      <c r="D120" s="26">
        <v>9</v>
      </c>
      <c r="E120" s="1" t="s">
        <v>217</v>
      </c>
      <c r="F120" s="2" t="str">
        <f>VLOOKUP(G120,[0]!REGDPT,3,0)</f>
        <v>11-Languedoc-Roussillon</v>
      </c>
      <c r="G120" s="77" t="s">
        <v>261</v>
      </c>
      <c r="H120" s="84">
        <f>VLOOKUP(G120,REGDPT,2,0)</f>
        <v>30</v>
      </c>
      <c r="I120" s="82"/>
      <c r="J120" s="82">
        <v>1</v>
      </c>
      <c r="K120" s="82"/>
      <c r="L120" s="88" t="s">
        <v>15</v>
      </c>
    </row>
    <row r="121" spans="1:12" ht="13.5" customHeight="1" x14ac:dyDescent="0.2">
      <c r="A121" s="87">
        <v>1</v>
      </c>
      <c r="B121" s="43">
        <v>2</v>
      </c>
      <c r="C121" s="19">
        <v>7</v>
      </c>
      <c r="D121" s="19">
        <v>1</v>
      </c>
      <c r="E121" s="1" t="s">
        <v>217</v>
      </c>
      <c r="F121" s="2" t="str">
        <f>VLOOKUP(G121,[0]!REGDPT,3,0)</f>
        <v>11-Languedoc-Roussillon</v>
      </c>
      <c r="G121" s="77" t="s">
        <v>261</v>
      </c>
      <c r="H121" s="84">
        <f>VLOOKUP(G121,REGDPT,2,0)</f>
        <v>30</v>
      </c>
      <c r="I121" s="82"/>
      <c r="J121" s="82"/>
      <c r="K121" s="82"/>
      <c r="L121" s="88" t="s">
        <v>324</v>
      </c>
    </row>
    <row r="122" spans="1:12" ht="12.75" customHeight="1" x14ac:dyDescent="0.2">
      <c r="A122" s="87">
        <v>1</v>
      </c>
      <c r="B122" s="43">
        <v>2</v>
      </c>
      <c r="C122" s="19">
        <v>7</v>
      </c>
      <c r="D122" s="19">
        <v>2</v>
      </c>
      <c r="E122" s="1" t="s">
        <v>945</v>
      </c>
      <c r="F122" s="2" t="str">
        <f>VLOOKUP(G122,[0]!REGDPT,3,0)</f>
        <v>11-Languedoc-Roussillon</v>
      </c>
      <c r="G122" s="77" t="s">
        <v>261</v>
      </c>
      <c r="H122" s="84">
        <f>VLOOKUP(G122,REGDPT,2,0)</f>
        <v>30</v>
      </c>
      <c r="I122" s="82"/>
      <c r="J122" s="82"/>
      <c r="K122" s="82"/>
      <c r="L122" s="88"/>
    </row>
    <row r="123" spans="1:12" ht="12.75" customHeight="1" x14ac:dyDescent="0.2">
      <c r="A123" s="87">
        <v>1</v>
      </c>
      <c r="B123" s="43">
        <v>2</v>
      </c>
      <c r="C123" s="24">
        <v>4</v>
      </c>
      <c r="D123" s="24">
        <v>6</v>
      </c>
      <c r="E123" s="1" t="s">
        <v>152</v>
      </c>
      <c r="F123" s="2" t="str">
        <f>VLOOKUP(G123,[0]!REGDPT,3,0)</f>
        <v>11-Languedoc-Roussillon</v>
      </c>
      <c r="G123" s="77" t="s">
        <v>256</v>
      </c>
      <c r="H123" s="84">
        <f>VLOOKUP(G123,REGDPT,2,0)</f>
        <v>34</v>
      </c>
      <c r="I123" s="82"/>
      <c r="J123" s="82">
        <v>1</v>
      </c>
      <c r="K123" s="82"/>
      <c r="L123" s="88" t="s">
        <v>15</v>
      </c>
    </row>
    <row r="124" spans="1:12" ht="12.75" customHeight="1" x14ac:dyDescent="0.2">
      <c r="A124" s="87">
        <v>1</v>
      </c>
      <c r="B124" s="43">
        <v>2</v>
      </c>
      <c r="C124" s="24">
        <v>4</v>
      </c>
      <c r="D124" s="24">
        <v>7</v>
      </c>
      <c r="E124" s="1" t="s">
        <v>152</v>
      </c>
      <c r="F124" s="2" t="str">
        <f>VLOOKUP(G124,[0]!REGDPT,3,0)</f>
        <v>11-Languedoc-Roussillon</v>
      </c>
      <c r="G124" s="77" t="s">
        <v>256</v>
      </c>
      <c r="H124" s="84">
        <f>VLOOKUP(G124,REGDPT,2,0)</f>
        <v>34</v>
      </c>
      <c r="I124" s="82"/>
      <c r="J124" s="82"/>
      <c r="K124" s="82"/>
      <c r="L124" s="88" t="s">
        <v>280</v>
      </c>
    </row>
    <row r="125" spans="1:12" ht="12.75" customHeight="1" x14ac:dyDescent="0.2">
      <c r="A125" s="87">
        <v>1</v>
      </c>
      <c r="B125" s="43">
        <v>2</v>
      </c>
      <c r="C125" s="25">
        <v>5</v>
      </c>
      <c r="D125" s="25">
        <v>3</v>
      </c>
      <c r="E125" s="1" t="s">
        <v>153</v>
      </c>
      <c r="F125" s="2" t="str">
        <f>VLOOKUP(G125,[0]!REGDPT,3,0)</f>
        <v>11-Languedoc-Roussillon</v>
      </c>
      <c r="G125" s="77" t="s">
        <v>256</v>
      </c>
      <c r="H125" s="84">
        <f>VLOOKUP(G125,REGDPT,2,0)</f>
        <v>34</v>
      </c>
      <c r="I125" s="82"/>
      <c r="J125" s="82"/>
      <c r="K125" s="82"/>
      <c r="L125" s="88" t="s">
        <v>38</v>
      </c>
    </row>
    <row r="126" spans="1:12" ht="12.75" customHeight="1" x14ac:dyDescent="0.2">
      <c r="A126" s="87">
        <v>1</v>
      </c>
      <c r="B126" s="43">
        <v>2</v>
      </c>
      <c r="C126" s="26">
        <v>6</v>
      </c>
      <c r="D126" s="26">
        <v>7</v>
      </c>
      <c r="E126" s="1" t="s">
        <v>154</v>
      </c>
      <c r="F126" s="2" t="str">
        <f>VLOOKUP(G126,[0]!REGDPT,3,0)</f>
        <v>11-Languedoc-Roussillon</v>
      </c>
      <c r="G126" s="77" t="s">
        <v>256</v>
      </c>
      <c r="H126" s="84">
        <f>VLOOKUP(G126,REGDPT,2,0)</f>
        <v>34</v>
      </c>
      <c r="I126" s="82"/>
      <c r="J126" s="82">
        <v>1</v>
      </c>
      <c r="K126" s="82"/>
      <c r="L126" s="88" t="s">
        <v>15</v>
      </c>
    </row>
    <row r="127" spans="1:12" ht="12.75" customHeight="1" x14ac:dyDescent="0.2">
      <c r="A127" s="87">
        <v>1</v>
      </c>
      <c r="B127" s="43">
        <v>2</v>
      </c>
      <c r="C127" s="26">
        <v>6</v>
      </c>
      <c r="D127" s="26">
        <v>8</v>
      </c>
      <c r="E127" s="1" t="s">
        <v>154</v>
      </c>
      <c r="F127" s="2" t="str">
        <f>VLOOKUP(G127,[0]!REGDPT,3,0)</f>
        <v>11-Languedoc-Roussillon</v>
      </c>
      <c r="G127" s="77" t="s">
        <v>256</v>
      </c>
      <c r="H127" s="84">
        <f>VLOOKUP(G127,REGDPT,2,0)</f>
        <v>34</v>
      </c>
      <c r="I127" s="82"/>
      <c r="J127" s="82"/>
      <c r="K127" s="82"/>
      <c r="L127" s="88" t="s">
        <v>37</v>
      </c>
    </row>
    <row r="128" spans="1:12" ht="12.75" customHeight="1" x14ac:dyDescent="0.2">
      <c r="A128" s="87">
        <v>1</v>
      </c>
      <c r="B128" s="43">
        <v>2</v>
      </c>
      <c r="C128" s="19">
        <v>7</v>
      </c>
      <c r="D128" s="19">
        <v>8</v>
      </c>
      <c r="E128" s="1" t="s">
        <v>136</v>
      </c>
      <c r="F128" s="2" t="str">
        <f>VLOOKUP(G128,[0]!REGDPT,3,0)</f>
        <v>11-Languedoc-Roussillon</v>
      </c>
      <c r="G128" s="77" t="s">
        <v>256</v>
      </c>
      <c r="H128" s="84">
        <f>VLOOKUP(G128,REGDPT,2,0)</f>
        <v>34</v>
      </c>
      <c r="I128" s="82"/>
      <c r="J128" s="82"/>
      <c r="K128" s="82"/>
      <c r="L128" s="88" t="s">
        <v>291</v>
      </c>
    </row>
    <row r="129" spans="1:12" ht="12.75" customHeight="1" x14ac:dyDescent="0.2">
      <c r="A129" s="87">
        <v>1</v>
      </c>
      <c r="B129" s="43">
        <v>2</v>
      </c>
      <c r="C129" s="24">
        <v>4</v>
      </c>
      <c r="D129" s="24">
        <v>3</v>
      </c>
      <c r="E129" s="1" t="s">
        <v>524</v>
      </c>
      <c r="F129" s="2" t="str">
        <f>VLOOKUP(G129,[0]!REGDPT,3,0)</f>
        <v>11-Languedoc-Roussillon</v>
      </c>
      <c r="G129" s="77" t="s">
        <v>1092</v>
      </c>
      <c r="H129" s="84">
        <f>VLOOKUP(G129,REGDPT,2,0)</f>
        <v>66</v>
      </c>
      <c r="I129" s="82"/>
      <c r="J129" s="82"/>
      <c r="K129" s="82"/>
      <c r="L129" s="88" t="s">
        <v>22</v>
      </c>
    </row>
    <row r="130" spans="1:12" ht="13.5" customHeight="1" x14ac:dyDescent="0.2">
      <c r="A130" s="87">
        <v>1</v>
      </c>
      <c r="B130" s="43">
        <v>2</v>
      </c>
      <c r="C130" s="24">
        <v>4</v>
      </c>
      <c r="D130" s="24">
        <v>4</v>
      </c>
      <c r="E130" s="1" t="s">
        <v>558</v>
      </c>
      <c r="F130" s="2" t="str">
        <f>VLOOKUP(G130,[0]!REGDPT,3,0)</f>
        <v>11-Languedoc-Roussillon</v>
      </c>
      <c r="G130" s="77" t="s">
        <v>1092</v>
      </c>
      <c r="H130" s="84">
        <f>VLOOKUP(G130,REGDPT,2,0)</f>
        <v>66</v>
      </c>
      <c r="I130" s="82"/>
      <c r="J130" s="82">
        <v>1</v>
      </c>
      <c r="K130" s="82"/>
      <c r="L130" s="88" t="s">
        <v>15</v>
      </c>
    </row>
    <row r="131" spans="1:12" ht="12.75" customHeight="1" x14ac:dyDescent="0.2">
      <c r="A131" s="87">
        <v>1</v>
      </c>
      <c r="B131" s="43">
        <v>2</v>
      </c>
      <c r="C131" s="24">
        <v>4</v>
      </c>
      <c r="D131" s="24">
        <v>5</v>
      </c>
      <c r="E131" s="1" t="s">
        <v>130</v>
      </c>
      <c r="F131" s="2" t="str">
        <f>VLOOKUP(G131,[0]!REGDPT,3,0)</f>
        <v>11-Languedoc-Roussillon</v>
      </c>
      <c r="G131" s="77" t="s">
        <v>1092</v>
      </c>
      <c r="H131" s="84">
        <f>VLOOKUP(G131,REGDPT,2,0)</f>
        <v>66</v>
      </c>
      <c r="I131" s="82"/>
      <c r="J131" s="82"/>
      <c r="K131" s="82"/>
      <c r="L131" s="88" t="s">
        <v>32</v>
      </c>
    </row>
    <row r="132" spans="1:12" ht="12.75" customHeight="1" x14ac:dyDescent="0.2">
      <c r="A132" s="87">
        <v>1</v>
      </c>
      <c r="B132" s="43">
        <v>2</v>
      </c>
      <c r="C132" s="24">
        <v>4</v>
      </c>
      <c r="D132" s="24">
        <v>8</v>
      </c>
      <c r="E132" s="1" t="s">
        <v>131</v>
      </c>
      <c r="F132" s="2" t="str">
        <f>VLOOKUP(G132,[0]!REGDPT,3,0)</f>
        <v>11-Languedoc-Roussillon</v>
      </c>
      <c r="G132" s="77" t="s">
        <v>1092</v>
      </c>
      <c r="H132" s="84">
        <f>VLOOKUP(G132,REGDPT,2,0)</f>
        <v>66</v>
      </c>
      <c r="I132" s="82"/>
      <c r="J132" s="82"/>
      <c r="K132" s="82"/>
      <c r="L132" s="88" t="s">
        <v>26</v>
      </c>
    </row>
    <row r="133" spans="1:12" ht="12.75" customHeight="1" x14ac:dyDescent="0.2">
      <c r="A133" s="87">
        <v>1</v>
      </c>
      <c r="B133" s="43">
        <v>2</v>
      </c>
      <c r="C133" s="24">
        <v>4</v>
      </c>
      <c r="D133" s="24">
        <v>9</v>
      </c>
      <c r="E133" s="1" t="s">
        <v>131</v>
      </c>
      <c r="F133" s="2" t="str">
        <f>VLOOKUP(G133,[0]!REGDPT,3,0)</f>
        <v>11-Languedoc-Roussillon</v>
      </c>
      <c r="G133" s="77" t="s">
        <v>1092</v>
      </c>
      <c r="H133" s="84">
        <f>VLOOKUP(G133,REGDPT,2,0)</f>
        <v>66</v>
      </c>
      <c r="I133" s="82"/>
      <c r="J133" s="82"/>
      <c r="K133" s="82"/>
      <c r="L133" s="88" t="s">
        <v>25</v>
      </c>
    </row>
    <row r="134" spans="1:12" ht="12.75" customHeight="1" x14ac:dyDescent="0.2">
      <c r="A134" s="87">
        <v>1</v>
      </c>
      <c r="B134" s="43">
        <v>2</v>
      </c>
      <c r="C134" s="25">
        <v>5</v>
      </c>
      <c r="D134" s="25">
        <v>1</v>
      </c>
      <c r="E134" s="1" t="s">
        <v>131</v>
      </c>
      <c r="F134" s="2" t="str">
        <f>VLOOKUP(G134,[0]!REGDPT,3,0)</f>
        <v>11-Languedoc-Roussillon</v>
      </c>
      <c r="G134" s="77" t="s">
        <v>1092</v>
      </c>
      <c r="H134" s="84">
        <f>VLOOKUP(G134,REGDPT,2,0)</f>
        <v>66</v>
      </c>
      <c r="I134" s="82"/>
      <c r="J134" s="82"/>
      <c r="K134" s="82"/>
      <c r="L134" s="88" t="s">
        <v>27</v>
      </c>
    </row>
    <row r="135" spans="1:12" ht="12.75" customHeight="1" x14ac:dyDescent="0.2">
      <c r="A135" s="87">
        <v>1</v>
      </c>
      <c r="B135" s="43">
        <v>2</v>
      </c>
      <c r="C135" s="25">
        <v>5</v>
      </c>
      <c r="D135" s="25">
        <v>2</v>
      </c>
      <c r="E135" s="1" t="s">
        <v>551</v>
      </c>
      <c r="F135" s="2" t="str">
        <f>VLOOKUP(G135,[0]!REGDPT,3,0)</f>
        <v>11-Languedoc-Roussillon</v>
      </c>
      <c r="G135" s="77" t="s">
        <v>1092</v>
      </c>
      <c r="H135" s="84">
        <f>VLOOKUP(G135,REGDPT,2,0)</f>
        <v>66</v>
      </c>
      <c r="I135" s="82"/>
      <c r="J135" s="82"/>
      <c r="K135" s="82"/>
      <c r="L135" s="88" t="s">
        <v>466</v>
      </c>
    </row>
    <row r="136" spans="1:12" ht="12.75" customHeight="1" x14ac:dyDescent="0.2">
      <c r="A136" s="87">
        <v>1</v>
      </c>
      <c r="B136" s="43">
        <v>2</v>
      </c>
      <c r="C136" s="25">
        <v>5</v>
      </c>
      <c r="D136" s="25">
        <v>8</v>
      </c>
      <c r="E136" s="1" t="s">
        <v>525</v>
      </c>
      <c r="F136" s="2" t="str">
        <f>VLOOKUP(G136,[0]!REGDPT,3,0)</f>
        <v>11-Languedoc-Roussillon</v>
      </c>
      <c r="G136" s="77" t="s">
        <v>1092</v>
      </c>
      <c r="H136" s="84">
        <f>VLOOKUP(G136,REGDPT,2,0)</f>
        <v>66</v>
      </c>
      <c r="I136" s="82"/>
      <c r="J136" s="82"/>
      <c r="K136" s="82"/>
      <c r="L136" s="88" t="s">
        <v>280</v>
      </c>
    </row>
    <row r="137" spans="1:12" ht="12.75" customHeight="1" x14ac:dyDescent="0.2">
      <c r="A137" s="87">
        <v>1</v>
      </c>
      <c r="B137" s="43">
        <v>2</v>
      </c>
      <c r="C137" s="25">
        <v>5</v>
      </c>
      <c r="D137" s="25">
        <v>9</v>
      </c>
      <c r="E137" s="1" t="s">
        <v>133</v>
      </c>
      <c r="F137" s="2" t="str">
        <f>VLOOKUP(G137,[0]!REGDPT,3,0)</f>
        <v>11-Languedoc-Roussillon</v>
      </c>
      <c r="G137" s="77" t="s">
        <v>1092</v>
      </c>
      <c r="H137" s="84">
        <f>VLOOKUP(G137,REGDPT,2,0)</f>
        <v>66</v>
      </c>
      <c r="I137" s="82"/>
      <c r="J137" s="82"/>
      <c r="K137" s="82"/>
      <c r="L137" s="88" t="s">
        <v>464</v>
      </c>
    </row>
    <row r="138" spans="1:12" ht="12.75" customHeight="1" x14ac:dyDescent="0.2">
      <c r="A138" s="87">
        <v>1</v>
      </c>
      <c r="B138" s="43">
        <v>2</v>
      </c>
      <c r="C138" s="26">
        <v>6</v>
      </c>
      <c r="D138" s="26">
        <v>1</v>
      </c>
      <c r="E138" s="1" t="s">
        <v>133</v>
      </c>
      <c r="F138" s="2" t="str">
        <f>VLOOKUP(G138,[0]!REGDPT,3,0)</f>
        <v>11-Languedoc-Roussillon</v>
      </c>
      <c r="G138" s="77" t="s">
        <v>1092</v>
      </c>
      <c r="H138" s="84">
        <f>VLOOKUP(G138,REGDPT,2,0)</f>
        <v>66</v>
      </c>
      <c r="I138" s="82"/>
      <c r="J138" s="82"/>
      <c r="K138" s="82"/>
      <c r="L138" s="88" t="s">
        <v>465</v>
      </c>
    </row>
    <row r="139" spans="1:12" ht="13.5" customHeight="1" x14ac:dyDescent="0.2">
      <c r="A139" s="87">
        <v>1</v>
      </c>
      <c r="B139" s="43">
        <v>2</v>
      </c>
      <c r="C139" s="26">
        <v>6</v>
      </c>
      <c r="D139" s="26">
        <v>2</v>
      </c>
      <c r="E139" s="1" t="s">
        <v>315</v>
      </c>
      <c r="F139" s="2" t="str">
        <f>VLOOKUP(G139,[0]!REGDPT,3,0)</f>
        <v>11-Languedoc-Roussillon</v>
      </c>
      <c r="G139" s="77" t="s">
        <v>1092</v>
      </c>
      <c r="H139" s="84">
        <f>VLOOKUP(G139,REGDPT,2,0)</f>
        <v>66</v>
      </c>
      <c r="I139" s="82"/>
      <c r="J139" s="82"/>
      <c r="K139" s="82"/>
      <c r="L139" s="88" t="s">
        <v>463</v>
      </c>
    </row>
    <row r="140" spans="1:12" ht="12.75" customHeight="1" x14ac:dyDescent="0.2">
      <c r="A140" s="87">
        <v>1</v>
      </c>
      <c r="B140" s="43">
        <v>2</v>
      </c>
      <c r="C140" s="26">
        <v>6</v>
      </c>
      <c r="D140" s="26">
        <v>3</v>
      </c>
      <c r="E140" s="1" t="s">
        <v>4</v>
      </c>
      <c r="F140" s="2" t="str">
        <f>VLOOKUP(G140,[0]!REGDPT,3,0)</f>
        <v>11-Languedoc-Roussillon</v>
      </c>
      <c r="G140" s="77" t="s">
        <v>1092</v>
      </c>
      <c r="H140" s="84">
        <f>VLOOKUP(G140,REGDPT,2,0)</f>
        <v>66</v>
      </c>
      <c r="I140" s="82"/>
      <c r="J140" s="82">
        <v>1</v>
      </c>
      <c r="K140" s="82"/>
      <c r="L140" s="88" t="s">
        <v>15</v>
      </c>
    </row>
    <row r="141" spans="1:12" ht="12.75" customHeight="1" x14ac:dyDescent="0.2">
      <c r="A141" s="87">
        <v>1</v>
      </c>
      <c r="B141" s="43">
        <v>2</v>
      </c>
      <c r="C141" s="26">
        <v>6</v>
      </c>
      <c r="D141" s="26">
        <v>4</v>
      </c>
      <c r="E141" s="1" t="s">
        <v>941</v>
      </c>
      <c r="F141" s="2" t="str">
        <f>VLOOKUP(G141,[0]!REGDPT,3,0)</f>
        <v>11-Languedoc-Roussillon</v>
      </c>
      <c r="G141" s="77" t="s">
        <v>1092</v>
      </c>
      <c r="H141" s="84">
        <f>VLOOKUP(G141,REGDPT,2,0)</f>
        <v>66</v>
      </c>
      <c r="I141" s="82"/>
      <c r="J141" s="82"/>
      <c r="K141" s="82"/>
      <c r="L141" s="88" t="s">
        <v>22</v>
      </c>
    </row>
    <row r="142" spans="1:12" ht="12.75" customHeight="1" x14ac:dyDescent="0.2">
      <c r="A142" s="87">
        <v>1</v>
      </c>
      <c r="B142" s="43">
        <v>2</v>
      </c>
      <c r="C142" s="26">
        <v>6</v>
      </c>
      <c r="D142" s="26">
        <v>5</v>
      </c>
      <c r="E142" s="1" t="s">
        <v>34</v>
      </c>
      <c r="F142" s="2" t="str">
        <f>VLOOKUP(G142,[0]!REGDPT,3,0)</f>
        <v>11-Languedoc-Roussillon</v>
      </c>
      <c r="G142" s="77" t="s">
        <v>1092</v>
      </c>
      <c r="H142" s="84">
        <f>VLOOKUP(G142,REGDPT,2,0)</f>
        <v>66</v>
      </c>
      <c r="I142" s="82"/>
      <c r="J142" s="82"/>
      <c r="K142" s="82"/>
      <c r="L142" s="88" t="s">
        <v>949</v>
      </c>
    </row>
    <row r="143" spans="1:12" ht="12.75" customHeight="1" x14ac:dyDescent="0.2">
      <c r="A143" s="87">
        <v>1</v>
      </c>
      <c r="B143" s="43">
        <v>2</v>
      </c>
      <c r="C143" s="19">
        <v>7</v>
      </c>
      <c r="D143" s="19">
        <v>3</v>
      </c>
      <c r="E143" s="1" t="s">
        <v>134</v>
      </c>
      <c r="F143" s="2" t="str">
        <f>VLOOKUP(G143,[0]!REGDPT,3,0)</f>
        <v>11-Languedoc-Roussillon</v>
      </c>
      <c r="G143" s="77" t="s">
        <v>1092</v>
      </c>
      <c r="H143" s="84">
        <f>VLOOKUP(G143,REGDPT,2,0)</f>
        <v>66</v>
      </c>
      <c r="I143" s="82"/>
      <c r="J143" s="82"/>
      <c r="K143" s="82"/>
      <c r="L143" s="88" t="s">
        <v>96</v>
      </c>
    </row>
    <row r="144" spans="1:12" ht="12.75" customHeight="1" x14ac:dyDescent="0.2">
      <c r="A144" s="87">
        <v>1</v>
      </c>
      <c r="B144" s="43">
        <v>2</v>
      </c>
      <c r="C144" s="19">
        <v>7</v>
      </c>
      <c r="D144" s="19">
        <v>4</v>
      </c>
      <c r="E144" s="1" t="s">
        <v>135</v>
      </c>
      <c r="F144" s="2" t="str">
        <f>VLOOKUP(G144,[0]!REGDPT,3,0)</f>
        <v>11-Languedoc-Roussillon</v>
      </c>
      <c r="G144" s="77" t="s">
        <v>1092</v>
      </c>
      <c r="H144" s="84">
        <f>VLOOKUP(G144,REGDPT,2,0)</f>
        <v>66</v>
      </c>
      <c r="I144" s="82"/>
      <c r="J144" s="82"/>
      <c r="K144" s="82"/>
      <c r="L144" s="88" t="s">
        <v>467</v>
      </c>
    </row>
    <row r="145" spans="1:12" ht="12.75" customHeight="1" x14ac:dyDescent="0.2">
      <c r="A145" s="87">
        <v>1</v>
      </c>
      <c r="B145" s="43">
        <v>2</v>
      </c>
      <c r="C145" s="19">
        <v>7</v>
      </c>
      <c r="D145" s="19">
        <v>5</v>
      </c>
      <c r="E145" s="1" t="s">
        <v>946</v>
      </c>
      <c r="F145" s="2" t="str">
        <f>VLOOKUP(G145,[0]!REGDPT,3,0)</f>
        <v>11-Languedoc-Roussillon</v>
      </c>
      <c r="G145" s="77" t="s">
        <v>1092</v>
      </c>
      <c r="H145" s="84">
        <f>VLOOKUP(G145,REGDPT,2,0)</f>
        <v>66</v>
      </c>
      <c r="I145" s="82"/>
      <c r="J145" s="82"/>
      <c r="K145" s="82"/>
      <c r="L145" s="88" t="s">
        <v>22</v>
      </c>
    </row>
    <row r="146" spans="1:12" ht="12.75" customHeight="1" x14ac:dyDescent="0.2">
      <c r="A146" s="87">
        <v>1</v>
      </c>
      <c r="B146" s="43">
        <v>2</v>
      </c>
      <c r="C146" s="19">
        <v>7</v>
      </c>
      <c r="D146" s="19">
        <v>6</v>
      </c>
      <c r="E146" s="1" t="s">
        <v>947</v>
      </c>
      <c r="F146" s="2" t="str">
        <f>VLOOKUP(G146,[0]!REGDPT,3,0)</f>
        <v>11-Languedoc-Roussillon</v>
      </c>
      <c r="G146" s="77" t="s">
        <v>1092</v>
      </c>
      <c r="H146" s="84">
        <f>VLOOKUP(G146,REGDPT,2,0)</f>
        <v>66</v>
      </c>
      <c r="I146" s="82"/>
      <c r="J146" s="82"/>
      <c r="K146" s="82"/>
      <c r="L146" s="88" t="s">
        <v>942</v>
      </c>
    </row>
    <row r="147" spans="1:12" ht="12.75" customHeight="1" x14ac:dyDescent="0.2">
      <c r="A147" s="87">
        <v>1</v>
      </c>
      <c r="B147" s="43">
        <v>2</v>
      </c>
      <c r="C147" s="19">
        <v>7</v>
      </c>
      <c r="D147" s="19">
        <v>7</v>
      </c>
      <c r="E147" s="1" t="s">
        <v>526</v>
      </c>
      <c r="F147" s="2" t="str">
        <f>VLOOKUP(G147,[0]!REGDPT,3,0)</f>
        <v>11-Languedoc-Roussillon</v>
      </c>
      <c r="G147" s="77" t="s">
        <v>1092</v>
      </c>
      <c r="H147" s="84">
        <f>VLOOKUP(G147,REGDPT,2,0)</f>
        <v>66</v>
      </c>
      <c r="I147" s="82"/>
      <c r="J147" s="82"/>
      <c r="K147" s="82"/>
      <c r="L147" s="88" t="s">
        <v>33</v>
      </c>
    </row>
    <row r="148" spans="1:12" ht="13.5" customHeight="1" x14ac:dyDescent="0.2">
      <c r="A148" s="87">
        <v>1</v>
      </c>
      <c r="B148" s="43">
        <v>2</v>
      </c>
      <c r="C148" s="19">
        <v>7</v>
      </c>
      <c r="D148" s="19">
        <v>9</v>
      </c>
      <c r="E148" s="1" t="s">
        <v>41</v>
      </c>
      <c r="F148" s="2" t="str">
        <f>VLOOKUP(G148,[0]!REGDPT,3,0)</f>
        <v>13-Lorraine</v>
      </c>
      <c r="G148" s="77" t="s">
        <v>1087</v>
      </c>
      <c r="H148" s="84">
        <f>VLOOKUP(G148,REGDPT,2,0)</f>
        <v>54</v>
      </c>
      <c r="I148" s="82"/>
      <c r="J148" s="82"/>
      <c r="K148" s="82"/>
      <c r="L148" s="88" t="s">
        <v>468</v>
      </c>
    </row>
    <row r="149" spans="1:12" ht="12.75" customHeight="1" x14ac:dyDescent="0.2">
      <c r="A149" s="87">
        <v>1</v>
      </c>
      <c r="B149" s="43">
        <v>2</v>
      </c>
      <c r="C149" s="27">
        <v>8</v>
      </c>
      <c r="D149" s="27">
        <v>1</v>
      </c>
      <c r="E149" s="1" t="s">
        <v>216</v>
      </c>
      <c r="F149" s="2" t="str">
        <f>VLOOKUP(G149,[0]!REGDPT,3,0)</f>
        <v>13-Lorraine</v>
      </c>
      <c r="G149" s="77" t="s">
        <v>1087</v>
      </c>
      <c r="H149" s="84">
        <f>VLOOKUP(G149,REGDPT,2,0)</f>
        <v>54</v>
      </c>
      <c r="I149" s="82"/>
      <c r="J149" s="82"/>
      <c r="K149" s="82"/>
      <c r="L149" s="88" t="s">
        <v>61</v>
      </c>
    </row>
    <row r="150" spans="1:12" ht="12.75" customHeight="1" x14ac:dyDescent="0.2">
      <c r="A150" s="87">
        <v>1</v>
      </c>
      <c r="B150" s="43">
        <v>2</v>
      </c>
      <c r="C150" s="27">
        <v>8</v>
      </c>
      <c r="D150" s="27">
        <v>2</v>
      </c>
      <c r="E150" s="1" t="s">
        <v>948</v>
      </c>
      <c r="F150" s="2" t="str">
        <f>VLOOKUP(G150,[0]!REGDPT,3,0)</f>
        <v>13-Lorraine</v>
      </c>
      <c r="G150" s="77" t="s">
        <v>1087</v>
      </c>
      <c r="H150" s="84">
        <f>VLOOKUP(G150,REGDPT,2,0)</f>
        <v>54</v>
      </c>
      <c r="I150" s="82"/>
      <c r="J150" s="82"/>
      <c r="K150" s="82"/>
      <c r="L150" s="88"/>
    </row>
    <row r="151" spans="1:12" ht="12.75" customHeight="1" x14ac:dyDescent="0.2">
      <c r="A151" s="87">
        <v>1</v>
      </c>
      <c r="B151" s="43">
        <v>2</v>
      </c>
      <c r="C151" s="28">
        <v>9</v>
      </c>
      <c r="D151" s="28">
        <v>4</v>
      </c>
      <c r="E151" s="1" t="s">
        <v>223</v>
      </c>
      <c r="F151" s="2" t="str">
        <f>VLOOKUP(G151,[0]!REGDPT,3,0)</f>
        <v>14-Midi-Pyrénées</v>
      </c>
      <c r="G151" s="77" t="s">
        <v>1078</v>
      </c>
      <c r="H151" s="84">
        <f>VLOOKUP(G151,REGDPT,2,0)</f>
        <v>31</v>
      </c>
      <c r="I151" s="82"/>
      <c r="J151" s="82"/>
      <c r="K151" s="82"/>
      <c r="L151" s="88" t="s">
        <v>284</v>
      </c>
    </row>
    <row r="152" spans="1:12" ht="12.75" customHeight="1" x14ac:dyDescent="0.2">
      <c r="A152" s="87">
        <v>1</v>
      </c>
      <c r="B152" s="43">
        <v>2</v>
      </c>
      <c r="C152" s="28">
        <v>9</v>
      </c>
      <c r="D152" s="28">
        <v>5</v>
      </c>
      <c r="E152" s="1" t="s">
        <v>951</v>
      </c>
      <c r="F152" s="2" t="str">
        <f>VLOOKUP(G152,[0]!REGDPT,3,0)</f>
        <v>14-Midi-Pyrénées</v>
      </c>
      <c r="G152" s="77" t="s">
        <v>1078</v>
      </c>
      <c r="H152" s="84">
        <f>VLOOKUP(G152,REGDPT,2,0)</f>
        <v>31</v>
      </c>
      <c r="I152" s="82"/>
      <c r="J152" s="82"/>
      <c r="K152" s="82"/>
      <c r="L152" s="88"/>
    </row>
    <row r="153" spans="1:12" ht="12.75" customHeight="1" x14ac:dyDescent="0.2">
      <c r="A153" s="87">
        <v>1</v>
      </c>
      <c r="B153" s="43">
        <v>2</v>
      </c>
      <c r="C153" s="27">
        <v>8</v>
      </c>
      <c r="D153" s="27">
        <v>4</v>
      </c>
      <c r="E153" s="1" t="s">
        <v>206</v>
      </c>
      <c r="F153" s="2" t="str">
        <f>VLOOKUP(G153,[0]!REGDPT,3,0)</f>
        <v>14-Midi-Pyrénées</v>
      </c>
      <c r="G153" s="77" t="s">
        <v>1091</v>
      </c>
      <c r="H153" s="84">
        <f>VLOOKUP(G153,REGDPT,2,0)</f>
        <v>65</v>
      </c>
      <c r="I153" s="82"/>
      <c r="J153" s="82"/>
      <c r="K153" s="82"/>
      <c r="L153" s="88" t="s">
        <v>276</v>
      </c>
    </row>
    <row r="154" spans="1:12" ht="12.75" customHeight="1" x14ac:dyDescent="0.2">
      <c r="A154" s="87">
        <v>1</v>
      </c>
      <c r="B154" s="43">
        <v>2</v>
      </c>
      <c r="C154" s="27">
        <v>8</v>
      </c>
      <c r="D154" s="27">
        <v>6</v>
      </c>
      <c r="E154" s="1" t="s">
        <v>208</v>
      </c>
      <c r="F154" s="2" t="str">
        <f>VLOOKUP(G154,[0]!REGDPT,3,0)</f>
        <v>14-Midi-Pyrénées</v>
      </c>
      <c r="G154" s="77" t="s">
        <v>1091</v>
      </c>
      <c r="H154" s="84">
        <f>VLOOKUP(G154,REGDPT,2,0)</f>
        <v>65</v>
      </c>
      <c r="I154" s="82"/>
      <c r="J154" s="82"/>
      <c r="K154" s="82"/>
      <c r="L154" s="88" t="s">
        <v>470</v>
      </c>
    </row>
    <row r="155" spans="1:12" ht="12.75" customHeight="1" x14ac:dyDescent="0.2">
      <c r="A155" s="87">
        <v>1</v>
      </c>
      <c r="B155" s="43">
        <v>2</v>
      </c>
      <c r="C155" s="27">
        <v>8</v>
      </c>
      <c r="D155" s="27">
        <v>5</v>
      </c>
      <c r="E155" s="1" t="s">
        <v>208</v>
      </c>
      <c r="F155" s="2" t="str">
        <f>VLOOKUP(G155,[0]!REGDPT,3,0)</f>
        <v>14-Midi-Pyrénées</v>
      </c>
      <c r="G155" s="77" t="s">
        <v>206</v>
      </c>
      <c r="H155" s="84">
        <f>VLOOKUP(G155,REGDPT,2,0)</f>
        <v>46</v>
      </c>
      <c r="I155" s="82"/>
      <c r="J155" s="82"/>
      <c r="K155" s="82"/>
      <c r="L155" s="88" t="s">
        <v>469</v>
      </c>
    </row>
    <row r="156" spans="1:12" ht="12.75" customHeight="1" x14ac:dyDescent="0.2">
      <c r="A156" s="87">
        <v>1</v>
      </c>
      <c r="B156" s="43">
        <v>2</v>
      </c>
      <c r="C156" s="27">
        <v>8</v>
      </c>
      <c r="D156" s="27">
        <v>9</v>
      </c>
      <c r="E156" s="1" t="s">
        <v>950</v>
      </c>
      <c r="F156" s="2" t="str">
        <f>VLOOKUP(G156,[0]!REGDPT,3,0)</f>
        <v>14-Midi-Pyrénées</v>
      </c>
      <c r="G156" s="77" t="s">
        <v>206</v>
      </c>
      <c r="H156" s="84">
        <f>VLOOKUP(G156,REGDPT,2,0)</f>
        <v>46</v>
      </c>
      <c r="I156" s="82"/>
      <c r="J156" s="82"/>
      <c r="K156" s="82"/>
      <c r="L156" s="88"/>
    </row>
    <row r="157" spans="1:12" ht="13.5" customHeight="1" x14ac:dyDescent="0.2">
      <c r="A157" s="87">
        <v>1</v>
      </c>
      <c r="B157" s="43">
        <v>2</v>
      </c>
      <c r="C157" s="28">
        <v>9</v>
      </c>
      <c r="D157" s="28">
        <v>1</v>
      </c>
      <c r="E157" s="1" t="s">
        <v>207</v>
      </c>
      <c r="F157" s="2" t="str">
        <f>VLOOKUP(G157,[0]!REGDPT,3,0)</f>
        <v>14-Midi-Pyrénées</v>
      </c>
      <c r="G157" s="77" t="s">
        <v>206</v>
      </c>
      <c r="H157" s="84">
        <f>VLOOKUP(G157,REGDPT,2,0)</f>
        <v>46</v>
      </c>
      <c r="I157" s="82"/>
      <c r="J157" s="82">
        <v>1</v>
      </c>
      <c r="K157" s="82"/>
      <c r="L157" s="88" t="s">
        <v>15</v>
      </c>
    </row>
    <row r="158" spans="1:12" ht="12.75" customHeight="1" x14ac:dyDescent="0.2">
      <c r="A158" s="87">
        <v>1</v>
      </c>
      <c r="B158" s="43">
        <v>2</v>
      </c>
      <c r="C158" s="28">
        <v>9</v>
      </c>
      <c r="D158" s="28">
        <v>2</v>
      </c>
      <c r="E158" s="1" t="s">
        <v>207</v>
      </c>
      <c r="F158" s="2" t="str">
        <f>VLOOKUP(G158,[0]!REGDPT,3,0)</f>
        <v>14-Midi-Pyrénées</v>
      </c>
      <c r="G158" s="77" t="s">
        <v>206</v>
      </c>
      <c r="H158" s="84">
        <f>VLOOKUP(G158,REGDPT,2,0)</f>
        <v>46</v>
      </c>
      <c r="I158" s="82"/>
      <c r="J158" s="82"/>
      <c r="K158" s="82"/>
      <c r="L158" s="88" t="s">
        <v>71</v>
      </c>
    </row>
    <row r="159" spans="1:12" ht="12.75" customHeight="1" x14ac:dyDescent="0.2">
      <c r="A159" s="87">
        <v>1</v>
      </c>
      <c r="B159" s="43">
        <v>2</v>
      </c>
      <c r="C159" s="28">
        <v>9</v>
      </c>
      <c r="D159" s="28">
        <v>3</v>
      </c>
      <c r="E159" s="1" t="s">
        <v>511</v>
      </c>
      <c r="F159" s="2" t="str">
        <f>VLOOKUP(G159,[0]!REGDPT,3,0)</f>
        <v>14-Midi-Pyrénées</v>
      </c>
      <c r="G159" s="77" t="s">
        <v>206</v>
      </c>
      <c r="H159" s="84">
        <f>VLOOKUP(G159,REGDPT,2,0)</f>
        <v>46</v>
      </c>
      <c r="I159" s="82"/>
      <c r="J159" s="82"/>
      <c r="K159" s="82"/>
      <c r="L159" s="88" t="s">
        <v>43</v>
      </c>
    </row>
    <row r="160" spans="1:12" ht="12.75" customHeight="1" x14ac:dyDescent="0.2">
      <c r="A160" s="87">
        <v>1</v>
      </c>
      <c r="B160" s="43">
        <v>2</v>
      </c>
      <c r="C160" s="27">
        <v>8</v>
      </c>
      <c r="D160" s="27">
        <v>3</v>
      </c>
      <c r="E160" s="1" t="s">
        <v>114</v>
      </c>
      <c r="F160" s="2" t="str">
        <f>VLOOKUP(G160,[0]!REGDPT,3,0)</f>
        <v>14-Midi-Pyrénées</v>
      </c>
      <c r="G160" s="77" t="s">
        <v>248</v>
      </c>
      <c r="H160" s="84">
        <f>VLOOKUP(G160,REGDPT,2,0)</f>
        <v>81</v>
      </c>
      <c r="I160" s="82"/>
      <c r="J160" s="82"/>
      <c r="K160" s="82"/>
      <c r="L160" s="88" t="s">
        <v>471</v>
      </c>
    </row>
    <row r="161" spans="1:12" ht="12.75" customHeight="1" x14ac:dyDescent="0.2">
      <c r="A161" s="87">
        <v>1</v>
      </c>
      <c r="B161" s="43">
        <v>2</v>
      </c>
      <c r="C161" s="27">
        <v>8</v>
      </c>
      <c r="D161" s="27">
        <v>7</v>
      </c>
      <c r="E161" s="1" t="s">
        <v>213</v>
      </c>
      <c r="F161" s="2" t="str">
        <f>VLOOKUP(G161,[0]!REGDPT,3,0)</f>
        <v>14-Midi-Pyrénées</v>
      </c>
      <c r="G161" s="77" t="s">
        <v>248</v>
      </c>
      <c r="H161" s="84">
        <f>VLOOKUP(G161,REGDPT,2,0)</f>
        <v>81</v>
      </c>
      <c r="I161" s="82"/>
      <c r="J161" s="82"/>
      <c r="K161" s="82"/>
      <c r="L161" s="88" t="s">
        <v>44</v>
      </c>
    </row>
    <row r="162" spans="1:12" ht="12.75" customHeight="1" x14ac:dyDescent="0.2">
      <c r="A162" s="87">
        <v>1</v>
      </c>
      <c r="B162" s="43">
        <v>2</v>
      </c>
      <c r="C162" s="27">
        <v>8</v>
      </c>
      <c r="D162" s="27">
        <v>8</v>
      </c>
      <c r="E162" s="1" t="s">
        <v>215</v>
      </c>
      <c r="F162" s="2" t="str">
        <f>VLOOKUP(G162,[0]!REGDPT,3,0)</f>
        <v>14-Midi-Pyrénées</v>
      </c>
      <c r="G162" s="77" t="s">
        <v>1100</v>
      </c>
      <c r="H162" s="84">
        <f>VLOOKUP(G162,REGDPT,2,0)</f>
        <v>82</v>
      </c>
      <c r="I162" s="82"/>
      <c r="J162" s="82"/>
      <c r="K162" s="82"/>
      <c r="L162" s="88" t="s">
        <v>39</v>
      </c>
    </row>
    <row r="163" spans="1:12" ht="12.75" customHeight="1" x14ac:dyDescent="0.2">
      <c r="A163" s="87">
        <v>1</v>
      </c>
      <c r="B163" s="43">
        <v>2</v>
      </c>
      <c r="C163" s="28">
        <v>9</v>
      </c>
      <c r="D163" s="28">
        <v>7</v>
      </c>
      <c r="E163" s="1" t="s">
        <v>337</v>
      </c>
      <c r="F163" s="2" t="str">
        <f>VLOOKUP(G163,[0]!REGDPT,3,0)</f>
        <v>15-Nord-Pas-de-Calais</v>
      </c>
      <c r="G163" s="77" t="s">
        <v>338</v>
      </c>
      <c r="H163" s="84">
        <f>VLOOKUP(G163,REGDPT,2,0)</f>
        <v>59</v>
      </c>
      <c r="I163" s="82"/>
      <c r="J163" s="82"/>
      <c r="K163" s="82"/>
      <c r="L163" s="88" t="s">
        <v>472</v>
      </c>
    </row>
    <row r="164" spans="1:12" ht="12.75" customHeight="1" x14ac:dyDescent="0.2">
      <c r="A164" s="87">
        <v>1</v>
      </c>
      <c r="B164" s="43">
        <v>2</v>
      </c>
      <c r="C164" s="28">
        <v>9</v>
      </c>
      <c r="D164" s="28">
        <v>8</v>
      </c>
      <c r="E164" s="1" t="s">
        <v>954</v>
      </c>
      <c r="F164" s="2" t="str">
        <f>VLOOKUP(G164,[0]!REGDPT,3,0)</f>
        <v>15-Nord-Pas-de-Calais</v>
      </c>
      <c r="G164" s="77" t="s">
        <v>338</v>
      </c>
      <c r="H164" s="84">
        <f>VLOOKUP(G164,REGDPT,2,0)</f>
        <v>59</v>
      </c>
      <c r="I164" s="82"/>
      <c r="J164" s="82"/>
      <c r="K164" s="82"/>
      <c r="L164" s="88"/>
    </row>
    <row r="165" spans="1:12" ht="12.75" customHeight="1" x14ac:dyDescent="0.2">
      <c r="A165" s="87">
        <v>1</v>
      </c>
      <c r="B165" s="43">
        <v>2</v>
      </c>
      <c r="C165" s="28">
        <v>9</v>
      </c>
      <c r="D165" s="28">
        <v>9</v>
      </c>
      <c r="E165" s="1" t="s">
        <v>953</v>
      </c>
      <c r="F165" s="2" t="str">
        <f>VLOOKUP(G165,[0]!REGDPT,3,0)</f>
        <v>15-Nord-Pas-de-Calais</v>
      </c>
      <c r="G165" s="77" t="s">
        <v>338</v>
      </c>
      <c r="H165" s="84">
        <f>VLOOKUP(G165,REGDPT,2,0)</f>
        <v>59</v>
      </c>
      <c r="I165" s="82"/>
      <c r="J165" s="82"/>
      <c r="K165" s="82"/>
      <c r="L165" s="88"/>
    </row>
    <row r="166" spans="1:12" ht="13.5" customHeight="1" x14ac:dyDescent="0.2">
      <c r="A166" s="87">
        <v>1</v>
      </c>
      <c r="B166" s="43">
        <v>2</v>
      </c>
      <c r="C166" s="28">
        <v>9</v>
      </c>
      <c r="D166" s="28">
        <v>6</v>
      </c>
      <c r="E166" s="1" t="s">
        <v>952</v>
      </c>
      <c r="F166" s="2" t="str">
        <f>VLOOKUP(G166,[0]!REGDPT,3,0)</f>
        <v>15-Nord-Pas-de-Calais</v>
      </c>
      <c r="G166" s="77" t="s">
        <v>1088</v>
      </c>
      <c r="H166" s="84">
        <f>VLOOKUP(G166,REGDPT,2,0)</f>
        <v>62</v>
      </c>
      <c r="I166" s="82"/>
      <c r="J166" s="82"/>
      <c r="K166" s="82"/>
      <c r="L166" s="88" t="s">
        <v>996</v>
      </c>
    </row>
    <row r="167" spans="1:12" x14ac:dyDescent="0.2">
      <c r="A167" s="87">
        <v>1</v>
      </c>
      <c r="B167" s="20">
        <v>3</v>
      </c>
      <c r="C167" s="21">
        <v>1</v>
      </c>
      <c r="D167" s="21">
        <v>1</v>
      </c>
      <c r="E167" s="1" t="s">
        <v>115</v>
      </c>
      <c r="F167" s="2" t="str">
        <f>VLOOKUP(G167,[0]!REGDPT,3,0)</f>
        <v>16-Normandie</v>
      </c>
      <c r="G167" s="77" t="s">
        <v>250</v>
      </c>
      <c r="H167" s="84">
        <f>VLOOKUP(G167,REGDPT,2,0)</f>
        <v>14</v>
      </c>
      <c r="I167" s="82"/>
      <c r="J167" s="82"/>
      <c r="K167" s="82"/>
      <c r="L167" s="88" t="s">
        <v>963</v>
      </c>
    </row>
    <row r="168" spans="1:12" x14ac:dyDescent="0.2">
      <c r="A168" s="87">
        <v>1</v>
      </c>
      <c r="B168" s="20">
        <v>3</v>
      </c>
      <c r="C168" s="21">
        <v>1</v>
      </c>
      <c r="D168" s="21">
        <v>2</v>
      </c>
      <c r="E168" s="1" t="s">
        <v>115</v>
      </c>
      <c r="F168" s="2" t="str">
        <f>VLOOKUP(G168,[0]!REGDPT,3,0)</f>
        <v>16-Normandie</v>
      </c>
      <c r="G168" s="77" t="s">
        <v>250</v>
      </c>
      <c r="H168" s="84">
        <f>VLOOKUP(G168,REGDPT,2,0)</f>
        <v>14</v>
      </c>
      <c r="I168" s="82"/>
      <c r="J168" s="82"/>
      <c r="K168" s="82"/>
      <c r="L168" s="88" t="s">
        <v>277</v>
      </c>
    </row>
    <row r="169" spans="1:12" x14ac:dyDescent="0.2">
      <c r="A169" s="87">
        <v>1</v>
      </c>
      <c r="B169" s="20">
        <v>3</v>
      </c>
      <c r="C169" s="21">
        <v>1</v>
      </c>
      <c r="D169" s="21">
        <v>3</v>
      </c>
      <c r="E169" s="1" t="s">
        <v>116</v>
      </c>
      <c r="F169" s="2" t="str">
        <f>VLOOKUP(G169,[0]!REGDPT,3,0)</f>
        <v>16-Normandie</v>
      </c>
      <c r="G169" s="77" t="s">
        <v>250</v>
      </c>
      <c r="H169" s="84">
        <f>VLOOKUP(G169,REGDPT,2,0)</f>
        <v>14</v>
      </c>
      <c r="I169" s="82"/>
      <c r="J169" s="82"/>
      <c r="K169" s="82"/>
      <c r="L169" s="88" t="s">
        <v>30</v>
      </c>
    </row>
    <row r="170" spans="1:12" x14ac:dyDescent="0.2">
      <c r="A170" s="87">
        <v>1</v>
      </c>
      <c r="B170" s="20">
        <v>3</v>
      </c>
      <c r="C170" s="21">
        <v>1</v>
      </c>
      <c r="D170" s="21">
        <v>4</v>
      </c>
      <c r="E170" s="1" t="s">
        <v>964</v>
      </c>
      <c r="F170" s="2" t="str">
        <f>VLOOKUP(G170,[0]!REGDPT,3,0)</f>
        <v>16-Normandie</v>
      </c>
      <c r="G170" s="77" t="s">
        <v>250</v>
      </c>
      <c r="H170" s="84">
        <f>VLOOKUP(G170,REGDPT,2,0)</f>
        <v>14</v>
      </c>
      <c r="I170" s="82"/>
      <c r="J170" s="82"/>
      <c r="K170" s="82"/>
      <c r="L170" s="88"/>
    </row>
    <row r="171" spans="1:12" x14ac:dyDescent="0.2">
      <c r="A171" s="87">
        <v>1</v>
      </c>
      <c r="B171" s="20">
        <v>3</v>
      </c>
      <c r="C171" s="21">
        <v>1</v>
      </c>
      <c r="D171" s="21">
        <v>5</v>
      </c>
      <c r="E171" s="1" t="s">
        <v>117</v>
      </c>
      <c r="F171" s="2" t="str">
        <f>VLOOKUP(G171,[0]!REGDPT,3,0)</f>
        <v>16-Normandie</v>
      </c>
      <c r="G171" s="77" t="s">
        <v>250</v>
      </c>
      <c r="H171" s="84">
        <f>VLOOKUP(G171,REGDPT,2,0)</f>
        <v>14</v>
      </c>
      <c r="I171" s="82"/>
      <c r="J171" s="82"/>
      <c r="K171" s="82"/>
      <c r="L171" s="88" t="s">
        <v>473</v>
      </c>
    </row>
    <row r="172" spans="1:12" x14ac:dyDescent="0.2">
      <c r="A172" s="87">
        <v>1</v>
      </c>
      <c r="B172" s="20">
        <v>3</v>
      </c>
      <c r="C172" s="21">
        <v>1</v>
      </c>
      <c r="D172" s="21">
        <v>6</v>
      </c>
      <c r="E172" s="1" t="s">
        <v>118</v>
      </c>
      <c r="F172" s="2" t="str">
        <f>VLOOKUP(G172,[0]!REGDPT,3,0)</f>
        <v>16-Normandie</v>
      </c>
      <c r="G172" s="77" t="s">
        <v>250</v>
      </c>
      <c r="H172" s="84">
        <f>VLOOKUP(G172,REGDPT,2,0)</f>
        <v>14</v>
      </c>
      <c r="I172" s="82"/>
      <c r="J172" s="82"/>
      <c r="K172" s="82"/>
      <c r="L172" s="88" t="s">
        <v>18</v>
      </c>
    </row>
    <row r="173" spans="1:12" x14ac:dyDescent="0.2">
      <c r="A173" s="87">
        <v>1</v>
      </c>
      <c r="B173" s="20">
        <v>3</v>
      </c>
      <c r="C173" s="21">
        <v>1</v>
      </c>
      <c r="D173" s="21">
        <v>8</v>
      </c>
      <c r="E173" s="1" t="s">
        <v>119</v>
      </c>
      <c r="F173" s="2" t="str">
        <f>VLOOKUP(G173,[0]!REGDPT,3,0)</f>
        <v>16-Normandie</v>
      </c>
      <c r="G173" s="77" t="s">
        <v>250</v>
      </c>
      <c r="H173" s="84">
        <f>VLOOKUP(G173,REGDPT,2,0)</f>
        <v>14</v>
      </c>
      <c r="I173" s="82"/>
      <c r="J173" s="82"/>
      <c r="K173" s="82"/>
      <c r="L173" s="88" t="s">
        <v>281</v>
      </c>
    </row>
    <row r="174" spans="1:12" x14ac:dyDescent="0.2">
      <c r="A174" s="87">
        <v>1</v>
      </c>
      <c r="B174" s="20">
        <v>3</v>
      </c>
      <c r="C174" s="22">
        <v>2</v>
      </c>
      <c r="D174" s="22">
        <v>2</v>
      </c>
      <c r="E174" s="1" t="s">
        <v>120</v>
      </c>
      <c r="F174" s="2" t="str">
        <f>VLOOKUP(G174,[0]!REGDPT,3,0)</f>
        <v>16-Normandie</v>
      </c>
      <c r="G174" s="77" t="s">
        <v>250</v>
      </c>
      <c r="H174" s="84">
        <f>VLOOKUP(G174,REGDPT,2,0)</f>
        <v>14</v>
      </c>
      <c r="I174" s="82"/>
      <c r="J174" s="82"/>
      <c r="K174" s="82"/>
      <c r="L174" s="88" t="s">
        <v>474</v>
      </c>
    </row>
    <row r="175" spans="1:12" x14ac:dyDescent="0.2">
      <c r="A175" s="87">
        <v>1</v>
      </c>
      <c r="B175" s="20">
        <v>3</v>
      </c>
      <c r="C175" s="22">
        <v>2</v>
      </c>
      <c r="D175" s="22">
        <v>3</v>
      </c>
      <c r="E175" s="1" t="s">
        <v>120</v>
      </c>
      <c r="F175" s="2" t="str">
        <f>VLOOKUP(G175,[0]!REGDPT,3,0)</f>
        <v>16-Normandie</v>
      </c>
      <c r="G175" s="78" t="s">
        <v>250</v>
      </c>
      <c r="H175" s="84">
        <f>VLOOKUP(G175,REGDPT,2,0)</f>
        <v>14</v>
      </c>
      <c r="I175" s="82"/>
      <c r="J175" s="82"/>
      <c r="K175" s="82"/>
      <c r="L175" s="88" t="s">
        <v>1189</v>
      </c>
    </row>
    <row r="176" spans="1:12" x14ac:dyDescent="0.2">
      <c r="A176" s="87">
        <v>1</v>
      </c>
      <c r="B176" s="20">
        <v>3</v>
      </c>
      <c r="C176" s="22">
        <v>2</v>
      </c>
      <c r="D176" s="22">
        <v>4</v>
      </c>
      <c r="E176" s="1" t="s">
        <v>965</v>
      </c>
      <c r="F176" s="2" t="str">
        <f>VLOOKUP(G176,[0]!REGDPT,3,0)</f>
        <v>16-Normandie</v>
      </c>
      <c r="G176" s="77" t="s">
        <v>250</v>
      </c>
      <c r="H176" s="84">
        <f>VLOOKUP(G176,REGDPT,2,0)</f>
        <v>14</v>
      </c>
      <c r="I176" s="82"/>
      <c r="J176" s="82"/>
      <c r="K176" s="82"/>
      <c r="L176" s="88" t="s">
        <v>77</v>
      </c>
    </row>
    <row r="177" spans="1:12" x14ac:dyDescent="0.2">
      <c r="A177" s="87">
        <v>1</v>
      </c>
      <c r="B177" s="20">
        <v>3</v>
      </c>
      <c r="C177" s="22">
        <v>2</v>
      </c>
      <c r="D177" s="22">
        <v>6</v>
      </c>
      <c r="E177" s="1" t="s">
        <v>121</v>
      </c>
      <c r="F177" s="2" t="str">
        <f>VLOOKUP(G177,[0]!REGDPT,3,0)</f>
        <v>16-Normandie</v>
      </c>
      <c r="G177" s="77" t="s">
        <v>250</v>
      </c>
      <c r="H177" s="84">
        <f>VLOOKUP(G177,REGDPT,2,0)</f>
        <v>14</v>
      </c>
      <c r="I177" s="82"/>
      <c r="J177" s="82"/>
      <c r="K177" s="82"/>
      <c r="L177" s="88" t="s">
        <v>37</v>
      </c>
    </row>
    <row r="178" spans="1:12" x14ac:dyDescent="0.2">
      <c r="A178" s="87">
        <v>1</v>
      </c>
      <c r="B178" s="20">
        <v>3</v>
      </c>
      <c r="C178" s="22">
        <v>2</v>
      </c>
      <c r="D178" s="22">
        <v>9</v>
      </c>
      <c r="E178" s="1" t="s">
        <v>5</v>
      </c>
      <c r="F178" s="2" t="str">
        <f>VLOOKUP(G178,[0]!REGDPT,3,0)</f>
        <v>16-Normandie</v>
      </c>
      <c r="G178" s="77" t="s">
        <v>250</v>
      </c>
      <c r="H178" s="84">
        <f>VLOOKUP(G178,REGDPT,2,0)</f>
        <v>14</v>
      </c>
      <c r="I178" s="82"/>
      <c r="J178" s="82">
        <v>1</v>
      </c>
      <c r="K178" s="82"/>
      <c r="L178" s="88" t="s">
        <v>15</v>
      </c>
    </row>
    <row r="179" spans="1:12" x14ac:dyDescent="0.2">
      <c r="A179" s="87">
        <v>1</v>
      </c>
      <c r="B179" s="20">
        <v>3</v>
      </c>
      <c r="C179" s="22">
        <v>2</v>
      </c>
      <c r="D179" s="22">
        <v>10</v>
      </c>
      <c r="E179" s="1" t="s">
        <v>5</v>
      </c>
      <c r="F179" s="2" t="str">
        <f>VLOOKUP(G179,[0]!REGDPT,3,0)</f>
        <v>16-Normandie</v>
      </c>
      <c r="G179" s="77" t="s">
        <v>250</v>
      </c>
      <c r="H179" s="84">
        <f>VLOOKUP(G179,REGDPT,2,0)</f>
        <v>14</v>
      </c>
      <c r="I179" s="82"/>
      <c r="J179" s="82"/>
      <c r="K179" s="82"/>
      <c r="L179" s="88" t="s">
        <v>475</v>
      </c>
    </row>
    <row r="180" spans="1:12" x14ac:dyDescent="0.2">
      <c r="A180" s="87">
        <v>1</v>
      </c>
      <c r="B180" s="20">
        <v>3</v>
      </c>
      <c r="C180" s="23">
        <v>3</v>
      </c>
      <c r="D180" s="23">
        <v>1</v>
      </c>
      <c r="E180" s="1" t="s">
        <v>5</v>
      </c>
      <c r="F180" s="2" t="str">
        <f>VLOOKUP(G180,[0]!REGDPT,3,0)</f>
        <v>16-Normandie</v>
      </c>
      <c r="G180" s="77" t="s">
        <v>250</v>
      </c>
      <c r="H180" s="84">
        <f>VLOOKUP(G180,REGDPT,2,0)</f>
        <v>14</v>
      </c>
      <c r="I180" s="82"/>
      <c r="J180" s="82"/>
      <c r="K180" s="82"/>
      <c r="L180" s="88" t="s">
        <v>476</v>
      </c>
    </row>
    <row r="181" spans="1:12" x14ac:dyDescent="0.2">
      <c r="A181" s="87">
        <v>1</v>
      </c>
      <c r="B181" s="20">
        <v>3</v>
      </c>
      <c r="C181" s="23">
        <v>3</v>
      </c>
      <c r="D181" s="23">
        <v>2</v>
      </c>
      <c r="E181" s="1" t="s">
        <v>211</v>
      </c>
      <c r="F181" s="2" t="str">
        <f>VLOOKUP(G181,[0]!REGDPT,3,0)</f>
        <v>16-Normandie</v>
      </c>
      <c r="G181" s="77" t="s">
        <v>250</v>
      </c>
      <c r="H181" s="84">
        <f>VLOOKUP(G181,REGDPT,2,0)</f>
        <v>14</v>
      </c>
      <c r="I181" s="82"/>
      <c r="J181" s="82"/>
      <c r="K181" s="82"/>
      <c r="L181" s="88"/>
    </row>
    <row r="182" spans="1:12" x14ac:dyDescent="0.2">
      <c r="A182" s="87">
        <v>1</v>
      </c>
      <c r="B182" s="20">
        <v>3</v>
      </c>
      <c r="C182" s="23">
        <v>3</v>
      </c>
      <c r="D182" s="23">
        <v>4</v>
      </c>
      <c r="E182" s="1" t="s">
        <v>122</v>
      </c>
      <c r="F182" s="2" t="str">
        <f>VLOOKUP(G182,[0]!REGDPT,3,0)</f>
        <v>16-Normandie</v>
      </c>
      <c r="G182" s="77" t="s">
        <v>250</v>
      </c>
      <c r="H182" s="84">
        <f>VLOOKUP(G182,REGDPT,2,0)</f>
        <v>14</v>
      </c>
      <c r="I182" s="82"/>
      <c r="J182" s="82"/>
      <c r="K182" s="82"/>
      <c r="L182" s="88" t="s">
        <v>24</v>
      </c>
    </row>
    <row r="183" spans="1:12" x14ac:dyDescent="0.2">
      <c r="A183" s="87">
        <v>1</v>
      </c>
      <c r="B183" s="20">
        <v>3</v>
      </c>
      <c r="C183" s="23">
        <v>3</v>
      </c>
      <c r="D183" s="23">
        <v>5</v>
      </c>
      <c r="E183" s="1" t="s">
        <v>122</v>
      </c>
      <c r="F183" s="2" t="str">
        <f>VLOOKUP(G183,[0]!REGDPT,3,0)</f>
        <v>16-Normandie</v>
      </c>
      <c r="G183" s="77" t="s">
        <v>250</v>
      </c>
      <c r="H183" s="84">
        <f>VLOOKUP(G183,REGDPT,2,0)</f>
        <v>14</v>
      </c>
      <c r="I183" s="82"/>
      <c r="J183" s="82"/>
      <c r="K183" s="82"/>
      <c r="L183" s="88" t="s">
        <v>42</v>
      </c>
    </row>
    <row r="184" spans="1:12" x14ac:dyDescent="0.2">
      <c r="A184" s="87">
        <v>1</v>
      </c>
      <c r="B184" s="20">
        <v>3</v>
      </c>
      <c r="C184" s="21">
        <v>1</v>
      </c>
      <c r="D184" s="21">
        <v>7</v>
      </c>
      <c r="E184" s="1" t="s">
        <v>238</v>
      </c>
      <c r="F184" s="2" t="str">
        <f>VLOOKUP(G184,[0]!REGDPT,3,0)</f>
        <v>16-Normandie</v>
      </c>
      <c r="G184" s="77" t="s">
        <v>246</v>
      </c>
      <c r="H184" s="84">
        <f>VLOOKUP(G184,REGDPT,2,0)</f>
        <v>50</v>
      </c>
      <c r="I184" s="82"/>
      <c r="J184" s="82"/>
      <c r="K184" s="82"/>
      <c r="L184" s="88" t="s">
        <v>239</v>
      </c>
    </row>
    <row r="185" spans="1:12" x14ac:dyDescent="0.2">
      <c r="A185" s="87">
        <v>1</v>
      </c>
      <c r="B185" s="20">
        <v>3</v>
      </c>
      <c r="C185" s="22">
        <v>2</v>
      </c>
      <c r="D185" s="22">
        <v>7</v>
      </c>
      <c r="E185" s="1" t="s">
        <v>997</v>
      </c>
      <c r="F185" s="2" t="str">
        <f>VLOOKUP(G185,[0]!REGDPT,3,0)</f>
        <v>16-Normandie</v>
      </c>
      <c r="G185" s="77" t="s">
        <v>246</v>
      </c>
      <c r="H185" s="84">
        <f>VLOOKUP(G185,REGDPT,2,0)</f>
        <v>50</v>
      </c>
      <c r="I185" s="82"/>
      <c r="J185" s="82"/>
      <c r="K185" s="82"/>
      <c r="L185" s="88" t="s">
        <v>60</v>
      </c>
    </row>
    <row r="186" spans="1:12" x14ac:dyDescent="0.2">
      <c r="A186" s="87">
        <v>1</v>
      </c>
      <c r="B186" s="20">
        <v>3</v>
      </c>
      <c r="C186" s="22">
        <v>2</v>
      </c>
      <c r="D186" s="22">
        <v>8</v>
      </c>
      <c r="E186" s="1" t="s">
        <v>997</v>
      </c>
      <c r="F186" s="2" t="str">
        <f>VLOOKUP(G186,[0]!REGDPT,3,0)</f>
        <v>16-Normandie</v>
      </c>
      <c r="G186" s="77" t="s">
        <v>246</v>
      </c>
      <c r="H186" s="84">
        <f>VLOOKUP(G186,REGDPT,2,0)</f>
        <v>50</v>
      </c>
      <c r="I186" s="82"/>
      <c r="J186" s="82"/>
      <c r="K186" s="82"/>
      <c r="L186" s="88" t="s">
        <v>554</v>
      </c>
    </row>
    <row r="187" spans="1:12" x14ac:dyDescent="0.2">
      <c r="A187" s="87">
        <v>1</v>
      </c>
      <c r="B187" s="20">
        <v>3</v>
      </c>
      <c r="C187" s="23">
        <v>3</v>
      </c>
      <c r="D187" s="23">
        <v>7</v>
      </c>
      <c r="E187" s="1" t="s">
        <v>244</v>
      </c>
      <c r="F187" s="2" t="str">
        <f>VLOOKUP(G187,[0]!REGDPT,3,0)</f>
        <v>16-Normandie</v>
      </c>
      <c r="G187" s="77" t="s">
        <v>246</v>
      </c>
      <c r="H187" s="84">
        <f>VLOOKUP(G187,REGDPT,2,0)</f>
        <v>50</v>
      </c>
      <c r="I187" s="82"/>
      <c r="J187" s="82"/>
      <c r="K187" s="82" t="s">
        <v>421</v>
      </c>
      <c r="L187" s="88" t="s">
        <v>245</v>
      </c>
    </row>
    <row r="188" spans="1:12" x14ac:dyDescent="0.2">
      <c r="A188" s="87">
        <v>1</v>
      </c>
      <c r="B188" s="20">
        <v>3</v>
      </c>
      <c r="C188" s="23">
        <v>3</v>
      </c>
      <c r="D188" s="23">
        <v>6</v>
      </c>
      <c r="E188" s="1" t="s">
        <v>225</v>
      </c>
      <c r="F188" s="2" t="str">
        <f>VLOOKUP(G188,[0]!REGDPT,3,0)</f>
        <v>16-Normandie</v>
      </c>
      <c r="G188" s="77" t="s">
        <v>265</v>
      </c>
      <c r="H188" s="84">
        <f>VLOOKUP(G188,REGDPT,2,0)</f>
        <v>61</v>
      </c>
      <c r="I188" s="82"/>
      <c r="J188" s="82"/>
      <c r="K188" s="82"/>
      <c r="L188" s="88" t="s">
        <v>44</v>
      </c>
    </row>
    <row r="189" spans="1:12" x14ac:dyDescent="0.2">
      <c r="A189" s="87">
        <v>1</v>
      </c>
      <c r="B189" s="20">
        <v>3</v>
      </c>
      <c r="C189" s="21">
        <v>1</v>
      </c>
      <c r="D189" s="21">
        <v>9</v>
      </c>
      <c r="E189" s="1" t="s">
        <v>192</v>
      </c>
      <c r="F189" s="2" t="str">
        <f>VLOOKUP(G189,[0]!REGDPT,3,0)</f>
        <v>16-Normandie</v>
      </c>
      <c r="G189" s="77" t="s">
        <v>1097</v>
      </c>
      <c r="H189" s="84">
        <f>VLOOKUP(G189,REGDPT,2,0)</f>
        <v>76</v>
      </c>
      <c r="I189" s="82"/>
      <c r="J189" s="82"/>
      <c r="K189" s="82"/>
      <c r="L189" s="88" t="s">
        <v>86</v>
      </c>
    </row>
    <row r="190" spans="1:12" x14ac:dyDescent="0.2">
      <c r="A190" s="87">
        <v>1</v>
      </c>
      <c r="B190" s="20">
        <v>3</v>
      </c>
      <c r="C190" s="22">
        <v>2</v>
      </c>
      <c r="D190" s="22">
        <v>1</v>
      </c>
      <c r="E190" s="1" t="s">
        <v>527</v>
      </c>
      <c r="F190" s="2" t="str">
        <f>VLOOKUP(G190,[0]!REGDPT,3,0)</f>
        <v>16-Normandie</v>
      </c>
      <c r="G190" s="77" t="s">
        <v>1097</v>
      </c>
      <c r="H190" s="84">
        <f>VLOOKUP(G190,REGDPT,2,0)</f>
        <v>76</v>
      </c>
      <c r="I190" s="82"/>
      <c r="J190" s="82"/>
      <c r="K190" s="82"/>
      <c r="L190" s="88" t="s">
        <v>46</v>
      </c>
    </row>
    <row r="191" spans="1:12" x14ac:dyDescent="0.2">
      <c r="A191" s="87">
        <v>1</v>
      </c>
      <c r="B191" s="20">
        <v>3</v>
      </c>
      <c r="C191" s="22">
        <v>2</v>
      </c>
      <c r="D191" s="22">
        <v>5</v>
      </c>
      <c r="E191" s="1" t="s">
        <v>193</v>
      </c>
      <c r="F191" s="2" t="str">
        <f>VLOOKUP(G191,[0]!REGDPT,3,0)</f>
        <v>16-Normandie</v>
      </c>
      <c r="G191" s="77" t="s">
        <v>1097</v>
      </c>
      <c r="H191" s="84">
        <f>VLOOKUP(G191,REGDPT,2,0)</f>
        <v>76</v>
      </c>
      <c r="I191" s="82"/>
      <c r="J191" s="82"/>
      <c r="K191" s="82"/>
      <c r="L191" s="88" t="s">
        <v>477</v>
      </c>
    </row>
    <row r="192" spans="1:12" x14ac:dyDescent="0.2">
      <c r="A192" s="87">
        <v>1</v>
      </c>
      <c r="B192" s="20">
        <v>3</v>
      </c>
      <c r="C192" s="23">
        <v>3</v>
      </c>
      <c r="D192" s="23">
        <v>3</v>
      </c>
      <c r="E192" s="1" t="s">
        <v>194</v>
      </c>
      <c r="F192" s="2" t="str">
        <f>VLOOKUP(G192,[0]!REGDPT,3,0)</f>
        <v>16-Normandie</v>
      </c>
      <c r="G192" s="77" t="s">
        <v>1097</v>
      </c>
      <c r="H192" s="84">
        <f>VLOOKUP(G192,REGDPT,2,0)</f>
        <v>76</v>
      </c>
      <c r="I192" s="82"/>
      <c r="J192" s="82"/>
      <c r="K192" s="82"/>
      <c r="L192" s="88" t="s">
        <v>348</v>
      </c>
    </row>
    <row r="193" spans="1:12" x14ac:dyDescent="0.2">
      <c r="A193" s="87">
        <v>1</v>
      </c>
      <c r="B193" s="20">
        <v>3</v>
      </c>
      <c r="C193" s="24">
        <v>4</v>
      </c>
      <c r="D193" s="24">
        <v>9</v>
      </c>
      <c r="E193" s="1" t="s">
        <v>321</v>
      </c>
      <c r="F193" s="2" t="str">
        <f>VLOOKUP(G193,[0]!REGDPT,3,0)</f>
        <v>17-Pays-de-Loire</v>
      </c>
      <c r="G193" s="77" t="s">
        <v>1083</v>
      </c>
      <c r="H193" s="84">
        <f>VLOOKUP(G193,REGDPT,2,0)</f>
        <v>44</v>
      </c>
      <c r="I193" s="82"/>
      <c r="J193" s="82"/>
      <c r="K193" s="82"/>
      <c r="L193" s="88" t="s">
        <v>322</v>
      </c>
    </row>
    <row r="194" spans="1:12" x14ac:dyDescent="0.2">
      <c r="A194" s="87">
        <v>1</v>
      </c>
      <c r="B194" s="20">
        <v>3</v>
      </c>
      <c r="C194" s="23">
        <v>3</v>
      </c>
      <c r="D194" s="23">
        <v>8</v>
      </c>
      <c r="E194" s="1" t="s">
        <v>123</v>
      </c>
      <c r="F194" s="2" t="str">
        <f>VLOOKUP(G194,[0]!REGDPT,3,0)</f>
        <v>17-Pays-de-Loire</v>
      </c>
      <c r="G194" s="77" t="s">
        <v>1085</v>
      </c>
      <c r="H194" s="84">
        <f>VLOOKUP(G194,REGDPT,2,0)</f>
        <v>49</v>
      </c>
      <c r="I194" s="82"/>
      <c r="J194" s="82"/>
      <c r="K194" s="82"/>
      <c r="L194" s="88" t="s">
        <v>96</v>
      </c>
    </row>
    <row r="195" spans="1:12" x14ac:dyDescent="0.2">
      <c r="A195" s="87">
        <v>1</v>
      </c>
      <c r="B195" s="20">
        <v>3</v>
      </c>
      <c r="C195" s="23">
        <v>3</v>
      </c>
      <c r="D195" s="23">
        <v>9</v>
      </c>
      <c r="E195" s="1" t="s">
        <v>998</v>
      </c>
      <c r="F195" s="2" t="str">
        <f>VLOOKUP(G195,[0]!REGDPT,3,0)</f>
        <v>17-Pays-de-Loire</v>
      </c>
      <c r="G195" s="77" t="s">
        <v>1085</v>
      </c>
      <c r="H195" s="84">
        <f>VLOOKUP(G195,REGDPT,2,0)</f>
        <v>49</v>
      </c>
      <c r="I195" s="82"/>
      <c r="J195" s="82"/>
      <c r="K195" s="82"/>
      <c r="L195" s="88" t="s">
        <v>999</v>
      </c>
    </row>
    <row r="196" spans="1:12" x14ac:dyDescent="0.2">
      <c r="A196" s="87">
        <v>1</v>
      </c>
      <c r="B196" s="20">
        <v>3</v>
      </c>
      <c r="C196" s="24">
        <v>4</v>
      </c>
      <c r="D196" s="24">
        <v>6</v>
      </c>
      <c r="E196" s="1" t="s">
        <v>204</v>
      </c>
      <c r="F196" s="2" t="str">
        <f>VLOOKUP(G196,[0]!REGDPT,3,0)</f>
        <v>17-Pays-de-Loire</v>
      </c>
      <c r="G196" s="77" t="s">
        <v>267</v>
      </c>
      <c r="H196" s="84">
        <f>VLOOKUP(G196,REGDPT,2,0)</f>
        <v>72</v>
      </c>
      <c r="I196" s="82"/>
      <c r="J196" s="82"/>
      <c r="K196" s="82"/>
      <c r="L196" s="88" t="s">
        <v>18</v>
      </c>
    </row>
    <row r="197" spans="1:12" x14ac:dyDescent="0.2">
      <c r="A197" s="87">
        <v>1</v>
      </c>
      <c r="B197" s="20">
        <v>3</v>
      </c>
      <c r="C197" s="23">
        <v>3</v>
      </c>
      <c r="D197" s="23">
        <v>10</v>
      </c>
      <c r="E197" s="1" t="s">
        <v>163</v>
      </c>
      <c r="F197" s="2" t="str">
        <f>VLOOKUP(G197,[0]!REGDPT,3,0)</f>
        <v>17-Pays-de-Loire</v>
      </c>
      <c r="G197" s="77" t="s">
        <v>171</v>
      </c>
      <c r="H197" s="84">
        <f>VLOOKUP(G197,REGDPT,2,0)</f>
        <v>85</v>
      </c>
      <c r="I197" s="82"/>
      <c r="J197" s="82"/>
      <c r="K197" s="82"/>
      <c r="L197" s="88" t="s">
        <v>55</v>
      </c>
    </row>
    <row r="198" spans="1:12" x14ac:dyDescent="0.2">
      <c r="A198" s="87">
        <v>1</v>
      </c>
      <c r="B198" s="20">
        <v>3</v>
      </c>
      <c r="C198" s="24">
        <v>4</v>
      </c>
      <c r="D198" s="24">
        <v>1</v>
      </c>
      <c r="E198" s="1" t="s">
        <v>164</v>
      </c>
      <c r="F198" s="2" t="str">
        <f>VLOOKUP(G198,[0]!REGDPT,3,0)</f>
        <v>17-Pays-de-Loire</v>
      </c>
      <c r="G198" s="77" t="s">
        <v>171</v>
      </c>
      <c r="H198" s="84">
        <f>VLOOKUP(G198,REGDPT,2,0)</f>
        <v>85</v>
      </c>
      <c r="I198" s="82"/>
      <c r="J198" s="82"/>
      <c r="K198" s="82"/>
      <c r="L198" s="88" t="s">
        <v>31</v>
      </c>
    </row>
    <row r="199" spans="1:12" x14ac:dyDescent="0.2">
      <c r="A199" s="87">
        <v>1</v>
      </c>
      <c r="B199" s="20">
        <v>3</v>
      </c>
      <c r="C199" s="24">
        <v>4</v>
      </c>
      <c r="D199" s="24">
        <v>2</v>
      </c>
      <c r="E199" s="1" t="s">
        <v>165</v>
      </c>
      <c r="F199" s="2" t="str">
        <f>VLOOKUP(G199,[0]!REGDPT,3,0)</f>
        <v>17-Pays-de-Loire</v>
      </c>
      <c r="G199" s="77" t="s">
        <v>171</v>
      </c>
      <c r="H199" s="84">
        <f>VLOOKUP(G199,REGDPT,2,0)</f>
        <v>85</v>
      </c>
      <c r="I199" s="82"/>
      <c r="J199" s="82"/>
      <c r="K199" s="82"/>
      <c r="L199" s="88" t="s">
        <v>54</v>
      </c>
    </row>
    <row r="200" spans="1:12" x14ac:dyDescent="0.2">
      <c r="A200" s="87">
        <v>1</v>
      </c>
      <c r="B200" s="20">
        <v>3</v>
      </c>
      <c r="C200" s="24">
        <v>4</v>
      </c>
      <c r="D200" s="24">
        <v>3</v>
      </c>
      <c r="E200" s="1" t="s">
        <v>166</v>
      </c>
      <c r="F200" s="2" t="str">
        <f>VLOOKUP(G200,[0]!REGDPT,3,0)</f>
        <v>17-Pays-de-Loire</v>
      </c>
      <c r="G200" s="77" t="s">
        <v>171</v>
      </c>
      <c r="H200" s="84">
        <f>VLOOKUP(G200,REGDPT,2,0)</f>
        <v>85</v>
      </c>
      <c r="I200" s="82"/>
      <c r="J200" s="82"/>
      <c r="K200" s="82"/>
      <c r="L200" s="88" t="s">
        <v>492</v>
      </c>
    </row>
    <row r="201" spans="1:12" x14ac:dyDescent="0.2">
      <c r="A201" s="87">
        <v>1</v>
      </c>
      <c r="B201" s="20">
        <v>3</v>
      </c>
      <c r="C201" s="24">
        <v>4</v>
      </c>
      <c r="D201" s="24">
        <v>4</v>
      </c>
      <c r="E201" s="1" t="s">
        <v>167</v>
      </c>
      <c r="F201" s="2" t="str">
        <f>VLOOKUP(G201,[0]!REGDPT,3,0)</f>
        <v>17-Pays-de-Loire</v>
      </c>
      <c r="G201" s="77" t="s">
        <v>171</v>
      </c>
      <c r="H201" s="84">
        <f>VLOOKUP(G201,REGDPT,2,0)</f>
        <v>85</v>
      </c>
      <c r="I201" s="82"/>
      <c r="J201" s="82"/>
      <c r="K201" s="82"/>
      <c r="L201" s="88" t="s">
        <v>31</v>
      </c>
    </row>
    <row r="202" spans="1:12" x14ac:dyDescent="0.2">
      <c r="A202" s="87">
        <v>1</v>
      </c>
      <c r="B202" s="20">
        <v>3</v>
      </c>
      <c r="C202" s="24">
        <v>4</v>
      </c>
      <c r="D202" s="24">
        <v>5</v>
      </c>
      <c r="E202" s="1" t="s">
        <v>966</v>
      </c>
      <c r="F202" s="2" t="str">
        <f>VLOOKUP(G202,[0]!REGDPT,3,0)</f>
        <v>17-Pays-de-Loire</v>
      </c>
      <c r="G202" s="77" t="s">
        <v>171</v>
      </c>
      <c r="H202" s="84">
        <f>VLOOKUP(G202,REGDPT,2,0)</f>
        <v>85</v>
      </c>
      <c r="I202" s="82"/>
      <c r="J202" s="82"/>
      <c r="K202" s="82"/>
      <c r="L202" s="88"/>
    </row>
    <row r="203" spans="1:12" x14ac:dyDescent="0.2">
      <c r="A203" s="87">
        <v>1</v>
      </c>
      <c r="B203" s="20">
        <v>3</v>
      </c>
      <c r="C203" s="24">
        <v>4</v>
      </c>
      <c r="D203" s="24">
        <v>7</v>
      </c>
      <c r="E203" s="1" t="s">
        <v>168</v>
      </c>
      <c r="F203" s="2" t="str">
        <f>VLOOKUP(G203,[0]!REGDPT,3,0)</f>
        <v>17-Pays-de-Loire</v>
      </c>
      <c r="G203" s="77" t="s">
        <v>171</v>
      </c>
      <c r="H203" s="84">
        <f>VLOOKUP(G203,REGDPT,2,0)</f>
        <v>85</v>
      </c>
      <c r="I203" s="82"/>
      <c r="J203" s="82">
        <v>1</v>
      </c>
      <c r="K203" s="82"/>
      <c r="L203" s="88" t="s">
        <v>15</v>
      </c>
    </row>
    <row r="204" spans="1:12" x14ac:dyDescent="0.2">
      <c r="A204" s="87">
        <v>1</v>
      </c>
      <c r="B204" s="20">
        <v>3</v>
      </c>
      <c r="C204" s="24">
        <v>4</v>
      </c>
      <c r="D204" s="24">
        <v>8</v>
      </c>
      <c r="E204" s="1" t="s">
        <v>169</v>
      </c>
      <c r="F204" s="2" t="str">
        <f>VLOOKUP(G204,[0]!REGDPT,3,0)</f>
        <v>17-Pays-de-Loire</v>
      </c>
      <c r="G204" s="77" t="s">
        <v>171</v>
      </c>
      <c r="H204" s="84">
        <f>VLOOKUP(G204,REGDPT,2,0)</f>
        <v>85</v>
      </c>
      <c r="I204" s="82"/>
      <c r="J204" s="82"/>
      <c r="K204" s="82"/>
      <c r="L204" s="88" t="s">
        <v>18</v>
      </c>
    </row>
    <row r="205" spans="1:12" x14ac:dyDescent="0.2">
      <c r="A205" s="87">
        <v>1</v>
      </c>
      <c r="B205" s="20">
        <v>3</v>
      </c>
      <c r="C205" s="25">
        <v>5</v>
      </c>
      <c r="D205" s="25">
        <v>1</v>
      </c>
      <c r="E205" s="1" t="s">
        <v>170</v>
      </c>
      <c r="F205" s="2" t="str">
        <f>VLOOKUP(G205,[0]!REGDPT,3,0)</f>
        <v>17-Pays-de-Loire</v>
      </c>
      <c r="G205" s="77" t="s">
        <v>171</v>
      </c>
      <c r="H205" s="84">
        <f>VLOOKUP(G205,REGDPT,2,0)</f>
        <v>85</v>
      </c>
      <c r="I205" s="82"/>
      <c r="J205" s="82"/>
      <c r="K205" s="82"/>
      <c r="L205" s="88" t="s">
        <v>283</v>
      </c>
    </row>
    <row r="206" spans="1:12" x14ac:dyDescent="0.2">
      <c r="A206" s="87">
        <v>1</v>
      </c>
      <c r="B206" s="20">
        <v>3</v>
      </c>
      <c r="C206" s="25">
        <v>5</v>
      </c>
      <c r="D206" s="25">
        <v>2</v>
      </c>
      <c r="E206" s="1" t="s">
        <v>170</v>
      </c>
      <c r="F206" s="2" t="str">
        <f>VLOOKUP(G206,[0]!REGDPT,3,0)</f>
        <v>17-Pays-de-Loire</v>
      </c>
      <c r="G206" s="77" t="s">
        <v>171</v>
      </c>
      <c r="H206" s="84">
        <f>VLOOKUP(G206,REGDPT,2,0)</f>
        <v>85</v>
      </c>
      <c r="I206" s="82"/>
      <c r="J206" s="82"/>
      <c r="K206" s="82"/>
      <c r="L206" s="88" t="s">
        <v>46</v>
      </c>
    </row>
    <row r="207" spans="1:12" x14ac:dyDescent="0.2">
      <c r="A207" s="87">
        <v>1</v>
      </c>
      <c r="B207" s="20">
        <v>3</v>
      </c>
      <c r="C207" s="25">
        <v>5</v>
      </c>
      <c r="D207" s="25">
        <v>3</v>
      </c>
      <c r="E207" s="1" t="s">
        <v>968</v>
      </c>
      <c r="F207" s="2" t="str">
        <f>VLOOKUP(G207,[0]!REGDPT,3,0)</f>
        <v>17-Pays-de-Loire</v>
      </c>
      <c r="G207" s="77" t="s">
        <v>171</v>
      </c>
      <c r="H207" s="84">
        <f>VLOOKUP(G207,REGDPT,2,0)</f>
        <v>85</v>
      </c>
      <c r="I207" s="82"/>
      <c r="J207" s="82"/>
      <c r="K207" s="82"/>
      <c r="L207" s="88"/>
    </row>
    <row r="208" spans="1:12" x14ac:dyDescent="0.2">
      <c r="A208" s="87">
        <v>1</v>
      </c>
      <c r="B208" s="20">
        <v>3</v>
      </c>
      <c r="C208" s="25">
        <v>5</v>
      </c>
      <c r="D208" s="25">
        <v>4</v>
      </c>
      <c r="E208" s="1" t="s">
        <v>512</v>
      </c>
      <c r="F208" s="2" t="str">
        <f>VLOOKUP(G208,[0]!REGDPT,3,0)</f>
        <v>17-Pays-de-Loire</v>
      </c>
      <c r="G208" s="77" t="s">
        <v>171</v>
      </c>
      <c r="H208" s="84">
        <f>VLOOKUP(G208,REGDPT,2,0)</f>
        <v>85</v>
      </c>
      <c r="I208" s="82"/>
      <c r="J208" s="82"/>
      <c r="K208" s="82"/>
      <c r="L208" s="88" t="s">
        <v>967</v>
      </c>
    </row>
    <row r="209" spans="1:12" x14ac:dyDescent="0.2">
      <c r="A209" s="87">
        <v>1</v>
      </c>
      <c r="B209" s="20">
        <v>3</v>
      </c>
      <c r="C209" s="25">
        <v>5</v>
      </c>
      <c r="D209" s="25">
        <v>5</v>
      </c>
      <c r="E209" s="1" t="s">
        <v>528</v>
      </c>
      <c r="F209" s="2" t="str">
        <f>VLOOKUP(G209,[0]!REGDPT,3,0)</f>
        <v>17-Pays-de-Loire</v>
      </c>
      <c r="G209" s="77" t="s">
        <v>171</v>
      </c>
      <c r="H209" s="84">
        <f>VLOOKUP(G209,REGDPT,2,0)</f>
        <v>85</v>
      </c>
      <c r="I209" s="82"/>
      <c r="J209" s="82">
        <v>1</v>
      </c>
      <c r="K209" s="82"/>
      <c r="L209" s="88" t="s">
        <v>15</v>
      </c>
    </row>
    <row r="210" spans="1:12" x14ac:dyDescent="0.2">
      <c r="A210" s="87">
        <v>1</v>
      </c>
      <c r="B210" s="20">
        <v>3</v>
      </c>
      <c r="C210" s="25">
        <v>5</v>
      </c>
      <c r="D210" s="25">
        <v>6</v>
      </c>
      <c r="E210" s="1" t="s">
        <v>552</v>
      </c>
      <c r="F210" s="2" t="str">
        <f>VLOOKUP(G210,[0]!REGDPT,3,0)</f>
        <v>17-Pays-de-Loire</v>
      </c>
      <c r="G210" s="77" t="s">
        <v>171</v>
      </c>
      <c r="H210" s="84">
        <f>VLOOKUP(G210,REGDPT,2,0)</f>
        <v>85</v>
      </c>
      <c r="I210" s="82"/>
      <c r="J210" s="82"/>
      <c r="K210" s="82"/>
      <c r="L210" s="88" t="s">
        <v>508</v>
      </c>
    </row>
    <row r="211" spans="1:12" x14ac:dyDescent="0.2">
      <c r="A211" s="87">
        <v>1</v>
      </c>
      <c r="B211" s="20">
        <v>3</v>
      </c>
      <c r="C211" s="26">
        <v>6</v>
      </c>
      <c r="D211" s="26">
        <v>8</v>
      </c>
      <c r="E211" s="1" t="s">
        <v>390</v>
      </c>
      <c r="F211" s="2" t="str">
        <f>VLOOKUP(G211,[0]!REGDPT,3,0)</f>
        <v>18-Picardie</v>
      </c>
      <c r="G211" s="77" t="s">
        <v>376</v>
      </c>
      <c r="H211" s="84">
        <f>VLOOKUP(G211,REGDPT,2,0)</f>
        <v>2</v>
      </c>
      <c r="I211" s="82"/>
      <c r="J211" s="82"/>
      <c r="K211" s="82"/>
      <c r="L211" s="88" t="s">
        <v>18</v>
      </c>
    </row>
    <row r="212" spans="1:12" x14ac:dyDescent="0.2">
      <c r="A212" s="87">
        <v>1</v>
      </c>
      <c r="B212" s="20">
        <v>3</v>
      </c>
      <c r="C212" s="25">
        <v>5</v>
      </c>
      <c r="D212" s="25">
        <v>8</v>
      </c>
      <c r="E212" s="1" t="s">
        <v>529</v>
      </c>
      <c r="F212" s="2" t="str">
        <f>VLOOKUP(G212,[0]!REGDPT,3,0)</f>
        <v>18-Picardie</v>
      </c>
      <c r="G212" s="77" t="s">
        <v>264</v>
      </c>
      <c r="H212" s="84">
        <f>VLOOKUP(G212,REGDPT,2,0)</f>
        <v>60</v>
      </c>
      <c r="I212" s="82"/>
      <c r="J212" s="82"/>
      <c r="K212" s="82"/>
      <c r="L212" s="88" t="s">
        <v>46</v>
      </c>
    </row>
    <row r="213" spans="1:12" x14ac:dyDescent="0.2">
      <c r="A213" s="87">
        <v>1</v>
      </c>
      <c r="B213" s="20">
        <v>3</v>
      </c>
      <c r="C213" s="25">
        <v>5</v>
      </c>
      <c r="D213" s="25">
        <v>9</v>
      </c>
      <c r="E213" s="1" t="s">
        <v>969</v>
      </c>
      <c r="F213" s="2" t="str">
        <f>VLOOKUP(G213,[0]!REGDPT,3,0)</f>
        <v>18-Picardie</v>
      </c>
      <c r="G213" s="77" t="s">
        <v>264</v>
      </c>
      <c r="H213" s="84">
        <f>VLOOKUP(G213,REGDPT,2,0)</f>
        <v>60</v>
      </c>
      <c r="I213" s="82"/>
      <c r="J213" s="82"/>
      <c r="K213" s="82"/>
      <c r="L213" s="88" t="s">
        <v>312</v>
      </c>
    </row>
    <row r="214" spans="1:12" x14ac:dyDescent="0.2">
      <c r="A214" s="87">
        <v>1</v>
      </c>
      <c r="B214" s="20">
        <v>3</v>
      </c>
      <c r="C214" s="26">
        <v>6</v>
      </c>
      <c r="D214" s="26">
        <v>3</v>
      </c>
      <c r="E214" s="1" t="s">
        <v>530</v>
      </c>
      <c r="F214" s="2" t="str">
        <f>VLOOKUP(G214,[0]!REGDPT,3,0)</f>
        <v>18-Picardie</v>
      </c>
      <c r="G214" s="77" t="s">
        <v>264</v>
      </c>
      <c r="H214" s="84">
        <f>VLOOKUP(G214,REGDPT,2,0)</f>
        <v>60</v>
      </c>
      <c r="I214" s="82"/>
      <c r="J214" s="82"/>
      <c r="K214" s="82"/>
      <c r="L214" s="88" t="s">
        <v>494</v>
      </c>
    </row>
    <row r="215" spans="1:12" x14ac:dyDescent="0.2">
      <c r="A215" s="87">
        <v>1</v>
      </c>
      <c r="B215" s="20">
        <v>3</v>
      </c>
      <c r="C215" s="25">
        <v>5</v>
      </c>
      <c r="D215" s="25">
        <v>7</v>
      </c>
      <c r="E215" s="1" t="s">
        <v>497</v>
      </c>
      <c r="F215" s="2" t="str">
        <f>VLOOKUP(G215,[0]!REGDPT,3,0)</f>
        <v>18-Picardie</v>
      </c>
      <c r="G215" s="77" t="s">
        <v>253</v>
      </c>
      <c r="H215" s="84">
        <f>VLOOKUP(G215,REGDPT,2,0)</f>
        <v>80</v>
      </c>
      <c r="I215" s="82"/>
      <c r="J215" s="82"/>
      <c r="K215" s="82"/>
      <c r="L215" s="88" t="s">
        <v>18</v>
      </c>
    </row>
    <row r="216" spans="1:12" x14ac:dyDescent="0.2">
      <c r="A216" s="87">
        <v>1</v>
      </c>
      <c r="B216" s="20">
        <v>3</v>
      </c>
      <c r="C216" s="26">
        <v>6</v>
      </c>
      <c r="D216" s="26">
        <v>1</v>
      </c>
      <c r="E216" s="1" t="s">
        <v>127</v>
      </c>
      <c r="F216" s="2" t="str">
        <f>VLOOKUP(G216,[0]!REGDPT,3,0)</f>
        <v>18-Picardie</v>
      </c>
      <c r="G216" s="77" t="s">
        <v>253</v>
      </c>
      <c r="H216" s="84">
        <f>VLOOKUP(G216,REGDPT,2,0)</f>
        <v>80</v>
      </c>
      <c r="I216" s="82"/>
      <c r="J216" s="82"/>
      <c r="K216" s="82"/>
      <c r="L216" s="88" t="s">
        <v>44</v>
      </c>
    </row>
    <row r="217" spans="1:12" x14ac:dyDescent="0.2">
      <c r="A217" s="87">
        <v>1</v>
      </c>
      <c r="B217" s="20">
        <v>3</v>
      </c>
      <c r="C217" s="26">
        <v>6</v>
      </c>
      <c r="D217" s="26">
        <v>2</v>
      </c>
      <c r="E217" s="1" t="s">
        <v>128</v>
      </c>
      <c r="F217" s="2" t="str">
        <f>VLOOKUP(G217,[0]!REGDPT,3,0)</f>
        <v>18-Picardie</v>
      </c>
      <c r="G217" s="77" t="s">
        <v>253</v>
      </c>
      <c r="H217" s="84">
        <f>VLOOKUP(G217,REGDPT,2,0)</f>
        <v>80</v>
      </c>
      <c r="I217" s="82"/>
      <c r="J217" s="82"/>
      <c r="K217" s="82"/>
      <c r="L217" s="88" t="s">
        <v>493</v>
      </c>
    </row>
    <row r="218" spans="1:12" x14ac:dyDescent="0.2">
      <c r="A218" s="87">
        <v>1</v>
      </c>
      <c r="B218" s="20">
        <v>3</v>
      </c>
      <c r="C218" s="26">
        <v>6</v>
      </c>
      <c r="D218" s="26">
        <v>4</v>
      </c>
      <c r="E218" s="1" t="s">
        <v>129</v>
      </c>
      <c r="F218" s="2" t="str">
        <f>VLOOKUP(G218,[0]!REGDPT,3,0)</f>
        <v>18-Picardie</v>
      </c>
      <c r="G218" s="77" t="s">
        <v>253</v>
      </c>
      <c r="H218" s="84">
        <f>VLOOKUP(G218,REGDPT,2,0)</f>
        <v>80</v>
      </c>
      <c r="I218" s="82"/>
      <c r="J218" s="82"/>
      <c r="K218" s="82"/>
      <c r="L218" s="88" t="s">
        <v>59</v>
      </c>
    </row>
    <row r="219" spans="1:12" x14ac:dyDescent="0.2">
      <c r="A219" s="87">
        <v>1</v>
      </c>
      <c r="B219" s="20">
        <v>3</v>
      </c>
      <c r="C219" s="26">
        <v>6</v>
      </c>
      <c r="D219" s="26">
        <v>5</v>
      </c>
      <c r="E219" s="1" t="s">
        <v>531</v>
      </c>
      <c r="F219" s="2" t="str">
        <f>VLOOKUP(G219,[0]!REGDPT,3,0)</f>
        <v>18-Picardie</v>
      </c>
      <c r="G219" s="77" t="s">
        <v>253</v>
      </c>
      <c r="H219" s="84">
        <f>VLOOKUP(G219,REGDPT,2,0)</f>
        <v>80</v>
      </c>
      <c r="I219" s="82"/>
      <c r="J219" s="82">
        <v>1</v>
      </c>
      <c r="K219" s="82"/>
      <c r="L219" s="88" t="s">
        <v>15</v>
      </c>
    </row>
    <row r="220" spans="1:12" x14ac:dyDescent="0.2">
      <c r="A220" s="87">
        <v>1</v>
      </c>
      <c r="B220" s="20">
        <v>3</v>
      </c>
      <c r="C220" s="26">
        <v>6</v>
      </c>
      <c r="D220" s="26">
        <v>6</v>
      </c>
      <c r="E220" s="1" t="s">
        <v>531</v>
      </c>
      <c r="F220" s="2" t="str">
        <f>VLOOKUP(G220,[0]!REGDPT,3,0)</f>
        <v>18-Picardie</v>
      </c>
      <c r="G220" s="77" t="s">
        <v>253</v>
      </c>
      <c r="H220" s="84">
        <f>VLOOKUP(G220,REGDPT,2,0)</f>
        <v>80</v>
      </c>
      <c r="I220" s="82"/>
      <c r="J220" s="82"/>
      <c r="K220" s="82"/>
      <c r="L220" s="88" t="s">
        <v>1176</v>
      </c>
    </row>
    <row r="221" spans="1:12" x14ac:dyDescent="0.2">
      <c r="A221" s="87">
        <v>1</v>
      </c>
      <c r="B221" s="20">
        <v>3</v>
      </c>
      <c r="C221" s="26">
        <v>6</v>
      </c>
      <c r="D221" s="26">
        <v>7</v>
      </c>
      <c r="E221" s="1" t="s">
        <v>553</v>
      </c>
      <c r="F221" s="2" t="str">
        <f>VLOOKUP(G221,[0]!REGDPT,3,0)</f>
        <v>18-Picardie</v>
      </c>
      <c r="G221" s="77" t="s">
        <v>253</v>
      </c>
      <c r="H221" s="84">
        <f>VLOOKUP(G221,REGDPT,2,0)</f>
        <v>80</v>
      </c>
      <c r="I221" s="82"/>
      <c r="J221" s="82"/>
      <c r="K221" s="82"/>
      <c r="L221" s="88" t="s">
        <v>495</v>
      </c>
    </row>
    <row r="222" spans="1:12" x14ac:dyDescent="0.2">
      <c r="A222" s="87">
        <v>1</v>
      </c>
      <c r="B222" s="20">
        <v>3</v>
      </c>
      <c r="C222" s="19">
        <v>7</v>
      </c>
      <c r="D222" s="19">
        <v>1</v>
      </c>
      <c r="E222" s="1" t="s">
        <v>187</v>
      </c>
      <c r="F222" s="2" t="str">
        <f>VLOOKUP(G222,[0]!REGDPT,3,0)</f>
        <v>19-Poitou-Charentes</v>
      </c>
      <c r="G222" s="77" t="s">
        <v>1074</v>
      </c>
      <c r="H222" s="84">
        <f>VLOOKUP(G222,REGDPT,2,0)</f>
        <v>17</v>
      </c>
      <c r="I222" s="82"/>
      <c r="J222" s="82"/>
      <c r="K222" s="82"/>
      <c r="L222" s="88" t="s">
        <v>71</v>
      </c>
    </row>
    <row r="223" spans="1:12" x14ac:dyDescent="0.2">
      <c r="A223" s="87">
        <v>1</v>
      </c>
      <c r="B223" s="20">
        <v>3</v>
      </c>
      <c r="C223" s="19">
        <v>7</v>
      </c>
      <c r="D223" s="19">
        <v>2</v>
      </c>
      <c r="E223" s="1" t="s">
        <v>555</v>
      </c>
      <c r="F223" s="2" t="str">
        <f>VLOOKUP(G223,[0]!REGDPT,3,0)</f>
        <v>19-Poitou-Charentes</v>
      </c>
      <c r="G223" s="77" t="s">
        <v>1074</v>
      </c>
      <c r="H223" s="84">
        <f>VLOOKUP(G223,REGDPT,2,0)</f>
        <v>17</v>
      </c>
      <c r="I223" s="82"/>
      <c r="J223" s="82"/>
      <c r="K223" s="82"/>
      <c r="L223" s="88" t="s">
        <v>54</v>
      </c>
    </row>
    <row r="224" spans="1:12" x14ac:dyDescent="0.2">
      <c r="A224" s="87">
        <v>1</v>
      </c>
      <c r="B224" s="20">
        <v>3</v>
      </c>
      <c r="C224" s="19">
        <v>7</v>
      </c>
      <c r="D224" s="19">
        <v>3</v>
      </c>
      <c r="E224" s="1" t="s">
        <v>555</v>
      </c>
      <c r="F224" s="2" t="str">
        <f>VLOOKUP(G224,[0]!REGDPT,3,0)</f>
        <v>19-Poitou-Charentes</v>
      </c>
      <c r="G224" s="77" t="s">
        <v>1074</v>
      </c>
      <c r="H224" s="84">
        <f>VLOOKUP(G224,REGDPT,2,0)</f>
        <v>17</v>
      </c>
      <c r="I224" s="82"/>
      <c r="J224" s="82"/>
      <c r="K224" s="82"/>
      <c r="L224" s="88" t="s">
        <v>275</v>
      </c>
    </row>
    <row r="225" spans="1:12" x14ac:dyDescent="0.2">
      <c r="A225" s="87">
        <v>1</v>
      </c>
      <c r="B225" s="20">
        <v>3</v>
      </c>
      <c r="C225" s="19">
        <v>7</v>
      </c>
      <c r="D225" s="19">
        <v>4</v>
      </c>
      <c r="E225" s="1" t="s">
        <v>970</v>
      </c>
      <c r="F225" s="2" t="str">
        <f>VLOOKUP(G225,[0]!REGDPT,3,0)</f>
        <v>19-Poitou-Charentes</v>
      </c>
      <c r="G225" s="77" t="s">
        <v>1074</v>
      </c>
      <c r="H225" s="84">
        <f>VLOOKUP(G225,REGDPT,2,0)</f>
        <v>17</v>
      </c>
      <c r="I225" s="82"/>
      <c r="J225" s="82"/>
      <c r="K225" s="82"/>
      <c r="L225" s="88"/>
    </row>
    <row r="226" spans="1:12" x14ac:dyDescent="0.2">
      <c r="A226" s="87">
        <v>1</v>
      </c>
      <c r="B226" s="20">
        <v>3</v>
      </c>
      <c r="C226" s="19">
        <v>7</v>
      </c>
      <c r="D226" s="19">
        <v>5</v>
      </c>
      <c r="E226" s="1" t="s">
        <v>532</v>
      </c>
      <c r="F226" s="2" t="str">
        <f>VLOOKUP(G226,[0]!REGDPT,3,0)</f>
        <v>19-Poitou-Charentes</v>
      </c>
      <c r="G226" s="77" t="s">
        <v>1074</v>
      </c>
      <c r="H226" s="84">
        <f>VLOOKUP(G226,REGDPT,2,0)</f>
        <v>17</v>
      </c>
      <c r="I226" s="82"/>
      <c r="J226" s="82"/>
      <c r="K226" s="82"/>
      <c r="L226" s="88" t="s">
        <v>31</v>
      </c>
    </row>
    <row r="227" spans="1:12" x14ac:dyDescent="0.2">
      <c r="A227" s="87">
        <v>1</v>
      </c>
      <c r="B227" s="20">
        <v>3</v>
      </c>
      <c r="C227" s="19">
        <v>7</v>
      </c>
      <c r="D227" s="19">
        <v>6</v>
      </c>
      <c r="E227" s="1" t="s">
        <v>188</v>
      </c>
      <c r="F227" s="2" t="str">
        <f>VLOOKUP(G227,[0]!REGDPT,3,0)</f>
        <v>19-Poitou-Charentes</v>
      </c>
      <c r="G227" s="77" t="s">
        <v>1074</v>
      </c>
      <c r="H227" s="84">
        <f>VLOOKUP(G227,REGDPT,2,0)</f>
        <v>17</v>
      </c>
      <c r="I227" s="82"/>
      <c r="J227" s="82">
        <v>1</v>
      </c>
      <c r="K227" s="82"/>
      <c r="L227" s="88" t="s">
        <v>15</v>
      </c>
    </row>
    <row r="228" spans="1:12" x14ac:dyDescent="0.2">
      <c r="A228" s="87">
        <v>1</v>
      </c>
      <c r="B228" s="20">
        <v>3</v>
      </c>
      <c r="C228" s="19">
        <v>7</v>
      </c>
      <c r="D228" s="19">
        <v>7</v>
      </c>
      <c r="E228" s="1" t="s">
        <v>188</v>
      </c>
      <c r="F228" s="2" t="str">
        <f>VLOOKUP(G228,[0]!REGDPT,3,0)</f>
        <v>19-Poitou-Charentes</v>
      </c>
      <c r="G228" s="77" t="s">
        <v>1074</v>
      </c>
      <c r="H228" s="84">
        <f>VLOOKUP(G228,REGDPT,2,0)</f>
        <v>17</v>
      </c>
      <c r="I228" s="82"/>
      <c r="J228" s="82"/>
      <c r="K228" s="82"/>
      <c r="L228" s="88" t="s">
        <v>49</v>
      </c>
    </row>
    <row r="229" spans="1:12" x14ac:dyDescent="0.2">
      <c r="A229" s="87">
        <v>1</v>
      </c>
      <c r="B229" s="20">
        <v>3</v>
      </c>
      <c r="C229" s="19">
        <v>7</v>
      </c>
      <c r="D229" s="19">
        <v>8</v>
      </c>
      <c r="E229" s="1" t="s">
        <v>971</v>
      </c>
      <c r="F229" s="2" t="str">
        <f>VLOOKUP(G229,[0]!REGDPT,3,0)</f>
        <v>19-Poitou-Charentes</v>
      </c>
      <c r="G229" s="77" t="s">
        <v>1074</v>
      </c>
      <c r="H229" s="84">
        <f>VLOOKUP(G229,REGDPT,2,0)</f>
        <v>17</v>
      </c>
      <c r="I229" s="82"/>
      <c r="J229" s="82"/>
      <c r="K229" s="82"/>
      <c r="L229" s="88"/>
    </row>
    <row r="230" spans="1:12" x14ac:dyDescent="0.2">
      <c r="A230" s="87">
        <v>1</v>
      </c>
      <c r="B230" s="20">
        <v>3</v>
      </c>
      <c r="C230" s="19">
        <v>7</v>
      </c>
      <c r="D230" s="19">
        <v>9</v>
      </c>
      <c r="E230" s="1" t="s">
        <v>972</v>
      </c>
      <c r="F230" s="2" t="str">
        <f>VLOOKUP(G230,[0]!REGDPT,3,0)</f>
        <v>19-Poitou-Charentes</v>
      </c>
      <c r="G230" s="77" t="s">
        <v>1074</v>
      </c>
      <c r="H230" s="84">
        <f>VLOOKUP(G230,REGDPT,2,0)</f>
        <v>17</v>
      </c>
      <c r="I230" s="82"/>
      <c r="J230" s="82"/>
      <c r="K230" s="82"/>
      <c r="L230" s="88"/>
    </row>
    <row r="231" spans="1:12" x14ac:dyDescent="0.2">
      <c r="A231" s="87">
        <v>1</v>
      </c>
      <c r="B231" s="20">
        <v>3</v>
      </c>
      <c r="C231" s="27">
        <v>8</v>
      </c>
      <c r="D231" s="27">
        <v>3</v>
      </c>
      <c r="E231" s="1" t="s">
        <v>189</v>
      </c>
      <c r="F231" s="2" t="str">
        <f>VLOOKUP(G231,[0]!REGDPT,3,0)</f>
        <v>19-Poitou-Charentes</v>
      </c>
      <c r="G231" s="77" t="s">
        <v>1074</v>
      </c>
      <c r="H231" s="84">
        <f>VLOOKUP(G231,REGDPT,2,0)</f>
        <v>17</v>
      </c>
      <c r="I231" s="82"/>
      <c r="J231" s="82"/>
      <c r="K231" s="82" t="s">
        <v>425</v>
      </c>
      <c r="L231" s="88" t="s">
        <v>496</v>
      </c>
    </row>
    <row r="232" spans="1:12" x14ac:dyDescent="0.2">
      <c r="A232" s="87">
        <v>1</v>
      </c>
      <c r="B232" s="20">
        <v>3</v>
      </c>
      <c r="C232" s="27">
        <v>8</v>
      </c>
      <c r="D232" s="27">
        <v>4</v>
      </c>
      <c r="E232" s="1" t="s">
        <v>557</v>
      </c>
      <c r="F232" s="2" t="str">
        <f>VLOOKUP(G232,[0]!REGDPT,3,0)</f>
        <v>19-Poitou-Charentes</v>
      </c>
      <c r="G232" s="77" t="s">
        <v>1074</v>
      </c>
      <c r="H232" s="84">
        <f>VLOOKUP(G232,REGDPT,2,0)</f>
        <v>17</v>
      </c>
      <c r="I232" s="82"/>
      <c r="J232" s="82"/>
      <c r="K232" s="82"/>
      <c r="L232" s="88" t="s">
        <v>286</v>
      </c>
    </row>
    <row r="233" spans="1:12" x14ac:dyDescent="0.2">
      <c r="A233" s="87">
        <v>1</v>
      </c>
      <c r="B233" s="20">
        <v>3</v>
      </c>
      <c r="C233" s="27">
        <v>8</v>
      </c>
      <c r="D233" s="27">
        <v>5</v>
      </c>
      <c r="E233" s="1" t="s">
        <v>1182</v>
      </c>
      <c r="F233" s="2" t="str">
        <f>VLOOKUP(G233,[0]!REGDPT,3,0)</f>
        <v>19-Poitou-Charentes</v>
      </c>
      <c r="G233" s="78" t="s">
        <v>1074</v>
      </c>
      <c r="H233" s="84">
        <f>VLOOKUP(G233,REGDPT,2,0)</f>
        <v>17</v>
      </c>
      <c r="I233" s="82"/>
      <c r="J233" s="82"/>
      <c r="K233" s="82"/>
      <c r="L233" s="88"/>
    </row>
    <row r="234" spans="1:12" x14ac:dyDescent="0.2">
      <c r="A234" s="87">
        <v>1</v>
      </c>
      <c r="B234" s="20">
        <v>3</v>
      </c>
      <c r="C234" s="27">
        <v>8</v>
      </c>
      <c r="D234" s="27">
        <v>1</v>
      </c>
      <c r="E234" s="1" t="s">
        <v>556</v>
      </c>
      <c r="F234" s="2" t="str">
        <f>VLOOKUP(G234,[0]!REGDPT,3,0)</f>
        <v>19-Poitou-Charentes</v>
      </c>
      <c r="G234" s="77" t="s">
        <v>1099</v>
      </c>
      <c r="H234" s="84">
        <f>VLOOKUP(G234,REGDPT,2,0)</f>
        <v>79</v>
      </c>
      <c r="I234" s="82"/>
      <c r="J234" s="82"/>
      <c r="K234" s="82"/>
      <c r="L234" s="88" t="s">
        <v>489</v>
      </c>
    </row>
    <row r="235" spans="1:12" x14ac:dyDescent="0.2">
      <c r="A235" s="87">
        <v>1</v>
      </c>
      <c r="B235" s="20">
        <v>3</v>
      </c>
      <c r="C235" s="26">
        <v>6</v>
      </c>
      <c r="D235" s="26">
        <v>9</v>
      </c>
      <c r="E235" s="1" t="s">
        <v>190</v>
      </c>
      <c r="F235" s="2" t="str">
        <f>VLOOKUP(G235,[0]!REGDPT,3,0)</f>
        <v>19-Poitou-Charentes</v>
      </c>
      <c r="G235" s="77" t="s">
        <v>269</v>
      </c>
      <c r="H235" s="84">
        <f>VLOOKUP(G235,REGDPT,2,0)</f>
        <v>86</v>
      </c>
      <c r="I235" s="82"/>
      <c r="J235" s="82"/>
      <c r="K235" s="82"/>
      <c r="L235" s="88" t="s">
        <v>39</v>
      </c>
    </row>
    <row r="236" spans="1:12" x14ac:dyDescent="0.2">
      <c r="A236" s="87">
        <v>1</v>
      </c>
      <c r="B236" s="20">
        <v>3</v>
      </c>
      <c r="C236" s="27">
        <v>8</v>
      </c>
      <c r="D236" s="27">
        <v>2</v>
      </c>
      <c r="E236" s="1" t="s">
        <v>191</v>
      </c>
      <c r="F236" s="2" t="str">
        <f>VLOOKUP(G236,[0]!REGDPT,3,0)</f>
        <v>19-Poitou-Charentes</v>
      </c>
      <c r="G236" s="77" t="s">
        <v>269</v>
      </c>
      <c r="H236" s="84">
        <f>VLOOKUP(G236,REGDPT,2,0)</f>
        <v>86</v>
      </c>
      <c r="I236" s="82"/>
      <c r="J236" s="82"/>
      <c r="K236" s="82"/>
      <c r="L236" s="88" t="s">
        <v>74</v>
      </c>
    </row>
    <row r="237" spans="1:12" x14ac:dyDescent="0.2">
      <c r="A237" s="87">
        <v>1</v>
      </c>
      <c r="B237" s="20">
        <v>3</v>
      </c>
      <c r="C237" s="27">
        <v>8</v>
      </c>
      <c r="D237" s="27">
        <v>7</v>
      </c>
      <c r="E237" s="1" t="s">
        <v>973</v>
      </c>
      <c r="F237" s="2" t="str">
        <f>VLOOKUP(G237,[0]!REGDPT,3,0)</f>
        <v>20-P.A.C.A</v>
      </c>
      <c r="G237" s="77" t="s">
        <v>1072</v>
      </c>
      <c r="H237" s="84">
        <f>VLOOKUP(G237,REGDPT,2,0)</f>
        <v>6</v>
      </c>
      <c r="I237" s="82"/>
      <c r="J237" s="82"/>
      <c r="K237" s="82"/>
      <c r="L237" s="88" t="s">
        <v>1000</v>
      </c>
    </row>
    <row r="238" spans="1:12" x14ac:dyDescent="0.2">
      <c r="A238" s="87">
        <v>1</v>
      </c>
      <c r="B238" s="33">
        <v>4</v>
      </c>
      <c r="C238" s="21">
        <v>1</v>
      </c>
      <c r="D238" s="21">
        <v>2</v>
      </c>
      <c r="E238" s="1" t="s">
        <v>138</v>
      </c>
      <c r="F238" s="2" t="str">
        <f>VLOOKUP(G238,[0]!REGDPT,3,0)</f>
        <v>20-P.A.C.A</v>
      </c>
      <c r="G238" s="77" t="s">
        <v>1072</v>
      </c>
      <c r="H238" s="84">
        <f>VLOOKUP(G238,REGDPT,2,0)</f>
        <v>6</v>
      </c>
      <c r="I238" s="82"/>
      <c r="J238" s="82"/>
      <c r="K238" s="82"/>
      <c r="L238" s="88" t="s">
        <v>40</v>
      </c>
    </row>
    <row r="239" spans="1:12" x14ac:dyDescent="0.2">
      <c r="A239" s="87">
        <v>1</v>
      </c>
      <c r="B239" s="33">
        <v>4</v>
      </c>
      <c r="C239" s="21">
        <v>1</v>
      </c>
      <c r="D239" s="21">
        <v>10</v>
      </c>
      <c r="E239" s="1" t="s">
        <v>1183</v>
      </c>
      <c r="F239" s="2" t="str">
        <f>VLOOKUP(G239,[0]!REGDPT,3,0)</f>
        <v>20-P.A.C.A</v>
      </c>
      <c r="G239" s="78" t="s">
        <v>1072</v>
      </c>
      <c r="H239" s="84">
        <f>VLOOKUP(G239,REGDPT,2,0)</f>
        <v>6</v>
      </c>
      <c r="I239" s="82"/>
      <c r="J239" s="82"/>
      <c r="K239" s="82"/>
      <c r="L239" s="88"/>
    </row>
    <row r="240" spans="1:12" x14ac:dyDescent="0.2">
      <c r="A240" s="87">
        <v>1</v>
      </c>
      <c r="B240" s="33">
        <v>4</v>
      </c>
      <c r="C240" s="22">
        <v>2</v>
      </c>
      <c r="D240" s="22">
        <v>4</v>
      </c>
      <c r="E240" s="1" t="s">
        <v>535</v>
      </c>
      <c r="F240" s="2" t="str">
        <f>VLOOKUP(G240,[0]!REGDPT,3,0)</f>
        <v>20-P.A.C.A</v>
      </c>
      <c r="G240" s="77" t="s">
        <v>1072</v>
      </c>
      <c r="H240" s="84">
        <f>VLOOKUP(G240,REGDPT,2,0)</f>
        <v>6</v>
      </c>
      <c r="I240" s="82"/>
      <c r="J240" s="82"/>
      <c r="K240" s="82"/>
      <c r="L240" s="88" t="s">
        <v>110</v>
      </c>
    </row>
    <row r="241" spans="1:12" x14ac:dyDescent="0.2">
      <c r="A241" s="87">
        <v>1</v>
      </c>
      <c r="B241" s="33">
        <v>4</v>
      </c>
      <c r="C241" s="23">
        <v>3</v>
      </c>
      <c r="D241" s="23">
        <v>5</v>
      </c>
      <c r="E241" s="1" t="s">
        <v>513</v>
      </c>
      <c r="F241" s="2" t="str">
        <f>VLOOKUP(G241,[0]!REGDPT,3,0)</f>
        <v>20-P.A.C.A</v>
      </c>
      <c r="G241" s="77" t="s">
        <v>1072</v>
      </c>
      <c r="H241" s="84">
        <f>VLOOKUP(G241,REGDPT,2,0)</f>
        <v>6</v>
      </c>
      <c r="I241" s="82"/>
      <c r="J241" s="82"/>
      <c r="K241" s="82"/>
      <c r="L241" s="88" t="s">
        <v>42</v>
      </c>
    </row>
    <row r="242" spans="1:12" x14ac:dyDescent="0.2">
      <c r="A242" s="87">
        <v>1</v>
      </c>
      <c r="B242" s="33">
        <v>4</v>
      </c>
      <c r="C242" s="24">
        <v>4</v>
      </c>
      <c r="D242" s="24">
        <v>1</v>
      </c>
      <c r="E242" s="1" t="s">
        <v>180</v>
      </c>
      <c r="F242" s="2" t="str">
        <f>VLOOKUP(G242,[0]!REGDPT,3,0)</f>
        <v>20-P.A.C.A</v>
      </c>
      <c r="G242" s="77" t="s">
        <v>1072</v>
      </c>
      <c r="H242" s="84">
        <f>VLOOKUP(G242,REGDPT,2,0)</f>
        <v>6</v>
      </c>
      <c r="I242" s="82"/>
      <c r="J242" s="82"/>
      <c r="K242" s="82"/>
      <c r="L242" s="88" t="s">
        <v>79</v>
      </c>
    </row>
    <row r="243" spans="1:12" x14ac:dyDescent="0.2">
      <c r="A243" s="87">
        <v>1</v>
      </c>
      <c r="B243" s="20">
        <v>3</v>
      </c>
      <c r="C243" s="27">
        <v>8</v>
      </c>
      <c r="D243" s="27">
        <v>6</v>
      </c>
      <c r="E243" s="1" t="s">
        <v>113</v>
      </c>
      <c r="F243" s="2" t="str">
        <f>VLOOKUP(G243,[0]!REGDPT,3,0)</f>
        <v>20-P.A.C.A</v>
      </c>
      <c r="G243" s="77" t="s">
        <v>1073</v>
      </c>
      <c r="H243" s="84">
        <f>VLOOKUP(G243,REGDPT,2,0)</f>
        <v>13</v>
      </c>
      <c r="I243" s="82"/>
      <c r="J243" s="82">
        <v>1</v>
      </c>
      <c r="K243" s="82"/>
      <c r="L243" s="88" t="s">
        <v>15</v>
      </c>
    </row>
    <row r="244" spans="1:12" x14ac:dyDescent="0.2">
      <c r="A244" s="87">
        <v>1</v>
      </c>
      <c r="B244" s="20">
        <v>3</v>
      </c>
      <c r="C244" s="28">
        <v>9</v>
      </c>
      <c r="D244" s="28">
        <v>3</v>
      </c>
      <c r="E244" s="1" t="s">
        <v>9</v>
      </c>
      <c r="F244" s="2" t="str">
        <f>VLOOKUP(G244,[0]!REGDPT,3,0)</f>
        <v>20-P.A.C.A</v>
      </c>
      <c r="G244" s="77" t="s">
        <v>1073</v>
      </c>
      <c r="H244" s="84">
        <f>VLOOKUP(G244,REGDPT,2,0)</f>
        <v>13</v>
      </c>
      <c r="I244" s="82"/>
      <c r="J244" s="82"/>
      <c r="K244" s="82"/>
      <c r="L244" s="88" t="s">
        <v>45</v>
      </c>
    </row>
    <row r="245" spans="1:12" x14ac:dyDescent="0.2">
      <c r="A245" s="87">
        <v>1</v>
      </c>
      <c r="B245" s="20">
        <v>3</v>
      </c>
      <c r="C245" s="28">
        <v>9</v>
      </c>
      <c r="D245" s="28">
        <v>4</v>
      </c>
      <c r="E245" s="1" t="s">
        <v>975</v>
      </c>
      <c r="F245" s="2" t="str">
        <f>VLOOKUP(G245,[0]!REGDPT,3,0)</f>
        <v>20-P.A.C.A</v>
      </c>
      <c r="G245" s="77" t="s">
        <v>1073</v>
      </c>
      <c r="H245" s="84">
        <f>VLOOKUP(G245,REGDPT,2,0)</f>
        <v>13</v>
      </c>
      <c r="I245" s="82"/>
      <c r="J245" s="82"/>
      <c r="K245" s="82"/>
      <c r="L245" s="88" t="s">
        <v>484</v>
      </c>
    </row>
    <row r="246" spans="1:12" x14ac:dyDescent="0.2">
      <c r="A246" s="87">
        <v>1</v>
      </c>
      <c r="B246" s="33">
        <v>4</v>
      </c>
      <c r="C246" s="21">
        <v>1</v>
      </c>
      <c r="D246" s="21">
        <v>3</v>
      </c>
      <c r="E246" s="1" t="s">
        <v>137</v>
      </c>
      <c r="F246" s="2" t="str">
        <f>VLOOKUP(G246,[0]!REGDPT,3,0)</f>
        <v>20-P.A.C.A</v>
      </c>
      <c r="G246" s="77" t="s">
        <v>1073</v>
      </c>
      <c r="H246" s="84">
        <f>VLOOKUP(G246,REGDPT,2,0)</f>
        <v>13</v>
      </c>
      <c r="I246" s="82"/>
      <c r="J246" s="82"/>
      <c r="K246" s="82"/>
      <c r="L246" s="88" t="s">
        <v>71</v>
      </c>
    </row>
    <row r="247" spans="1:12" x14ac:dyDescent="0.2">
      <c r="A247" s="87">
        <v>1</v>
      </c>
      <c r="B247" s="33">
        <v>4</v>
      </c>
      <c r="C247" s="21">
        <v>1</v>
      </c>
      <c r="D247" s="21">
        <v>7</v>
      </c>
      <c r="E247" s="1" t="s">
        <v>333</v>
      </c>
      <c r="F247" s="2" t="str">
        <f>VLOOKUP(G247,[0]!REGDPT,3,0)</f>
        <v>20-P.A.C.A</v>
      </c>
      <c r="G247" s="77" t="s">
        <v>1073</v>
      </c>
      <c r="H247" s="84">
        <f>VLOOKUP(G247,REGDPT,2,0)</f>
        <v>13</v>
      </c>
      <c r="I247" s="82"/>
      <c r="J247" s="82"/>
      <c r="K247" s="82"/>
      <c r="L247" s="88" t="s">
        <v>488</v>
      </c>
    </row>
    <row r="248" spans="1:12" x14ac:dyDescent="0.2">
      <c r="A248" s="87">
        <v>1</v>
      </c>
      <c r="B248" s="33">
        <v>4</v>
      </c>
      <c r="C248" s="21">
        <v>1</v>
      </c>
      <c r="D248" s="21">
        <v>8</v>
      </c>
      <c r="E248" s="1" t="s">
        <v>181</v>
      </c>
      <c r="F248" s="2" t="str">
        <f>VLOOKUP(G248,[0]!REGDPT,3,0)</f>
        <v>20-P.A.C.A</v>
      </c>
      <c r="G248" s="77" t="s">
        <v>1073</v>
      </c>
      <c r="H248" s="84">
        <f>VLOOKUP(G248,REGDPT,2,0)</f>
        <v>13</v>
      </c>
      <c r="I248" s="82"/>
      <c r="J248" s="82">
        <v>1</v>
      </c>
      <c r="K248" s="82" t="s">
        <v>428</v>
      </c>
      <c r="L248" s="88" t="s">
        <v>15</v>
      </c>
    </row>
    <row r="249" spans="1:12" x14ac:dyDescent="0.2">
      <c r="A249" s="87">
        <v>1</v>
      </c>
      <c r="B249" s="20">
        <v>3</v>
      </c>
      <c r="C249" s="28">
        <v>9</v>
      </c>
      <c r="D249" s="28">
        <v>1</v>
      </c>
      <c r="E249" s="1" t="s">
        <v>172</v>
      </c>
      <c r="F249" s="2" t="str">
        <f>VLOOKUP(G249,[0]!REGDPT,3,0)</f>
        <v>20-P.A.C.A</v>
      </c>
      <c r="G249" s="77" t="s">
        <v>1071</v>
      </c>
      <c r="H249" s="84">
        <f>VLOOKUP(G249,REGDPT,2,0)</f>
        <v>5</v>
      </c>
      <c r="I249" s="82"/>
      <c r="J249" s="82">
        <v>1</v>
      </c>
      <c r="K249" s="82"/>
      <c r="L249" s="88" t="s">
        <v>15</v>
      </c>
    </row>
    <row r="250" spans="1:12" x14ac:dyDescent="0.2">
      <c r="A250" s="87">
        <v>1</v>
      </c>
      <c r="B250" s="33">
        <v>4</v>
      </c>
      <c r="C250" s="21">
        <v>1</v>
      </c>
      <c r="D250" s="21">
        <v>4</v>
      </c>
      <c r="E250" s="1" t="s">
        <v>201</v>
      </c>
      <c r="F250" s="2" t="str">
        <f>VLOOKUP(G250,[0]!REGDPT,3,0)</f>
        <v>20-P.A.C.A</v>
      </c>
      <c r="G250" s="77" t="s">
        <v>1071</v>
      </c>
      <c r="H250" s="84">
        <f>VLOOKUP(G250,REGDPT,2,0)</f>
        <v>5</v>
      </c>
      <c r="I250" s="82"/>
      <c r="J250" s="82"/>
      <c r="K250" s="82"/>
      <c r="L250" s="88" t="s">
        <v>55</v>
      </c>
    </row>
    <row r="251" spans="1:12" x14ac:dyDescent="0.2">
      <c r="A251" s="87">
        <v>1</v>
      </c>
      <c r="B251" s="33">
        <v>4</v>
      </c>
      <c r="C251" s="21">
        <v>1</v>
      </c>
      <c r="D251" s="21">
        <v>9</v>
      </c>
      <c r="E251" s="1" t="s">
        <v>976</v>
      </c>
      <c r="F251" s="2" t="str">
        <f>VLOOKUP(G251,[0]!REGDPT,3,0)</f>
        <v>20-P.A.C.A</v>
      </c>
      <c r="G251" s="77" t="s">
        <v>1071</v>
      </c>
      <c r="H251" s="84">
        <f>VLOOKUP(G251,REGDPT,2,0)</f>
        <v>5</v>
      </c>
      <c r="I251" s="82"/>
      <c r="J251" s="82"/>
      <c r="K251" s="82"/>
      <c r="L251" s="88"/>
    </row>
    <row r="252" spans="1:12" x14ac:dyDescent="0.2">
      <c r="A252" s="87">
        <v>1</v>
      </c>
      <c r="B252" s="33">
        <v>4</v>
      </c>
      <c r="C252" s="22">
        <v>2</v>
      </c>
      <c r="D252" s="22">
        <v>2</v>
      </c>
      <c r="E252" s="1" t="s">
        <v>139</v>
      </c>
      <c r="F252" s="2" t="str">
        <f>VLOOKUP(G252,[0]!REGDPT,3,0)</f>
        <v>20-P.A.C.A</v>
      </c>
      <c r="G252" s="77" t="s">
        <v>1071</v>
      </c>
      <c r="H252" s="84">
        <f>VLOOKUP(G252,REGDPT,2,0)</f>
        <v>5</v>
      </c>
      <c r="I252" s="82"/>
      <c r="J252" s="82"/>
      <c r="K252" s="82"/>
      <c r="L252" s="88" t="s">
        <v>273</v>
      </c>
    </row>
    <row r="253" spans="1:12" x14ac:dyDescent="0.2">
      <c r="A253" s="87">
        <v>1</v>
      </c>
      <c r="B253" s="33">
        <v>4</v>
      </c>
      <c r="C253" s="22">
        <v>2</v>
      </c>
      <c r="D253" s="22">
        <v>3</v>
      </c>
      <c r="E253" s="1" t="s">
        <v>535</v>
      </c>
      <c r="F253" s="2" t="str">
        <f>VLOOKUP(G253,[0]!REGDPT,3,0)</f>
        <v>20-P.A.C.A</v>
      </c>
      <c r="G253" s="77" t="s">
        <v>1071</v>
      </c>
      <c r="H253" s="84">
        <f>VLOOKUP(G253,REGDPT,2,0)</f>
        <v>5</v>
      </c>
      <c r="I253" s="82"/>
      <c r="J253" s="82">
        <v>1</v>
      </c>
      <c r="K253" s="82"/>
      <c r="L253" s="88" t="s">
        <v>15</v>
      </c>
    </row>
    <row r="254" spans="1:12" x14ac:dyDescent="0.2">
      <c r="A254" s="87">
        <v>1</v>
      </c>
      <c r="B254" s="33">
        <v>4</v>
      </c>
      <c r="C254" s="22">
        <v>2</v>
      </c>
      <c r="D254" s="22">
        <v>7</v>
      </c>
      <c r="E254" s="1" t="s">
        <v>978</v>
      </c>
      <c r="F254" s="2" t="str">
        <f>VLOOKUP(G254,[0]!REGDPT,3,0)</f>
        <v>20-P.A.C.A</v>
      </c>
      <c r="G254" s="77" t="s">
        <v>1071</v>
      </c>
      <c r="H254" s="84">
        <f>VLOOKUP(G254,REGDPT,2,0)</f>
        <v>5</v>
      </c>
      <c r="I254" s="82"/>
      <c r="J254" s="82"/>
      <c r="K254" s="82"/>
      <c r="L254" s="88"/>
    </row>
    <row r="255" spans="1:12" x14ac:dyDescent="0.2">
      <c r="A255" s="87">
        <v>1</v>
      </c>
      <c r="B255" s="33">
        <v>4</v>
      </c>
      <c r="C255" s="23">
        <v>3</v>
      </c>
      <c r="D255" s="23">
        <v>4</v>
      </c>
      <c r="E255" s="1" t="s">
        <v>1162</v>
      </c>
      <c r="F255" s="2" t="str">
        <f>VLOOKUP(G255,[0]!REGDPT,3,0)</f>
        <v>20-P.A.C.A</v>
      </c>
      <c r="G255" s="77" t="s">
        <v>1071</v>
      </c>
      <c r="H255" s="84">
        <f>VLOOKUP(G255,REGDPT,2,0)</f>
        <v>5</v>
      </c>
      <c r="I255" s="82"/>
      <c r="J255" s="82"/>
      <c r="K255" s="82"/>
      <c r="L255" s="88"/>
    </row>
    <row r="256" spans="1:12" x14ac:dyDescent="0.2">
      <c r="A256" s="87">
        <v>1</v>
      </c>
      <c r="B256" s="33">
        <v>4</v>
      </c>
      <c r="C256" s="23">
        <v>3</v>
      </c>
      <c r="D256" s="23">
        <v>7</v>
      </c>
      <c r="E256" s="1" t="s">
        <v>1163</v>
      </c>
      <c r="F256" s="2" t="str">
        <f>VLOOKUP(G256,[0]!REGDPT,3,0)</f>
        <v>20-P.A.C.A</v>
      </c>
      <c r="G256" s="77" t="s">
        <v>1071</v>
      </c>
      <c r="H256" s="84">
        <f>VLOOKUP(G256,REGDPT,2,0)</f>
        <v>5</v>
      </c>
      <c r="I256" s="82"/>
      <c r="J256" s="82">
        <v>1</v>
      </c>
      <c r="K256" s="82"/>
      <c r="L256" s="88" t="s">
        <v>15</v>
      </c>
    </row>
    <row r="257" spans="1:12" x14ac:dyDescent="0.2">
      <c r="A257" s="87">
        <v>1</v>
      </c>
      <c r="B257" s="33">
        <v>4</v>
      </c>
      <c r="C257" s="23">
        <v>3</v>
      </c>
      <c r="D257" s="23">
        <v>8</v>
      </c>
      <c r="E257" s="1" t="s">
        <v>1163</v>
      </c>
      <c r="F257" s="2" t="str">
        <f>VLOOKUP(G257,[0]!REGDPT,3,0)</f>
        <v>20-P.A.C.A</v>
      </c>
      <c r="G257" s="77" t="s">
        <v>1071</v>
      </c>
      <c r="H257" s="84">
        <f>VLOOKUP(G257,REGDPT,2,0)</f>
        <v>5</v>
      </c>
      <c r="I257" s="82"/>
      <c r="J257" s="82"/>
      <c r="K257" s="82"/>
      <c r="L257" s="88" t="s">
        <v>81</v>
      </c>
    </row>
    <row r="258" spans="1:12" x14ac:dyDescent="0.2">
      <c r="A258" s="87">
        <v>1</v>
      </c>
      <c r="B258" s="33">
        <v>4</v>
      </c>
      <c r="C258" s="24">
        <v>4</v>
      </c>
      <c r="D258" s="24">
        <v>2</v>
      </c>
      <c r="E258" s="1" t="s">
        <v>224</v>
      </c>
      <c r="F258" s="2" t="str">
        <f>VLOOKUP(G258,[0]!REGDPT,3,0)</f>
        <v>20-P.A.C.A</v>
      </c>
      <c r="G258" s="77" t="s">
        <v>1071</v>
      </c>
      <c r="H258" s="84">
        <f>VLOOKUP(G258,REGDPT,2,0)</f>
        <v>5</v>
      </c>
      <c r="I258" s="82"/>
      <c r="J258" s="82"/>
      <c r="K258" s="82"/>
      <c r="L258" s="88" t="s">
        <v>491</v>
      </c>
    </row>
    <row r="259" spans="1:12" x14ac:dyDescent="0.2">
      <c r="A259" s="87">
        <v>1</v>
      </c>
      <c r="B259" s="33">
        <v>4</v>
      </c>
      <c r="C259" s="24">
        <v>4</v>
      </c>
      <c r="D259" s="24">
        <v>3</v>
      </c>
      <c r="E259" s="1" t="s">
        <v>176</v>
      </c>
      <c r="F259" s="2" t="str">
        <f>VLOOKUP(G259,[0]!REGDPT,3,0)</f>
        <v>20-P.A.C.A</v>
      </c>
      <c r="G259" s="77" t="s">
        <v>1071</v>
      </c>
      <c r="H259" s="84">
        <f>VLOOKUP(G259,REGDPT,2,0)</f>
        <v>5</v>
      </c>
      <c r="I259" s="82"/>
      <c r="J259" s="82"/>
      <c r="K259" s="82"/>
      <c r="L259" s="88" t="s">
        <v>71</v>
      </c>
    </row>
    <row r="260" spans="1:12" x14ac:dyDescent="0.2">
      <c r="A260" s="87">
        <v>1</v>
      </c>
      <c r="B260" s="20">
        <v>3</v>
      </c>
      <c r="C260" s="27">
        <v>8</v>
      </c>
      <c r="D260" s="27">
        <v>10</v>
      </c>
      <c r="E260" s="1" t="s">
        <v>325</v>
      </c>
      <c r="F260" s="2" t="str">
        <f>VLOOKUP(G260,[0]!REGDPT,3,0)</f>
        <v>20-P.A.C.A</v>
      </c>
      <c r="G260" s="77" t="s">
        <v>259</v>
      </c>
      <c r="H260" s="84">
        <f>VLOOKUP(G260,REGDPT,2,0)</f>
        <v>83</v>
      </c>
      <c r="I260" s="82"/>
      <c r="J260" s="82">
        <v>1</v>
      </c>
      <c r="K260" s="82"/>
      <c r="L260" s="88" t="s">
        <v>485</v>
      </c>
    </row>
    <row r="261" spans="1:12" x14ac:dyDescent="0.2">
      <c r="A261" s="87">
        <v>1</v>
      </c>
      <c r="B261" s="20">
        <v>3</v>
      </c>
      <c r="C261" s="28">
        <v>9</v>
      </c>
      <c r="D261" s="28">
        <v>2</v>
      </c>
      <c r="E261" s="1" t="s">
        <v>178</v>
      </c>
      <c r="F261" s="2" t="str">
        <f>VLOOKUP(G261,[0]!REGDPT,3,0)</f>
        <v>20-P.A.C.A</v>
      </c>
      <c r="G261" s="77" t="s">
        <v>259</v>
      </c>
      <c r="H261" s="84">
        <f>VLOOKUP(G261,REGDPT,2,0)</f>
        <v>83</v>
      </c>
      <c r="I261" s="82"/>
      <c r="J261" s="82">
        <v>1</v>
      </c>
      <c r="K261" s="82"/>
      <c r="L261" s="88" t="s">
        <v>15</v>
      </c>
    </row>
    <row r="262" spans="1:12" x14ac:dyDescent="0.2">
      <c r="A262" s="87">
        <v>1</v>
      </c>
      <c r="B262" s="20">
        <v>3</v>
      </c>
      <c r="C262" s="28">
        <v>9</v>
      </c>
      <c r="D262" s="28">
        <v>5</v>
      </c>
      <c r="E262" s="1" t="s">
        <v>344</v>
      </c>
      <c r="F262" s="2" t="str">
        <f>VLOOKUP(G262,[0]!REGDPT,3,0)</f>
        <v>20-P.A.C.A</v>
      </c>
      <c r="G262" s="77" t="s">
        <v>259</v>
      </c>
      <c r="H262" s="84">
        <f>VLOOKUP(G262,REGDPT,2,0)</f>
        <v>83</v>
      </c>
      <c r="I262" s="82"/>
      <c r="J262" s="82">
        <v>1</v>
      </c>
      <c r="K262" s="82"/>
      <c r="L262" s="88" t="s">
        <v>15</v>
      </c>
    </row>
    <row r="263" spans="1:12" x14ac:dyDescent="0.2">
      <c r="A263" s="87">
        <v>1</v>
      </c>
      <c r="B263" s="20">
        <v>3</v>
      </c>
      <c r="C263" s="28">
        <v>9</v>
      </c>
      <c r="D263" s="28">
        <v>6</v>
      </c>
      <c r="E263" s="1" t="s">
        <v>534</v>
      </c>
      <c r="F263" s="2" t="str">
        <f>VLOOKUP(G263,[0]!REGDPT,3,0)</f>
        <v>20-P.A.C.A</v>
      </c>
      <c r="G263" s="77" t="s">
        <v>259</v>
      </c>
      <c r="H263" s="84">
        <f>VLOOKUP(G263,REGDPT,2,0)</f>
        <v>83</v>
      </c>
      <c r="I263" s="82"/>
      <c r="J263" s="82"/>
      <c r="K263" s="82"/>
      <c r="L263" s="88" t="s">
        <v>39</v>
      </c>
    </row>
    <row r="264" spans="1:12" x14ac:dyDescent="0.2">
      <c r="A264" s="87">
        <v>1</v>
      </c>
      <c r="B264" s="20">
        <v>3</v>
      </c>
      <c r="C264" s="28">
        <v>9</v>
      </c>
      <c r="D264" s="28">
        <v>7</v>
      </c>
      <c r="E264" s="1" t="s">
        <v>179</v>
      </c>
      <c r="F264" s="2" t="str">
        <f>VLOOKUP(G264,[0]!REGDPT,3,0)</f>
        <v>20-P.A.C.A</v>
      </c>
      <c r="G264" s="77" t="s">
        <v>259</v>
      </c>
      <c r="H264" s="84">
        <f>VLOOKUP(G264,REGDPT,2,0)</f>
        <v>83</v>
      </c>
      <c r="I264" s="82"/>
      <c r="J264" s="82">
        <v>1</v>
      </c>
      <c r="K264" s="82"/>
      <c r="L264" s="88" t="s">
        <v>487</v>
      </c>
    </row>
    <row r="265" spans="1:12" x14ac:dyDescent="0.2">
      <c r="A265" s="87">
        <v>1</v>
      </c>
      <c r="B265" s="20">
        <v>3</v>
      </c>
      <c r="C265" s="28">
        <v>9</v>
      </c>
      <c r="D265" s="28">
        <v>8</v>
      </c>
      <c r="E265" s="1" t="s">
        <v>179</v>
      </c>
      <c r="F265" s="2" t="str">
        <f>VLOOKUP(G265,[0]!REGDPT,3,0)</f>
        <v>20-P.A.C.A</v>
      </c>
      <c r="G265" s="77" t="s">
        <v>259</v>
      </c>
      <c r="H265" s="84">
        <f>VLOOKUP(G265,REGDPT,2,0)</f>
        <v>83</v>
      </c>
      <c r="I265" s="82"/>
      <c r="J265" s="82"/>
      <c r="K265" s="82"/>
      <c r="L265" s="88" t="s">
        <v>44</v>
      </c>
    </row>
    <row r="266" spans="1:12" x14ac:dyDescent="0.2">
      <c r="A266" s="87">
        <v>1</v>
      </c>
      <c r="B266" s="33">
        <v>4</v>
      </c>
      <c r="C266" s="21">
        <v>1</v>
      </c>
      <c r="D266" s="21">
        <v>5</v>
      </c>
      <c r="E266" s="1" t="s">
        <v>1001</v>
      </c>
      <c r="F266" s="2" t="str">
        <f>VLOOKUP(G266,[0]!REGDPT,3,0)</f>
        <v>20-P.A.C.A</v>
      </c>
      <c r="G266" s="77" t="s">
        <v>259</v>
      </c>
      <c r="H266" s="84">
        <f>VLOOKUP(G266,REGDPT,2,0)</f>
        <v>83</v>
      </c>
      <c r="I266" s="82"/>
      <c r="J266" s="82"/>
      <c r="K266" s="82"/>
      <c r="L266" s="88" t="s">
        <v>1002</v>
      </c>
    </row>
    <row r="267" spans="1:12" x14ac:dyDescent="0.2">
      <c r="A267" s="87">
        <v>1</v>
      </c>
      <c r="B267" s="33">
        <v>4</v>
      </c>
      <c r="C267" s="22">
        <v>2</v>
      </c>
      <c r="D267" s="22">
        <v>9</v>
      </c>
      <c r="E267" s="1" t="s">
        <v>980</v>
      </c>
      <c r="F267" s="2" t="str">
        <f>VLOOKUP(G267,[0]!REGDPT,3,0)</f>
        <v>20-P.A.C.A</v>
      </c>
      <c r="G267" s="77" t="s">
        <v>259</v>
      </c>
      <c r="H267" s="84">
        <f>VLOOKUP(G267,REGDPT,2,0)</f>
        <v>83</v>
      </c>
      <c r="I267" s="82"/>
      <c r="J267" s="82"/>
      <c r="K267" s="82"/>
      <c r="L267" s="88" t="s">
        <v>983</v>
      </c>
    </row>
    <row r="268" spans="1:12" x14ac:dyDescent="0.2">
      <c r="A268" s="87">
        <v>1</v>
      </c>
      <c r="B268" s="33">
        <v>4</v>
      </c>
      <c r="C268" s="23">
        <v>3</v>
      </c>
      <c r="D268" s="23">
        <v>1</v>
      </c>
      <c r="E268" s="1" t="s">
        <v>1160</v>
      </c>
      <c r="F268" s="2" t="str">
        <f>VLOOKUP(G268,[0]!REGDPT,3,0)</f>
        <v>20-P.A.C.A</v>
      </c>
      <c r="G268" s="77" t="s">
        <v>259</v>
      </c>
      <c r="H268" s="84">
        <f>VLOOKUP(G268,REGDPT,2,0)</f>
        <v>83</v>
      </c>
      <c r="I268" s="82"/>
      <c r="J268" s="82">
        <v>1</v>
      </c>
      <c r="K268" s="82"/>
      <c r="L268" s="88" t="s">
        <v>15</v>
      </c>
    </row>
    <row r="269" spans="1:12" x14ac:dyDescent="0.2">
      <c r="A269" s="87">
        <v>1</v>
      </c>
      <c r="B269" s="33">
        <v>4</v>
      </c>
      <c r="C269" s="23">
        <v>3</v>
      </c>
      <c r="D269" s="23">
        <v>2</v>
      </c>
      <c r="E269" s="1" t="s">
        <v>1160</v>
      </c>
      <c r="F269" s="2" t="str">
        <f>VLOOKUP(G269,[0]!REGDPT,3,0)</f>
        <v>20-P.A.C.A</v>
      </c>
      <c r="G269" s="77" t="s">
        <v>259</v>
      </c>
      <c r="H269" s="84">
        <f>VLOOKUP(G269,REGDPT,2,0)</f>
        <v>83</v>
      </c>
      <c r="I269" s="82"/>
      <c r="J269" s="82">
        <v>1</v>
      </c>
      <c r="K269" s="82"/>
      <c r="L269" s="88" t="s">
        <v>490</v>
      </c>
    </row>
    <row r="270" spans="1:12" ht="14.25" x14ac:dyDescent="0.3">
      <c r="A270" s="87">
        <v>1</v>
      </c>
      <c r="B270" s="33">
        <v>4</v>
      </c>
      <c r="C270" s="23">
        <v>3</v>
      </c>
      <c r="D270" s="23">
        <v>3</v>
      </c>
      <c r="E270" s="1" t="s">
        <v>1161</v>
      </c>
      <c r="F270" s="2" t="str">
        <f>VLOOKUP(G270,[0]!REGDPT,3,0)</f>
        <v>20-P.A.C.A</v>
      </c>
      <c r="G270" s="77" t="s">
        <v>259</v>
      </c>
      <c r="H270" s="84">
        <f>VLOOKUP(G270,REGDPT,2,0)</f>
        <v>83</v>
      </c>
      <c r="I270" s="82"/>
      <c r="J270" s="82"/>
      <c r="K270" s="82"/>
      <c r="L270" s="88"/>
    </row>
    <row r="271" spans="1:12" x14ac:dyDescent="0.2">
      <c r="A271" s="87">
        <v>1</v>
      </c>
      <c r="B271" s="33">
        <v>4</v>
      </c>
      <c r="C271" s="23">
        <v>3</v>
      </c>
      <c r="D271" s="23">
        <v>6</v>
      </c>
      <c r="E271" s="1" t="s">
        <v>514</v>
      </c>
      <c r="F271" s="2" t="str">
        <f>VLOOKUP(G271,[0]!REGDPT,3,0)</f>
        <v>20-P.A.C.A</v>
      </c>
      <c r="G271" s="77" t="s">
        <v>259</v>
      </c>
      <c r="H271" s="84">
        <f>VLOOKUP(G271,REGDPT,2,0)</f>
        <v>83</v>
      </c>
      <c r="I271" s="82"/>
      <c r="J271" s="82"/>
      <c r="K271" s="82"/>
      <c r="L271" s="88" t="s">
        <v>71</v>
      </c>
    </row>
    <row r="272" spans="1:12" x14ac:dyDescent="0.2">
      <c r="A272" s="87">
        <v>1</v>
      </c>
      <c r="B272" s="33">
        <v>4</v>
      </c>
      <c r="C272" s="23">
        <v>3</v>
      </c>
      <c r="D272" s="23">
        <v>9</v>
      </c>
      <c r="E272" s="1" t="s">
        <v>180</v>
      </c>
      <c r="F272" s="2" t="str">
        <f>VLOOKUP(G272,[0]!REGDPT,3,0)</f>
        <v>20-P.A.C.A</v>
      </c>
      <c r="G272" s="77" t="s">
        <v>259</v>
      </c>
      <c r="H272" s="84">
        <f>VLOOKUP(G272,REGDPT,2,0)</f>
        <v>83</v>
      </c>
      <c r="I272" s="82"/>
      <c r="J272" s="82">
        <v>1</v>
      </c>
      <c r="K272" s="82"/>
      <c r="L272" s="88" t="s">
        <v>15</v>
      </c>
    </row>
    <row r="273" spans="1:12" x14ac:dyDescent="0.2">
      <c r="A273" s="87">
        <v>1</v>
      </c>
      <c r="B273" s="20">
        <v>3</v>
      </c>
      <c r="C273" s="27">
        <v>8</v>
      </c>
      <c r="D273" s="27">
        <v>8</v>
      </c>
      <c r="E273" s="1" t="s">
        <v>974</v>
      </c>
      <c r="F273" s="2" t="str">
        <f>VLOOKUP(G273,[0]!REGDPT,3,0)</f>
        <v>20-P.A.C.A</v>
      </c>
      <c r="G273" s="77" t="s">
        <v>252</v>
      </c>
      <c r="H273" s="84">
        <f>VLOOKUP(G273,REGDPT,2,0)</f>
        <v>84</v>
      </c>
      <c r="I273" s="82"/>
      <c r="J273" s="82">
        <v>1</v>
      </c>
      <c r="K273" s="82"/>
      <c r="L273" s="88" t="s">
        <v>15</v>
      </c>
    </row>
    <row r="274" spans="1:12" x14ac:dyDescent="0.2">
      <c r="A274" s="87">
        <v>1</v>
      </c>
      <c r="B274" s="20">
        <v>3</v>
      </c>
      <c r="C274" s="27">
        <v>8</v>
      </c>
      <c r="D274" s="27">
        <v>9</v>
      </c>
      <c r="E274" s="1" t="s">
        <v>533</v>
      </c>
      <c r="F274" s="2" t="str">
        <f>VLOOKUP(G274,[0]!REGDPT,3,0)</f>
        <v>20-P.A.C.A</v>
      </c>
      <c r="G274" s="77" t="s">
        <v>252</v>
      </c>
      <c r="H274" s="84">
        <f>VLOOKUP(G274,REGDPT,2,0)</f>
        <v>84</v>
      </c>
      <c r="I274" s="82"/>
      <c r="J274" s="82">
        <v>1</v>
      </c>
      <c r="K274" s="82"/>
      <c r="L274" s="88" t="s">
        <v>15</v>
      </c>
    </row>
    <row r="275" spans="1:12" x14ac:dyDescent="0.2">
      <c r="A275" s="87">
        <v>1</v>
      </c>
      <c r="B275" s="33">
        <v>4</v>
      </c>
      <c r="C275" s="21">
        <v>1</v>
      </c>
      <c r="D275" s="21">
        <v>1</v>
      </c>
      <c r="E275" s="1" t="s">
        <v>174</v>
      </c>
      <c r="F275" s="2" t="str">
        <f>VLOOKUP(G275,[0]!REGDPT,3,0)</f>
        <v>20-P.A.C.A</v>
      </c>
      <c r="G275" s="77" t="s">
        <v>252</v>
      </c>
      <c r="H275" s="84">
        <f>VLOOKUP(G275,REGDPT,2,0)</f>
        <v>84</v>
      </c>
      <c r="I275" s="82"/>
      <c r="J275" s="82"/>
      <c r="K275" s="82"/>
      <c r="L275" s="88" t="s">
        <v>60</v>
      </c>
    </row>
    <row r="276" spans="1:12" x14ac:dyDescent="0.2">
      <c r="A276" s="87">
        <v>1</v>
      </c>
      <c r="B276" s="33">
        <v>4</v>
      </c>
      <c r="C276" s="21">
        <v>1</v>
      </c>
      <c r="D276" s="21">
        <v>6</v>
      </c>
      <c r="E276" s="1" t="s">
        <v>323</v>
      </c>
      <c r="F276" s="2" t="str">
        <f>VLOOKUP(G276,[0]!REGDPT,3,0)</f>
        <v>20-P.A.C.A</v>
      </c>
      <c r="G276" s="77" t="s">
        <v>252</v>
      </c>
      <c r="H276" s="84">
        <f>VLOOKUP(G276,REGDPT,2,0)</f>
        <v>84</v>
      </c>
      <c r="I276" s="82"/>
      <c r="J276" s="82">
        <v>1</v>
      </c>
      <c r="K276" s="82"/>
      <c r="L276" s="88" t="s">
        <v>15</v>
      </c>
    </row>
    <row r="277" spans="1:12" x14ac:dyDescent="0.2">
      <c r="A277" s="87">
        <v>1</v>
      </c>
      <c r="B277" s="33">
        <v>4</v>
      </c>
      <c r="C277" s="22">
        <v>2</v>
      </c>
      <c r="D277" s="22">
        <v>1</v>
      </c>
      <c r="E277" s="1" t="s">
        <v>175</v>
      </c>
      <c r="F277" s="2" t="str">
        <f>VLOOKUP(G277,[0]!REGDPT,3,0)</f>
        <v>20-P.A.C.A</v>
      </c>
      <c r="G277" s="77" t="s">
        <v>252</v>
      </c>
      <c r="H277" s="84">
        <f>VLOOKUP(G277,REGDPT,2,0)</f>
        <v>84</v>
      </c>
      <c r="I277" s="82"/>
      <c r="J277" s="82"/>
      <c r="K277" s="82"/>
      <c r="L277" s="88" t="s">
        <v>73</v>
      </c>
    </row>
    <row r="278" spans="1:12" x14ac:dyDescent="0.2">
      <c r="A278" s="87">
        <v>1</v>
      </c>
      <c r="B278" s="33">
        <v>4</v>
      </c>
      <c r="C278" s="22">
        <v>2</v>
      </c>
      <c r="D278" s="22">
        <v>5</v>
      </c>
      <c r="E278" s="1" t="s">
        <v>977</v>
      </c>
      <c r="F278" s="2" t="str">
        <f>VLOOKUP(G278,[0]!REGDPT,3,0)</f>
        <v>20-P.A.C.A</v>
      </c>
      <c r="G278" s="77" t="s">
        <v>252</v>
      </c>
      <c r="H278" s="84">
        <f>VLOOKUP(G278,REGDPT,2,0)</f>
        <v>84</v>
      </c>
      <c r="I278" s="82"/>
      <c r="J278" s="82"/>
      <c r="K278" s="82"/>
      <c r="L278" s="88" t="s">
        <v>56</v>
      </c>
    </row>
    <row r="279" spans="1:12" x14ac:dyDescent="0.2">
      <c r="A279" s="87">
        <v>1</v>
      </c>
      <c r="B279" s="33">
        <v>4</v>
      </c>
      <c r="C279" s="22">
        <v>2</v>
      </c>
      <c r="D279" s="22">
        <v>6</v>
      </c>
      <c r="E279" s="1" t="s">
        <v>155</v>
      </c>
      <c r="F279" s="2" t="str">
        <f>VLOOKUP(G279,[0]!REGDPT,3,0)</f>
        <v>20-P.A.C.A</v>
      </c>
      <c r="G279" s="77" t="s">
        <v>252</v>
      </c>
      <c r="H279" s="84">
        <f>VLOOKUP(G279,REGDPT,2,0)</f>
        <v>84</v>
      </c>
      <c r="I279" s="82"/>
      <c r="J279" s="82"/>
      <c r="K279" s="82"/>
      <c r="L279" s="88" t="s">
        <v>19</v>
      </c>
    </row>
    <row r="280" spans="1:12" x14ac:dyDescent="0.2">
      <c r="A280" s="87">
        <v>1</v>
      </c>
      <c r="B280" s="33">
        <v>4</v>
      </c>
      <c r="C280" s="22">
        <v>2</v>
      </c>
      <c r="D280" s="22">
        <v>8</v>
      </c>
      <c r="E280" s="1" t="s">
        <v>979</v>
      </c>
      <c r="F280" s="2" t="str">
        <f>VLOOKUP(G280,[0]!REGDPT,3,0)</f>
        <v>20-P.A.C.A</v>
      </c>
      <c r="G280" s="77" t="s">
        <v>252</v>
      </c>
      <c r="H280" s="84">
        <f>VLOOKUP(G280,REGDPT,2,0)</f>
        <v>84</v>
      </c>
      <c r="I280" s="82"/>
      <c r="J280" s="82"/>
      <c r="K280" s="82"/>
      <c r="L280" s="88" t="s">
        <v>110</v>
      </c>
    </row>
    <row r="281" spans="1:12" x14ac:dyDescent="0.2">
      <c r="A281" s="87">
        <v>1</v>
      </c>
      <c r="B281" s="33">
        <v>4</v>
      </c>
      <c r="C281" s="24">
        <v>4</v>
      </c>
      <c r="D281" s="24">
        <v>6</v>
      </c>
      <c r="E281" s="1" t="s">
        <v>1003</v>
      </c>
      <c r="F281" s="2" t="str">
        <f>VLOOKUP(G281,[0]!REGDPT,3,0)</f>
        <v>21-Rhône-Alpes</v>
      </c>
      <c r="G281" s="77" t="s">
        <v>378</v>
      </c>
      <c r="H281" s="84">
        <f>VLOOKUP(G281,REGDPT,2,0)</f>
        <v>7</v>
      </c>
      <c r="I281" s="82"/>
      <c r="J281" s="82"/>
      <c r="K281" s="82"/>
      <c r="L281" s="88" t="s">
        <v>1004</v>
      </c>
    </row>
    <row r="282" spans="1:12" x14ac:dyDescent="0.2">
      <c r="A282" s="87">
        <v>1</v>
      </c>
      <c r="B282" s="33">
        <v>4</v>
      </c>
      <c r="C282" s="24">
        <v>4</v>
      </c>
      <c r="D282" s="24">
        <v>7</v>
      </c>
      <c r="E282" s="1" t="s">
        <v>335</v>
      </c>
      <c r="F282" s="2" t="str">
        <f>VLOOKUP(G282,[0]!REGDPT,3,0)</f>
        <v>21-Rhône-Alpes</v>
      </c>
      <c r="G282" s="77" t="s">
        <v>378</v>
      </c>
      <c r="H282" s="84">
        <f>VLOOKUP(G282,REGDPT,2,0)</f>
        <v>7</v>
      </c>
      <c r="I282" s="82"/>
      <c r="J282" s="82"/>
      <c r="K282" s="82"/>
      <c r="L282" s="88" t="s">
        <v>71</v>
      </c>
    </row>
    <row r="283" spans="1:12" x14ac:dyDescent="0.2">
      <c r="A283" s="87">
        <v>1</v>
      </c>
      <c r="B283" s="33">
        <v>4</v>
      </c>
      <c r="C283" s="24">
        <v>4</v>
      </c>
      <c r="D283" s="24">
        <v>4</v>
      </c>
      <c r="E283" s="1" t="s">
        <v>124</v>
      </c>
      <c r="F283" s="2" t="str">
        <f>VLOOKUP(G283,[0]!REGDPT,3,0)</f>
        <v>21-Rhône-Alpes</v>
      </c>
      <c r="G283" s="77" t="s">
        <v>249</v>
      </c>
      <c r="H283" s="84">
        <f>VLOOKUP(G283,REGDPT,2,0)</f>
        <v>74</v>
      </c>
      <c r="I283" s="82"/>
      <c r="J283" s="82">
        <v>1</v>
      </c>
      <c r="K283" s="82" t="s">
        <v>428</v>
      </c>
      <c r="L283" s="88" t="s">
        <v>15</v>
      </c>
    </row>
    <row r="284" spans="1:12" x14ac:dyDescent="0.2">
      <c r="A284" s="87">
        <v>1</v>
      </c>
      <c r="B284" s="33">
        <v>4</v>
      </c>
      <c r="C284" s="24">
        <v>4</v>
      </c>
      <c r="D284" s="24">
        <v>5</v>
      </c>
      <c r="E284" s="1" t="s">
        <v>981</v>
      </c>
      <c r="F284" s="2" t="str">
        <f>VLOOKUP(G284,[0]!REGDPT,3,0)</f>
        <v>21-Rhône-Alpes</v>
      </c>
      <c r="G284" s="77" t="s">
        <v>249</v>
      </c>
      <c r="H284" s="84">
        <f>VLOOKUP(G284,REGDPT,2,0)</f>
        <v>74</v>
      </c>
      <c r="I284" s="82"/>
      <c r="J284" s="82"/>
      <c r="K284" s="82"/>
      <c r="L284" s="88"/>
    </row>
    <row r="285" spans="1:12" x14ac:dyDescent="0.2">
      <c r="A285" s="87">
        <v>1</v>
      </c>
      <c r="B285" s="33">
        <v>4</v>
      </c>
      <c r="C285" s="24">
        <v>4</v>
      </c>
      <c r="D285" s="24">
        <v>8</v>
      </c>
      <c r="E285" s="1" t="s">
        <v>982</v>
      </c>
      <c r="F285" s="2" t="str">
        <f>VLOOKUP(G285,[0]!REGDPT,3,0)</f>
        <v>21-Rhône-Alpes</v>
      </c>
      <c r="G285" s="77" t="s">
        <v>249</v>
      </c>
      <c r="H285" s="84">
        <f>VLOOKUP(G285,REGDPT,2,0)</f>
        <v>74</v>
      </c>
      <c r="I285" s="82"/>
      <c r="J285" s="82"/>
      <c r="K285" s="82"/>
      <c r="L285" s="88" t="s">
        <v>1005</v>
      </c>
    </row>
    <row r="286" spans="1:12" x14ac:dyDescent="0.2">
      <c r="A286" s="87">
        <v>1</v>
      </c>
      <c r="B286" s="33">
        <v>4</v>
      </c>
      <c r="C286" s="24">
        <v>4</v>
      </c>
      <c r="D286" s="24">
        <v>9</v>
      </c>
      <c r="E286" s="1" t="s">
        <v>328</v>
      </c>
      <c r="F286" s="2" t="str">
        <f>VLOOKUP(G286,[0]!REGDPT,3,0)</f>
        <v>21-Rhône-Alpes</v>
      </c>
      <c r="G286" s="77" t="s">
        <v>249</v>
      </c>
      <c r="H286" s="84">
        <f>VLOOKUP(G286,REGDPT,2,0)</f>
        <v>74</v>
      </c>
      <c r="I286" s="82"/>
      <c r="J286" s="82">
        <v>1</v>
      </c>
      <c r="K286" s="82"/>
      <c r="L286" s="88" t="s">
        <v>15</v>
      </c>
    </row>
    <row r="287" spans="1:12" x14ac:dyDescent="0.2">
      <c r="A287" s="87">
        <v>1</v>
      </c>
      <c r="B287" s="33">
        <v>4</v>
      </c>
      <c r="C287" s="25">
        <v>5</v>
      </c>
      <c r="D287" s="25">
        <v>1</v>
      </c>
      <c r="E287" s="1" t="s">
        <v>249</v>
      </c>
      <c r="F287" s="2" t="str">
        <f>VLOOKUP(G287,[0]!REGDPT,3,0)</f>
        <v>21-Rhône-Alpes</v>
      </c>
      <c r="G287" s="77" t="s">
        <v>249</v>
      </c>
      <c r="H287" s="84">
        <f>VLOOKUP(G287,REGDPT,2,0)</f>
        <v>74</v>
      </c>
      <c r="I287" s="82"/>
      <c r="J287" s="82">
        <v>1</v>
      </c>
      <c r="K287" s="82"/>
      <c r="L287" s="88" t="s">
        <v>15</v>
      </c>
    </row>
    <row r="288" spans="1:12" x14ac:dyDescent="0.2">
      <c r="A288" s="87">
        <v>1</v>
      </c>
      <c r="B288" s="33">
        <v>4</v>
      </c>
      <c r="C288" s="25">
        <v>5</v>
      </c>
      <c r="D288" s="25">
        <v>8</v>
      </c>
      <c r="E288" s="1" t="s">
        <v>536</v>
      </c>
      <c r="F288" s="2" t="str">
        <f>VLOOKUP(G288,[0]!REGDPT,3,0)</f>
        <v>21-Rhône-Alpes</v>
      </c>
      <c r="G288" s="77" t="s">
        <v>249</v>
      </c>
      <c r="H288" s="84">
        <f>VLOOKUP(G288,REGDPT,2,0)</f>
        <v>74</v>
      </c>
      <c r="I288" s="82"/>
      <c r="J288" s="82"/>
      <c r="K288" s="82"/>
      <c r="L288" s="88" t="s">
        <v>289</v>
      </c>
    </row>
    <row r="289" spans="1:12" x14ac:dyDescent="0.2">
      <c r="A289" s="87">
        <v>1</v>
      </c>
      <c r="B289" s="33">
        <v>4</v>
      </c>
      <c r="C289" s="25">
        <v>5</v>
      </c>
      <c r="D289" s="25">
        <v>10</v>
      </c>
      <c r="E289" s="1" t="s">
        <v>177</v>
      </c>
      <c r="F289" s="2" t="str">
        <f>VLOOKUP(G289,[0]!REGDPT,3,0)</f>
        <v>21-Rhône-Alpes</v>
      </c>
      <c r="G289" s="77" t="s">
        <v>249</v>
      </c>
      <c r="H289" s="84">
        <f>VLOOKUP(G289,REGDPT,2,0)</f>
        <v>74</v>
      </c>
      <c r="I289" s="82"/>
      <c r="J289" s="82"/>
      <c r="K289" s="82"/>
      <c r="L289" s="88" t="s">
        <v>85</v>
      </c>
    </row>
    <row r="290" spans="1:12" x14ac:dyDescent="0.2">
      <c r="A290" s="87">
        <v>1</v>
      </c>
      <c r="B290" s="33">
        <v>4</v>
      </c>
      <c r="C290" s="24">
        <v>4</v>
      </c>
      <c r="D290" s="24">
        <v>10</v>
      </c>
      <c r="E290" s="1" t="s">
        <v>1184</v>
      </c>
      <c r="F290" s="2" t="str">
        <f>VLOOKUP(G290,[0]!REGDPT,3,0)</f>
        <v>21-Rhône-Alpes</v>
      </c>
      <c r="G290" s="78" t="s">
        <v>380</v>
      </c>
      <c r="H290" s="84">
        <f>VLOOKUP(G290,REGDPT,2,0)</f>
        <v>38</v>
      </c>
      <c r="I290" s="82"/>
      <c r="J290" s="82"/>
      <c r="K290" s="82"/>
      <c r="L290" s="88"/>
    </row>
    <row r="291" spans="1:12" x14ac:dyDescent="0.2">
      <c r="A291" s="87">
        <v>1</v>
      </c>
      <c r="B291" s="33">
        <v>4</v>
      </c>
      <c r="C291" s="25">
        <v>5</v>
      </c>
      <c r="D291" s="25">
        <v>5</v>
      </c>
      <c r="E291" s="1" t="s">
        <v>209</v>
      </c>
      <c r="F291" s="2" t="str">
        <f>VLOOKUP(G291,[0]!REGDPT,3,0)</f>
        <v>21-Rhône-Alpes</v>
      </c>
      <c r="G291" s="77" t="s">
        <v>266</v>
      </c>
      <c r="H291" s="84">
        <f>VLOOKUP(G291,REGDPT,2,0)</f>
        <v>69</v>
      </c>
      <c r="I291" s="82"/>
      <c r="J291" s="82"/>
      <c r="K291" s="82"/>
      <c r="L291" s="88" t="s">
        <v>76</v>
      </c>
    </row>
    <row r="292" spans="1:12" x14ac:dyDescent="0.2">
      <c r="A292" s="87">
        <v>1</v>
      </c>
      <c r="B292" s="33">
        <v>4</v>
      </c>
      <c r="C292" s="25">
        <v>5</v>
      </c>
      <c r="D292" s="25">
        <v>6</v>
      </c>
      <c r="E292" s="1" t="s">
        <v>561</v>
      </c>
      <c r="F292" s="2" t="str">
        <f>VLOOKUP(G292,[0]!REGDPT,3,0)</f>
        <v>21-Rhône-Alpes</v>
      </c>
      <c r="G292" s="77" t="s">
        <v>266</v>
      </c>
      <c r="H292" s="84">
        <f>VLOOKUP(G292,REGDPT,2,0)</f>
        <v>69</v>
      </c>
      <c r="I292" s="82"/>
      <c r="J292" s="82"/>
      <c r="K292" s="82"/>
      <c r="L292" s="88" t="s">
        <v>1181</v>
      </c>
    </row>
    <row r="293" spans="1:12" x14ac:dyDescent="0.2">
      <c r="A293" s="87">
        <v>1</v>
      </c>
      <c r="B293" s="33">
        <v>4</v>
      </c>
      <c r="C293" s="25">
        <v>5</v>
      </c>
      <c r="D293" s="25">
        <v>7</v>
      </c>
      <c r="E293" s="1" t="s">
        <v>1185</v>
      </c>
      <c r="F293" s="2" t="str">
        <f>VLOOKUP(G293,[0]!REGDPT,3,0)</f>
        <v>21-Rhône-Alpes</v>
      </c>
      <c r="G293" s="78" t="s">
        <v>266</v>
      </c>
      <c r="H293" s="84">
        <f>VLOOKUP(G293,REGDPT,2,0)</f>
        <v>69</v>
      </c>
      <c r="I293" s="82"/>
      <c r="J293" s="82"/>
      <c r="K293" s="82"/>
      <c r="L293" s="88"/>
    </row>
    <row r="294" spans="1:12" x14ac:dyDescent="0.2">
      <c r="A294" s="104"/>
      <c r="B294" s="105"/>
      <c r="C294" s="106"/>
      <c r="D294" s="106"/>
      <c r="E294" s="107" t="s">
        <v>209</v>
      </c>
      <c r="F294" s="108" t="str">
        <f>VLOOKUP(G294,[0]!REGDPT,3,0)</f>
        <v>21-Rhône-Alpes</v>
      </c>
      <c r="G294" s="109" t="s">
        <v>266</v>
      </c>
      <c r="H294" s="110">
        <f>VLOOKUP(G294,REGDPT,2,0)</f>
        <v>69</v>
      </c>
      <c r="I294" s="111"/>
      <c r="J294" s="111"/>
      <c r="K294" s="111"/>
      <c r="L294" s="112" t="s">
        <v>1197</v>
      </c>
    </row>
    <row r="295" spans="1:12" x14ac:dyDescent="0.2">
      <c r="A295" s="87">
        <v>1</v>
      </c>
      <c r="B295" s="33">
        <v>4</v>
      </c>
      <c r="C295" s="25">
        <v>5</v>
      </c>
      <c r="D295" s="25">
        <v>2</v>
      </c>
      <c r="E295" s="1" t="s">
        <v>202</v>
      </c>
      <c r="F295" s="2" t="str">
        <f>VLOOKUP(G295,[0]!REGDPT,3,0)</f>
        <v>21-Rhône-Alpes</v>
      </c>
      <c r="G295" s="77" t="s">
        <v>268</v>
      </c>
      <c r="H295" s="84">
        <f>VLOOKUP(G295,REGDPT,2,0)</f>
        <v>73</v>
      </c>
      <c r="I295" s="82"/>
      <c r="J295" s="82"/>
      <c r="K295" s="82"/>
      <c r="L295" s="88" t="s">
        <v>78</v>
      </c>
    </row>
    <row r="296" spans="1:12" x14ac:dyDescent="0.2">
      <c r="A296" s="87">
        <v>1</v>
      </c>
      <c r="B296" s="33">
        <v>4</v>
      </c>
      <c r="C296" s="25">
        <v>5</v>
      </c>
      <c r="D296" s="25">
        <v>3</v>
      </c>
      <c r="E296" s="1" t="s">
        <v>331</v>
      </c>
      <c r="F296" s="2" t="str">
        <f>VLOOKUP(G296,[0]!REGDPT,3,0)</f>
        <v>21-Rhône-Alpes</v>
      </c>
      <c r="G296" s="77" t="s">
        <v>268</v>
      </c>
      <c r="H296" s="84">
        <f>VLOOKUP(G296,REGDPT,2,0)</f>
        <v>73</v>
      </c>
      <c r="I296" s="82"/>
      <c r="J296" s="82"/>
      <c r="K296" s="82"/>
      <c r="L296" s="88" t="s">
        <v>1006</v>
      </c>
    </row>
    <row r="297" spans="1:12" x14ac:dyDescent="0.2">
      <c r="A297" s="87">
        <v>1</v>
      </c>
      <c r="B297" s="33">
        <v>4</v>
      </c>
      <c r="C297" s="25">
        <v>5</v>
      </c>
      <c r="D297" s="25">
        <v>4</v>
      </c>
      <c r="E297" s="1" t="s">
        <v>203</v>
      </c>
      <c r="F297" s="2" t="str">
        <f>VLOOKUP(G297,[0]!REGDPT,3,0)</f>
        <v>21-Rhône-Alpes</v>
      </c>
      <c r="G297" s="77" t="s">
        <v>268</v>
      </c>
      <c r="H297" s="84">
        <f>VLOOKUP(G297,REGDPT,2,0)</f>
        <v>73</v>
      </c>
      <c r="I297" s="82"/>
      <c r="J297" s="82"/>
      <c r="K297" s="82"/>
      <c r="L297" s="88" t="s">
        <v>91</v>
      </c>
    </row>
    <row r="298" spans="1:12" x14ac:dyDescent="0.2">
      <c r="A298" s="87">
        <v>1</v>
      </c>
      <c r="B298" s="33">
        <v>4</v>
      </c>
      <c r="C298" s="25">
        <v>5</v>
      </c>
      <c r="D298" s="25">
        <v>9</v>
      </c>
      <c r="E298" s="1" t="s">
        <v>268</v>
      </c>
      <c r="F298" s="2" t="str">
        <f>VLOOKUP(G298,[0]!REGDPT,3,0)</f>
        <v>21-Rhône-Alpes</v>
      </c>
      <c r="G298" s="77" t="s">
        <v>268</v>
      </c>
      <c r="H298" s="84">
        <f>VLOOKUP(G298,REGDPT,2,0)</f>
        <v>73</v>
      </c>
      <c r="I298" s="82"/>
      <c r="J298" s="82">
        <v>1</v>
      </c>
      <c r="K298" s="82"/>
      <c r="L298" s="88" t="s">
        <v>15</v>
      </c>
    </row>
    <row r="299" spans="1:12" x14ac:dyDescent="0.2">
      <c r="A299" s="87">
        <v>1</v>
      </c>
      <c r="B299" s="33">
        <v>4</v>
      </c>
      <c r="C299" s="26">
        <v>6</v>
      </c>
      <c r="D299" s="26">
        <v>2</v>
      </c>
      <c r="E299" s="1" t="s">
        <v>199</v>
      </c>
      <c r="F299" s="2" t="str">
        <f>VLOOKUP(G299,[0]!REGDPT,3,0)</f>
        <v>22-D.O.M / T.O.M</v>
      </c>
      <c r="G299" s="77" t="s">
        <v>1106</v>
      </c>
      <c r="H299" s="84">
        <f>VLOOKUP(G299,REGDPT,2,0)</f>
        <v>971</v>
      </c>
      <c r="I299" s="82"/>
      <c r="J299" s="82"/>
      <c r="K299" s="82"/>
      <c r="L299" s="88" t="s">
        <v>278</v>
      </c>
    </row>
    <row r="300" spans="1:12" x14ac:dyDescent="0.2">
      <c r="A300" s="87">
        <v>1</v>
      </c>
      <c r="B300" s="33">
        <v>4</v>
      </c>
      <c r="C300" s="26">
        <v>6</v>
      </c>
      <c r="D300" s="26">
        <v>1</v>
      </c>
      <c r="E300" s="1" t="s">
        <v>985</v>
      </c>
      <c r="F300" s="2" t="str">
        <f>VLOOKUP(G300,[0]!REGDPT,3,0)</f>
        <v>22-D.O.M / T.O.M</v>
      </c>
      <c r="G300" s="77" t="s">
        <v>270</v>
      </c>
      <c r="H300" s="84">
        <f>VLOOKUP(G300,REGDPT,2,0)</f>
        <v>974</v>
      </c>
      <c r="I300" s="82"/>
      <c r="J300" s="82"/>
      <c r="K300" s="82"/>
      <c r="L300" s="88" t="s">
        <v>287</v>
      </c>
    </row>
    <row r="301" spans="1:12" x14ac:dyDescent="0.2">
      <c r="A301" s="87">
        <v>1</v>
      </c>
      <c r="B301" s="33">
        <v>4</v>
      </c>
      <c r="C301" s="26">
        <v>6</v>
      </c>
      <c r="D301" s="26">
        <v>3</v>
      </c>
      <c r="E301" s="1" t="s">
        <v>986</v>
      </c>
      <c r="F301" s="2" t="str">
        <f>VLOOKUP(G301,[0]!REGDPT,3,0)</f>
        <v>22-D.O.M / T.O.M</v>
      </c>
      <c r="G301" s="77" t="s">
        <v>270</v>
      </c>
      <c r="H301" s="84">
        <f>VLOOKUP(G301,REGDPT,2,0)</f>
        <v>974</v>
      </c>
      <c r="I301" s="82"/>
      <c r="J301" s="82"/>
      <c r="K301" s="82"/>
      <c r="L301" s="88" t="s">
        <v>287</v>
      </c>
    </row>
    <row r="302" spans="1:12" x14ac:dyDescent="0.2">
      <c r="A302" s="87">
        <v>1</v>
      </c>
      <c r="B302" s="33">
        <v>4</v>
      </c>
      <c r="C302" s="26">
        <v>6</v>
      </c>
      <c r="D302" s="26">
        <v>4</v>
      </c>
      <c r="E302" s="1" t="s">
        <v>537</v>
      </c>
      <c r="F302" s="2" t="str">
        <f>VLOOKUP(G302,[0]!REGDPT,3,0)</f>
        <v>22-D.O.M / T.O.M</v>
      </c>
      <c r="G302" s="77" t="s">
        <v>270</v>
      </c>
      <c r="H302" s="84">
        <f>VLOOKUP(G302,REGDPT,2,0)</f>
        <v>974</v>
      </c>
      <c r="I302" s="82"/>
      <c r="J302" s="82">
        <v>1</v>
      </c>
      <c r="K302" s="82"/>
      <c r="L302" s="88" t="s">
        <v>15</v>
      </c>
    </row>
    <row r="303" spans="1:12" x14ac:dyDescent="0.2">
      <c r="A303" s="87">
        <v>1</v>
      </c>
      <c r="B303" s="33">
        <v>4</v>
      </c>
      <c r="C303" s="26">
        <v>6</v>
      </c>
      <c r="D303" s="26">
        <v>5</v>
      </c>
      <c r="E303" s="1" t="s">
        <v>537</v>
      </c>
      <c r="F303" s="2" t="str">
        <f>VLOOKUP(G303,[0]!REGDPT,3,0)</f>
        <v>22-D.O.M / T.O.M</v>
      </c>
      <c r="G303" s="77" t="s">
        <v>270</v>
      </c>
      <c r="H303" s="84">
        <f>VLOOKUP(G303,REGDPT,2,0)</f>
        <v>974</v>
      </c>
      <c r="I303" s="82"/>
      <c r="J303" s="82">
        <v>1</v>
      </c>
      <c r="K303" s="82"/>
      <c r="L303" s="88" t="s">
        <v>1007</v>
      </c>
    </row>
    <row r="304" spans="1:12" x14ac:dyDescent="0.2">
      <c r="A304" s="87">
        <v>1</v>
      </c>
      <c r="B304" s="33">
        <v>4</v>
      </c>
      <c r="C304" s="26">
        <v>6</v>
      </c>
      <c r="D304" s="26">
        <v>6</v>
      </c>
      <c r="E304" s="1" t="s">
        <v>537</v>
      </c>
      <c r="F304" s="2" t="str">
        <f>VLOOKUP(G304,[0]!REGDPT,3,0)</f>
        <v>22-D.O.M / T.O.M</v>
      </c>
      <c r="G304" s="77" t="s">
        <v>270</v>
      </c>
      <c r="H304" s="84">
        <f>VLOOKUP(G304,REGDPT,2,0)</f>
        <v>974</v>
      </c>
      <c r="I304" s="82"/>
      <c r="J304" s="82"/>
      <c r="K304" s="82"/>
      <c r="L304" s="88" t="s">
        <v>54</v>
      </c>
    </row>
    <row r="305" spans="1:12" x14ac:dyDescent="0.2">
      <c r="A305" s="87">
        <v>1</v>
      </c>
      <c r="B305" s="33">
        <v>4</v>
      </c>
      <c r="C305" s="26">
        <v>6</v>
      </c>
      <c r="D305" s="26">
        <v>7</v>
      </c>
      <c r="E305" s="1" t="s">
        <v>537</v>
      </c>
      <c r="F305" s="2" t="str">
        <f>VLOOKUP(G305,[0]!REGDPT,3,0)</f>
        <v>22-D.O.M / T.O.M</v>
      </c>
      <c r="G305" s="77" t="s">
        <v>270</v>
      </c>
      <c r="H305" s="84">
        <f>VLOOKUP(G305,REGDPT,2,0)</f>
        <v>974</v>
      </c>
      <c r="I305" s="82"/>
      <c r="J305" s="82"/>
      <c r="K305" s="82" t="s">
        <v>420</v>
      </c>
      <c r="L305" s="88" t="s">
        <v>1177</v>
      </c>
    </row>
    <row r="306" spans="1:12" x14ac:dyDescent="0.2">
      <c r="A306" s="87">
        <v>1</v>
      </c>
      <c r="B306" s="33">
        <v>4</v>
      </c>
      <c r="C306" s="26">
        <v>6</v>
      </c>
      <c r="D306" s="26">
        <v>8</v>
      </c>
      <c r="E306" s="1" t="s">
        <v>984</v>
      </c>
      <c r="F306" s="2" t="str">
        <f>VLOOKUP(G306,[0]!REGDPT,3,0)</f>
        <v>22-D.O.M / T.O.M</v>
      </c>
      <c r="G306" s="77" t="s">
        <v>270</v>
      </c>
      <c r="H306" s="84">
        <f>VLOOKUP(G306,REGDPT,2,0)</f>
        <v>974</v>
      </c>
      <c r="I306" s="82"/>
      <c r="J306" s="82"/>
      <c r="K306" s="82"/>
      <c r="L306" s="88" t="s">
        <v>50</v>
      </c>
    </row>
    <row r="307" spans="1:12" x14ac:dyDescent="0.2">
      <c r="A307" s="87">
        <v>1</v>
      </c>
      <c r="B307" s="33">
        <v>4</v>
      </c>
      <c r="C307" s="26">
        <v>6</v>
      </c>
      <c r="D307" s="26">
        <v>9</v>
      </c>
      <c r="E307" s="1" t="s">
        <v>1008</v>
      </c>
      <c r="F307" s="2" t="str">
        <f>VLOOKUP(G307,[0]!REGDPT,3,0)</f>
        <v>22-D.O.M / T.O.M</v>
      </c>
      <c r="G307" s="77" t="s">
        <v>270</v>
      </c>
      <c r="H307" s="84">
        <f>VLOOKUP(G307,REGDPT,2,0)</f>
        <v>974</v>
      </c>
      <c r="I307" s="82"/>
      <c r="J307" s="82"/>
      <c r="K307" s="82"/>
      <c r="L307" s="88" t="s">
        <v>1009</v>
      </c>
    </row>
    <row r="308" spans="1:12" x14ac:dyDescent="0.2">
      <c r="A308" s="87">
        <v>1</v>
      </c>
      <c r="B308" s="33">
        <v>4</v>
      </c>
      <c r="C308" s="19">
        <v>7</v>
      </c>
      <c r="D308" s="19">
        <v>5</v>
      </c>
      <c r="E308" s="1" t="s">
        <v>1010</v>
      </c>
      <c r="F308" s="2" t="str">
        <f>VLOOKUP(G308,[0]!REGDPT,3,0)</f>
        <v>22-D.O.M / T.O.M</v>
      </c>
      <c r="G308" s="77" t="s">
        <v>270</v>
      </c>
      <c r="H308" s="84">
        <f>VLOOKUP(G308,REGDPT,2,0)</f>
        <v>974</v>
      </c>
      <c r="I308" s="82"/>
      <c r="J308" s="82"/>
      <c r="K308" s="82"/>
      <c r="L308" s="88" t="s">
        <v>47</v>
      </c>
    </row>
    <row r="309" spans="1:12" x14ac:dyDescent="0.2">
      <c r="A309" s="87">
        <v>1</v>
      </c>
      <c r="B309" s="33">
        <v>4</v>
      </c>
      <c r="C309" s="19">
        <v>7</v>
      </c>
      <c r="D309" s="19">
        <v>6</v>
      </c>
      <c r="E309" s="1" t="s">
        <v>987</v>
      </c>
      <c r="F309" s="2" t="str">
        <f>VLOOKUP(G309,[0]!REGDPT,3,0)</f>
        <v>22-D.O.M / T.O.M</v>
      </c>
      <c r="G309" s="77" t="s">
        <v>270</v>
      </c>
      <c r="H309" s="84">
        <f>VLOOKUP(G309,REGDPT,2,0)</f>
        <v>974</v>
      </c>
      <c r="I309" s="82"/>
      <c r="J309" s="82"/>
      <c r="K309" s="82"/>
      <c r="L309" s="88" t="s">
        <v>48</v>
      </c>
    </row>
    <row r="310" spans="1:12" x14ac:dyDescent="0.2">
      <c r="A310" s="87">
        <v>1</v>
      </c>
      <c r="B310" s="33">
        <v>4</v>
      </c>
      <c r="C310" s="19">
        <v>7</v>
      </c>
      <c r="D310" s="19">
        <v>1</v>
      </c>
      <c r="E310" s="1" t="s">
        <v>200</v>
      </c>
      <c r="F310" s="2" t="str">
        <f>VLOOKUP(G310,[0]!REGDPT,3,0)</f>
        <v>22-D.O.M / T.O.M</v>
      </c>
      <c r="G310" s="77" t="s">
        <v>200</v>
      </c>
      <c r="H310" s="84">
        <f>VLOOKUP(G310,REGDPT,2,0)</f>
        <v>972</v>
      </c>
      <c r="I310" s="82"/>
      <c r="J310" s="82"/>
      <c r="K310" s="82"/>
      <c r="L310" s="88" t="s">
        <v>54</v>
      </c>
    </row>
    <row r="311" spans="1:12" x14ac:dyDescent="0.2">
      <c r="A311" s="87">
        <v>1</v>
      </c>
      <c r="B311" s="33">
        <v>4</v>
      </c>
      <c r="C311" s="19">
        <v>7</v>
      </c>
      <c r="D311" s="19">
        <v>2</v>
      </c>
      <c r="E311" s="1" t="s">
        <v>214</v>
      </c>
      <c r="F311" s="2" t="str">
        <f>VLOOKUP(G311,[0]!REGDPT,3,0)</f>
        <v>22-D.O.M / T.O.M</v>
      </c>
      <c r="G311" s="77" t="s">
        <v>214</v>
      </c>
      <c r="H311" s="84">
        <f>VLOOKUP(G311,REGDPT,2,0)</f>
        <v>976</v>
      </c>
      <c r="I311" s="82"/>
      <c r="J311" s="82"/>
      <c r="K311" s="82"/>
      <c r="L311" s="88" t="s">
        <v>109</v>
      </c>
    </row>
    <row r="312" spans="1:12" x14ac:dyDescent="0.2">
      <c r="A312" s="87">
        <v>1</v>
      </c>
      <c r="B312" s="33">
        <v>4</v>
      </c>
      <c r="C312" s="19">
        <v>7</v>
      </c>
      <c r="D312" s="19">
        <v>3</v>
      </c>
      <c r="E312" s="1" t="s">
        <v>989</v>
      </c>
      <c r="F312" s="2" t="str">
        <f>VLOOKUP(G312,[0]!REGDPT,3,0)</f>
        <v>22-D.O.M / T.O.M</v>
      </c>
      <c r="G312" s="77" t="s">
        <v>988</v>
      </c>
      <c r="H312" s="84">
        <f>VLOOKUP(G312,REGDPT,2,0)</f>
        <v>988</v>
      </c>
      <c r="I312" s="82"/>
      <c r="J312" s="82"/>
      <c r="K312" s="82"/>
      <c r="L312" s="88" t="s">
        <v>109</v>
      </c>
    </row>
    <row r="313" spans="1:12" x14ac:dyDescent="0.2">
      <c r="A313" s="87">
        <v>1</v>
      </c>
      <c r="B313" s="33">
        <v>4</v>
      </c>
      <c r="C313" s="19">
        <v>7</v>
      </c>
      <c r="D313" s="19">
        <v>4</v>
      </c>
      <c r="E313" s="1" t="s">
        <v>988</v>
      </c>
      <c r="F313" s="2" t="str">
        <f>VLOOKUP(G313,[0]!REGDPT,3,0)</f>
        <v>22-D.O.M / T.O.M</v>
      </c>
      <c r="G313" s="77" t="s">
        <v>988</v>
      </c>
      <c r="H313" s="84">
        <f>VLOOKUP(G313,REGDPT,2,0)</f>
        <v>988</v>
      </c>
      <c r="I313" s="82"/>
      <c r="J313" s="82"/>
      <c r="K313" s="82"/>
      <c r="L313" s="88" t="s">
        <v>109</v>
      </c>
    </row>
    <row r="314" spans="1:12" x14ac:dyDescent="0.2">
      <c r="A314" s="87">
        <v>1</v>
      </c>
      <c r="B314" s="33">
        <v>4</v>
      </c>
      <c r="C314" s="19">
        <v>7</v>
      </c>
      <c r="D314" s="19">
        <v>7</v>
      </c>
      <c r="E314" s="1" t="s">
        <v>36</v>
      </c>
      <c r="F314" s="2" t="str">
        <f>VLOOKUP(G314,[0]!REGDPT,3,0)</f>
        <v>22-D.O.M / T.O.M</v>
      </c>
      <c r="G314" s="77" t="s">
        <v>1110</v>
      </c>
      <c r="H314" s="84">
        <f>VLOOKUP(G314,REGDPT,2,0)</f>
        <v>987</v>
      </c>
      <c r="I314" s="82"/>
      <c r="J314" s="82"/>
      <c r="K314" s="82"/>
      <c r="L314" s="88" t="s">
        <v>990</v>
      </c>
    </row>
    <row r="315" spans="1:12" x14ac:dyDescent="0.2">
      <c r="A315" s="87">
        <v>1</v>
      </c>
      <c r="B315" s="33">
        <v>4</v>
      </c>
      <c r="C315" s="19">
        <v>7</v>
      </c>
      <c r="D315" s="19">
        <v>8</v>
      </c>
      <c r="E315" s="1" t="s">
        <v>88</v>
      </c>
      <c r="F315" s="2" t="str">
        <f>VLOOKUP(G315,[0]!REGDPT,3,0)</f>
        <v>Afrique du Sud</v>
      </c>
      <c r="G315" s="78" t="s">
        <v>87</v>
      </c>
      <c r="H315" s="84" t="str">
        <f>VLOOKUP(G315,REGDPT,2,0)</f>
        <v>ZAF</v>
      </c>
      <c r="I315" s="82"/>
      <c r="J315" s="82"/>
      <c r="K315" s="82" t="s">
        <v>421</v>
      </c>
      <c r="L315" s="88" t="s">
        <v>1011</v>
      </c>
    </row>
    <row r="316" spans="1:12" x14ac:dyDescent="0.2">
      <c r="A316" s="87">
        <v>1</v>
      </c>
      <c r="B316" s="33">
        <v>4</v>
      </c>
      <c r="C316" s="19">
        <v>7</v>
      </c>
      <c r="D316" s="19">
        <v>9</v>
      </c>
      <c r="E316" s="1" t="s">
        <v>483</v>
      </c>
      <c r="F316" s="2" t="str">
        <f>VLOOKUP(G316,[0]!REGDPT,3,0)</f>
        <v>Angleterre</v>
      </c>
      <c r="G316" s="78" t="s">
        <v>960</v>
      </c>
      <c r="H316" s="84" t="str">
        <f>VLOOKUP(G316,REGDPT,2,0)</f>
        <v>GBR</v>
      </c>
      <c r="I316" s="82"/>
      <c r="J316" s="82">
        <v>1</v>
      </c>
      <c r="K316" s="82"/>
      <c r="L316" s="88" t="s">
        <v>15</v>
      </c>
    </row>
    <row r="317" spans="1:12" x14ac:dyDescent="0.2">
      <c r="A317" s="87">
        <v>1</v>
      </c>
      <c r="B317" s="33">
        <v>4</v>
      </c>
      <c r="C317" s="27">
        <v>8</v>
      </c>
      <c r="D317" s="27">
        <v>1</v>
      </c>
      <c r="E317" s="1" t="s">
        <v>233</v>
      </c>
      <c r="F317" s="2" t="str">
        <f>VLOOKUP(G317,[0]!REGDPT,3,0)</f>
        <v>Angleterre</v>
      </c>
      <c r="G317" s="78" t="s">
        <v>960</v>
      </c>
      <c r="H317" s="84" t="str">
        <f>VLOOKUP(G317,REGDPT,2,0)</f>
        <v>GBR</v>
      </c>
      <c r="I317" s="82"/>
      <c r="J317" s="82"/>
      <c r="K317" s="82"/>
      <c r="L317" s="88" t="s">
        <v>109</v>
      </c>
    </row>
    <row r="318" spans="1:12" x14ac:dyDescent="0.2">
      <c r="A318" s="87">
        <v>1</v>
      </c>
      <c r="B318" s="33">
        <v>4</v>
      </c>
      <c r="C318" s="27">
        <v>8</v>
      </c>
      <c r="D318" s="27">
        <v>2</v>
      </c>
      <c r="E318" s="1" t="s">
        <v>234</v>
      </c>
      <c r="F318" s="2" t="str">
        <f>VLOOKUP(G318,[0]!REGDPT,3,0)</f>
        <v>Angleterre</v>
      </c>
      <c r="G318" s="78" t="s">
        <v>960</v>
      </c>
      <c r="H318" s="84" t="str">
        <f>VLOOKUP(G318,REGDPT,2,0)</f>
        <v>GBR</v>
      </c>
      <c r="I318" s="82"/>
      <c r="J318" s="82"/>
      <c r="K318" s="82"/>
      <c r="L318" s="88" t="s">
        <v>46</v>
      </c>
    </row>
    <row r="319" spans="1:12" x14ac:dyDescent="0.2">
      <c r="A319" s="87">
        <v>1</v>
      </c>
      <c r="B319" s="33">
        <v>4</v>
      </c>
      <c r="C319" s="27">
        <v>8</v>
      </c>
      <c r="D319" s="27">
        <v>3</v>
      </c>
      <c r="E319" s="1" t="s">
        <v>345</v>
      </c>
      <c r="F319" s="2" t="str">
        <f>VLOOKUP(G319,[0]!REGDPT,3,0)</f>
        <v>Angleterre</v>
      </c>
      <c r="G319" s="78" t="s">
        <v>960</v>
      </c>
      <c r="H319" s="84" t="str">
        <f>VLOOKUP(G319,REGDPT,2,0)</f>
        <v>GBR</v>
      </c>
      <c r="I319" s="82"/>
      <c r="J319" s="82"/>
      <c r="K319" s="82"/>
      <c r="L319" s="88" t="s">
        <v>8</v>
      </c>
    </row>
    <row r="320" spans="1:12" x14ac:dyDescent="0.2">
      <c r="A320" s="87">
        <v>1</v>
      </c>
      <c r="B320" s="33">
        <v>4</v>
      </c>
      <c r="C320" s="27">
        <v>8</v>
      </c>
      <c r="D320" s="27">
        <v>4</v>
      </c>
      <c r="E320" s="1" t="s">
        <v>992</v>
      </c>
      <c r="F320" s="2" t="str">
        <f>VLOOKUP(G320,[0]!REGDPT,3,0)</f>
        <v>Angleterre</v>
      </c>
      <c r="G320" s="78" t="s">
        <v>960</v>
      </c>
      <c r="H320" s="84" t="str">
        <f>VLOOKUP(G320,REGDPT,2,0)</f>
        <v>GBR</v>
      </c>
      <c r="I320" s="82"/>
      <c r="J320" s="82"/>
      <c r="K320" s="82"/>
      <c r="L320" s="88" t="s">
        <v>991</v>
      </c>
    </row>
    <row r="321" spans="1:12" x14ac:dyDescent="0.2">
      <c r="A321" s="87">
        <v>1</v>
      </c>
      <c r="B321" s="33">
        <v>4</v>
      </c>
      <c r="C321" s="27">
        <v>8</v>
      </c>
      <c r="D321" s="27">
        <v>5</v>
      </c>
      <c r="E321" s="1" t="s">
        <v>1012</v>
      </c>
      <c r="F321" s="2" t="str">
        <f>VLOOKUP(G321,[0]!REGDPT,3,0)</f>
        <v>Angleterre</v>
      </c>
      <c r="G321" s="78" t="s">
        <v>960</v>
      </c>
      <c r="H321" s="84" t="str">
        <f>VLOOKUP(G321,REGDPT,2,0)</f>
        <v>GBR</v>
      </c>
      <c r="I321" s="82"/>
      <c r="J321" s="82"/>
      <c r="K321" s="82"/>
      <c r="L321" s="88"/>
    </row>
    <row r="322" spans="1:12" x14ac:dyDescent="0.2">
      <c r="A322" s="87">
        <v>1</v>
      </c>
      <c r="B322" s="33">
        <v>4</v>
      </c>
      <c r="C322" s="27">
        <v>8</v>
      </c>
      <c r="D322" s="27">
        <v>6</v>
      </c>
      <c r="E322" s="1" t="s">
        <v>1013</v>
      </c>
      <c r="F322" s="2" t="str">
        <f>VLOOKUP(G322,[0]!REGDPT,3,0)</f>
        <v>Angleterre</v>
      </c>
      <c r="G322" s="78" t="s">
        <v>960</v>
      </c>
      <c r="H322" s="84" t="str">
        <f>VLOOKUP(G322,REGDPT,2,0)</f>
        <v>GBR</v>
      </c>
      <c r="I322" s="82"/>
      <c r="J322" s="82">
        <v>1</v>
      </c>
      <c r="K322" s="82"/>
      <c r="L322" s="88" t="s">
        <v>15</v>
      </c>
    </row>
    <row r="323" spans="1:12" x14ac:dyDescent="0.2">
      <c r="A323" s="87">
        <v>1</v>
      </c>
      <c r="B323" s="33">
        <v>4</v>
      </c>
      <c r="C323" s="27">
        <v>8</v>
      </c>
      <c r="D323" s="27">
        <v>7</v>
      </c>
      <c r="E323" s="1" t="s">
        <v>1187</v>
      </c>
      <c r="F323" s="2" t="str">
        <f>VLOOKUP(G323,[0]!REGDPT,3,0)</f>
        <v>Angleterre</v>
      </c>
      <c r="G323" s="78" t="s">
        <v>960</v>
      </c>
      <c r="H323" s="84" t="str">
        <f>VLOOKUP(G323,REGDPT,2,0)</f>
        <v>GBR</v>
      </c>
      <c r="I323" s="82"/>
      <c r="J323" s="82"/>
      <c r="K323" s="82"/>
      <c r="L323" s="88" t="s">
        <v>1188</v>
      </c>
    </row>
    <row r="324" spans="1:12" x14ac:dyDescent="0.2">
      <c r="A324" s="87">
        <v>1</v>
      </c>
      <c r="B324" s="33">
        <v>4</v>
      </c>
      <c r="C324" s="27">
        <v>8</v>
      </c>
      <c r="D324" s="27">
        <v>8</v>
      </c>
      <c r="E324" s="1" t="s">
        <v>1017</v>
      </c>
      <c r="F324" s="2" t="str">
        <f>VLOOKUP(G324,[0]!REGDPT,3,0)</f>
        <v>Argentine</v>
      </c>
      <c r="G324" s="78" t="s">
        <v>392</v>
      </c>
      <c r="H324" s="84" t="str">
        <f>VLOOKUP(G324,REGDPT,2,0)</f>
        <v>ARG</v>
      </c>
      <c r="I324" s="82"/>
      <c r="J324" s="82"/>
      <c r="K324" s="82" t="s">
        <v>426</v>
      </c>
      <c r="L324" s="88" t="s">
        <v>1014</v>
      </c>
    </row>
    <row r="325" spans="1:12" x14ac:dyDescent="0.2">
      <c r="A325" s="87">
        <v>1</v>
      </c>
      <c r="B325" s="33">
        <v>4</v>
      </c>
      <c r="C325" s="27">
        <v>8</v>
      </c>
      <c r="D325" s="27">
        <v>9</v>
      </c>
      <c r="E325" s="1" t="s">
        <v>1015</v>
      </c>
      <c r="F325" s="2" t="str">
        <f>VLOOKUP(G325,[0]!REGDPT,3,0)</f>
        <v>Australie</v>
      </c>
      <c r="G325" s="78" t="s">
        <v>51</v>
      </c>
      <c r="H325" s="84" t="str">
        <f>VLOOKUP(G325,REGDPT,2,0)</f>
        <v>AUS</v>
      </c>
      <c r="I325" s="82"/>
      <c r="J325" s="82"/>
      <c r="K325" s="82"/>
      <c r="L325" s="88" t="s">
        <v>1016</v>
      </c>
    </row>
    <row r="326" spans="1:12" x14ac:dyDescent="0.2">
      <c r="A326" s="87">
        <v>1</v>
      </c>
      <c r="B326" s="33">
        <v>4</v>
      </c>
      <c r="C326" s="27">
        <v>8</v>
      </c>
      <c r="D326" s="27">
        <v>10</v>
      </c>
      <c r="E326" s="1" t="s">
        <v>391</v>
      </c>
      <c r="F326" s="2" t="str">
        <f>VLOOKUP(G326,[0]!REGDPT,3,0)</f>
        <v>Autriche</v>
      </c>
      <c r="G326" s="78" t="s">
        <v>391</v>
      </c>
      <c r="H326" s="84" t="str">
        <f>VLOOKUP(G326,REGDPT,2,0)</f>
        <v>AUT</v>
      </c>
      <c r="I326" s="82"/>
      <c r="J326" s="82"/>
      <c r="K326" s="82"/>
      <c r="L326" s="88" t="s">
        <v>68</v>
      </c>
    </row>
    <row r="327" spans="1:12" x14ac:dyDescent="0.2">
      <c r="A327" s="87">
        <v>1</v>
      </c>
      <c r="B327" s="33">
        <v>4</v>
      </c>
      <c r="C327" s="28">
        <v>9</v>
      </c>
      <c r="D327" s="28">
        <v>1</v>
      </c>
      <c r="E327" s="1" t="s">
        <v>336</v>
      </c>
      <c r="F327" s="2" t="str">
        <f>VLOOKUP(G327,[0]!REGDPT,3,0)</f>
        <v>Belgique</v>
      </c>
      <c r="G327" s="78" t="s">
        <v>111</v>
      </c>
      <c r="H327" s="84" t="str">
        <f>VLOOKUP(G327,REGDPT,2,0)</f>
        <v>BEL</v>
      </c>
      <c r="I327" s="82"/>
      <c r="J327" s="82">
        <v>1</v>
      </c>
      <c r="K327" s="82"/>
      <c r="L327" s="88" t="s">
        <v>15</v>
      </c>
    </row>
    <row r="328" spans="1:12" x14ac:dyDescent="0.2">
      <c r="A328" s="87">
        <v>1</v>
      </c>
      <c r="B328" s="33">
        <v>4</v>
      </c>
      <c r="C328" s="28">
        <v>9</v>
      </c>
      <c r="D328" s="28">
        <v>2</v>
      </c>
      <c r="E328" s="1" t="s">
        <v>1021</v>
      </c>
      <c r="F328" s="2" t="str">
        <f>VLOOKUP(G328,[0]!REGDPT,3,0)</f>
        <v>Belgique</v>
      </c>
      <c r="G328" s="78" t="s">
        <v>111</v>
      </c>
      <c r="H328" s="84" t="str">
        <f>VLOOKUP(G328,REGDPT,2,0)</f>
        <v>BEL</v>
      </c>
      <c r="I328" s="82"/>
      <c r="J328" s="82"/>
      <c r="K328" s="82"/>
      <c r="L328" s="88" t="s">
        <v>1022</v>
      </c>
    </row>
    <row r="329" spans="1:12" x14ac:dyDescent="0.2">
      <c r="A329" s="87">
        <v>1</v>
      </c>
      <c r="B329" s="33">
        <v>4</v>
      </c>
      <c r="C329" s="28">
        <v>9</v>
      </c>
      <c r="D329" s="28">
        <v>3</v>
      </c>
      <c r="E329" s="1" t="s">
        <v>419</v>
      </c>
      <c r="F329" s="2" t="str">
        <f>VLOOKUP(G329,[0]!REGDPT,3,0)</f>
        <v>Belgique</v>
      </c>
      <c r="G329" s="78" t="s">
        <v>111</v>
      </c>
      <c r="H329" s="84" t="str">
        <f>VLOOKUP(G329,REGDPT,2,0)</f>
        <v>BEL</v>
      </c>
      <c r="I329" s="82"/>
      <c r="J329" s="82">
        <v>1</v>
      </c>
      <c r="K329" s="82"/>
      <c r="L329" s="88" t="s">
        <v>15</v>
      </c>
    </row>
    <row r="330" spans="1:12" x14ac:dyDescent="0.2">
      <c r="A330" s="87">
        <v>1</v>
      </c>
      <c r="B330" s="33">
        <v>4</v>
      </c>
      <c r="C330" s="28">
        <v>9</v>
      </c>
      <c r="D330" s="28">
        <v>4</v>
      </c>
      <c r="E330" s="1" t="s">
        <v>1023</v>
      </c>
      <c r="F330" s="2" t="str">
        <f>VLOOKUP(G330,[0]!REGDPT,3,0)</f>
        <v>Belgique</v>
      </c>
      <c r="G330" s="78" t="s">
        <v>111</v>
      </c>
      <c r="H330" s="84" t="str">
        <f>VLOOKUP(G330,REGDPT,2,0)</f>
        <v>BEL</v>
      </c>
      <c r="I330" s="82"/>
      <c r="J330" s="82"/>
      <c r="K330" s="82"/>
      <c r="L330" s="88"/>
    </row>
    <row r="331" spans="1:12" x14ac:dyDescent="0.2">
      <c r="A331" s="87">
        <v>1</v>
      </c>
      <c r="B331" s="33">
        <v>4</v>
      </c>
      <c r="C331" s="28">
        <v>9</v>
      </c>
      <c r="D331" s="28">
        <v>5</v>
      </c>
      <c r="E331" s="1" t="s">
        <v>17</v>
      </c>
      <c r="F331" s="2" t="str">
        <f>VLOOKUP(G331,[0]!REGDPT,3,0)</f>
        <v>Canada</v>
      </c>
      <c r="G331" s="78" t="s">
        <v>17</v>
      </c>
      <c r="H331" s="84" t="str">
        <f>VLOOKUP(G331,REGDPT,2,0)</f>
        <v>CAN</v>
      </c>
      <c r="I331" s="82">
        <v>1</v>
      </c>
      <c r="J331" s="82"/>
      <c r="K331" s="82"/>
      <c r="L331" s="88" t="s">
        <v>29</v>
      </c>
    </row>
    <row r="332" spans="1:12" x14ac:dyDescent="0.2">
      <c r="A332" s="87">
        <v>1</v>
      </c>
      <c r="B332" s="33">
        <v>4</v>
      </c>
      <c r="C332" s="28">
        <v>9</v>
      </c>
      <c r="D332" s="28">
        <v>6</v>
      </c>
      <c r="E332" s="1" t="s">
        <v>538</v>
      </c>
      <c r="F332" s="2" t="str">
        <f>VLOOKUP(G332,[0]!REGDPT,3,0)</f>
        <v>Canada</v>
      </c>
      <c r="G332" s="78" t="s">
        <v>17</v>
      </c>
      <c r="H332" s="84" t="str">
        <f>VLOOKUP(G332,REGDPT,2,0)</f>
        <v>CAN</v>
      </c>
      <c r="I332" s="82"/>
      <c r="J332" s="82"/>
      <c r="K332" s="82"/>
      <c r="L332" s="88" t="s">
        <v>293</v>
      </c>
    </row>
    <row r="333" spans="1:12" x14ac:dyDescent="0.2">
      <c r="A333" s="87">
        <v>1</v>
      </c>
      <c r="B333" s="33">
        <v>4</v>
      </c>
      <c r="C333" s="28">
        <v>9</v>
      </c>
      <c r="D333" s="28">
        <v>7</v>
      </c>
      <c r="E333" s="1" t="s">
        <v>95</v>
      </c>
      <c r="F333" s="2" t="str">
        <f>VLOOKUP(G333,[0]!REGDPT,3,0)</f>
        <v>Chili</v>
      </c>
      <c r="G333" s="79" t="s">
        <v>95</v>
      </c>
      <c r="H333" s="84" t="str">
        <f>VLOOKUP(G333,REGDPT,2,0)</f>
        <v>CHL</v>
      </c>
      <c r="I333" s="82"/>
      <c r="J333" s="82"/>
      <c r="K333" s="82" t="s">
        <v>428</v>
      </c>
      <c r="L333" s="88" t="s">
        <v>1024</v>
      </c>
    </row>
    <row r="334" spans="1:12" x14ac:dyDescent="0.2">
      <c r="A334" s="87">
        <v>1</v>
      </c>
      <c r="B334" s="33">
        <v>4</v>
      </c>
      <c r="C334" s="28">
        <v>9</v>
      </c>
      <c r="D334" s="28">
        <v>8</v>
      </c>
      <c r="E334" s="1" t="s">
        <v>1170</v>
      </c>
      <c r="F334" s="2" t="str">
        <f>VLOOKUP(G334,[0]!REGDPT,3,0)</f>
        <v>Chypre</v>
      </c>
      <c r="G334" s="79" t="s">
        <v>596</v>
      </c>
      <c r="H334" s="84" t="str">
        <f>VLOOKUP(G334,REGDPT,2,0)</f>
        <v>CYP</v>
      </c>
      <c r="I334" s="82"/>
      <c r="J334" s="82"/>
      <c r="K334" s="82"/>
      <c r="L334" s="88" t="s">
        <v>1171</v>
      </c>
    </row>
    <row r="335" spans="1:12" x14ac:dyDescent="0.2">
      <c r="A335" s="87">
        <v>1</v>
      </c>
      <c r="B335" s="33">
        <v>4</v>
      </c>
      <c r="C335" s="28">
        <v>9</v>
      </c>
      <c r="D335" s="28">
        <v>9</v>
      </c>
      <c r="E335" s="1" t="s">
        <v>20</v>
      </c>
      <c r="F335" s="2" t="str">
        <f>VLOOKUP(G335,[0]!REGDPT,3,0)</f>
        <v>Costa Rica</v>
      </c>
      <c r="G335" s="78" t="s">
        <v>20</v>
      </c>
      <c r="H335" s="84" t="str">
        <f>VLOOKUP(G335,REGDPT,2,0)</f>
        <v>CRI</v>
      </c>
      <c r="I335" s="82"/>
      <c r="J335" s="82"/>
      <c r="K335" s="82"/>
      <c r="L335" s="88" t="s">
        <v>21</v>
      </c>
    </row>
    <row r="336" spans="1:12" x14ac:dyDescent="0.2">
      <c r="A336" s="87">
        <v>1</v>
      </c>
      <c r="B336" s="33">
        <v>4</v>
      </c>
      <c r="C336" s="28">
        <v>9</v>
      </c>
      <c r="D336" s="28">
        <v>10</v>
      </c>
      <c r="E336" s="1" t="s">
        <v>1186</v>
      </c>
      <c r="F336" s="2" t="str">
        <f>VLOOKUP(G336,[0]!REGDPT,3,0)</f>
        <v>Dominique</v>
      </c>
      <c r="G336" s="78" t="s">
        <v>607</v>
      </c>
      <c r="H336" s="84" t="str">
        <f>VLOOKUP(G336,REGDPT,2,0)</f>
        <v>DMA</v>
      </c>
      <c r="I336" s="82">
        <v>1</v>
      </c>
      <c r="J336" s="82">
        <v>1</v>
      </c>
      <c r="K336" s="82"/>
      <c r="L336" s="88"/>
    </row>
    <row r="337" spans="1:12" x14ac:dyDescent="0.2">
      <c r="A337" s="87">
        <v>1</v>
      </c>
      <c r="B337" s="34">
        <v>5</v>
      </c>
      <c r="C337" s="21">
        <v>1</v>
      </c>
      <c r="D337" s="21">
        <v>1</v>
      </c>
      <c r="E337" s="1" t="s">
        <v>1025</v>
      </c>
      <c r="F337" s="2" t="str">
        <f>VLOOKUP(G337,[0]!REGDPT,3,0)</f>
        <v>Egypte</v>
      </c>
      <c r="G337" s="78" t="s">
        <v>92</v>
      </c>
      <c r="H337" s="84" t="str">
        <f>VLOOKUP(G337,REGDPT,2,0)</f>
        <v>EGY</v>
      </c>
      <c r="I337" s="82"/>
      <c r="J337" s="82"/>
      <c r="K337" s="82" t="s">
        <v>420</v>
      </c>
      <c r="L337" s="88" t="s">
        <v>1026</v>
      </c>
    </row>
    <row r="338" spans="1:12" x14ac:dyDescent="0.2">
      <c r="A338" s="87">
        <v>1</v>
      </c>
      <c r="B338" s="34">
        <v>5</v>
      </c>
      <c r="C338" s="21">
        <v>1</v>
      </c>
      <c r="D338" s="21">
        <v>2</v>
      </c>
      <c r="E338" s="1" t="s">
        <v>1025</v>
      </c>
      <c r="F338" s="2" t="str">
        <f>VLOOKUP(G338,[0]!REGDPT,3,0)</f>
        <v>Egypte</v>
      </c>
      <c r="G338" s="78" t="s">
        <v>92</v>
      </c>
      <c r="H338" s="84" t="str">
        <f>VLOOKUP(G338,REGDPT,2,0)</f>
        <v>EGY</v>
      </c>
      <c r="I338" s="82"/>
      <c r="J338" s="82"/>
      <c r="K338" s="82"/>
      <c r="L338" s="88" t="s">
        <v>93</v>
      </c>
    </row>
    <row r="339" spans="1:12" x14ac:dyDescent="0.2">
      <c r="A339" s="87">
        <v>1</v>
      </c>
      <c r="B339" s="34">
        <v>5</v>
      </c>
      <c r="C339" s="21">
        <v>1</v>
      </c>
      <c r="D339" s="21">
        <v>3</v>
      </c>
      <c r="E339" s="1" t="s">
        <v>1025</v>
      </c>
      <c r="F339" s="2" t="str">
        <f>VLOOKUP(G339,[0]!REGDPT,3,0)</f>
        <v>Egypte</v>
      </c>
      <c r="G339" s="78" t="s">
        <v>92</v>
      </c>
      <c r="H339" s="84" t="str">
        <f>VLOOKUP(G339,REGDPT,2,0)</f>
        <v>EGY</v>
      </c>
      <c r="I339" s="82"/>
      <c r="J339" s="82"/>
      <c r="K339" s="82"/>
      <c r="L339" s="88" t="s">
        <v>108</v>
      </c>
    </row>
    <row r="340" spans="1:12" x14ac:dyDescent="0.2">
      <c r="A340" s="87">
        <v>1</v>
      </c>
      <c r="B340" s="34">
        <v>5</v>
      </c>
      <c r="C340" s="21">
        <v>1</v>
      </c>
      <c r="D340" s="21">
        <v>4</v>
      </c>
      <c r="E340" s="1" t="s">
        <v>1025</v>
      </c>
      <c r="F340" s="2" t="str">
        <f>VLOOKUP(G340,[0]!REGDPT,3,0)</f>
        <v>Egypte</v>
      </c>
      <c r="G340" s="78" t="s">
        <v>92</v>
      </c>
      <c r="H340" s="84" t="str">
        <f>VLOOKUP(G340,REGDPT,2,0)</f>
        <v>EGY</v>
      </c>
      <c r="I340" s="82"/>
      <c r="J340" s="82"/>
      <c r="K340" s="82"/>
      <c r="L340" s="88" t="s">
        <v>241</v>
      </c>
    </row>
    <row r="341" spans="1:12" x14ac:dyDescent="0.2">
      <c r="A341" s="87">
        <v>1</v>
      </c>
      <c r="B341" s="34">
        <v>5</v>
      </c>
      <c r="C341" s="21">
        <v>1</v>
      </c>
      <c r="D341" s="21">
        <v>5</v>
      </c>
      <c r="E341" s="1" t="s">
        <v>327</v>
      </c>
      <c r="F341" s="2" t="str">
        <f>VLOOKUP(G341,[0]!REGDPT,3,0)</f>
        <v>Emirats Arabes Unis</v>
      </c>
      <c r="G341" s="78" t="s">
        <v>386</v>
      </c>
      <c r="H341" s="84" t="str">
        <f>VLOOKUP(G341,REGDPT,2,0)</f>
        <v>ARE</v>
      </c>
      <c r="I341" s="82"/>
      <c r="J341" s="82"/>
      <c r="K341" s="82" t="s">
        <v>428</v>
      </c>
      <c r="L341" s="88" t="s">
        <v>296</v>
      </c>
    </row>
    <row r="342" spans="1:12" x14ac:dyDescent="0.2">
      <c r="A342" s="87">
        <v>1</v>
      </c>
      <c r="B342" s="34">
        <v>5</v>
      </c>
      <c r="C342" s="21">
        <v>1</v>
      </c>
      <c r="D342" s="21">
        <v>6</v>
      </c>
      <c r="E342" s="1" t="s">
        <v>226</v>
      </c>
      <c r="F342" s="2" t="str">
        <f>VLOOKUP(G342,[0]!REGDPT,3,0)</f>
        <v>Espagne</v>
      </c>
      <c r="G342" s="78" t="s">
        <v>14</v>
      </c>
      <c r="H342" s="84" t="str">
        <f>VLOOKUP(G342,REGDPT,2,0)</f>
        <v>ESP</v>
      </c>
      <c r="I342" s="82"/>
      <c r="J342" s="82">
        <v>1</v>
      </c>
      <c r="K342" s="82"/>
      <c r="L342" s="88" t="s">
        <v>15</v>
      </c>
    </row>
    <row r="343" spans="1:12" x14ac:dyDescent="0.2">
      <c r="A343" s="87">
        <v>1</v>
      </c>
      <c r="B343" s="34">
        <v>5</v>
      </c>
      <c r="C343" s="21">
        <v>1</v>
      </c>
      <c r="D343" s="21">
        <v>7</v>
      </c>
      <c r="E343" s="1" t="s">
        <v>1027</v>
      </c>
      <c r="F343" s="2" t="str">
        <f>VLOOKUP(G343,[0]!REGDPT,3,0)</f>
        <v>Espagne</v>
      </c>
      <c r="G343" s="78" t="s">
        <v>14</v>
      </c>
      <c r="H343" s="84" t="str">
        <f>VLOOKUP(G343,REGDPT,2,0)</f>
        <v>ESP</v>
      </c>
      <c r="I343" s="82"/>
      <c r="J343" s="82"/>
      <c r="K343" s="82"/>
      <c r="L343" s="88" t="s">
        <v>1028</v>
      </c>
    </row>
    <row r="344" spans="1:12" x14ac:dyDescent="0.2">
      <c r="A344" s="87">
        <v>1</v>
      </c>
      <c r="B344" s="34">
        <v>5</v>
      </c>
      <c r="C344" s="21">
        <v>1</v>
      </c>
      <c r="D344" s="21">
        <v>8</v>
      </c>
      <c r="E344" s="1" t="s">
        <v>1031</v>
      </c>
      <c r="F344" s="2" t="str">
        <f>VLOOKUP(G344,[0]!REGDPT,3,0)</f>
        <v>Espagne</v>
      </c>
      <c r="G344" s="78" t="s">
        <v>14</v>
      </c>
      <c r="H344" s="84" t="str">
        <f>VLOOKUP(G344,REGDPT,2,0)</f>
        <v>ESP</v>
      </c>
      <c r="I344" s="82"/>
      <c r="J344" s="82">
        <v>1</v>
      </c>
      <c r="K344" s="82"/>
      <c r="L344" s="88" t="s">
        <v>1178</v>
      </c>
    </row>
    <row r="345" spans="1:12" x14ac:dyDescent="0.2">
      <c r="A345" s="87">
        <v>1</v>
      </c>
      <c r="B345" s="34">
        <v>5</v>
      </c>
      <c r="C345" s="21">
        <v>1</v>
      </c>
      <c r="D345" s="21">
        <v>9</v>
      </c>
      <c r="E345" s="1" t="s">
        <v>1030</v>
      </c>
      <c r="F345" s="2" t="str">
        <f>VLOOKUP(G345,[0]!REGDPT,3,0)</f>
        <v>Espagne</v>
      </c>
      <c r="G345" s="78" t="s">
        <v>14</v>
      </c>
      <c r="H345" s="84" t="str">
        <f>VLOOKUP(G345,REGDPT,2,0)</f>
        <v>ESP</v>
      </c>
      <c r="I345" s="82"/>
      <c r="J345" s="82"/>
      <c r="K345" s="82" t="s">
        <v>428</v>
      </c>
      <c r="L345" s="88" t="s">
        <v>1029</v>
      </c>
    </row>
    <row r="346" spans="1:12" x14ac:dyDescent="0.2">
      <c r="A346" s="87">
        <v>1</v>
      </c>
      <c r="B346" s="34">
        <v>5</v>
      </c>
      <c r="C346" s="21">
        <v>1</v>
      </c>
      <c r="D346" s="21">
        <v>10</v>
      </c>
      <c r="E346" s="1" t="s">
        <v>314</v>
      </c>
      <c r="F346" s="2" t="str">
        <f>VLOOKUP(G346,[0]!REGDPT,3,0)</f>
        <v>Espagne</v>
      </c>
      <c r="G346" s="78" t="s">
        <v>14</v>
      </c>
      <c r="H346" s="84" t="str">
        <f>VLOOKUP(G346,REGDPT,2,0)</f>
        <v>ESP</v>
      </c>
      <c r="I346" s="82"/>
      <c r="J346" s="82">
        <v>1</v>
      </c>
      <c r="K346" s="82"/>
      <c r="L346" s="88" t="s">
        <v>313</v>
      </c>
    </row>
    <row r="347" spans="1:12" x14ac:dyDescent="0.2">
      <c r="A347" s="87">
        <v>1</v>
      </c>
      <c r="B347" s="34">
        <v>5</v>
      </c>
      <c r="C347" s="22">
        <v>2</v>
      </c>
      <c r="D347" s="22">
        <v>1</v>
      </c>
      <c r="E347" s="1" t="s">
        <v>1032</v>
      </c>
      <c r="F347" s="2" t="str">
        <f>VLOOKUP(G347,[0]!REGDPT,3,0)</f>
        <v>Espagne</v>
      </c>
      <c r="G347" s="78" t="s">
        <v>14</v>
      </c>
      <c r="H347" s="84" t="str">
        <f>VLOOKUP(G347,REGDPT,2,0)</f>
        <v>ESP</v>
      </c>
      <c r="I347" s="82"/>
      <c r="J347" s="82">
        <v>1</v>
      </c>
      <c r="K347" s="82"/>
      <c r="L347" s="88" t="s">
        <v>15</v>
      </c>
    </row>
    <row r="348" spans="1:12" x14ac:dyDescent="0.2">
      <c r="A348" s="87">
        <v>1</v>
      </c>
      <c r="B348" s="34">
        <v>5</v>
      </c>
      <c r="C348" s="22">
        <v>2</v>
      </c>
      <c r="D348" s="22">
        <v>2</v>
      </c>
      <c r="E348" s="1" t="s">
        <v>227</v>
      </c>
      <c r="F348" s="2" t="str">
        <f>VLOOKUP(G348,[0]!REGDPT,3,0)</f>
        <v>Espagne</v>
      </c>
      <c r="G348" s="78" t="s">
        <v>14</v>
      </c>
      <c r="H348" s="84" t="str">
        <f>VLOOKUP(G348,REGDPT,2,0)</f>
        <v>ESP</v>
      </c>
      <c r="I348" s="82"/>
      <c r="J348" s="82">
        <v>1</v>
      </c>
      <c r="K348" s="82"/>
      <c r="L348" s="88" t="s">
        <v>15</v>
      </c>
    </row>
    <row r="349" spans="1:12" x14ac:dyDescent="0.2">
      <c r="A349" s="87">
        <v>1</v>
      </c>
      <c r="B349" s="34">
        <v>5</v>
      </c>
      <c r="C349" s="22">
        <v>2</v>
      </c>
      <c r="D349" s="22">
        <v>3</v>
      </c>
      <c r="E349" s="1" t="s">
        <v>227</v>
      </c>
      <c r="F349" s="2" t="str">
        <f>VLOOKUP(G349,[0]!REGDPT,3,0)</f>
        <v>Espagne</v>
      </c>
      <c r="G349" s="78" t="s">
        <v>14</v>
      </c>
      <c r="H349" s="84" t="str">
        <f>VLOOKUP(G349,REGDPT,2,0)</f>
        <v>ESP</v>
      </c>
      <c r="I349" s="82"/>
      <c r="J349" s="82"/>
      <c r="K349" s="82"/>
      <c r="L349" s="88" t="s">
        <v>279</v>
      </c>
    </row>
    <row r="350" spans="1:12" x14ac:dyDescent="0.2">
      <c r="A350" s="87">
        <v>1</v>
      </c>
      <c r="B350" s="34">
        <v>5</v>
      </c>
      <c r="C350" s="22">
        <v>2</v>
      </c>
      <c r="D350" s="22">
        <v>4</v>
      </c>
      <c r="E350" s="1" t="s">
        <v>310</v>
      </c>
      <c r="F350" s="2" t="str">
        <f>VLOOKUP(G350,[0]!REGDPT,3,0)</f>
        <v>Espagne</v>
      </c>
      <c r="G350" s="78" t="s">
        <v>14</v>
      </c>
      <c r="H350" s="84" t="str">
        <f>VLOOKUP(G350,REGDPT,2,0)</f>
        <v>ESP</v>
      </c>
      <c r="I350" s="82"/>
      <c r="J350" s="82"/>
      <c r="K350" s="82"/>
      <c r="L350" s="88" t="s">
        <v>309</v>
      </c>
    </row>
    <row r="351" spans="1:12" x14ac:dyDescent="0.2">
      <c r="A351" s="87">
        <v>1</v>
      </c>
      <c r="B351" s="34">
        <v>5</v>
      </c>
      <c r="C351" s="22">
        <v>2</v>
      </c>
      <c r="D351" s="22">
        <v>5</v>
      </c>
      <c r="E351" s="1" t="s">
        <v>326</v>
      </c>
      <c r="F351" s="2" t="str">
        <f>VLOOKUP(G351,[0]!REGDPT,3,0)</f>
        <v>Espagne</v>
      </c>
      <c r="G351" s="78" t="s">
        <v>14</v>
      </c>
      <c r="H351" s="84" t="str">
        <f>VLOOKUP(G351,REGDPT,2,0)</f>
        <v>ESP</v>
      </c>
      <c r="I351" s="82"/>
      <c r="J351" s="82"/>
      <c r="K351" s="82"/>
      <c r="L351" s="88" t="s">
        <v>18</v>
      </c>
    </row>
    <row r="352" spans="1:12" x14ac:dyDescent="0.2">
      <c r="A352" s="87">
        <v>1</v>
      </c>
      <c r="B352" s="34">
        <v>5</v>
      </c>
      <c r="C352" s="22">
        <v>2</v>
      </c>
      <c r="D352" s="22">
        <v>6</v>
      </c>
      <c r="E352" s="1" t="s">
        <v>343</v>
      </c>
      <c r="F352" s="2" t="str">
        <f>VLOOKUP(G352,[0]!REGDPT,3,0)</f>
        <v>Espagne</v>
      </c>
      <c r="G352" s="78" t="s">
        <v>14</v>
      </c>
      <c r="H352" s="84" t="str">
        <f>VLOOKUP(G352,REGDPT,2,0)</f>
        <v>ESP</v>
      </c>
      <c r="I352" s="82"/>
      <c r="J352" s="82"/>
      <c r="K352" s="82"/>
      <c r="L352" s="88" t="s">
        <v>342</v>
      </c>
    </row>
    <row r="353" spans="1:12" x14ac:dyDescent="0.2">
      <c r="A353" s="87">
        <v>1</v>
      </c>
      <c r="B353" s="34">
        <v>5</v>
      </c>
      <c r="C353" s="22">
        <v>2</v>
      </c>
      <c r="D353" s="22">
        <v>7</v>
      </c>
      <c r="E353" s="1" t="s">
        <v>343</v>
      </c>
      <c r="F353" s="2" t="str">
        <f>VLOOKUP(G353,[0]!REGDPT,3,0)</f>
        <v>Espagne</v>
      </c>
      <c r="G353" s="78" t="s">
        <v>14</v>
      </c>
      <c r="H353" s="84" t="str">
        <f>VLOOKUP(G353,REGDPT,2,0)</f>
        <v>ESP</v>
      </c>
      <c r="I353" s="82"/>
      <c r="J353" s="82"/>
      <c r="K353" s="82"/>
      <c r="L353" s="88" t="s">
        <v>75</v>
      </c>
    </row>
    <row r="354" spans="1:12" x14ac:dyDescent="0.2">
      <c r="A354" s="87">
        <v>1</v>
      </c>
      <c r="B354" s="34">
        <v>5</v>
      </c>
      <c r="C354" s="22">
        <v>2</v>
      </c>
      <c r="D354" s="22">
        <v>8</v>
      </c>
      <c r="E354" s="1" t="s">
        <v>14</v>
      </c>
      <c r="F354" s="2" t="str">
        <f>VLOOKUP(G354,[0]!REGDPT,3,0)</f>
        <v>Espagne</v>
      </c>
      <c r="G354" s="78" t="s">
        <v>14</v>
      </c>
      <c r="H354" s="84" t="str">
        <f>VLOOKUP(G354,REGDPT,2,0)</f>
        <v>ESP</v>
      </c>
      <c r="I354" s="82"/>
      <c r="J354" s="82"/>
      <c r="K354" s="82" t="s">
        <v>428</v>
      </c>
      <c r="L354" s="88" t="s">
        <v>97</v>
      </c>
    </row>
    <row r="355" spans="1:12" x14ac:dyDescent="0.2">
      <c r="A355" s="87">
        <v>1</v>
      </c>
      <c r="B355" s="34">
        <v>5</v>
      </c>
      <c r="C355" s="22">
        <v>2</v>
      </c>
      <c r="D355" s="22">
        <v>9</v>
      </c>
      <c r="E355" s="1" t="s">
        <v>498</v>
      </c>
      <c r="F355" s="2" t="str">
        <f>VLOOKUP(G355,[0]!REGDPT,3,0)</f>
        <v>Espagne</v>
      </c>
      <c r="G355" s="78" t="s">
        <v>14</v>
      </c>
      <c r="H355" s="84" t="str">
        <f>VLOOKUP(G355,REGDPT,2,0)</f>
        <v>ESP</v>
      </c>
      <c r="I355" s="82"/>
      <c r="J355" s="82">
        <v>1</v>
      </c>
      <c r="K355" s="82"/>
      <c r="L355" s="88" t="s">
        <v>499</v>
      </c>
    </row>
    <row r="356" spans="1:12" x14ac:dyDescent="0.2">
      <c r="A356" s="87">
        <v>1</v>
      </c>
      <c r="B356" s="34">
        <v>5</v>
      </c>
      <c r="C356" s="23">
        <v>3</v>
      </c>
      <c r="D356" s="23">
        <v>1</v>
      </c>
      <c r="E356" s="1" t="s">
        <v>506</v>
      </c>
      <c r="F356" s="2" t="str">
        <f>VLOOKUP(G356,[0]!REGDPT,3,0)</f>
        <v>Espagne</v>
      </c>
      <c r="G356" s="78" t="s">
        <v>14</v>
      </c>
      <c r="H356" s="84" t="str">
        <f>VLOOKUP(G356,REGDPT,2,0)</f>
        <v>ESP</v>
      </c>
      <c r="I356" s="82"/>
      <c r="J356" s="82"/>
      <c r="K356" s="82"/>
      <c r="L356" s="88" t="s">
        <v>507</v>
      </c>
    </row>
    <row r="357" spans="1:12" x14ac:dyDescent="0.2">
      <c r="A357" s="87">
        <v>1</v>
      </c>
      <c r="B357" s="34">
        <v>5</v>
      </c>
      <c r="C357" s="23">
        <v>3</v>
      </c>
      <c r="D357" s="23">
        <v>2</v>
      </c>
      <c r="E357" s="1" t="s">
        <v>1033</v>
      </c>
      <c r="F357" s="2" t="str">
        <f>VLOOKUP(G357,[0]!REGDPT,3,0)</f>
        <v>Espagne</v>
      </c>
      <c r="G357" s="78" t="s">
        <v>14</v>
      </c>
      <c r="H357" s="84" t="str">
        <f>VLOOKUP(G357,REGDPT,2,0)</f>
        <v>ESP</v>
      </c>
      <c r="I357" s="82"/>
      <c r="J357" s="82"/>
      <c r="K357" s="82"/>
      <c r="L357" s="88" t="s">
        <v>22</v>
      </c>
    </row>
    <row r="358" spans="1:12" x14ac:dyDescent="0.2">
      <c r="A358" s="87">
        <v>1</v>
      </c>
      <c r="B358" s="34">
        <v>5</v>
      </c>
      <c r="C358" s="23">
        <v>3</v>
      </c>
      <c r="D358" s="23">
        <v>3</v>
      </c>
      <c r="E358" s="1" t="s">
        <v>1034</v>
      </c>
      <c r="F358" s="2" t="str">
        <f>VLOOKUP(G358,[0]!REGDPT,3,0)</f>
        <v>Espagne</v>
      </c>
      <c r="G358" s="78" t="s">
        <v>14</v>
      </c>
      <c r="H358" s="84" t="str">
        <f>VLOOKUP(G358,REGDPT,2,0)</f>
        <v>ESP</v>
      </c>
      <c r="I358" s="82"/>
      <c r="J358" s="82"/>
      <c r="K358" s="82"/>
      <c r="L358" s="88" t="s">
        <v>1035</v>
      </c>
    </row>
    <row r="359" spans="1:12" x14ac:dyDescent="0.2">
      <c r="A359" s="87">
        <v>1</v>
      </c>
      <c r="B359" s="34">
        <v>5</v>
      </c>
      <c r="C359" s="23">
        <v>3</v>
      </c>
      <c r="D359" s="23">
        <v>4</v>
      </c>
      <c r="E359" s="1" t="s">
        <v>228</v>
      </c>
      <c r="F359" s="2" t="str">
        <f>VLOOKUP(G359,[0]!REGDPT,3,0)</f>
        <v>Espagne</v>
      </c>
      <c r="G359" s="78" t="s">
        <v>14</v>
      </c>
      <c r="H359" s="84" t="str">
        <f>VLOOKUP(G359,REGDPT,2,0)</f>
        <v>ESP</v>
      </c>
      <c r="I359" s="82"/>
      <c r="J359" s="82"/>
      <c r="K359" s="82"/>
      <c r="L359" s="88" t="s">
        <v>324</v>
      </c>
    </row>
    <row r="360" spans="1:12" x14ac:dyDescent="0.2">
      <c r="A360" s="87">
        <v>1</v>
      </c>
      <c r="B360" s="34">
        <v>5</v>
      </c>
      <c r="C360" s="23">
        <v>3</v>
      </c>
      <c r="D360" s="23">
        <v>5</v>
      </c>
      <c r="E360" s="1" t="s">
        <v>229</v>
      </c>
      <c r="F360" s="2" t="str">
        <f>VLOOKUP(G360,[0]!REGDPT,3,0)</f>
        <v>Espagne</v>
      </c>
      <c r="G360" s="78" t="s">
        <v>14</v>
      </c>
      <c r="H360" s="84" t="str">
        <f>VLOOKUP(G360,REGDPT,2,0)</f>
        <v>ESP</v>
      </c>
      <c r="I360" s="82"/>
      <c r="J360" s="82"/>
      <c r="K360" s="82" t="s">
        <v>426</v>
      </c>
      <c r="L360" s="88" t="s">
        <v>71</v>
      </c>
    </row>
    <row r="361" spans="1:12" x14ac:dyDescent="0.2">
      <c r="A361" s="87">
        <v>1</v>
      </c>
      <c r="B361" s="34">
        <v>5</v>
      </c>
      <c r="C361" s="23">
        <v>3</v>
      </c>
      <c r="D361" s="23">
        <v>6</v>
      </c>
      <c r="E361" s="1" t="s">
        <v>1036</v>
      </c>
      <c r="F361" s="2" t="str">
        <f>VLOOKUP(G361,[0]!REGDPT,3,0)</f>
        <v>Espagne</v>
      </c>
      <c r="G361" s="78" t="s">
        <v>14</v>
      </c>
      <c r="H361" s="84" t="str">
        <f>VLOOKUP(G361,REGDPT,2,0)</f>
        <v>ESP</v>
      </c>
      <c r="I361" s="82"/>
      <c r="J361" s="82"/>
      <c r="K361" s="82"/>
      <c r="L361" s="88" t="s">
        <v>1037</v>
      </c>
    </row>
    <row r="362" spans="1:12" x14ac:dyDescent="0.2">
      <c r="A362" s="87">
        <v>1</v>
      </c>
      <c r="B362" s="34">
        <v>5</v>
      </c>
      <c r="C362" s="23">
        <v>3</v>
      </c>
      <c r="D362" s="23">
        <v>7</v>
      </c>
      <c r="E362" s="1" t="s">
        <v>539</v>
      </c>
      <c r="F362" s="2" t="str">
        <f>VLOOKUP(G362,[0]!REGDPT,3,0)</f>
        <v>Espagne</v>
      </c>
      <c r="G362" s="78" t="s">
        <v>14</v>
      </c>
      <c r="H362" s="84" t="str">
        <f>VLOOKUP(G362,REGDPT,2,0)</f>
        <v>ESP</v>
      </c>
      <c r="I362" s="82"/>
      <c r="J362" s="82"/>
      <c r="K362" s="82"/>
      <c r="L362" s="88" t="s">
        <v>316</v>
      </c>
    </row>
    <row r="363" spans="1:12" x14ac:dyDescent="0.2">
      <c r="A363" s="87">
        <v>1</v>
      </c>
      <c r="B363" s="34">
        <v>5</v>
      </c>
      <c r="C363" s="23">
        <v>3</v>
      </c>
      <c r="D363" s="23">
        <v>8</v>
      </c>
      <c r="E363" s="1" t="s">
        <v>230</v>
      </c>
      <c r="F363" s="2" t="str">
        <f>VLOOKUP(G363,[0]!REGDPT,3,0)</f>
        <v>Espagne</v>
      </c>
      <c r="G363" s="78" t="s">
        <v>14</v>
      </c>
      <c r="H363" s="84" t="str">
        <f>VLOOKUP(G363,REGDPT,2,0)</f>
        <v>ESP</v>
      </c>
      <c r="I363" s="82"/>
      <c r="J363" s="82"/>
      <c r="K363" s="82"/>
      <c r="L363" s="88" t="s">
        <v>98</v>
      </c>
    </row>
    <row r="364" spans="1:12" x14ac:dyDescent="0.2">
      <c r="A364" s="87">
        <v>1</v>
      </c>
      <c r="B364" s="34">
        <v>5</v>
      </c>
      <c r="C364" s="23">
        <v>3</v>
      </c>
      <c r="D364" s="23">
        <v>9</v>
      </c>
      <c r="E364" s="1" t="s">
        <v>230</v>
      </c>
      <c r="F364" s="2" t="str">
        <f>VLOOKUP(G364,[0]!REGDPT,3,0)</f>
        <v>Espagne</v>
      </c>
      <c r="G364" s="78" t="s">
        <v>14</v>
      </c>
      <c r="H364" s="84" t="str">
        <f>VLOOKUP(G364,REGDPT,2,0)</f>
        <v>ESP</v>
      </c>
      <c r="I364" s="82"/>
      <c r="J364" s="82"/>
      <c r="K364" s="82"/>
      <c r="L364" s="88" t="s">
        <v>99</v>
      </c>
    </row>
    <row r="365" spans="1:12" x14ac:dyDescent="0.2">
      <c r="A365" s="87">
        <v>1</v>
      </c>
      <c r="B365" s="34">
        <v>5</v>
      </c>
      <c r="C365" s="24">
        <v>4</v>
      </c>
      <c r="D365" s="24">
        <v>1</v>
      </c>
      <c r="E365" s="1" t="s">
        <v>1038</v>
      </c>
      <c r="F365" s="2" t="str">
        <f>VLOOKUP(G365,[0]!REGDPT,3,0)</f>
        <v>Espagne</v>
      </c>
      <c r="G365" s="78" t="s">
        <v>14</v>
      </c>
      <c r="H365" s="84" t="str">
        <f>VLOOKUP(G365,REGDPT,2,0)</f>
        <v>ESP</v>
      </c>
      <c r="I365" s="82"/>
      <c r="J365" s="82"/>
      <c r="K365" s="82"/>
      <c r="L365" s="88" t="s">
        <v>1039</v>
      </c>
    </row>
    <row r="366" spans="1:12" x14ac:dyDescent="0.2">
      <c r="A366" s="87">
        <v>1</v>
      </c>
      <c r="B366" s="34">
        <v>5</v>
      </c>
      <c r="C366" s="24">
        <v>4</v>
      </c>
      <c r="D366" s="24">
        <v>2</v>
      </c>
      <c r="E366" s="1" t="s">
        <v>540</v>
      </c>
      <c r="F366" s="2" t="str">
        <f>VLOOKUP(G366,[0]!REGDPT,3,0)</f>
        <v>Espagne</v>
      </c>
      <c r="G366" s="78" t="s">
        <v>14</v>
      </c>
      <c r="H366" s="84" t="str">
        <f>VLOOKUP(G366,REGDPT,2,0)</f>
        <v>ESP</v>
      </c>
      <c r="I366" s="82"/>
      <c r="J366" s="82"/>
      <c r="K366" s="82"/>
      <c r="L366" s="88" t="s">
        <v>109</v>
      </c>
    </row>
    <row r="367" spans="1:12" x14ac:dyDescent="0.2">
      <c r="A367" s="87">
        <v>1</v>
      </c>
      <c r="B367" s="34">
        <v>5</v>
      </c>
      <c r="C367" s="24">
        <v>4</v>
      </c>
      <c r="D367" s="24">
        <v>3</v>
      </c>
      <c r="E367" s="1" t="s">
        <v>232</v>
      </c>
      <c r="F367" s="2" t="str">
        <f>VLOOKUP(G367,[0]!REGDPT,3,0)</f>
        <v>Etats Unis</v>
      </c>
      <c r="G367" s="78" t="s">
        <v>1116</v>
      </c>
      <c r="H367" s="84" t="str">
        <f>VLOOKUP(G367,REGDPT,2,0)</f>
        <v>USA</v>
      </c>
      <c r="I367" s="82"/>
      <c r="J367" s="82"/>
      <c r="K367" s="82"/>
      <c r="L367" s="88" t="s">
        <v>101</v>
      </c>
    </row>
    <row r="368" spans="1:12" x14ac:dyDescent="0.2">
      <c r="A368" s="87">
        <v>1</v>
      </c>
      <c r="B368" s="34">
        <v>5</v>
      </c>
      <c r="C368" s="24">
        <v>4</v>
      </c>
      <c r="D368" s="24">
        <v>4</v>
      </c>
      <c r="E368" s="1" t="s">
        <v>1179</v>
      </c>
      <c r="F368" s="2" t="str">
        <f>VLOOKUP(G368,[0]!REGDPT,3,0)</f>
        <v>Etats Unis</v>
      </c>
      <c r="G368" s="78" t="s">
        <v>1116</v>
      </c>
      <c r="H368" s="84" t="str">
        <f>VLOOKUP(G368,REGDPT,2,0)</f>
        <v>USA</v>
      </c>
      <c r="I368" s="82"/>
      <c r="J368" s="82"/>
      <c r="K368" s="82"/>
      <c r="L368" s="88" t="s">
        <v>1180</v>
      </c>
    </row>
    <row r="369" spans="1:12" x14ac:dyDescent="0.2">
      <c r="A369" s="87">
        <v>1</v>
      </c>
      <c r="B369" s="34">
        <v>5</v>
      </c>
      <c r="C369" s="24">
        <v>4</v>
      </c>
      <c r="D369" s="24">
        <v>5</v>
      </c>
      <c r="E369" s="1" t="s">
        <v>242</v>
      </c>
      <c r="F369" s="2" t="str">
        <f>VLOOKUP(G369,[0]!REGDPT,3,0)</f>
        <v>Etats Unis</v>
      </c>
      <c r="G369" s="78" t="s">
        <v>1116</v>
      </c>
      <c r="H369" s="84" t="str">
        <f>VLOOKUP(G369,REGDPT,2,0)</f>
        <v>USA</v>
      </c>
      <c r="I369" s="82"/>
      <c r="J369" s="82"/>
      <c r="K369" s="82"/>
      <c r="L369" s="88" t="s">
        <v>243</v>
      </c>
    </row>
    <row r="370" spans="1:12" x14ac:dyDescent="0.2">
      <c r="A370" s="87">
        <v>1</v>
      </c>
      <c r="B370" s="34">
        <v>5</v>
      </c>
      <c r="C370" s="24">
        <v>4</v>
      </c>
      <c r="D370" s="24">
        <v>6</v>
      </c>
      <c r="E370" s="1" t="s">
        <v>242</v>
      </c>
      <c r="F370" s="2" t="str">
        <f>VLOOKUP(G370,[0]!REGDPT,3,0)</f>
        <v>Etats Unis</v>
      </c>
      <c r="G370" s="78" t="s">
        <v>1116</v>
      </c>
      <c r="H370" s="84" t="str">
        <f>VLOOKUP(G370,REGDPT,2,0)</f>
        <v>USA</v>
      </c>
      <c r="I370" s="82"/>
      <c r="J370" s="82"/>
      <c r="K370" s="82"/>
      <c r="L370" s="88" t="s">
        <v>500</v>
      </c>
    </row>
    <row r="371" spans="1:12" x14ac:dyDescent="0.2">
      <c r="A371" s="87">
        <v>1</v>
      </c>
      <c r="B371" s="34">
        <v>5</v>
      </c>
      <c r="C371" s="24">
        <v>4</v>
      </c>
      <c r="D371" s="24">
        <v>7</v>
      </c>
      <c r="E371" s="1" t="s">
        <v>1172</v>
      </c>
      <c r="F371" s="2" t="str">
        <f>VLOOKUP(G371,[0]!REGDPT,3,0)</f>
        <v>Etats Unis</v>
      </c>
      <c r="G371" s="78" t="s">
        <v>1116</v>
      </c>
      <c r="H371" s="84" t="str">
        <f>VLOOKUP(G371,REGDPT,2,0)</f>
        <v>USA</v>
      </c>
      <c r="I371" s="82"/>
      <c r="J371" s="82"/>
      <c r="K371" s="82"/>
      <c r="L371" s="88" t="s">
        <v>1173</v>
      </c>
    </row>
    <row r="372" spans="1:12" x14ac:dyDescent="0.2">
      <c r="A372" s="87">
        <v>1</v>
      </c>
      <c r="B372" s="34">
        <v>5</v>
      </c>
      <c r="C372" s="24">
        <v>4</v>
      </c>
      <c r="D372" s="24">
        <v>8</v>
      </c>
      <c r="E372" s="1" t="s">
        <v>271</v>
      </c>
      <c r="F372" s="2" t="str">
        <f>VLOOKUP(G372,[0]!REGDPT,3,0)</f>
        <v>Grèce</v>
      </c>
      <c r="G372" s="78" t="s">
        <v>106</v>
      </c>
      <c r="H372" s="84" t="str">
        <f>VLOOKUP(G372,REGDPT,2,0)</f>
        <v>GRC</v>
      </c>
      <c r="I372" s="82"/>
      <c r="J372" s="82"/>
      <c r="K372" s="82"/>
      <c r="L372" s="88" t="s">
        <v>272</v>
      </c>
    </row>
    <row r="373" spans="1:12" x14ac:dyDescent="0.2">
      <c r="A373" s="87">
        <v>1</v>
      </c>
      <c r="B373" s="34">
        <v>5</v>
      </c>
      <c r="C373" s="24">
        <v>4</v>
      </c>
      <c r="D373" s="24">
        <v>9</v>
      </c>
      <c r="E373" s="1" t="s">
        <v>541</v>
      </c>
      <c r="F373" s="2" t="str">
        <f>VLOOKUP(G373,[0]!REGDPT,3,0)</f>
        <v>Grèce</v>
      </c>
      <c r="G373" s="78" t="s">
        <v>106</v>
      </c>
      <c r="H373" s="84" t="str">
        <f>VLOOKUP(G373,REGDPT,2,0)</f>
        <v>GRC</v>
      </c>
      <c r="I373" s="82"/>
      <c r="J373" s="82"/>
      <c r="K373" s="82" t="s">
        <v>425</v>
      </c>
      <c r="L373" s="88" t="s">
        <v>107</v>
      </c>
    </row>
    <row r="374" spans="1:12" x14ac:dyDescent="0.2">
      <c r="A374" s="87">
        <v>1</v>
      </c>
      <c r="B374" s="34">
        <v>5</v>
      </c>
      <c r="C374" s="25">
        <v>5</v>
      </c>
      <c r="D374" s="25">
        <v>1</v>
      </c>
      <c r="E374" s="1" t="s">
        <v>83</v>
      </c>
      <c r="F374" s="2" t="str">
        <f>VLOOKUP(G374,[0]!REGDPT,3,0)</f>
        <v>Inde</v>
      </c>
      <c r="G374" s="78" t="s">
        <v>83</v>
      </c>
      <c r="H374" s="84" t="str">
        <f>VLOOKUP(G374,REGDPT,2,0)</f>
        <v>IND</v>
      </c>
      <c r="I374" s="82"/>
      <c r="J374" s="82"/>
      <c r="K374" s="82"/>
      <c r="L374" s="88" t="s">
        <v>84</v>
      </c>
    </row>
    <row r="375" spans="1:12" x14ac:dyDescent="0.2">
      <c r="A375" s="87">
        <v>1</v>
      </c>
      <c r="B375" s="34">
        <v>5</v>
      </c>
      <c r="C375" s="25">
        <v>5</v>
      </c>
      <c r="D375" s="25">
        <v>2</v>
      </c>
      <c r="E375" s="1" t="s">
        <v>1190</v>
      </c>
      <c r="F375" s="2" t="str">
        <f>VLOOKUP(G375,[0]!REGDPT,3,0)</f>
        <v>Irlande</v>
      </c>
      <c r="G375" s="78" t="s">
        <v>63</v>
      </c>
      <c r="H375" s="84" t="str">
        <f>VLOOKUP(G375,REGDPT,2,0)</f>
        <v>IRL</v>
      </c>
      <c r="I375" s="82"/>
      <c r="J375" s="82"/>
      <c r="K375" s="82"/>
      <c r="L375" s="88" t="s">
        <v>1191</v>
      </c>
    </row>
    <row r="376" spans="1:12" x14ac:dyDescent="0.2">
      <c r="A376" s="87">
        <v>1</v>
      </c>
      <c r="B376" s="34">
        <v>5</v>
      </c>
      <c r="C376" s="25">
        <v>5</v>
      </c>
      <c r="D376" s="25">
        <v>3</v>
      </c>
      <c r="E376" s="1" t="s">
        <v>63</v>
      </c>
      <c r="F376" s="2" t="str">
        <f>VLOOKUP(G376,[0]!REGDPT,3,0)</f>
        <v>Irlande</v>
      </c>
      <c r="G376" s="78" t="s">
        <v>63</v>
      </c>
      <c r="H376" s="84" t="str">
        <f>VLOOKUP(G376,REGDPT,2,0)</f>
        <v>IRL</v>
      </c>
      <c r="I376" s="82"/>
      <c r="J376" s="82"/>
      <c r="K376" s="82"/>
      <c r="L376" s="88" t="s">
        <v>54</v>
      </c>
    </row>
    <row r="377" spans="1:12" x14ac:dyDescent="0.2">
      <c r="A377" s="87">
        <v>1</v>
      </c>
      <c r="B377" s="34">
        <v>5</v>
      </c>
      <c r="C377" s="25">
        <v>5</v>
      </c>
      <c r="D377" s="25">
        <v>4</v>
      </c>
      <c r="E377" s="1" t="s">
        <v>94</v>
      </c>
      <c r="F377" s="2" t="str">
        <f>VLOOKUP(G377,[0]!REGDPT,3,0)</f>
        <v>Israël</v>
      </c>
      <c r="G377" s="78" t="s">
        <v>94</v>
      </c>
      <c r="H377" s="84" t="str">
        <f>VLOOKUP(G377,REGDPT,2,0)</f>
        <v>ISR</v>
      </c>
      <c r="I377" s="82"/>
      <c r="J377" s="82"/>
      <c r="K377" s="82" t="s">
        <v>428</v>
      </c>
      <c r="L377" s="88" t="s">
        <v>300</v>
      </c>
    </row>
    <row r="378" spans="1:12" x14ac:dyDescent="0.2">
      <c r="A378" s="87">
        <v>1</v>
      </c>
      <c r="B378" s="34">
        <v>5</v>
      </c>
      <c r="C378" s="25">
        <v>5</v>
      </c>
      <c r="D378" s="25">
        <v>5</v>
      </c>
      <c r="E378" s="1" t="s">
        <v>90</v>
      </c>
      <c r="F378" s="2" t="str">
        <f>VLOOKUP(G378,[0]!REGDPT,3,0)</f>
        <v>Italie</v>
      </c>
      <c r="G378" s="78" t="s">
        <v>90</v>
      </c>
      <c r="H378" s="84" t="str">
        <f>VLOOKUP(G378,REGDPT,2,0)</f>
        <v>ITA</v>
      </c>
      <c r="I378" s="82"/>
      <c r="J378" s="82">
        <v>1</v>
      </c>
      <c r="K378" s="82"/>
      <c r="L378" s="88" t="s">
        <v>15</v>
      </c>
    </row>
    <row r="379" spans="1:12" x14ac:dyDescent="0.2">
      <c r="A379" s="87">
        <v>1</v>
      </c>
      <c r="B379" s="34">
        <v>5</v>
      </c>
      <c r="C379" s="25">
        <v>5</v>
      </c>
      <c r="D379" s="25">
        <v>6</v>
      </c>
      <c r="E379" s="1" t="s">
        <v>1041</v>
      </c>
      <c r="F379" s="2" t="str">
        <f>VLOOKUP(G379,[0]!REGDPT,3,0)</f>
        <v>Italie</v>
      </c>
      <c r="G379" s="78" t="s">
        <v>90</v>
      </c>
      <c r="H379" s="84" t="str">
        <f>VLOOKUP(G379,REGDPT,2,0)</f>
        <v>ITA</v>
      </c>
      <c r="I379" s="82"/>
      <c r="J379" s="82"/>
      <c r="K379" s="82"/>
      <c r="L379" s="88" t="s">
        <v>1042</v>
      </c>
    </row>
    <row r="380" spans="1:12" x14ac:dyDescent="0.2">
      <c r="A380" s="87">
        <v>1</v>
      </c>
      <c r="B380" s="34">
        <v>5</v>
      </c>
      <c r="C380" s="25">
        <v>5</v>
      </c>
      <c r="D380" s="25">
        <v>7</v>
      </c>
      <c r="E380" s="1" t="s">
        <v>542</v>
      </c>
      <c r="F380" s="2" t="str">
        <f>VLOOKUP(G380,[0]!REGDPT,3,0)</f>
        <v>Italie</v>
      </c>
      <c r="G380" s="78" t="s">
        <v>90</v>
      </c>
      <c r="H380" s="84" t="str">
        <f>VLOOKUP(G380,REGDPT,2,0)</f>
        <v>ITA</v>
      </c>
      <c r="I380" s="82"/>
      <c r="J380" s="82"/>
      <c r="K380" s="82"/>
      <c r="L380" s="88" t="s">
        <v>1043</v>
      </c>
    </row>
    <row r="381" spans="1:12" x14ac:dyDescent="0.2">
      <c r="A381" s="87">
        <v>1</v>
      </c>
      <c r="B381" s="34">
        <v>5</v>
      </c>
      <c r="C381" s="25">
        <v>5</v>
      </c>
      <c r="D381" s="25">
        <v>8</v>
      </c>
      <c r="E381" s="1" t="s">
        <v>65</v>
      </c>
      <c r="F381" s="2" t="str">
        <f>VLOOKUP(G381,[0]!REGDPT,3,0)</f>
        <v>Madagascar</v>
      </c>
      <c r="G381" s="78" t="s">
        <v>384</v>
      </c>
      <c r="H381" s="84" t="str">
        <f>VLOOKUP(G381,REGDPT,2,0)</f>
        <v>MDG</v>
      </c>
      <c r="I381" s="82"/>
      <c r="J381" s="82"/>
      <c r="K381" s="82" t="s">
        <v>422</v>
      </c>
      <c r="L381" s="88" t="s">
        <v>64</v>
      </c>
    </row>
    <row r="382" spans="1:12" x14ac:dyDescent="0.2">
      <c r="A382" s="87">
        <v>1</v>
      </c>
      <c r="B382" s="34">
        <v>5</v>
      </c>
      <c r="C382" s="25">
        <v>5</v>
      </c>
      <c r="D382" s="25">
        <v>9</v>
      </c>
      <c r="E382" s="1" t="s">
        <v>65</v>
      </c>
      <c r="F382" s="2" t="str">
        <f>VLOOKUP(G382,[0]!REGDPT,3,0)</f>
        <v>Madagascar</v>
      </c>
      <c r="G382" s="78" t="s">
        <v>384</v>
      </c>
      <c r="H382" s="84" t="str">
        <f>VLOOKUP(G382,REGDPT,2,0)</f>
        <v>MDG</v>
      </c>
      <c r="I382" s="82"/>
      <c r="J382" s="82"/>
      <c r="K382" s="82" t="s">
        <v>424</v>
      </c>
      <c r="L382" s="88" t="s">
        <v>304</v>
      </c>
    </row>
    <row r="383" spans="1:12" x14ac:dyDescent="0.2">
      <c r="A383" s="87">
        <v>1</v>
      </c>
      <c r="B383" s="34">
        <v>5</v>
      </c>
      <c r="C383" s="25">
        <v>5</v>
      </c>
      <c r="D383" s="25">
        <v>10</v>
      </c>
      <c r="E383" s="1" t="s">
        <v>52</v>
      </c>
      <c r="F383" s="2" t="str">
        <f>VLOOKUP(G383,[0]!REGDPT,3,0)</f>
        <v>Maurice</v>
      </c>
      <c r="G383" s="78" t="s">
        <v>669</v>
      </c>
      <c r="H383" s="84" t="str">
        <f>VLOOKUP(G383,REGDPT,2,0)</f>
        <v>MUS</v>
      </c>
      <c r="I383" s="82"/>
      <c r="J383" s="82"/>
      <c r="K383" s="82"/>
      <c r="L383" s="88" t="s">
        <v>52</v>
      </c>
    </row>
    <row r="384" spans="1:12" x14ac:dyDescent="0.2">
      <c r="A384" s="87">
        <v>1</v>
      </c>
      <c r="B384" s="34">
        <v>5</v>
      </c>
      <c r="C384" s="26">
        <v>6</v>
      </c>
      <c r="D384" s="26">
        <v>1</v>
      </c>
      <c r="E384" s="1" t="s">
        <v>1040</v>
      </c>
      <c r="F384" s="2" t="str">
        <f>VLOOKUP(G384,[0]!REGDPT,3,0)</f>
        <v>Maurice</v>
      </c>
      <c r="G384" s="78" t="s">
        <v>669</v>
      </c>
      <c r="H384" s="84" t="str">
        <f>VLOOKUP(G384,REGDPT,2,0)</f>
        <v>MUS</v>
      </c>
      <c r="I384" s="82"/>
      <c r="J384" s="82"/>
      <c r="K384" s="82"/>
      <c r="L384" s="88" t="s">
        <v>501</v>
      </c>
    </row>
    <row r="385" spans="1:12" x14ac:dyDescent="0.2">
      <c r="A385" s="87">
        <v>1</v>
      </c>
      <c r="B385" s="34">
        <v>5</v>
      </c>
      <c r="C385" s="26">
        <v>6</v>
      </c>
      <c r="D385" s="26">
        <v>2</v>
      </c>
      <c r="E385" s="1" t="s">
        <v>502</v>
      </c>
      <c r="F385" s="2" t="str">
        <f>VLOOKUP(G385,[0]!REGDPT,3,0)</f>
        <v>Maurice</v>
      </c>
      <c r="G385" s="78" t="s">
        <v>669</v>
      </c>
      <c r="H385" s="84" t="str">
        <f>VLOOKUP(G385,REGDPT,2,0)</f>
        <v>MUS</v>
      </c>
      <c r="I385" s="82"/>
      <c r="J385" s="82">
        <v>1</v>
      </c>
      <c r="K385" s="82"/>
      <c r="L385" s="88" t="s">
        <v>15</v>
      </c>
    </row>
    <row r="386" spans="1:12" x14ac:dyDescent="0.2">
      <c r="A386" s="87">
        <v>1</v>
      </c>
      <c r="B386" s="34">
        <v>5</v>
      </c>
      <c r="C386" s="26">
        <v>6</v>
      </c>
      <c r="D386" s="26">
        <v>3</v>
      </c>
      <c r="E386" s="1" t="s">
        <v>231</v>
      </c>
      <c r="F386" s="2" t="str">
        <f>VLOOKUP(G386,[0]!REGDPT,3,0)</f>
        <v>Mexique</v>
      </c>
      <c r="G386" s="78" t="s">
        <v>389</v>
      </c>
      <c r="H386" s="84" t="str">
        <f>VLOOKUP(G386,REGDPT,2,0)</f>
        <v>MEX</v>
      </c>
      <c r="I386" s="82"/>
      <c r="J386" s="82"/>
      <c r="K386" s="82"/>
      <c r="L386" s="88" t="s">
        <v>100</v>
      </c>
    </row>
    <row r="387" spans="1:12" x14ac:dyDescent="0.2">
      <c r="A387" s="87">
        <v>1</v>
      </c>
      <c r="B387" s="34">
        <v>5</v>
      </c>
      <c r="C387" s="26">
        <v>6</v>
      </c>
      <c r="D387" s="26">
        <v>4</v>
      </c>
      <c r="E387" s="1" t="s">
        <v>1045</v>
      </c>
      <c r="F387" s="2" t="str">
        <f>VLOOKUP(G387,[0]!REGDPT,3,0)</f>
        <v>Monaco</v>
      </c>
      <c r="G387" s="78" t="s">
        <v>387</v>
      </c>
      <c r="H387" s="84" t="str">
        <f>VLOOKUP(G387,REGDPT,2,0)</f>
        <v>MCO</v>
      </c>
      <c r="I387" s="82"/>
      <c r="J387" s="82">
        <v>1</v>
      </c>
      <c r="K387" s="82" t="s">
        <v>420</v>
      </c>
      <c r="L387" s="88" t="s">
        <v>89</v>
      </c>
    </row>
    <row r="388" spans="1:12" x14ac:dyDescent="0.2">
      <c r="A388" s="87">
        <v>1</v>
      </c>
      <c r="B388" s="34">
        <v>5</v>
      </c>
      <c r="C388" s="26">
        <v>6</v>
      </c>
      <c r="D388" s="26">
        <v>5</v>
      </c>
      <c r="E388" s="1" t="s">
        <v>1044</v>
      </c>
      <c r="F388" s="2" t="str">
        <f>VLOOKUP(G388,[0]!REGDPT,3,0)</f>
        <v>Monaco</v>
      </c>
      <c r="G388" s="78" t="s">
        <v>387</v>
      </c>
      <c r="H388" s="84" t="str">
        <f>VLOOKUP(G388,REGDPT,2,0)</f>
        <v>MCO</v>
      </c>
      <c r="I388" s="82"/>
      <c r="J388" s="82"/>
      <c r="K388" s="82"/>
      <c r="L388" s="88"/>
    </row>
    <row r="389" spans="1:12" x14ac:dyDescent="0.2">
      <c r="A389" s="87">
        <v>1</v>
      </c>
      <c r="B389" s="34">
        <v>5</v>
      </c>
      <c r="C389" s="26">
        <v>6</v>
      </c>
      <c r="D389" s="26">
        <v>6</v>
      </c>
      <c r="E389" s="1" t="s">
        <v>1046</v>
      </c>
      <c r="F389" s="2" t="str">
        <f>VLOOKUP(G389,[0]!REGDPT,3,0)</f>
        <v>Nelle Zélande</v>
      </c>
      <c r="G389" s="78" t="s">
        <v>1119</v>
      </c>
      <c r="H389" s="84" t="str">
        <f>VLOOKUP(G389,REGDPT,2,0)</f>
        <v>NZL</v>
      </c>
      <c r="I389" s="82"/>
      <c r="J389" s="82"/>
      <c r="K389" s="82"/>
      <c r="L389" s="88" t="s">
        <v>54</v>
      </c>
    </row>
    <row r="390" spans="1:12" x14ac:dyDescent="0.2">
      <c r="A390" s="87">
        <v>1</v>
      </c>
      <c r="B390" s="34">
        <v>5</v>
      </c>
      <c r="C390" s="26">
        <v>6</v>
      </c>
      <c r="D390" s="26">
        <v>7</v>
      </c>
      <c r="E390" s="1" t="s">
        <v>346</v>
      </c>
      <c r="F390" s="2" t="str">
        <f>VLOOKUP(G390,[0]!REGDPT,3,0)</f>
        <v>Pays de Galles</v>
      </c>
      <c r="G390" s="78" t="s">
        <v>961</v>
      </c>
      <c r="H390" s="84" t="str">
        <f>VLOOKUP(G390,REGDPT,2,0)</f>
        <v>GBR</v>
      </c>
      <c r="I390" s="82"/>
      <c r="J390" s="82"/>
      <c r="K390" s="82"/>
      <c r="L390" s="88" t="s">
        <v>46</v>
      </c>
    </row>
    <row r="391" spans="1:12" x14ac:dyDescent="0.2">
      <c r="A391" s="87">
        <v>1</v>
      </c>
      <c r="B391" s="34">
        <v>5</v>
      </c>
      <c r="C391" s="26">
        <v>6</v>
      </c>
      <c r="D391" s="26">
        <v>8</v>
      </c>
      <c r="E391" s="1" t="s">
        <v>236</v>
      </c>
      <c r="F391" s="2" t="str">
        <f>VLOOKUP(G391,[0]!REGDPT,3,0)</f>
        <v>Pays de Galles</v>
      </c>
      <c r="G391" s="78" t="s">
        <v>961</v>
      </c>
      <c r="H391" s="84" t="str">
        <f>VLOOKUP(G391,REGDPT,2,0)</f>
        <v>GBR</v>
      </c>
      <c r="I391" s="82"/>
      <c r="J391" s="82"/>
      <c r="K391" s="82"/>
      <c r="L391" s="88" t="s">
        <v>282</v>
      </c>
    </row>
    <row r="392" spans="1:12" x14ac:dyDescent="0.2">
      <c r="A392" s="87">
        <v>1</v>
      </c>
      <c r="B392" s="34">
        <v>5</v>
      </c>
      <c r="C392" s="26">
        <v>6</v>
      </c>
      <c r="D392" s="26">
        <v>9</v>
      </c>
      <c r="E392" s="1" t="s">
        <v>235</v>
      </c>
      <c r="F392" s="2" t="str">
        <f>VLOOKUP(G392,[0]!REGDPT,3,0)</f>
        <v>Portugal</v>
      </c>
      <c r="G392" s="78" t="s">
        <v>385</v>
      </c>
      <c r="H392" s="84" t="str">
        <f>VLOOKUP(G392,REGDPT,2,0)</f>
        <v>PRT</v>
      </c>
      <c r="I392" s="82"/>
      <c r="J392" s="82"/>
      <c r="K392" s="82"/>
      <c r="L392" s="88" t="s">
        <v>103</v>
      </c>
    </row>
    <row r="393" spans="1:12" x14ac:dyDescent="0.2">
      <c r="A393" s="87">
        <v>1</v>
      </c>
      <c r="B393" s="34">
        <v>5</v>
      </c>
      <c r="C393" s="19">
        <v>7</v>
      </c>
      <c r="D393" s="19">
        <v>1</v>
      </c>
      <c r="E393" s="1" t="s">
        <v>1047</v>
      </c>
      <c r="F393" s="2" t="str">
        <f>VLOOKUP(G393,[0]!REGDPT,3,0)</f>
        <v>Portugal</v>
      </c>
      <c r="G393" s="78" t="s">
        <v>385</v>
      </c>
      <c r="H393" s="84" t="str">
        <f>VLOOKUP(G393,REGDPT,2,0)</f>
        <v>PRT</v>
      </c>
      <c r="I393" s="82"/>
      <c r="J393" s="82"/>
      <c r="K393" s="82"/>
      <c r="L393" s="88" t="s">
        <v>22</v>
      </c>
    </row>
    <row r="394" spans="1:12" x14ac:dyDescent="0.2">
      <c r="A394" s="87">
        <v>1</v>
      </c>
      <c r="B394" s="34">
        <v>5</v>
      </c>
      <c r="C394" s="19">
        <v>7</v>
      </c>
      <c r="D394" s="19">
        <v>2</v>
      </c>
      <c r="E394" s="1" t="s">
        <v>1049</v>
      </c>
      <c r="F394" s="2" t="str">
        <f>VLOOKUP(G394,[0]!REGDPT,3,0)</f>
        <v>Portugal</v>
      </c>
      <c r="G394" s="78" t="s">
        <v>385</v>
      </c>
      <c r="H394" s="84" t="str">
        <f>VLOOKUP(G394,REGDPT,2,0)</f>
        <v>PRT</v>
      </c>
      <c r="I394" s="82">
        <v>1</v>
      </c>
      <c r="J394" s="82"/>
      <c r="K394" s="82"/>
      <c r="L394" s="88" t="s">
        <v>29</v>
      </c>
    </row>
    <row r="395" spans="1:12" x14ac:dyDescent="0.2">
      <c r="A395" s="87">
        <v>1</v>
      </c>
      <c r="B395" s="34">
        <v>5</v>
      </c>
      <c r="C395" s="19">
        <v>7</v>
      </c>
      <c r="D395" s="19">
        <v>3</v>
      </c>
      <c r="E395" s="1" t="s">
        <v>1048</v>
      </c>
      <c r="F395" s="2" t="str">
        <f>VLOOKUP(G395,[0]!REGDPT,3,0)</f>
        <v>Portugal</v>
      </c>
      <c r="G395" s="78" t="s">
        <v>385</v>
      </c>
      <c r="H395" s="84" t="str">
        <f>VLOOKUP(G395,REGDPT,2,0)</f>
        <v>PRT</v>
      </c>
      <c r="I395" s="82"/>
      <c r="J395" s="82"/>
      <c r="K395" s="82"/>
      <c r="L395" s="88" t="s">
        <v>28</v>
      </c>
    </row>
    <row r="396" spans="1:12" x14ac:dyDescent="0.2">
      <c r="A396" s="87">
        <v>1</v>
      </c>
      <c r="B396" s="34">
        <v>5</v>
      </c>
      <c r="C396" s="19">
        <v>7</v>
      </c>
      <c r="D396" s="19">
        <v>4</v>
      </c>
      <c r="E396" s="1" t="s">
        <v>1050</v>
      </c>
      <c r="F396" s="2" t="str">
        <f>VLOOKUP(G396,[0]!REGDPT,3,0)</f>
        <v>Portugal</v>
      </c>
      <c r="G396" s="78" t="s">
        <v>385</v>
      </c>
      <c r="H396" s="84" t="str">
        <f>VLOOKUP(G396,REGDPT,2,0)</f>
        <v>PRT</v>
      </c>
      <c r="I396" s="82"/>
      <c r="J396" s="82"/>
      <c r="K396" s="82"/>
      <c r="L396" s="88" t="s">
        <v>43</v>
      </c>
    </row>
    <row r="397" spans="1:12" x14ac:dyDescent="0.2">
      <c r="A397" s="87">
        <v>1</v>
      </c>
      <c r="B397" s="34">
        <v>5</v>
      </c>
      <c r="C397" s="19">
        <v>7</v>
      </c>
      <c r="D397" s="19">
        <v>5</v>
      </c>
      <c r="E397" s="1" t="s">
        <v>1051</v>
      </c>
      <c r="F397" s="2" t="str">
        <f>VLOOKUP(G397,[0]!REGDPT,3,0)</f>
        <v>Portugal</v>
      </c>
      <c r="G397" s="78" t="s">
        <v>385</v>
      </c>
      <c r="H397" s="84" t="str">
        <f>VLOOKUP(G397,REGDPT,2,0)</f>
        <v>PRT</v>
      </c>
      <c r="I397" s="82"/>
      <c r="J397" s="82"/>
      <c r="K397" s="82"/>
      <c r="L397" s="88" t="s">
        <v>23</v>
      </c>
    </row>
    <row r="398" spans="1:12" x14ac:dyDescent="0.2">
      <c r="A398" s="87">
        <v>1</v>
      </c>
      <c r="B398" s="34">
        <v>5</v>
      </c>
      <c r="C398" s="19">
        <v>7</v>
      </c>
      <c r="D398" s="19">
        <v>6</v>
      </c>
      <c r="E398" s="1" t="s">
        <v>1052</v>
      </c>
      <c r="F398" s="2" t="str">
        <f>VLOOKUP(G398,[0]!REGDPT,3,0)</f>
        <v>Seychelles</v>
      </c>
      <c r="G398" s="78" t="s">
        <v>57</v>
      </c>
      <c r="H398" s="84" t="str">
        <f>VLOOKUP(G398,REGDPT,2,0)</f>
        <v>SYC</v>
      </c>
      <c r="I398" s="82"/>
      <c r="J398" s="82"/>
      <c r="K398" s="82"/>
      <c r="L398" s="88" t="s">
        <v>1053</v>
      </c>
    </row>
    <row r="399" spans="1:12" x14ac:dyDescent="0.2">
      <c r="A399" s="87">
        <v>1</v>
      </c>
      <c r="B399" s="34">
        <v>5</v>
      </c>
      <c r="C399" s="19">
        <v>7</v>
      </c>
      <c r="D399" s="19">
        <v>7</v>
      </c>
      <c r="E399" s="1" t="s">
        <v>1054</v>
      </c>
      <c r="F399" s="2" t="str">
        <f>VLOOKUP(G399,[0]!REGDPT,3,0)</f>
        <v>Seychelles</v>
      </c>
      <c r="G399" s="78" t="s">
        <v>57</v>
      </c>
      <c r="H399" s="84" t="str">
        <f>VLOOKUP(G399,REGDPT,2,0)</f>
        <v>SYC</v>
      </c>
      <c r="I399" s="82"/>
      <c r="J399" s="82"/>
      <c r="K399" s="82"/>
      <c r="L399" s="88" t="s">
        <v>1056</v>
      </c>
    </row>
    <row r="400" spans="1:12" x14ac:dyDescent="0.2">
      <c r="A400" s="87">
        <v>1</v>
      </c>
      <c r="B400" s="34">
        <v>5</v>
      </c>
      <c r="C400" s="19">
        <v>7</v>
      </c>
      <c r="D400" s="19">
        <v>8</v>
      </c>
      <c r="E400" s="1" t="s">
        <v>1055</v>
      </c>
      <c r="F400" s="2" t="str">
        <f>VLOOKUP(G400,[0]!REGDPT,3,0)</f>
        <v>Seychelles</v>
      </c>
      <c r="G400" s="78" t="s">
        <v>57</v>
      </c>
      <c r="H400" s="84" t="str">
        <f>VLOOKUP(G400,REGDPT,2,0)</f>
        <v>SYC</v>
      </c>
      <c r="I400" s="82"/>
      <c r="J400" s="82"/>
      <c r="K400" s="82"/>
      <c r="L400" s="88" t="s">
        <v>1056</v>
      </c>
    </row>
    <row r="401" spans="1:12" x14ac:dyDescent="0.2">
      <c r="A401" s="87">
        <v>1</v>
      </c>
      <c r="B401" s="34">
        <v>5</v>
      </c>
      <c r="C401" s="19">
        <v>7</v>
      </c>
      <c r="D401" s="19">
        <v>9</v>
      </c>
      <c r="E401" s="1" t="s">
        <v>320</v>
      </c>
      <c r="F401" s="2" t="str">
        <f>VLOOKUP(G401,[0]!REGDPT,3,0)</f>
        <v>Slovénie</v>
      </c>
      <c r="G401" s="78" t="s">
        <v>388</v>
      </c>
      <c r="H401" s="84" t="str">
        <f>VLOOKUP(G401,REGDPT,2,0)</f>
        <v>SVN</v>
      </c>
      <c r="I401" s="82"/>
      <c r="J401" s="82"/>
      <c r="K401" s="82"/>
      <c r="L401" s="88" t="s">
        <v>40</v>
      </c>
    </row>
    <row r="402" spans="1:12" x14ac:dyDescent="0.2">
      <c r="A402" s="87">
        <v>1</v>
      </c>
      <c r="B402" s="34">
        <v>5</v>
      </c>
      <c r="C402" s="27">
        <v>8</v>
      </c>
      <c r="D402" s="27">
        <v>1</v>
      </c>
      <c r="E402" s="1" t="s">
        <v>1057</v>
      </c>
      <c r="F402" s="2" t="str">
        <f>VLOOKUP(G402,[0]!REGDPT,3,0)</f>
        <v>Suisse</v>
      </c>
      <c r="G402" s="78" t="s">
        <v>11</v>
      </c>
      <c r="H402" s="84" t="str">
        <f>VLOOKUP(G402,REGDPT,2,0)</f>
        <v>CHE</v>
      </c>
      <c r="I402" s="82"/>
      <c r="J402" s="82">
        <v>1</v>
      </c>
      <c r="K402" s="82"/>
      <c r="L402" s="88" t="s">
        <v>15</v>
      </c>
    </row>
    <row r="403" spans="1:12" x14ac:dyDescent="0.2">
      <c r="A403" s="87">
        <v>1</v>
      </c>
      <c r="B403" s="34">
        <v>5</v>
      </c>
      <c r="C403" s="27">
        <v>8</v>
      </c>
      <c r="D403" s="27">
        <v>2</v>
      </c>
      <c r="E403" s="1" t="s">
        <v>237</v>
      </c>
      <c r="F403" s="2" t="str">
        <f>VLOOKUP(G403,[0]!REGDPT,3,0)</f>
        <v>Thailande</v>
      </c>
      <c r="G403" s="78" t="s">
        <v>237</v>
      </c>
      <c r="H403" s="84" t="str">
        <f>VLOOKUP(G403,REGDPT,2,0)</f>
        <v>THA</v>
      </c>
      <c r="I403" s="82"/>
      <c r="J403" s="82"/>
      <c r="K403" s="82" t="s">
        <v>422</v>
      </c>
      <c r="L403" s="88" t="s">
        <v>1058</v>
      </c>
    </row>
    <row r="404" spans="1:12" x14ac:dyDescent="0.2">
      <c r="A404" s="87">
        <v>1</v>
      </c>
      <c r="B404" s="34">
        <v>5</v>
      </c>
      <c r="C404" s="27">
        <v>8</v>
      </c>
      <c r="D404" s="27">
        <v>3</v>
      </c>
      <c r="E404" s="1" t="s">
        <v>12</v>
      </c>
      <c r="F404" s="2" t="str">
        <f>VLOOKUP(G404,[0]!REGDPT,3,0)</f>
        <v>Tunisie</v>
      </c>
      <c r="G404" s="78" t="s">
        <v>12</v>
      </c>
      <c r="H404" s="84" t="str">
        <f>VLOOKUP(G404,REGDPT,2,0)</f>
        <v>TUN</v>
      </c>
      <c r="I404" s="82"/>
      <c r="J404" s="82"/>
      <c r="K404" s="82" t="s">
        <v>420</v>
      </c>
      <c r="L404" s="88" t="s">
        <v>503</v>
      </c>
    </row>
    <row r="405" spans="1:12" x14ac:dyDescent="0.2">
      <c r="A405" s="87">
        <v>1</v>
      </c>
      <c r="B405" s="34">
        <v>5</v>
      </c>
      <c r="C405" s="27">
        <v>8</v>
      </c>
      <c r="D405" s="27">
        <v>4</v>
      </c>
      <c r="E405" s="1" t="s">
        <v>12</v>
      </c>
      <c r="F405" s="2" t="str">
        <f>VLOOKUP(G405,[0]!REGDPT,3,0)</f>
        <v>Tunisie</v>
      </c>
      <c r="G405" s="78" t="s">
        <v>12</v>
      </c>
      <c r="H405" s="84" t="str">
        <f>VLOOKUP(G405,REGDPT,2,0)</f>
        <v>TUN</v>
      </c>
      <c r="I405" s="82"/>
      <c r="J405" s="82"/>
      <c r="K405" s="82" t="s">
        <v>420</v>
      </c>
      <c r="L405" s="88" t="s">
        <v>504</v>
      </c>
    </row>
    <row r="406" spans="1:12" x14ac:dyDescent="0.2">
      <c r="A406" s="87">
        <v>1</v>
      </c>
      <c r="B406" s="34">
        <v>5</v>
      </c>
      <c r="C406" s="27">
        <v>8</v>
      </c>
      <c r="D406" s="27">
        <v>5</v>
      </c>
      <c r="E406" s="1" t="s">
        <v>12</v>
      </c>
      <c r="F406" s="2" t="str">
        <f>VLOOKUP(G406,[0]!REGDPT,3,0)</f>
        <v>Tunisie</v>
      </c>
      <c r="G406" s="78" t="s">
        <v>12</v>
      </c>
      <c r="H406" s="84" t="str">
        <f>VLOOKUP(G406,REGDPT,2,0)</f>
        <v>TUN</v>
      </c>
      <c r="I406" s="82"/>
      <c r="J406" s="82"/>
      <c r="K406" s="82" t="s">
        <v>420</v>
      </c>
      <c r="L406" s="88" t="s">
        <v>505</v>
      </c>
    </row>
    <row r="407" spans="1:12" x14ac:dyDescent="0.2">
      <c r="A407" s="87">
        <v>1</v>
      </c>
      <c r="B407" s="34">
        <v>5</v>
      </c>
      <c r="C407" s="27">
        <v>8</v>
      </c>
      <c r="D407" s="27">
        <v>6</v>
      </c>
      <c r="E407" s="1" t="s">
        <v>0</v>
      </c>
      <c r="F407" s="2" t="str">
        <f>VLOOKUP(G407,[0]!REGDPT,3,0)</f>
        <v>Turquie</v>
      </c>
      <c r="G407" s="78" t="s">
        <v>0</v>
      </c>
      <c r="H407" s="84" t="str">
        <f>VLOOKUP(G407,REGDPT,2,0)</f>
        <v>TUR</v>
      </c>
      <c r="I407" s="82"/>
      <c r="J407" s="82"/>
      <c r="K407" s="82" t="s">
        <v>423</v>
      </c>
      <c r="L407" s="88" t="s">
        <v>1060</v>
      </c>
    </row>
    <row r="408" spans="1:12" x14ac:dyDescent="0.2">
      <c r="A408" s="87">
        <v>1</v>
      </c>
      <c r="B408" s="34">
        <v>5</v>
      </c>
      <c r="C408" s="27">
        <v>8</v>
      </c>
      <c r="D408" s="27">
        <v>7</v>
      </c>
      <c r="E408" s="1" t="s">
        <v>1059</v>
      </c>
      <c r="F408" s="2" t="str">
        <f>VLOOKUP(G408,[0]!REGDPT,3,0)</f>
        <v>Vénézuéla</v>
      </c>
      <c r="G408" s="78" t="s">
        <v>417</v>
      </c>
      <c r="H408" s="84" t="str">
        <f>VLOOKUP(G408,REGDPT,2,0)</f>
        <v>VEN</v>
      </c>
      <c r="I408" s="82"/>
      <c r="J408" s="82"/>
      <c r="K408" s="82" t="s">
        <v>428</v>
      </c>
      <c r="L408" s="88" t="s">
        <v>1061</v>
      </c>
    </row>
    <row r="409" spans="1:12" x14ac:dyDescent="0.2">
      <c r="A409" s="87">
        <v>1</v>
      </c>
      <c r="B409" s="34">
        <v>5</v>
      </c>
      <c r="C409" s="27">
        <v>8</v>
      </c>
      <c r="D409" s="27">
        <v>8</v>
      </c>
      <c r="E409" s="1" t="s">
        <v>104</v>
      </c>
      <c r="F409" s="2" t="str">
        <f>VLOOKUP(G409,[0]!REGDPT,3,0)</f>
        <v>Viet Nam</v>
      </c>
      <c r="G409" s="78" t="s">
        <v>1131</v>
      </c>
      <c r="H409" s="84" t="str">
        <f>VLOOKUP(G409,REGDPT,2,0)</f>
        <v>VNM</v>
      </c>
      <c r="I409" s="82"/>
      <c r="J409" s="82"/>
      <c r="K409" s="82"/>
      <c r="L409" s="88" t="s">
        <v>347</v>
      </c>
    </row>
    <row r="410" spans="1:12" x14ac:dyDescent="0.2">
      <c r="A410" s="96">
        <v>1</v>
      </c>
      <c r="B410" s="113">
        <v>5</v>
      </c>
      <c r="C410" s="114">
        <v>8</v>
      </c>
      <c r="D410" s="114">
        <v>9</v>
      </c>
      <c r="E410" s="98" t="s">
        <v>104</v>
      </c>
      <c r="F410" s="99" t="str">
        <f>VLOOKUP(G410,[0]!REGDPT,3,0)</f>
        <v>Viet Nam</v>
      </c>
      <c r="G410" s="100" t="s">
        <v>1131</v>
      </c>
      <c r="H410" s="101" t="str">
        <f>VLOOKUP(G410,REGDPT,2,0)</f>
        <v>VNM</v>
      </c>
      <c r="I410" s="102"/>
      <c r="J410" s="102"/>
      <c r="K410" s="102"/>
      <c r="L410" s="103" t="s">
        <v>274</v>
      </c>
    </row>
    <row r="411" spans="1:12" x14ac:dyDescent="0.2">
      <c r="A411" s="96">
        <v>1</v>
      </c>
      <c r="B411" s="97"/>
      <c r="C411" s="97"/>
      <c r="D411" s="97"/>
      <c r="E411" s="98" t="s">
        <v>1169</v>
      </c>
      <c r="F411" s="99" t="str">
        <f>VLOOKUP(G411,[0]!REGDPT,3,0)</f>
        <v>Z</v>
      </c>
      <c r="G411" s="100" t="s">
        <v>1169</v>
      </c>
      <c r="H411" s="101">
        <f>VLOOKUP(G411,REGDPT,2,0)</f>
        <v>0</v>
      </c>
      <c r="I411" s="102"/>
      <c r="J411" s="102"/>
      <c r="K411" s="102" t="s">
        <v>428</v>
      </c>
      <c r="L411" s="103" t="s">
        <v>1062</v>
      </c>
    </row>
  </sheetData>
  <phoneticPr fontId="0" type="noConversion"/>
  <conditionalFormatting sqref="A1:A411">
    <cfRule type="cellIs" dxfId="1" priority="1" stopIfTrue="1" operator="equal">
      <formula>3</formula>
    </cfRule>
    <cfRule type="cellIs" dxfId="0" priority="2" stopIfTrue="1" operator="equal">
      <formula>2</formula>
    </cfRule>
  </conditionalFormatting>
  <dataValidations count="1">
    <dataValidation type="list" allowBlank="1" showInputMessage="1" showErrorMessage="1" sqref="K2:K411">
      <formula1>MAT</formula1>
    </dataValidation>
  </dataValidations>
  <pageMargins left="0" right="0" top="0" bottom="0" header="0.51181102362204722" footer="0.51181102362204722"/>
  <pageSetup orientation="landscape" horizontalDpi="4294967293" r:id="rId1"/>
  <headerFooter>
    <oddFooter>&amp;R&amp;"Times New Roman,Gras"&amp;12Page &amp;P</oddFooter>
  </headerFooter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347"/>
  <sheetViews>
    <sheetView zoomScale="115" zoomScaleNormal="115" workbookViewId="0">
      <selection activeCell="A61" sqref="A61"/>
    </sheetView>
  </sheetViews>
  <sheetFormatPr baseColWidth="10" defaultRowHeight="12.75" x14ac:dyDescent="0.2"/>
  <cols>
    <col min="1" max="1" width="28.83203125" bestFit="1" customWidth="1"/>
    <col min="2" max="2" width="11" bestFit="1" customWidth="1"/>
    <col min="3" max="3" width="24.33203125" bestFit="1" customWidth="1"/>
    <col min="8" max="8" width="28.83203125" bestFit="1" customWidth="1"/>
    <col min="10" max="10" width="28.83203125" bestFit="1" customWidth="1"/>
  </cols>
  <sheetData>
    <row r="1" spans="1:10" x14ac:dyDescent="0.2">
      <c r="A1" s="14" t="s">
        <v>353</v>
      </c>
      <c r="B1" s="7" t="s">
        <v>383</v>
      </c>
      <c r="C1" s="14" t="s">
        <v>352</v>
      </c>
      <c r="E1" t="s">
        <v>307</v>
      </c>
      <c r="H1" s="11" t="s">
        <v>377</v>
      </c>
      <c r="I1" s="8">
        <v>1</v>
      </c>
      <c r="J1" s="11" t="s">
        <v>377</v>
      </c>
    </row>
    <row r="2" spans="1:10" x14ac:dyDescent="0.2">
      <c r="A2" s="11" t="s">
        <v>377</v>
      </c>
      <c r="B2" s="8">
        <v>1</v>
      </c>
      <c r="C2" s="11" t="s">
        <v>406</v>
      </c>
      <c r="D2" s="10"/>
      <c r="E2" s="3" t="s">
        <v>308</v>
      </c>
      <c r="H2" s="11" t="s">
        <v>376</v>
      </c>
      <c r="I2" s="8">
        <v>2</v>
      </c>
      <c r="J2" s="11" t="s">
        <v>376</v>
      </c>
    </row>
    <row r="3" spans="1:10" x14ac:dyDescent="0.2">
      <c r="A3" s="11" t="s">
        <v>376</v>
      </c>
      <c r="B3" s="8">
        <v>2</v>
      </c>
      <c r="C3" s="11" t="s">
        <v>481</v>
      </c>
      <c r="D3" s="3" t="s">
        <v>420</v>
      </c>
      <c r="E3" s="3" t="s">
        <v>16</v>
      </c>
      <c r="H3" s="11" t="s">
        <v>354</v>
      </c>
      <c r="I3" s="8">
        <v>3</v>
      </c>
      <c r="J3" s="11" t="s">
        <v>354</v>
      </c>
    </row>
    <row r="4" spans="1:10" x14ac:dyDescent="0.2">
      <c r="A4" s="11" t="s">
        <v>354</v>
      </c>
      <c r="B4" s="8">
        <v>3</v>
      </c>
      <c r="C4" s="10" t="s">
        <v>410</v>
      </c>
      <c r="D4" s="3" t="s">
        <v>421</v>
      </c>
      <c r="E4" s="3" t="s">
        <v>295</v>
      </c>
      <c r="H4" s="11" t="s">
        <v>1070</v>
      </c>
      <c r="I4" s="8">
        <v>4</v>
      </c>
      <c r="J4" s="11" t="s">
        <v>1070</v>
      </c>
    </row>
    <row r="5" spans="1:10" x14ac:dyDescent="0.2">
      <c r="A5" s="11" t="s">
        <v>1070</v>
      </c>
      <c r="B5" s="8">
        <v>4</v>
      </c>
      <c r="C5" s="11" t="s">
        <v>479</v>
      </c>
      <c r="D5" s="3" t="s">
        <v>422</v>
      </c>
      <c r="E5" s="3" t="s">
        <v>298</v>
      </c>
      <c r="H5" s="11" t="s">
        <v>1071</v>
      </c>
      <c r="I5" s="8">
        <v>5</v>
      </c>
      <c r="J5" s="11" t="s">
        <v>1071</v>
      </c>
    </row>
    <row r="6" spans="1:10" x14ac:dyDescent="0.2">
      <c r="A6" s="11" t="s">
        <v>1072</v>
      </c>
      <c r="B6" s="8">
        <v>6</v>
      </c>
      <c r="C6" s="11" t="s">
        <v>479</v>
      </c>
      <c r="D6" s="3" t="s">
        <v>423</v>
      </c>
      <c r="E6" s="3" t="s">
        <v>302</v>
      </c>
      <c r="H6" s="11" t="s">
        <v>1072</v>
      </c>
      <c r="I6" s="8">
        <v>6</v>
      </c>
      <c r="J6" s="11" t="s">
        <v>1072</v>
      </c>
    </row>
    <row r="7" spans="1:10" x14ac:dyDescent="0.2">
      <c r="A7" s="11" t="s">
        <v>378</v>
      </c>
      <c r="B7" s="8">
        <v>7</v>
      </c>
      <c r="C7" s="11" t="s">
        <v>406</v>
      </c>
      <c r="D7" s="3" t="s">
        <v>424</v>
      </c>
      <c r="E7" s="3" t="s">
        <v>303</v>
      </c>
      <c r="H7" s="11" t="s">
        <v>378</v>
      </c>
      <c r="I7" s="8">
        <v>7</v>
      </c>
      <c r="J7" s="11" t="s">
        <v>378</v>
      </c>
    </row>
    <row r="8" spans="1:10" x14ac:dyDescent="0.2">
      <c r="A8" s="11" t="s">
        <v>360</v>
      </c>
      <c r="B8" s="8">
        <v>8</v>
      </c>
      <c r="C8" s="10" t="s">
        <v>414</v>
      </c>
      <c r="D8" s="3" t="s">
        <v>425</v>
      </c>
      <c r="E8" s="3" t="s">
        <v>306</v>
      </c>
      <c r="H8" s="11" t="s">
        <v>360</v>
      </c>
      <c r="I8" s="8">
        <v>8</v>
      </c>
      <c r="J8" s="11" t="s">
        <v>360</v>
      </c>
    </row>
    <row r="9" spans="1:10" x14ac:dyDescent="0.2">
      <c r="A9" s="11" t="s">
        <v>372</v>
      </c>
      <c r="B9" s="8">
        <v>9</v>
      </c>
      <c r="C9" s="11" t="s">
        <v>403</v>
      </c>
      <c r="D9" s="3" t="s">
        <v>426</v>
      </c>
      <c r="E9" s="3" t="s">
        <v>305</v>
      </c>
      <c r="H9" s="11" t="s">
        <v>372</v>
      </c>
      <c r="I9" s="8">
        <v>9</v>
      </c>
      <c r="J9" s="11" t="s">
        <v>372</v>
      </c>
    </row>
    <row r="10" spans="1:10" x14ac:dyDescent="0.2">
      <c r="A10" s="11" t="s">
        <v>361</v>
      </c>
      <c r="B10" s="8">
        <v>10</v>
      </c>
      <c r="C10" s="10" t="s">
        <v>414</v>
      </c>
      <c r="D10" s="3" t="s">
        <v>427</v>
      </c>
      <c r="E10" s="3" t="s">
        <v>299</v>
      </c>
      <c r="H10" s="11" t="s">
        <v>361</v>
      </c>
      <c r="I10" s="8">
        <v>10</v>
      </c>
      <c r="J10" s="11" t="s">
        <v>361</v>
      </c>
    </row>
    <row r="11" spans="1:10" x14ac:dyDescent="0.2">
      <c r="A11" s="11" t="s">
        <v>260</v>
      </c>
      <c r="B11" s="9">
        <v>11</v>
      </c>
      <c r="C11" s="11" t="s">
        <v>400</v>
      </c>
      <c r="D11" s="3" t="s">
        <v>428</v>
      </c>
      <c r="E11" s="3" t="s">
        <v>311</v>
      </c>
      <c r="H11" s="11" t="s">
        <v>260</v>
      </c>
      <c r="I11" s="9">
        <v>11</v>
      </c>
      <c r="J11" s="11" t="s">
        <v>260</v>
      </c>
    </row>
    <row r="12" spans="1:10" x14ac:dyDescent="0.2">
      <c r="A12" s="11" t="s">
        <v>373</v>
      </c>
      <c r="B12" s="8">
        <v>12</v>
      </c>
      <c r="C12" s="11" t="s">
        <v>403</v>
      </c>
      <c r="H12" s="11" t="s">
        <v>373</v>
      </c>
      <c r="I12" s="8">
        <v>12</v>
      </c>
      <c r="J12" s="11" t="s">
        <v>373</v>
      </c>
    </row>
    <row r="13" spans="1:10" x14ac:dyDescent="0.2">
      <c r="A13" s="10" t="s">
        <v>1093</v>
      </c>
      <c r="B13" s="8">
        <v>67</v>
      </c>
      <c r="C13" s="10" t="s">
        <v>408</v>
      </c>
      <c r="H13" s="11" t="s">
        <v>1073</v>
      </c>
      <c r="I13" s="8">
        <v>13</v>
      </c>
      <c r="J13" s="11" t="s">
        <v>1073</v>
      </c>
    </row>
    <row r="14" spans="1:10" x14ac:dyDescent="0.2">
      <c r="A14" s="11" t="s">
        <v>1073</v>
      </c>
      <c r="B14" s="8">
        <v>13</v>
      </c>
      <c r="C14" s="11" t="s">
        <v>479</v>
      </c>
      <c r="H14" s="11" t="s">
        <v>250</v>
      </c>
      <c r="I14" s="9">
        <v>14</v>
      </c>
      <c r="J14" s="11" t="s">
        <v>250</v>
      </c>
    </row>
    <row r="15" spans="1:10" x14ac:dyDescent="0.2">
      <c r="A15" s="11" t="s">
        <v>250</v>
      </c>
      <c r="B15" s="9">
        <v>14</v>
      </c>
      <c r="C15" s="10" t="s">
        <v>405</v>
      </c>
      <c r="H15" s="11" t="s">
        <v>355</v>
      </c>
      <c r="I15" s="8">
        <v>15</v>
      </c>
      <c r="J15" s="11" t="s">
        <v>355</v>
      </c>
    </row>
    <row r="16" spans="1:10" x14ac:dyDescent="0.2">
      <c r="A16" s="11" t="s">
        <v>355</v>
      </c>
      <c r="B16" s="8">
        <v>15</v>
      </c>
      <c r="C16" s="10" t="s">
        <v>410</v>
      </c>
      <c r="H16" s="11" t="s">
        <v>186</v>
      </c>
      <c r="I16" s="8">
        <v>16</v>
      </c>
      <c r="J16" s="11" t="s">
        <v>186</v>
      </c>
    </row>
    <row r="17" spans="1:10" x14ac:dyDescent="0.2">
      <c r="A17" s="11" t="s">
        <v>186</v>
      </c>
      <c r="B17" s="8">
        <v>16</v>
      </c>
      <c r="C17" s="11" t="s">
        <v>482</v>
      </c>
      <c r="H17" s="11" t="s">
        <v>1074</v>
      </c>
      <c r="I17" s="8">
        <v>17</v>
      </c>
      <c r="J17" s="11" t="s">
        <v>1074</v>
      </c>
    </row>
    <row r="18" spans="1:10" x14ac:dyDescent="0.2">
      <c r="A18" s="11" t="s">
        <v>1074</v>
      </c>
      <c r="B18" s="8">
        <v>17</v>
      </c>
      <c r="C18" s="11" t="s">
        <v>482</v>
      </c>
      <c r="H18" s="11" t="s">
        <v>358</v>
      </c>
      <c r="I18" s="8">
        <v>18</v>
      </c>
      <c r="J18" s="11" t="s">
        <v>358</v>
      </c>
    </row>
    <row r="19" spans="1:10" x14ac:dyDescent="0.2">
      <c r="A19" s="11" t="s">
        <v>358</v>
      </c>
      <c r="B19" s="8">
        <v>18</v>
      </c>
      <c r="C19" s="10" t="s">
        <v>413</v>
      </c>
      <c r="H19" s="11" t="s">
        <v>367</v>
      </c>
      <c r="I19" s="8">
        <v>19</v>
      </c>
      <c r="J19" s="11" t="s">
        <v>367</v>
      </c>
    </row>
    <row r="20" spans="1:10" x14ac:dyDescent="0.2">
      <c r="A20" s="11" t="s">
        <v>367</v>
      </c>
      <c r="B20" s="8">
        <v>19</v>
      </c>
      <c r="C20" s="11" t="s">
        <v>401</v>
      </c>
      <c r="H20" s="11" t="s">
        <v>1075</v>
      </c>
      <c r="I20" s="8">
        <v>21</v>
      </c>
      <c r="J20" s="11" t="s">
        <v>1075</v>
      </c>
    </row>
    <row r="21" spans="1:10" x14ac:dyDescent="0.2">
      <c r="A21" s="11" t="s">
        <v>1111</v>
      </c>
      <c r="B21" s="9" t="s">
        <v>356</v>
      </c>
      <c r="C21" s="10" t="s">
        <v>415</v>
      </c>
      <c r="H21" s="11" t="s">
        <v>1076</v>
      </c>
      <c r="I21" s="8">
        <v>22</v>
      </c>
      <c r="J21" s="11" t="s">
        <v>1076</v>
      </c>
    </row>
    <row r="22" spans="1:10" x14ac:dyDescent="0.2">
      <c r="A22" s="11" t="s">
        <v>1075</v>
      </c>
      <c r="B22" s="8">
        <v>21</v>
      </c>
      <c r="C22" s="10" t="s">
        <v>411</v>
      </c>
      <c r="H22" s="11" t="s">
        <v>368</v>
      </c>
      <c r="I22" s="8">
        <v>23</v>
      </c>
      <c r="J22" s="11" t="s">
        <v>368</v>
      </c>
    </row>
    <row r="23" spans="1:10" x14ac:dyDescent="0.2">
      <c r="A23" s="11" t="s">
        <v>1076</v>
      </c>
      <c r="B23" s="8">
        <v>22</v>
      </c>
      <c r="C23" s="10" t="s">
        <v>412</v>
      </c>
      <c r="H23" s="10" t="s">
        <v>255</v>
      </c>
      <c r="I23" s="8">
        <v>24</v>
      </c>
      <c r="J23" s="10" t="s">
        <v>255</v>
      </c>
    </row>
    <row r="24" spans="1:10" x14ac:dyDescent="0.2">
      <c r="A24" s="11" t="s">
        <v>368</v>
      </c>
      <c r="B24" s="8">
        <v>23</v>
      </c>
      <c r="C24" s="11" t="s">
        <v>401</v>
      </c>
      <c r="H24" s="11" t="s">
        <v>319</v>
      </c>
      <c r="I24" s="8">
        <v>25</v>
      </c>
      <c r="J24" s="11" t="s">
        <v>319</v>
      </c>
    </row>
    <row r="25" spans="1:10" x14ac:dyDescent="0.2">
      <c r="A25" s="11" t="s">
        <v>1099</v>
      </c>
      <c r="B25" s="8">
        <v>79</v>
      </c>
      <c r="C25" s="11" t="s">
        <v>482</v>
      </c>
      <c r="H25" s="11" t="s">
        <v>379</v>
      </c>
      <c r="I25" s="8">
        <v>26</v>
      </c>
      <c r="J25" s="11" t="s">
        <v>379</v>
      </c>
    </row>
    <row r="26" spans="1:10" x14ac:dyDescent="0.2">
      <c r="A26" s="10" t="s">
        <v>255</v>
      </c>
      <c r="B26" s="8">
        <v>24</v>
      </c>
      <c r="C26" s="10" t="s">
        <v>409</v>
      </c>
      <c r="H26" s="11" t="s">
        <v>397</v>
      </c>
      <c r="I26" s="8">
        <v>27</v>
      </c>
      <c r="J26" s="11" t="s">
        <v>397</v>
      </c>
    </row>
    <row r="27" spans="1:10" x14ac:dyDescent="0.2">
      <c r="A27" s="11" t="s">
        <v>319</v>
      </c>
      <c r="B27" s="8">
        <v>25</v>
      </c>
      <c r="C27" s="10" t="s">
        <v>416</v>
      </c>
      <c r="H27" s="11" t="s">
        <v>1077</v>
      </c>
      <c r="I27" s="8">
        <v>28</v>
      </c>
      <c r="J27" s="11" t="s">
        <v>1077</v>
      </c>
    </row>
    <row r="28" spans="1:10" x14ac:dyDescent="0.2">
      <c r="A28" s="11" t="s">
        <v>379</v>
      </c>
      <c r="B28" s="8">
        <v>26</v>
      </c>
      <c r="C28" s="11" t="s">
        <v>406</v>
      </c>
      <c r="H28" s="11" t="s">
        <v>258</v>
      </c>
      <c r="I28" s="8">
        <v>29</v>
      </c>
      <c r="J28" s="11" t="s">
        <v>258</v>
      </c>
    </row>
    <row r="29" spans="1:10" x14ac:dyDescent="0.2">
      <c r="A29" s="11" t="s">
        <v>365</v>
      </c>
      <c r="B29" s="8">
        <v>91</v>
      </c>
      <c r="C29" s="10" t="s">
        <v>399</v>
      </c>
      <c r="H29" s="11" t="s">
        <v>261</v>
      </c>
      <c r="I29" s="9">
        <v>30</v>
      </c>
      <c r="J29" s="11" t="s">
        <v>261</v>
      </c>
    </row>
    <row r="30" spans="1:10" x14ac:dyDescent="0.2">
      <c r="A30" s="11" t="s">
        <v>397</v>
      </c>
      <c r="B30" s="8">
        <v>27</v>
      </c>
      <c r="C30" s="10" t="s">
        <v>405</v>
      </c>
      <c r="H30" s="11" t="s">
        <v>1078</v>
      </c>
      <c r="I30" s="8">
        <v>31</v>
      </c>
      <c r="J30" s="11" t="s">
        <v>1078</v>
      </c>
    </row>
    <row r="31" spans="1:10" x14ac:dyDescent="0.2">
      <c r="A31" s="11" t="s">
        <v>1077</v>
      </c>
      <c r="B31" s="8">
        <v>28</v>
      </c>
      <c r="C31" s="10" t="s">
        <v>413</v>
      </c>
      <c r="H31" s="11" t="s">
        <v>374</v>
      </c>
      <c r="I31" s="8">
        <v>32</v>
      </c>
      <c r="J31" s="11" t="s">
        <v>374</v>
      </c>
    </row>
    <row r="32" spans="1:10" x14ac:dyDescent="0.2">
      <c r="A32" s="11" t="s">
        <v>258</v>
      </c>
      <c r="B32" s="8">
        <v>29</v>
      </c>
      <c r="C32" s="10" t="s">
        <v>412</v>
      </c>
      <c r="H32" s="10" t="s">
        <v>257</v>
      </c>
      <c r="I32" s="8">
        <v>33</v>
      </c>
      <c r="J32" s="10" t="s">
        <v>257</v>
      </c>
    </row>
    <row r="33" spans="1:10" x14ac:dyDescent="0.2">
      <c r="A33" s="11" t="s">
        <v>261</v>
      </c>
      <c r="B33" s="9">
        <v>30</v>
      </c>
      <c r="C33" s="11" t="s">
        <v>400</v>
      </c>
      <c r="H33" s="11" t="s">
        <v>256</v>
      </c>
      <c r="I33" s="8">
        <v>34</v>
      </c>
      <c r="J33" s="11" t="s">
        <v>256</v>
      </c>
    </row>
    <row r="34" spans="1:10" x14ac:dyDescent="0.2">
      <c r="A34" s="11" t="s">
        <v>374</v>
      </c>
      <c r="B34" s="8">
        <v>32</v>
      </c>
      <c r="C34" s="11" t="s">
        <v>403</v>
      </c>
      <c r="H34" s="11" t="s">
        <v>1079</v>
      </c>
      <c r="I34" s="8">
        <v>35</v>
      </c>
      <c r="J34" s="11" t="s">
        <v>1079</v>
      </c>
    </row>
    <row r="35" spans="1:10" x14ac:dyDescent="0.2">
      <c r="A35" s="10" t="s">
        <v>257</v>
      </c>
      <c r="B35" s="8">
        <v>33</v>
      </c>
      <c r="C35" s="10" t="s">
        <v>409</v>
      </c>
      <c r="H35" s="11" t="s">
        <v>359</v>
      </c>
      <c r="I35" s="8">
        <v>36</v>
      </c>
      <c r="J35" s="11" t="s">
        <v>359</v>
      </c>
    </row>
    <row r="36" spans="1:10" x14ac:dyDescent="0.2">
      <c r="A36" s="11" t="s">
        <v>1106</v>
      </c>
      <c r="B36" s="8">
        <v>971</v>
      </c>
      <c r="C36" s="11" t="s">
        <v>407</v>
      </c>
      <c r="H36" s="11" t="s">
        <v>1080</v>
      </c>
      <c r="I36" s="8">
        <v>37</v>
      </c>
      <c r="J36" s="11" t="s">
        <v>1080</v>
      </c>
    </row>
    <row r="37" spans="1:10" x14ac:dyDescent="0.2">
      <c r="A37" s="11" t="s">
        <v>382</v>
      </c>
      <c r="B37" s="8">
        <v>973</v>
      </c>
      <c r="C37" s="11" t="s">
        <v>407</v>
      </c>
      <c r="H37" s="11" t="s">
        <v>380</v>
      </c>
      <c r="I37" s="8">
        <v>38</v>
      </c>
      <c r="J37" s="11" t="s">
        <v>380</v>
      </c>
    </row>
    <row r="38" spans="1:10" x14ac:dyDescent="0.2">
      <c r="A38" s="10" t="s">
        <v>1094</v>
      </c>
      <c r="B38" s="8">
        <v>68</v>
      </c>
      <c r="C38" s="10" t="s">
        <v>408</v>
      </c>
      <c r="H38" s="11" t="s">
        <v>362</v>
      </c>
      <c r="I38" s="8">
        <v>39</v>
      </c>
      <c r="J38" s="11" t="s">
        <v>362</v>
      </c>
    </row>
    <row r="39" spans="1:10" x14ac:dyDescent="0.2">
      <c r="A39" s="11" t="s">
        <v>1112</v>
      </c>
      <c r="B39" s="9" t="s">
        <v>357</v>
      </c>
      <c r="C39" s="10" t="s">
        <v>415</v>
      </c>
      <c r="H39" s="10" t="s">
        <v>3</v>
      </c>
      <c r="I39" s="8">
        <v>40</v>
      </c>
      <c r="J39" s="10" t="s">
        <v>3</v>
      </c>
    </row>
    <row r="40" spans="1:10" x14ac:dyDescent="0.2">
      <c r="A40" s="11" t="s">
        <v>1078</v>
      </c>
      <c r="B40" s="8">
        <v>31</v>
      </c>
      <c r="C40" s="11" t="s">
        <v>403</v>
      </c>
      <c r="H40" s="11" t="s">
        <v>1081</v>
      </c>
      <c r="I40" s="8">
        <v>41</v>
      </c>
      <c r="J40" s="11" t="s">
        <v>1081</v>
      </c>
    </row>
    <row r="41" spans="1:10" x14ac:dyDescent="0.2">
      <c r="A41" s="11" t="s">
        <v>1082</v>
      </c>
      <c r="B41" s="8">
        <v>43</v>
      </c>
      <c r="C41" s="10" t="s">
        <v>410</v>
      </c>
      <c r="H41" s="11" t="s">
        <v>381</v>
      </c>
      <c r="I41" s="8">
        <v>42</v>
      </c>
      <c r="J41" s="11" t="s">
        <v>381</v>
      </c>
    </row>
    <row r="42" spans="1:10" x14ac:dyDescent="0.2">
      <c r="A42" s="11" t="s">
        <v>1086</v>
      </c>
      <c r="B42" s="8">
        <v>52</v>
      </c>
      <c r="C42" s="10" t="s">
        <v>414</v>
      </c>
      <c r="H42" s="11" t="s">
        <v>1082</v>
      </c>
      <c r="I42" s="8">
        <v>43</v>
      </c>
      <c r="J42" s="11" t="s">
        <v>1082</v>
      </c>
    </row>
    <row r="43" spans="1:10" x14ac:dyDescent="0.2">
      <c r="A43" s="11" t="s">
        <v>1095</v>
      </c>
      <c r="B43" s="8">
        <v>70</v>
      </c>
      <c r="C43" s="10" t="s">
        <v>416</v>
      </c>
      <c r="H43" s="11" t="s">
        <v>1083</v>
      </c>
      <c r="I43" s="8">
        <v>44</v>
      </c>
      <c r="J43" s="11" t="s">
        <v>1083</v>
      </c>
    </row>
    <row r="44" spans="1:10" x14ac:dyDescent="0.2">
      <c r="A44" s="11" t="s">
        <v>249</v>
      </c>
      <c r="B44" s="8">
        <v>74</v>
      </c>
      <c r="C44" s="11" t="s">
        <v>406</v>
      </c>
      <c r="H44" s="11" t="s">
        <v>262</v>
      </c>
      <c r="I44" s="8">
        <v>45</v>
      </c>
      <c r="J44" s="11" t="s">
        <v>262</v>
      </c>
    </row>
    <row r="45" spans="1:10" x14ac:dyDescent="0.2">
      <c r="A45" s="11" t="s">
        <v>1101</v>
      </c>
      <c r="B45" s="8">
        <v>87</v>
      </c>
      <c r="C45" s="11" t="s">
        <v>401</v>
      </c>
      <c r="H45" s="11" t="s">
        <v>206</v>
      </c>
      <c r="I45" s="8">
        <v>46</v>
      </c>
      <c r="J45" s="11" t="s">
        <v>206</v>
      </c>
    </row>
    <row r="46" spans="1:10" x14ac:dyDescent="0.2">
      <c r="A46" s="11" t="s">
        <v>1071</v>
      </c>
      <c r="B46" s="8">
        <v>5</v>
      </c>
      <c r="C46" s="11" t="s">
        <v>479</v>
      </c>
      <c r="H46" s="10" t="s">
        <v>1084</v>
      </c>
      <c r="I46" s="8">
        <v>47</v>
      </c>
      <c r="J46" s="10" t="s">
        <v>1084</v>
      </c>
    </row>
    <row r="47" spans="1:10" x14ac:dyDescent="0.2">
      <c r="A47" s="11" t="s">
        <v>1091</v>
      </c>
      <c r="B47" s="8">
        <v>65</v>
      </c>
      <c r="C47" s="11" t="s">
        <v>403</v>
      </c>
      <c r="H47" s="11" t="s">
        <v>366</v>
      </c>
      <c r="I47" s="8">
        <v>48</v>
      </c>
      <c r="J47" s="11" t="s">
        <v>366</v>
      </c>
    </row>
    <row r="48" spans="1:10" x14ac:dyDescent="0.2">
      <c r="A48" s="11" t="s">
        <v>1102</v>
      </c>
      <c r="B48" s="8">
        <v>92</v>
      </c>
      <c r="C48" s="10" t="s">
        <v>399</v>
      </c>
      <c r="H48" s="11" t="s">
        <v>1085</v>
      </c>
      <c r="I48" s="8">
        <v>49</v>
      </c>
      <c r="J48" s="11" t="s">
        <v>1085</v>
      </c>
    </row>
    <row r="49" spans="1:10" x14ac:dyDescent="0.2">
      <c r="A49" s="11" t="s">
        <v>256</v>
      </c>
      <c r="B49" s="8">
        <v>34</v>
      </c>
      <c r="C49" s="11" t="s">
        <v>400</v>
      </c>
      <c r="H49" s="11" t="s">
        <v>246</v>
      </c>
      <c r="I49" s="8">
        <v>50</v>
      </c>
      <c r="J49" s="11" t="s">
        <v>246</v>
      </c>
    </row>
    <row r="50" spans="1:10" x14ac:dyDescent="0.2">
      <c r="A50" s="11" t="s">
        <v>1079</v>
      </c>
      <c r="B50" s="8">
        <v>35</v>
      </c>
      <c r="C50" s="10" t="s">
        <v>412</v>
      </c>
      <c r="H50" s="11" t="s">
        <v>263</v>
      </c>
      <c r="I50" s="8">
        <v>51</v>
      </c>
      <c r="J50" s="11" t="s">
        <v>263</v>
      </c>
    </row>
    <row r="51" spans="1:10" x14ac:dyDescent="0.2">
      <c r="A51" s="11" t="s">
        <v>359</v>
      </c>
      <c r="B51" s="8">
        <v>36</v>
      </c>
      <c r="C51" s="10" t="s">
        <v>413</v>
      </c>
      <c r="H51" s="11" t="s">
        <v>1086</v>
      </c>
      <c r="I51" s="8">
        <v>52</v>
      </c>
      <c r="J51" s="11" t="s">
        <v>1086</v>
      </c>
    </row>
    <row r="52" spans="1:10" x14ac:dyDescent="0.2">
      <c r="A52" s="11" t="s">
        <v>1080</v>
      </c>
      <c r="B52" s="8">
        <v>37</v>
      </c>
      <c r="C52" s="10" t="s">
        <v>413</v>
      </c>
      <c r="H52" s="11" t="s">
        <v>375</v>
      </c>
      <c r="I52" s="8">
        <v>53</v>
      </c>
      <c r="J52" s="11" t="s">
        <v>375</v>
      </c>
    </row>
    <row r="53" spans="1:10" x14ac:dyDescent="0.2">
      <c r="A53" s="11" t="s">
        <v>380</v>
      </c>
      <c r="B53" s="8">
        <v>38</v>
      </c>
      <c r="C53" s="11" t="s">
        <v>406</v>
      </c>
      <c r="H53" s="11" t="s">
        <v>1087</v>
      </c>
      <c r="I53" s="8">
        <v>54</v>
      </c>
      <c r="J53" s="11" t="s">
        <v>1087</v>
      </c>
    </row>
    <row r="54" spans="1:10" x14ac:dyDescent="0.2">
      <c r="A54" s="11" t="s">
        <v>362</v>
      </c>
      <c r="B54" s="8">
        <v>39</v>
      </c>
      <c r="C54" s="10" t="s">
        <v>416</v>
      </c>
      <c r="H54" s="11" t="s">
        <v>369</v>
      </c>
      <c r="I54" s="8">
        <v>55</v>
      </c>
      <c r="J54" s="11" t="s">
        <v>369</v>
      </c>
    </row>
    <row r="55" spans="1:10" x14ac:dyDescent="0.2">
      <c r="A55" s="11" t="s">
        <v>270</v>
      </c>
      <c r="B55" s="8">
        <v>974</v>
      </c>
      <c r="C55" s="11" t="s">
        <v>407</v>
      </c>
      <c r="H55" s="11" t="s">
        <v>254</v>
      </c>
      <c r="I55" s="8">
        <v>56</v>
      </c>
      <c r="J55" s="11" t="s">
        <v>254</v>
      </c>
    </row>
    <row r="56" spans="1:10" x14ac:dyDescent="0.2">
      <c r="A56" s="10" t="s">
        <v>3</v>
      </c>
      <c r="B56" s="8">
        <v>40</v>
      </c>
      <c r="C56" s="10" t="s">
        <v>409</v>
      </c>
      <c r="H56" s="11" t="s">
        <v>370</v>
      </c>
      <c r="I56" s="8">
        <v>57</v>
      </c>
      <c r="J56" s="11" t="s">
        <v>370</v>
      </c>
    </row>
    <row r="57" spans="1:10" x14ac:dyDescent="0.2">
      <c r="A57" s="11" t="s">
        <v>1081</v>
      </c>
      <c r="B57" s="8">
        <v>41</v>
      </c>
      <c r="C57" s="10" t="s">
        <v>413</v>
      </c>
      <c r="H57" s="11" t="s">
        <v>398</v>
      </c>
      <c r="I57" s="8">
        <v>58</v>
      </c>
      <c r="J57" s="11" t="s">
        <v>398</v>
      </c>
    </row>
    <row r="58" spans="1:10" x14ac:dyDescent="0.2">
      <c r="A58" s="11" t="s">
        <v>381</v>
      </c>
      <c r="B58" s="8">
        <v>42</v>
      </c>
      <c r="C58" s="11" t="s">
        <v>406</v>
      </c>
      <c r="H58" s="11" t="s">
        <v>338</v>
      </c>
      <c r="I58" s="8">
        <v>59</v>
      </c>
      <c r="J58" s="11" t="s">
        <v>338</v>
      </c>
    </row>
    <row r="59" spans="1:10" x14ac:dyDescent="0.2">
      <c r="A59" s="11" t="s">
        <v>1083</v>
      </c>
      <c r="B59" s="8">
        <v>44</v>
      </c>
      <c r="C59" s="11" t="s">
        <v>480</v>
      </c>
      <c r="H59" s="11" t="s">
        <v>264</v>
      </c>
      <c r="I59" s="8">
        <v>60</v>
      </c>
      <c r="J59" s="11" t="s">
        <v>264</v>
      </c>
    </row>
    <row r="60" spans="1:10" x14ac:dyDescent="0.2">
      <c r="A60" s="11" t="s">
        <v>262</v>
      </c>
      <c r="B60" s="8">
        <v>45</v>
      </c>
      <c r="C60" s="10" t="s">
        <v>413</v>
      </c>
      <c r="H60" s="11" t="s">
        <v>265</v>
      </c>
      <c r="I60" s="8">
        <v>61</v>
      </c>
      <c r="J60" s="11" t="s">
        <v>265</v>
      </c>
    </row>
    <row r="61" spans="1:10" x14ac:dyDescent="0.2">
      <c r="A61" s="11" t="s">
        <v>206</v>
      </c>
      <c r="B61" s="8">
        <v>46</v>
      </c>
      <c r="C61" s="11" t="s">
        <v>403</v>
      </c>
      <c r="H61" s="11" t="s">
        <v>1088</v>
      </c>
      <c r="I61" s="8">
        <v>62</v>
      </c>
      <c r="J61" s="11" t="s">
        <v>1088</v>
      </c>
    </row>
    <row r="62" spans="1:10" x14ac:dyDescent="0.2">
      <c r="A62" s="10" t="s">
        <v>1084</v>
      </c>
      <c r="B62" s="8">
        <v>47</v>
      </c>
      <c r="C62" s="10" t="s">
        <v>409</v>
      </c>
      <c r="H62" s="11" t="s">
        <v>1089</v>
      </c>
      <c r="I62" s="8">
        <v>63</v>
      </c>
      <c r="J62" s="11" t="s">
        <v>1089</v>
      </c>
    </row>
    <row r="63" spans="1:10" x14ac:dyDescent="0.2">
      <c r="A63" s="11" t="s">
        <v>366</v>
      </c>
      <c r="B63" s="8">
        <v>48</v>
      </c>
      <c r="C63" s="11" t="s">
        <v>400</v>
      </c>
      <c r="H63" s="10" t="s">
        <v>1090</v>
      </c>
      <c r="I63" s="8">
        <v>64</v>
      </c>
      <c r="J63" s="10" t="s">
        <v>1090</v>
      </c>
    </row>
    <row r="64" spans="1:10" x14ac:dyDescent="0.2">
      <c r="A64" s="11" t="s">
        <v>1085</v>
      </c>
      <c r="B64" s="8">
        <v>49</v>
      </c>
      <c r="C64" s="11" t="s">
        <v>480</v>
      </c>
      <c r="H64" s="11" t="s">
        <v>1091</v>
      </c>
      <c r="I64" s="8">
        <v>65</v>
      </c>
      <c r="J64" s="11" t="s">
        <v>1091</v>
      </c>
    </row>
    <row r="65" spans="1:10" x14ac:dyDescent="0.2">
      <c r="A65" s="11" t="s">
        <v>246</v>
      </c>
      <c r="B65" s="8">
        <v>50</v>
      </c>
      <c r="C65" s="10" t="s">
        <v>405</v>
      </c>
      <c r="H65" s="11" t="s">
        <v>1092</v>
      </c>
      <c r="I65" s="8">
        <v>66</v>
      </c>
      <c r="J65" s="11" t="s">
        <v>1092</v>
      </c>
    </row>
    <row r="66" spans="1:10" x14ac:dyDescent="0.2">
      <c r="A66" s="11" t="s">
        <v>263</v>
      </c>
      <c r="B66" s="8">
        <v>51</v>
      </c>
      <c r="C66" s="10" t="s">
        <v>414</v>
      </c>
      <c r="H66" s="10" t="s">
        <v>1093</v>
      </c>
      <c r="I66" s="8">
        <v>67</v>
      </c>
      <c r="J66" s="10" t="s">
        <v>1093</v>
      </c>
    </row>
    <row r="67" spans="1:10" x14ac:dyDescent="0.2">
      <c r="A67" s="11" t="s">
        <v>200</v>
      </c>
      <c r="B67" s="8">
        <v>972</v>
      </c>
      <c r="C67" s="11" t="s">
        <v>407</v>
      </c>
      <c r="H67" s="10" t="s">
        <v>1094</v>
      </c>
      <c r="I67" s="8">
        <v>68</v>
      </c>
      <c r="J67" s="10" t="s">
        <v>1094</v>
      </c>
    </row>
    <row r="68" spans="1:10" x14ac:dyDescent="0.2">
      <c r="A68" s="11" t="s">
        <v>375</v>
      </c>
      <c r="B68" s="8">
        <v>53</v>
      </c>
      <c r="C68" s="11" t="s">
        <v>480</v>
      </c>
      <c r="H68" s="11" t="s">
        <v>266</v>
      </c>
      <c r="I68" s="8">
        <v>69</v>
      </c>
      <c r="J68" s="11" t="s">
        <v>266</v>
      </c>
    </row>
    <row r="69" spans="1:10" x14ac:dyDescent="0.2">
      <c r="A69" s="11" t="s">
        <v>214</v>
      </c>
      <c r="B69" s="8">
        <v>976</v>
      </c>
      <c r="C69" s="11" t="s">
        <v>407</v>
      </c>
      <c r="H69" s="11" t="s">
        <v>1095</v>
      </c>
      <c r="I69" s="8">
        <v>70</v>
      </c>
      <c r="J69" s="11" t="s">
        <v>1095</v>
      </c>
    </row>
    <row r="70" spans="1:10" x14ac:dyDescent="0.2">
      <c r="A70" s="11" t="s">
        <v>1087</v>
      </c>
      <c r="B70" s="8">
        <v>54</v>
      </c>
      <c r="C70" s="11" t="s">
        <v>402</v>
      </c>
      <c r="H70" s="11" t="s">
        <v>1096</v>
      </c>
      <c r="I70" s="8">
        <v>71</v>
      </c>
      <c r="J70" s="11" t="s">
        <v>1096</v>
      </c>
    </row>
    <row r="71" spans="1:10" x14ac:dyDescent="0.2">
      <c r="A71" s="11" t="s">
        <v>369</v>
      </c>
      <c r="B71" s="8">
        <v>55</v>
      </c>
      <c r="C71" s="11" t="s">
        <v>402</v>
      </c>
      <c r="H71" s="11" t="s">
        <v>267</v>
      </c>
      <c r="I71" s="8">
        <v>72</v>
      </c>
      <c r="J71" s="11" t="s">
        <v>267</v>
      </c>
    </row>
    <row r="72" spans="1:10" x14ac:dyDescent="0.2">
      <c r="A72" s="11" t="s">
        <v>254</v>
      </c>
      <c r="B72" s="8">
        <v>56</v>
      </c>
      <c r="C72" s="10" t="s">
        <v>412</v>
      </c>
      <c r="H72" s="11" t="s">
        <v>268</v>
      </c>
      <c r="I72" s="8">
        <v>73</v>
      </c>
      <c r="J72" s="11" t="s">
        <v>268</v>
      </c>
    </row>
    <row r="73" spans="1:10" x14ac:dyDescent="0.2">
      <c r="A73" s="11" t="s">
        <v>370</v>
      </c>
      <c r="B73" s="8">
        <v>57</v>
      </c>
      <c r="C73" s="11" t="s">
        <v>402</v>
      </c>
      <c r="H73" s="11" t="s">
        <v>249</v>
      </c>
      <c r="I73" s="8">
        <v>74</v>
      </c>
      <c r="J73" s="11" t="s">
        <v>249</v>
      </c>
    </row>
    <row r="74" spans="1:10" x14ac:dyDescent="0.2">
      <c r="A74" s="11" t="s">
        <v>398</v>
      </c>
      <c r="B74" s="8">
        <v>58</v>
      </c>
      <c r="C74" s="10" t="s">
        <v>411</v>
      </c>
      <c r="H74" s="11" t="s">
        <v>221</v>
      </c>
      <c r="I74" s="8">
        <v>75</v>
      </c>
      <c r="J74" s="11" t="s">
        <v>221</v>
      </c>
    </row>
    <row r="75" spans="1:10" x14ac:dyDescent="0.2">
      <c r="A75" s="11" t="s">
        <v>338</v>
      </c>
      <c r="B75" s="8">
        <v>59</v>
      </c>
      <c r="C75" s="11" t="s">
        <v>404</v>
      </c>
      <c r="H75" s="11" t="s">
        <v>1097</v>
      </c>
      <c r="I75" s="8">
        <v>76</v>
      </c>
      <c r="J75" s="11" t="s">
        <v>1097</v>
      </c>
    </row>
    <row r="76" spans="1:10" x14ac:dyDescent="0.2">
      <c r="A76" s="11" t="s">
        <v>988</v>
      </c>
      <c r="B76" s="8">
        <v>988</v>
      </c>
      <c r="C76" s="11" t="s">
        <v>407</v>
      </c>
      <c r="H76" s="11" t="s">
        <v>1098</v>
      </c>
      <c r="I76" s="8">
        <v>77</v>
      </c>
      <c r="J76" s="11" t="s">
        <v>1098</v>
      </c>
    </row>
    <row r="77" spans="1:10" x14ac:dyDescent="0.2">
      <c r="A77" s="11" t="s">
        <v>264</v>
      </c>
      <c r="B77" s="8">
        <v>60</v>
      </c>
      <c r="C77" s="11" t="s">
        <v>481</v>
      </c>
      <c r="H77" s="11" t="s">
        <v>364</v>
      </c>
      <c r="I77" s="8">
        <v>78</v>
      </c>
      <c r="J77" s="11" t="s">
        <v>364</v>
      </c>
    </row>
    <row r="78" spans="1:10" x14ac:dyDescent="0.2">
      <c r="A78" s="11" t="s">
        <v>265</v>
      </c>
      <c r="B78" s="8">
        <v>61</v>
      </c>
      <c r="C78" s="10" t="s">
        <v>405</v>
      </c>
      <c r="H78" s="11" t="s">
        <v>1099</v>
      </c>
      <c r="I78" s="8">
        <v>79</v>
      </c>
      <c r="J78" s="11" t="s">
        <v>1099</v>
      </c>
    </row>
    <row r="79" spans="1:10" x14ac:dyDescent="0.2">
      <c r="A79" s="11" t="s">
        <v>221</v>
      </c>
      <c r="B79" s="8">
        <v>75</v>
      </c>
      <c r="C79" s="10" t="s">
        <v>399</v>
      </c>
      <c r="H79" s="11" t="s">
        <v>253</v>
      </c>
      <c r="I79" s="8">
        <v>80</v>
      </c>
      <c r="J79" s="11" t="s">
        <v>253</v>
      </c>
    </row>
    <row r="80" spans="1:10" x14ac:dyDescent="0.2">
      <c r="A80" s="11" t="s">
        <v>1088</v>
      </c>
      <c r="B80" s="8">
        <v>62</v>
      </c>
      <c r="C80" s="11" t="s">
        <v>404</v>
      </c>
      <c r="H80" s="11" t="s">
        <v>248</v>
      </c>
      <c r="I80" s="8">
        <v>81</v>
      </c>
      <c r="J80" s="11" t="s">
        <v>248</v>
      </c>
    </row>
    <row r="81" spans="1:10" x14ac:dyDescent="0.2">
      <c r="A81" s="11" t="s">
        <v>1110</v>
      </c>
      <c r="B81" s="8">
        <v>987</v>
      </c>
      <c r="C81" s="11" t="s">
        <v>407</v>
      </c>
      <c r="H81" s="11" t="s">
        <v>1100</v>
      </c>
      <c r="I81" s="8">
        <v>82</v>
      </c>
      <c r="J81" s="11" t="s">
        <v>1100</v>
      </c>
    </row>
    <row r="82" spans="1:10" x14ac:dyDescent="0.2">
      <c r="A82" s="11" t="s">
        <v>1089</v>
      </c>
      <c r="B82" s="8">
        <v>63</v>
      </c>
      <c r="C82" s="10" t="s">
        <v>410</v>
      </c>
      <c r="H82" s="11" t="s">
        <v>259</v>
      </c>
      <c r="I82" s="8">
        <v>83</v>
      </c>
      <c r="J82" s="11" t="s">
        <v>259</v>
      </c>
    </row>
    <row r="83" spans="1:10" x14ac:dyDescent="0.2">
      <c r="A83" s="10" t="s">
        <v>1090</v>
      </c>
      <c r="B83" s="8">
        <v>64</v>
      </c>
      <c r="C83" s="10" t="s">
        <v>409</v>
      </c>
      <c r="H83" s="11" t="s">
        <v>252</v>
      </c>
      <c r="I83" s="8">
        <v>84</v>
      </c>
      <c r="J83" s="11" t="s">
        <v>252</v>
      </c>
    </row>
    <row r="84" spans="1:10" x14ac:dyDescent="0.2">
      <c r="A84" s="11" t="s">
        <v>1092</v>
      </c>
      <c r="B84" s="8">
        <v>66</v>
      </c>
      <c r="C84" s="11" t="s">
        <v>400</v>
      </c>
      <c r="H84" s="11" t="s">
        <v>171</v>
      </c>
      <c r="I84" s="8">
        <v>85</v>
      </c>
      <c r="J84" s="11" t="s">
        <v>171</v>
      </c>
    </row>
    <row r="85" spans="1:10" x14ac:dyDescent="0.2">
      <c r="A85" s="11" t="s">
        <v>266</v>
      </c>
      <c r="B85" s="8">
        <v>69</v>
      </c>
      <c r="C85" s="11" t="s">
        <v>406</v>
      </c>
      <c r="H85" s="11" t="s">
        <v>269</v>
      </c>
      <c r="I85" s="8">
        <v>86</v>
      </c>
      <c r="J85" s="11" t="s">
        <v>269</v>
      </c>
    </row>
    <row r="86" spans="1:10" x14ac:dyDescent="0.2">
      <c r="A86" s="11" t="s">
        <v>1096</v>
      </c>
      <c r="B86" s="8">
        <v>71</v>
      </c>
      <c r="C86" s="10" t="s">
        <v>411</v>
      </c>
      <c r="H86" s="11" t="s">
        <v>1101</v>
      </c>
      <c r="I86" s="8">
        <v>87</v>
      </c>
      <c r="J86" s="11" t="s">
        <v>1101</v>
      </c>
    </row>
    <row r="87" spans="1:10" x14ac:dyDescent="0.2">
      <c r="A87" s="11" t="s">
        <v>267</v>
      </c>
      <c r="B87" s="8">
        <v>72</v>
      </c>
      <c r="C87" s="11" t="s">
        <v>480</v>
      </c>
      <c r="H87" s="11" t="s">
        <v>371</v>
      </c>
      <c r="I87" s="8">
        <v>88</v>
      </c>
      <c r="J87" s="11" t="s">
        <v>371</v>
      </c>
    </row>
    <row r="88" spans="1:10" x14ac:dyDescent="0.2">
      <c r="A88" s="11" t="s">
        <v>268</v>
      </c>
      <c r="B88" s="8">
        <v>73</v>
      </c>
      <c r="C88" s="11" t="s">
        <v>406</v>
      </c>
      <c r="H88" s="11" t="s">
        <v>251</v>
      </c>
      <c r="I88" s="8">
        <v>89</v>
      </c>
      <c r="J88" s="11" t="s">
        <v>251</v>
      </c>
    </row>
    <row r="89" spans="1:10" x14ac:dyDescent="0.2">
      <c r="A89" s="11" t="s">
        <v>1098</v>
      </c>
      <c r="B89" s="8">
        <v>77</v>
      </c>
      <c r="C89" s="10" t="s">
        <v>399</v>
      </c>
      <c r="H89" s="11" t="s">
        <v>363</v>
      </c>
      <c r="I89" s="8">
        <v>90</v>
      </c>
      <c r="J89" s="11" t="s">
        <v>363</v>
      </c>
    </row>
    <row r="90" spans="1:10" x14ac:dyDescent="0.2">
      <c r="A90" s="11" t="s">
        <v>1097</v>
      </c>
      <c r="B90" s="8">
        <v>76</v>
      </c>
      <c r="C90" s="10" t="s">
        <v>405</v>
      </c>
      <c r="H90" s="11" t="s">
        <v>365</v>
      </c>
      <c r="I90" s="8">
        <v>91</v>
      </c>
      <c r="J90" s="11" t="s">
        <v>365</v>
      </c>
    </row>
    <row r="91" spans="1:10" x14ac:dyDescent="0.2">
      <c r="A91" s="11" t="s">
        <v>1103</v>
      </c>
      <c r="B91" s="8">
        <v>93</v>
      </c>
      <c r="C91" s="10" t="s">
        <v>399</v>
      </c>
      <c r="H91" s="11" t="s">
        <v>1102</v>
      </c>
      <c r="I91" s="8">
        <v>92</v>
      </c>
      <c r="J91" s="11" t="s">
        <v>1102</v>
      </c>
    </row>
    <row r="92" spans="1:10" x14ac:dyDescent="0.2">
      <c r="A92" s="11" t="s">
        <v>253</v>
      </c>
      <c r="B92" s="8">
        <v>80</v>
      </c>
      <c r="C92" s="11" t="s">
        <v>481</v>
      </c>
      <c r="H92" s="11" t="s">
        <v>1103</v>
      </c>
      <c r="I92" s="8">
        <v>93</v>
      </c>
      <c r="J92" s="11" t="s">
        <v>1103</v>
      </c>
    </row>
    <row r="93" spans="1:10" x14ac:dyDescent="0.2">
      <c r="A93" s="11" t="s">
        <v>1107</v>
      </c>
      <c r="B93" s="8">
        <v>975</v>
      </c>
      <c r="C93" s="11" t="s">
        <v>407</v>
      </c>
      <c r="H93" s="11" t="s">
        <v>1104</v>
      </c>
      <c r="I93" s="8">
        <v>94</v>
      </c>
      <c r="J93" s="11" t="s">
        <v>1104</v>
      </c>
    </row>
    <row r="94" spans="1:10" x14ac:dyDescent="0.2">
      <c r="A94" s="11" t="s">
        <v>248</v>
      </c>
      <c r="B94" s="8">
        <v>81</v>
      </c>
      <c r="C94" s="11" t="s">
        <v>403</v>
      </c>
      <c r="H94" s="11" t="s">
        <v>1105</v>
      </c>
      <c r="I94" s="8">
        <v>95</v>
      </c>
      <c r="J94" s="11" t="s">
        <v>1105</v>
      </c>
    </row>
    <row r="95" spans="1:10" x14ac:dyDescent="0.2">
      <c r="A95" s="11" t="s">
        <v>1100</v>
      </c>
      <c r="B95" s="8">
        <v>82</v>
      </c>
      <c r="C95" s="11" t="s">
        <v>403</v>
      </c>
      <c r="H95" s="11" t="s">
        <v>1106</v>
      </c>
      <c r="I95" s="8">
        <v>971</v>
      </c>
      <c r="J95" s="11" t="s">
        <v>1106</v>
      </c>
    </row>
    <row r="96" spans="1:10" x14ac:dyDescent="0.2">
      <c r="A96" s="11" t="s">
        <v>1108</v>
      </c>
      <c r="B96" s="8">
        <v>984</v>
      </c>
      <c r="C96" s="11" t="s">
        <v>407</v>
      </c>
      <c r="H96" s="11" t="s">
        <v>200</v>
      </c>
      <c r="I96" s="8">
        <v>972</v>
      </c>
      <c r="J96" s="11" t="s">
        <v>200</v>
      </c>
    </row>
    <row r="97" spans="1:10" x14ac:dyDescent="0.2">
      <c r="A97" s="11" t="s">
        <v>363</v>
      </c>
      <c r="B97" s="8">
        <v>90</v>
      </c>
      <c r="C97" s="10" t="s">
        <v>416</v>
      </c>
      <c r="H97" s="11" t="s">
        <v>382</v>
      </c>
      <c r="I97" s="8">
        <v>973</v>
      </c>
      <c r="J97" s="11" t="s">
        <v>382</v>
      </c>
    </row>
    <row r="98" spans="1:10" x14ac:dyDescent="0.2">
      <c r="A98" s="11" t="s">
        <v>1104</v>
      </c>
      <c r="B98" s="8">
        <v>94</v>
      </c>
      <c r="C98" s="10" t="s">
        <v>399</v>
      </c>
      <c r="H98" s="11" t="s">
        <v>270</v>
      </c>
      <c r="I98" s="8">
        <v>974</v>
      </c>
      <c r="J98" s="11" t="s">
        <v>270</v>
      </c>
    </row>
    <row r="99" spans="1:10" x14ac:dyDescent="0.2">
      <c r="A99" s="11" t="s">
        <v>1105</v>
      </c>
      <c r="B99" s="8">
        <v>95</v>
      </c>
      <c r="C99" s="10" t="s">
        <v>399</v>
      </c>
      <c r="H99" s="11" t="s">
        <v>1107</v>
      </c>
      <c r="I99" s="8">
        <v>975</v>
      </c>
      <c r="J99" s="11" t="s">
        <v>1107</v>
      </c>
    </row>
    <row r="100" spans="1:10" x14ac:dyDescent="0.2">
      <c r="A100" s="11" t="s">
        <v>259</v>
      </c>
      <c r="B100" s="8">
        <v>83</v>
      </c>
      <c r="C100" s="11" t="s">
        <v>479</v>
      </c>
      <c r="H100" s="11" t="s">
        <v>214</v>
      </c>
      <c r="I100" s="8">
        <v>976</v>
      </c>
      <c r="J100" s="11" t="s">
        <v>214</v>
      </c>
    </row>
    <row r="101" spans="1:10" x14ac:dyDescent="0.2">
      <c r="A101" s="11" t="s">
        <v>252</v>
      </c>
      <c r="B101" s="8">
        <v>84</v>
      </c>
      <c r="C101" s="11" t="s">
        <v>479</v>
      </c>
      <c r="H101" s="11" t="s">
        <v>1108</v>
      </c>
      <c r="I101" s="8">
        <v>984</v>
      </c>
      <c r="J101" s="11" t="s">
        <v>1108</v>
      </c>
    </row>
    <row r="102" spans="1:10" x14ac:dyDescent="0.2">
      <c r="A102" s="11" t="s">
        <v>171</v>
      </c>
      <c r="B102" s="8">
        <v>85</v>
      </c>
      <c r="C102" s="11" t="s">
        <v>480</v>
      </c>
      <c r="H102" s="11" t="s">
        <v>1109</v>
      </c>
      <c r="I102" s="8">
        <v>986</v>
      </c>
      <c r="J102" s="11" t="s">
        <v>1109</v>
      </c>
    </row>
    <row r="103" spans="1:10" x14ac:dyDescent="0.2">
      <c r="A103" s="11" t="s">
        <v>269</v>
      </c>
      <c r="B103" s="8">
        <v>86</v>
      </c>
      <c r="C103" s="11" t="s">
        <v>482</v>
      </c>
      <c r="H103" s="11" t="s">
        <v>1110</v>
      </c>
      <c r="I103" s="8">
        <v>987</v>
      </c>
      <c r="J103" s="11" t="s">
        <v>1110</v>
      </c>
    </row>
    <row r="104" spans="1:10" x14ac:dyDescent="0.2">
      <c r="A104" s="11" t="s">
        <v>371</v>
      </c>
      <c r="B104" s="8">
        <v>88</v>
      </c>
      <c r="C104" s="11" t="s">
        <v>402</v>
      </c>
      <c r="H104" s="11" t="s">
        <v>988</v>
      </c>
      <c r="I104" s="8">
        <v>988</v>
      </c>
      <c r="J104" s="11" t="s">
        <v>988</v>
      </c>
    </row>
    <row r="105" spans="1:10" x14ac:dyDescent="0.2">
      <c r="A105" s="11" t="s">
        <v>1109</v>
      </c>
      <c r="B105" s="8">
        <v>986</v>
      </c>
      <c r="C105" s="11" t="s">
        <v>407</v>
      </c>
      <c r="H105" s="11" t="s">
        <v>1111</v>
      </c>
      <c r="I105" s="9" t="s">
        <v>356</v>
      </c>
      <c r="J105" s="11" t="s">
        <v>1111</v>
      </c>
    </row>
    <row r="106" spans="1:10" x14ac:dyDescent="0.2">
      <c r="A106" s="11" t="s">
        <v>251</v>
      </c>
      <c r="B106" s="8">
        <v>89</v>
      </c>
      <c r="C106" s="10" t="s">
        <v>411</v>
      </c>
      <c r="H106" s="11" t="s">
        <v>1112</v>
      </c>
      <c r="I106" s="9" t="s">
        <v>357</v>
      </c>
      <c r="J106" s="11" t="s">
        <v>1112</v>
      </c>
    </row>
    <row r="107" spans="1:10" x14ac:dyDescent="0.2">
      <c r="A107" s="11" t="s">
        <v>364</v>
      </c>
      <c r="B107" s="8">
        <v>78</v>
      </c>
      <c r="C107" s="10" t="s">
        <v>399</v>
      </c>
    </row>
    <row r="108" spans="1:10" x14ac:dyDescent="0.2">
      <c r="A108" s="35" t="s">
        <v>1169</v>
      </c>
      <c r="B108" s="36"/>
      <c r="C108" s="36" t="s">
        <v>1169</v>
      </c>
    </row>
    <row r="109" spans="1:10" x14ac:dyDescent="0.2">
      <c r="A109" s="35" t="s">
        <v>569</v>
      </c>
      <c r="B109" s="36" t="s">
        <v>733</v>
      </c>
      <c r="C109" s="35" t="s">
        <v>569</v>
      </c>
    </row>
    <row r="110" spans="1:10" x14ac:dyDescent="0.2">
      <c r="A110" s="35" t="s">
        <v>87</v>
      </c>
      <c r="B110" s="36" t="s">
        <v>562</v>
      </c>
      <c r="C110" s="35" t="s">
        <v>87</v>
      </c>
    </row>
    <row r="111" spans="1:10" x14ac:dyDescent="0.2">
      <c r="A111" s="35" t="s">
        <v>570</v>
      </c>
      <c r="B111" s="36" t="s">
        <v>734</v>
      </c>
      <c r="C111" s="35" t="s">
        <v>570</v>
      </c>
    </row>
    <row r="112" spans="1:10" x14ac:dyDescent="0.2">
      <c r="A112" s="35" t="s">
        <v>571</v>
      </c>
      <c r="B112" s="36" t="s">
        <v>735</v>
      </c>
      <c r="C112" s="35" t="s">
        <v>571</v>
      </c>
    </row>
    <row r="113" spans="1:3" x14ac:dyDescent="0.2">
      <c r="A113" s="35" t="s">
        <v>572</v>
      </c>
      <c r="B113" s="36" t="s">
        <v>763</v>
      </c>
      <c r="C113" s="35" t="s">
        <v>572</v>
      </c>
    </row>
    <row r="114" spans="1:3" x14ac:dyDescent="0.2">
      <c r="A114" s="35" t="s">
        <v>573</v>
      </c>
      <c r="B114" s="36" t="s">
        <v>736</v>
      </c>
      <c r="C114" s="35" t="s">
        <v>573</v>
      </c>
    </row>
    <row r="115" spans="1:3" x14ac:dyDescent="0.2">
      <c r="A115" s="35" t="s">
        <v>960</v>
      </c>
      <c r="B115" s="36" t="s">
        <v>882</v>
      </c>
      <c r="C115" s="35" t="s">
        <v>960</v>
      </c>
    </row>
    <row r="116" spans="1:3" x14ac:dyDescent="0.2">
      <c r="A116" s="35" t="s">
        <v>574</v>
      </c>
      <c r="B116" s="36" t="s">
        <v>737</v>
      </c>
      <c r="C116" s="35" t="s">
        <v>574</v>
      </c>
    </row>
    <row r="117" spans="1:3" x14ac:dyDescent="0.2">
      <c r="A117" s="35" t="s">
        <v>575</v>
      </c>
      <c r="B117" s="36" t="s">
        <v>738</v>
      </c>
      <c r="C117" s="35" t="s">
        <v>575</v>
      </c>
    </row>
    <row r="118" spans="1:3" x14ac:dyDescent="0.2">
      <c r="A118" s="35" t="s">
        <v>1113</v>
      </c>
      <c r="B118" s="36" t="s">
        <v>739</v>
      </c>
      <c r="C118" s="35" t="s">
        <v>1113</v>
      </c>
    </row>
    <row r="119" spans="1:3" x14ac:dyDescent="0.2">
      <c r="A119" s="35" t="s">
        <v>759</v>
      </c>
      <c r="B119" s="36" t="s">
        <v>740</v>
      </c>
      <c r="C119" s="35" t="s">
        <v>759</v>
      </c>
    </row>
    <row r="120" spans="1:3" x14ac:dyDescent="0.2">
      <c r="A120" s="35" t="s">
        <v>392</v>
      </c>
      <c r="B120" s="36" t="s">
        <v>427</v>
      </c>
      <c r="C120" s="35" t="s">
        <v>392</v>
      </c>
    </row>
    <row r="121" spans="1:3" x14ac:dyDescent="0.2">
      <c r="A121" s="35" t="s">
        <v>576</v>
      </c>
      <c r="B121" s="36" t="s">
        <v>741</v>
      </c>
      <c r="C121" s="35" t="s">
        <v>576</v>
      </c>
    </row>
    <row r="122" spans="1:3" x14ac:dyDescent="0.2">
      <c r="A122" s="35" t="s">
        <v>577</v>
      </c>
      <c r="B122" s="36" t="s">
        <v>742</v>
      </c>
      <c r="C122" s="35" t="s">
        <v>577</v>
      </c>
    </row>
    <row r="123" spans="1:3" x14ac:dyDescent="0.2">
      <c r="A123" s="35" t="s">
        <v>51</v>
      </c>
      <c r="B123" s="36" t="s">
        <v>563</v>
      </c>
      <c r="C123" s="35" t="s">
        <v>51</v>
      </c>
    </row>
    <row r="124" spans="1:3" x14ac:dyDescent="0.2">
      <c r="A124" s="35" t="s">
        <v>391</v>
      </c>
      <c r="B124" s="36" t="s">
        <v>564</v>
      </c>
      <c r="C124" s="35" t="s">
        <v>391</v>
      </c>
    </row>
    <row r="125" spans="1:3" x14ac:dyDescent="0.2">
      <c r="A125" s="35" t="s">
        <v>578</v>
      </c>
      <c r="B125" s="36" t="s">
        <v>743</v>
      </c>
      <c r="C125" s="35" t="s">
        <v>578</v>
      </c>
    </row>
    <row r="126" spans="1:3" x14ac:dyDescent="0.2">
      <c r="A126" s="35" t="s">
        <v>579</v>
      </c>
      <c r="B126" s="36" t="s">
        <v>744</v>
      </c>
      <c r="C126" s="35" t="s">
        <v>579</v>
      </c>
    </row>
    <row r="127" spans="1:3" x14ac:dyDescent="0.2">
      <c r="A127" s="35" t="s">
        <v>580</v>
      </c>
      <c r="B127" s="36" t="s">
        <v>745</v>
      </c>
      <c r="C127" s="35" t="s">
        <v>580</v>
      </c>
    </row>
    <row r="128" spans="1:3" x14ac:dyDescent="0.2">
      <c r="A128" s="35" t="s">
        <v>581</v>
      </c>
      <c r="B128" s="36" t="s">
        <v>746</v>
      </c>
      <c r="C128" s="35" t="s">
        <v>581</v>
      </c>
    </row>
    <row r="129" spans="1:3" x14ac:dyDescent="0.2">
      <c r="A129" s="35" t="s">
        <v>582</v>
      </c>
      <c r="B129" s="36" t="s">
        <v>747</v>
      </c>
      <c r="C129" s="35" t="s">
        <v>582</v>
      </c>
    </row>
    <row r="130" spans="1:3" x14ac:dyDescent="0.2">
      <c r="A130" s="35" t="s">
        <v>764</v>
      </c>
      <c r="B130" s="36" t="s">
        <v>752</v>
      </c>
      <c r="C130" s="35" t="s">
        <v>764</v>
      </c>
    </row>
    <row r="131" spans="1:3" x14ac:dyDescent="0.2">
      <c r="A131" s="35" t="s">
        <v>111</v>
      </c>
      <c r="B131" s="36" t="s">
        <v>565</v>
      </c>
      <c r="C131" s="35" t="s">
        <v>111</v>
      </c>
    </row>
    <row r="132" spans="1:3" x14ac:dyDescent="0.2">
      <c r="A132" s="35" t="s">
        <v>583</v>
      </c>
      <c r="B132" s="36" t="s">
        <v>748</v>
      </c>
      <c r="C132" s="35" t="s">
        <v>583</v>
      </c>
    </row>
    <row r="133" spans="1:3" x14ac:dyDescent="0.2">
      <c r="A133" s="35" t="s">
        <v>584</v>
      </c>
      <c r="B133" s="36" t="s">
        <v>749</v>
      </c>
      <c r="C133" s="35" t="s">
        <v>584</v>
      </c>
    </row>
    <row r="134" spans="1:3" x14ac:dyDescent="0.2">
      <c r="A134" s="35" t="s">
        <v>585</v>
      </c>
      <c r="B134" s="36" t="s">
        <v>750</v>
      </c>
      <c r="C134" s="35" t="s">
        <v>585</v>
      </c>
    </row>
    <row r="135" spans="1:3" x14ac:dyDescent="0.2">
      <c r="A135" s="35" t="s">
        <v>586</v>
      </c>
      <c r="B135" s="36" t="s">
        <v>751</v>
      </c>
      <c r="C135" s="35" t="s">
        <v>586</v>
      </c>
    </row>
    <row r="136" spans="1:3" x14ac:dyDescent="0.2">
      <c r="A136" s="35" t="s">
        <v>959</v>
      </c>
      <c r="B136" s="36" t="s">
        <v>753</v>
      </c>
      <c r="C136" s="35" t="s">
        <v>959</v>
      </c>
    </row>
    <row r="137" spans="1:3" x14ac:dyDescent="0.2">
      <c r="A137" s="35" t="s">
        <v>1114</v>
      </c>
      <c r="B137" s="36" t="s">
        <v>754</v>
      </c>
      <c r="C137" s="35" t="s">
        <v>1114</v>
      </c>
    </row>
    <row r="138" spans="1:3" x14ac:dyDescent="0.2">
      <c r="A138" s="35" t="s">
        <v>588</v>
      </c>
      <c r="B138" s="36" t="s">
        <v>755</v>
      </c>
      <c r="C138" s="35" t="s">
        <v>588</v>
      </c>
    </row>
    <row r="139" spans="1:3" x14ac:dyDescent="0.2">
      <c r="A139" s="35" t="s">
        <v>589</v>
      </c>
      <c r="B139" s="36" t="s">
        <v>756</v>
      </c>
      <c r="C139" s="35" t="s">
        <v>589</v>
      </c>
    </row>
    <row r="140" spans="1:3" x14ac:dyDescent="0.2">
      <c r="A140" s="35" t="s">
        <v>1159</v>
      </c>
      <c r="B140" s="36" t="s">
        <v>757</v>
      </c>
      <c r="C140" s="35" t="s">
        <v>1159</v>
      </c>
    </row>
    <row r="141" spans="1:3" x14ac:dyDescent="0.2">
      <c r="A141" s="35" t="s">
        <v>590</v>
      </c>
      <c r="B141" s="36" t="s">
        <v>758</v>
      </c>
      <c r="C141" s="35" t="s">
        <v>590</v>
      </c>
    </row>
    <row r="142" spans="1:3" x14ac:dyDescent="0.2">
      <c r="A142" s="35" t="s">
        <v>591</v>
      </c>
      <c r="B142" s="36" t="s">
        <v>765</v>
      </c>
      <c r="C142" s="35" t="s">
        <v>591</v>
      </c>
    </row>
    <row r="143" spans="1:3" x14ac:dyDescent="0.2">
      <c r="A143" s="35" t="s">
        <v>592</v>
      </c>
      <c r="B143" s="36" t="s">
        <v>766</v>
      </c>
      <c r="C143" s="35" t="s">
        <v>592</v>
      </c>
    </row>
    <row r="144" spans="1:3" x14ac:dyDescent="0.2">
      <c r="A144" s="35" t="s">
        <v>593</v>
      </c>
      <c r="B144" s="36" t="s">
        <v>767</v>
      </c>
      <c r="C144" s="35" t="s">
        <v>593</v>
      </c>
    </row>
    <row r="145" spans="1:3" x14ac:dyDescent="0.2">
      <c r="A145" s="35" t="s">
        <v>594</v>
      </c>
      <c r="B145" s="36" t="s">
        <v>768</v>
      </c>
      <c r="C145" s="35" t="s">
        <v>594</v>
      </c>
    </row>
    <row r="146" spans="1:3" x14ac:dyDescent="0.2">
      <c r="A146" s="35" t="s">
        <v>17</v>
      </c>
      <c r="B146" s="36" t="s">
        <v>566</v>
      </c>
      <c r="C146" s="35" t="s">
        <v>17</v>
      </c>
    </row>
    <row r="147" spans="1:3" x14ac:dyDescent="0.2">
      <c r="A147" s="35" t="s">
        <v>1115</v>
      </c>
      <c r="B147" s="36" t="s">
        <v>769</v>
      </c>
      <c r="C147" s="35" t="s">
        <v>1115</v>
      </c>
    </row>
    <row r="148" spans="1:3" x14ac:dyDescent="0.2">
      <c r="A148" s="35" t="s">
        <v>1134</v>
      </c>
      <c r="B148" s="36" t="s">
        <v>873</v>
      </c>
      <c r="C148" s="35" t="s">
        <v>1134</v>
      </c>
    </row>
    <row r="149" spans="1:3" x14ac:dyDescent="0.2">
      <c r="A149" s="35" t="s">
        <v>95</v>
      </c>
      <c r="B149" s="36" t="s">
        <v>567</v>
      </c>
      <c r="C149" s="35" t="s">
        <v>95</v>
      </c>
    </row>
    <row r="150" spans="1:3" x14ac:dyDescent="0.2">
      <c r="A150" s="35" t="s">
        <v>595</v>
      </c>
      <c r="B150" s="36" t="s">
        <v>770</v>
      </c>
      <c r="C150" s="35" t="s">
        <v>595</v>
      </c>
    </row>
    <row r="151" spans="1:3" x14ac:dyDescent="0.2">
      <c r="A151" s="35" t="s">
        <v>596</v>
      </c>
      <c r="B151" s="36" t="s">
        <v>771</v>
      </c>
      <c r="C151" s="35" t="s">
        <v>596</v>
      </c>
    </row>
    <row r="152" spans="1:3" x14ac:dyDescent="0.2">
      <c r="A152" s="35" t="s">
        <v>597</v>
      </c>
      <c r="B152" s="36" t="s">
        <v>772</v>
      </c>
      <c r="C152" s="35" t="s">
        <v>597</v>
      </c>
    </row>
    <row r="153" spans="1:3" x14ac:dyDescent="0.2">
      <c r="A153" s="35" t="s">
        <v>598</v>
      </c>
      <c r="B153" s="36" t="s">
        <v>773</v>
      </c>
      <c r="C153" s="35" t="s">
        <v>598</v>
      </c>
    </row>
    <row r="154" spans="1:3" x14ac:dyDescent="0.2">
      <c r="A154" s="35" t="s">
        <v>599</v>
      </c>
      <c r="B154" s="36" t="s">
        <v>774</v>
      </c>
      <c r="C154" s="35" t="s">
        <v>599</v>
      </c>
    </row>
    <row r="155" spans="1:3" x14ac:dyDescent="0.2">
      <c r="A155" s="35" t="s">
        <v>599</v>
      </c>
      <c r="B155" s="36" t="s">
        <v>875</v>
      </c>
      <c r="C155" s="35" t="s">
        <v>599</v>
      </c>
    </row>
    <row r="156" spans="1:3" x14ac:dyDescent="0.2">
      <c r="A156" s="35" t="s">
        <v>1135</v>
      </c>
      <c r="B156" s="36" t="s">
        <v>878</v>
      </c>
      <c r="C156" s="35" t="s">
        <v>1135</v>
      </c>
    </row>
    <row r="157" spans="1:3" x14ac:dyDescent="0.2">
      <c r="A157" s="35" t="s">
        <v>1136</v>
      </c>
      <c r="B157" s="36" t="s">
        <v>874</v>
      </c>
      <c r="C157" s="35" t="s">
        <v>1136</v>
      </c>
    </row>
    <row r="158" spans="1:3" x14ac:dyDescent="0.2">
      <c r="A158" s="35" t="s">
        <v>20</v>
      </c>
      <c r="B158" s="36" t="s">
        <v>568</v>
      </c>
      <c r="C158" s="35" t="s">
        <v>20</v>
      </c>
    </row>
    <row r="159" spans="1:3" x14ac:dyDescent="0.2">
      <c r="A159" s="35" t="s">
        <v>600</v>
      </c>
      <c r="B159" s="36" t="s">
        <v>775</v>
      </c>
      <c r="C159" s="35" t="s">
        <v>600</v>
      </c>
    </row>
    <row r="160" spans="1:3" x14ac:dyDescent="0.2">
      <c r="A160" s="35" t="s">
        <v>601</v>
      </c>
      <c r="B160" s="36" t="s">
        <v>776</v>
      </c>
      <c r="C160" s="35" t="s">
        <v>601</v>
      </c>
    </row>
    <row r="161" spans="1:3" x14ac:dyDescent="0.2">
      <c r="A161" s="35" t="s">
        <v>602</v>
      </c>
      <c r="B161" s="36" t="s">
        <v>777</v>
      </c>
      <c r="C161" s="35" t="s">
        <v>602</v>
      </c>
    </row>
    <row r="162" spans="1:3" x14ac:dyDescent="0.2">
      <c r="A162" s="35" t="s">
        <v>603</v>
      </c>
      <c r="B162" s="36" t="s">
        <v>604</v>
      </c>
      <c r="C162" s="35" t="s">
        <v>603</v>
      </c>
    </row>
    <row r="163" spans="1:3" x14ac:dyDescent="0.2">
      <c r="A163" s="35" t="s">
        <v>605</v>
      </c>
      <c r="B163" s="36" t="s">
        <v>778</v>
      </c>
      <c r="C163" s="35" t="s">
        <v>605</v>
      </c>
    </row>
    <row r="164" spans="1:3" x14ac:dyDescent="0.2">
      <c r="A164" s="35" t="s">
        <v>606</v>
      </c>
      <c r="B164" s="36" t="s">
        <v>779</v>
      </c>
      <c r="C164" s="35" t="s">
        <v>606</v>
      </c>
    </row>
    <row r="165" spans="1:3" x14ac:dyDescent="0.2">
      <c r="A165" s="35" t="s">
        <v>607</v>
      </c>
      <c r="B165" s="36" t="s">
        <v>608</v>
      </c>
      <c r="C165" s="35" t="s">
        <v>607</v>
      </c>
    </row>
    <row r="166" spans="1:3" x14ac:dyDescent="0.2">
      <c r="A166" s="35" t="s">
        <v>607</v>
      </c>
      <c r="B166" s="36" t="s">
        <v>697</v>
      </c>
      <c r="C166" s="35" t="s">
        <v>607</v>
      </c>
    </row>
    <row r="167" spans="1:3" x14ac:dyDescent="0.2">
      <c r="A167" s="35" t="s">
        <v>962</v>
      </c>
      <c r="B167" s="36" t="s">
        <v>882</v>
      </c>
      <c r="C167" s="35" t="s">
        <v>962</v>
      </c>
    </row>
    <row r="168" spans="1:3" x14ac:dyDescent="0.2">
      <c r="A168" s="35" t="s">
        <v>92</v>
      </c>
      <c r="B168" s="36" t="s">
        <v>780</v>
      </c>
      <c r="C168" s="35" t="s">
        <v>92</v>
      </c>
    </row>
    <row r="169" spans="1:3" x14ac:dyDescent="0.2">
      <c r="A169" s="35" t="s">
        <v>609</v>
      </c>
      <c r="B169" s="36" t="s">
        <v>706</v>
      </c>
      <c r="C169" s="35" t="s">
        <v>609</v>
      </c>
    </row>
    <row r="170" spans="1:3" x14ac:dyDescent="0.2">
      <c r="A170" s="35" t="s">
        <v>386</v>
      </c>
      <c r="B170" s="36" t="s">
        <v>781</v>
      </c>
      <c r="C170" s="35" t="s">
        <v>386</v>
      </c>
    </row>
    <row r="171" spans="1:3" x14ac:dyDescent="0.2">
      <c r="A171" s="35" t="s">
        <v>610</v>
      </c>
      <c r="B171" s="36" t="s">
        <v>423</v>
      </c>
      <c r="C171" s="35" t="s">
        <v>610</v>
      </c>
    </row>
    <row r="172" spans="1:3" x14ac:dyDescent="0.2">
      <c r="A172" s="35" t="s">
        <v>611</v>
      </c>
      <c r="B172" s="36" t="s">
        <v>782</v>
      </c>
      <c r="C172" s="35" t="s">
        <v>611</v>
      </c>
    </row>
    <row r="173" spans="1:3" x14ac:dyDescent="0.2">
      <c r="A173" s="35" t="s">
        <v>14</v>
      </c>
      <c r="B173" s="36" t="s">
        <v>783</v>
      </c>
      <c r="C173" s="35" t="s">
        <v>14</v>
      </c>
    </row>
    <row r="174" spans="1:3" x14ac:dyDescent="0.2">
      <c r="A174" s="35" t="s">
        <v>612</v>
      </c>
      <c r="B174" s="36" t="s">
        <v>784</v>
      </c>
      <c r="C174" s="35" t="s">
        <v>612</v>
      </c>
    </row>
    <row r="175" spans="1:3" x14ac:dyDescent="0.2">
      <c r="A175" s="35" t="s">
        <v>1116</v>
      </c>
      <c r="B175" s="36" t="s">
        <v>301</v>
      </c>
      <c r="C175" s="35" t="s">
        <v>1116</v>
      </c>
    </row>
    <row r="176" spans="1:3" x14ac:dyDescent="0.2">
      <c r="A176" s="35" t="s">
        <v>614</v>
      </c>
      <c r="B176" s="36" t="s">
        <v>786</v>
      </c>
      <c r="C176" s="35" t="s">
        <v>614</v>
      </c>
    </row>
    <row r="177" spans="1:3" x14ac:dyDescent="0.2">
      <c r="A177" s="35" t="s">
        <v>615</v>
      </c>
      <c r="B177" s="36" t="s">
        <v>787</v>
      </c>
      <c r="C177" s="35" t="s">
        <v>615</v>
      </c>
    </row>
    <row r="178" spans="1:3" x14ac:dyDescent="0.2">
      <c r="A178" s="35" t="s">
        <v>616</v>
      </c>
      <c r="B178" s="36" t="s">
        <v>788</v>
      </c>
      <c r="C178" s="35" t="s">
        <v>616</v>
      </c>
    </row>
    <row r="179" spans="1:3" x14ac:dyDescent="0.2">
      <c r="A179" s="35" t="s">
        <v>13</v>
      </c>
      <c r="B179" s="36" t="s">
        <v>560</v>
      </c>
      <c r="C179" s="80">
        <v>1</v>
      </c>
    </row>
    <row r="180" spans="1:3" x14ac:dyDescent="0.2">
      <c r="A180" s="35" t="s">
        <v>617</v>
      </c>
      <c r="B180" s="36" t="s">
        <v>789</v>
      </c>
      <c r="C180" s="35" t="s">
        <v>617</v>
      </c>
    </row>
    <row r="181" spans="1:3" x14ac:dyDescent="0.2">
      <c r="A181" s="35" t="s">
        <v>618</v>
      </c>
      <c r="B181" s="36" t="s">
        <v>790</v>
      </c>
      <c r="C181" s="35" t="s">
        <v>618</v>
      </c>
    </row>
    <row r="182" spans="1:3" x14ac:dyDescent="0.2">
      <c r="A182" s="35" t="s">
        <v>619</v>
      </c>
      <c r="B182" s="36" t="s">
        <v>791</v>
      </c>
      <c r="C182" s="35" t="s">
        <v>619</v>
      </c>
    </row>
    <row r="183" spans="1:3" x14ac:dyDescent="0.2">
      <c r="A183" s="35" t="s">
        <v>620</v>
      </c>
      <c r="B183" s="36" t="s">
        <v>792</v>
      </c>
      <c r="C183" s="35" t="s">
        <v>620</v>
      </c>
    </row>
    <row r="184" spans="1:3" x14ac:dyDescent="0.2">
      <c r="A184" s="35" t="s">
        <v>621</v>
      </c>
      <c r="B184" s="36" t="s">
        <v>793</v>
      </c>
      <c r="C184" s="35" t="s">
        <v>621</v>
      </c>
    </row>
    <row r="185" spans="1:3" x14ac:dyDescent="0.2">
      <c r="A185" s="35" t="s">
        <v>106</v>
      </c>
      <c r="B185" s="36" t="s">
        <v>794</v>
      </c>
      <c r="C185" s="35" t="s">
        <v>106</v>
      </c>
    </row>
    <row r="186" spans="1:3" x14ac:dyDescent="0.2">
      <c r="A186" s="35" t="s">
        <v>622</v>
      </c>
      <c r="B186" s="36" t="s">
        <v>796</v>
      </c>
      <c r="C186" s="35" t="s">
        <v>622</v>
      </c>
    </row>
    <row r="187" spans="1:3" x14ac:dyDescent="0.2">
      <c r="A187" s="35" t="s">
        <v>623</v>
      </c>
      <c r="B187" s="36" t="s">
        <v>795</v>
      </c>
      <c r="C187" s="35" t="s">
        <v>623</v>
      </c>
    </row>
    <row r="188" spans="1:3" x14ac:dyDescent="0.2">
      <c r="A188" s="35" t="s">
        <v>624</v>
      </c>
      <c r="B188" s="36" t="s">
        <v>797</v>
      </c>
      <c r="C188" s="35" t="s">
        <v>624</v>
      </c>
    </row>
    <row r="189" spans="1:3" x14ac:dyDescent="0.2">
      <c r="A189" s="35" t="s">
        <v>625</v>
      </c>
      <c r="B189" s="36" t="s">
        <v>798</v>
      </c>
      <c r="C189" s="35" t="s">
        <v>625</v>
      </c>
    </row>
    <row r="190" spans="1:3" x14ac:dyDescent="0.2">
      <c r="A190" s="35" t="s">
        <v>626</v>
      </c>
      <c r="B190" s="36" t="s">
        <v>799</v>
      </c>
      <c r="C190" s="35" t="s">
        <v>626</v>
      </c>
    </row>
    <row r="191" spans="1:3" x14ac:dyDescent="0.2">
      <c r="A191" s="35" t="s">
        <v>627</v>
      </c>
      <c r="B191" s="36" t="s">
        <v>800</v>
      </c>
      <c r="C191" s="35" t="s">
        <v>627</v>
      </c>
    </row>
    <row r="192" spans="1:3" x14ac:dyDescent="0.2">
      <c r="A192" s="35" t="s">
        <v>1117</v>
      </c>
      <c r="B192" s="36" t="s">
        <v>801</v>
      </c>
      <c r="C192" s="35" t="s">
        <v>1117</v>
      </c>
    </row>
    <row r="193" spans="1:3" x14ac:dyDescent="0.2">
      <c r="A193" s="35" t="s">
        <v>760</v>
      </c>
      <c r="B193" s="36" t="s">
        <v>802</v>
      </c>
      <c r="C193" s="35" t="s">
        <v>760</v>
      </c>
    </row>
    <row r="194" spans="1:3" x14ac:dyDescent="0.2">
      <c r="A194" s="35" t="s">
        <v>628</v>
      </c>
      <c r="B194" s="36" t="s">
        <v>629</v>
      </c>
      <c r="C194" s="35" t="s">
        <v>628</v>
      </c>
    </row>
    <row r="195" spans="1:3" x14ac:dyDescent="0.2">
      <c r="A195" s="35" t="s">
        <v>630</v>
      </c>
      <c r="B195" s="36" t="s">
        <v>803</v>
      </c>
      <c r="C195" s="35" t="s">
        <v>630</v>
      </c>
    </row>
    <row r="196" spans="1:3" x14ac:dyDescent="0.2">
      <c r="A196" s="35" t="s">
        <v>631</v>
      </c>
      <c r="B196" s="36" t="s">
        <v>804</v>
      </c>
      <c r="C196" s="35" t="s">
        <v>631</v>
      </c>
    </row>
    <row r="197" spans="1:3" x14ac:dyDescent="0.2">
      <c r="A197" s="35" t="s">
        <v>632</v>
      </c>
      <c r="B197" s="36" t="s">
        <v>805</v>
      </c>
      <c r="C197" s="35" t="s">
        <v>632</v>
      </c>
    </row>
    <row r="198" spans="1:3" x14ac:dyDescent="0.2">
      <c r="A198" s="35" t="s">
        <v>1144</v>
      </c>
      <c r="B198" s="36" t="s">
        <v>633</v>
      </c>
      <c r="C198" s="35" t="s">
        <v>1144</v>
      </c>
    </row>
    <row r="199" spans="1:3" x14ac:dyDescent="0.2">
      <c r="A199" s="35" t="s">
        <v>1145</v>
      </c>
      <c r="B199" s="36" t="s">
        <v>806</v>
      </c>
      <c r="C199" s="35" t="s">
        <v>1145</v>
      </c>
    </row>
    <row r="200" spans="1:3" x14ac:dyDescent="0.2">
      <c r="A200" s="35" t="s">
        <v>1146</v>
      </c>
      <c r="B200" s="36" t="s">
        <v>634</v>
      </c>
      <c r="C200" s="35" t="s">
        <v>1146</v>
      </c>
    </row>
    <row r="201" spans="1:3" x14ac:dyDescent="0.2">
      <c r="A201" s="35" t="s">
        <v>1147</v>
      </c>
      <c r="B201" s="36" t="s">
        <v>635</v>
      </c>
      <c r="C201" s="35" t="s">
        <v>1147</v>
      </c>
    </row>
    <row r="202" spans="1:3" x14ac:dyDescent="0.2">
      <c r="A202" s="35" t="s">
        <v>1148</v>
      </c>
      <c r="B202" s="36" t="s">
        <v>807</v>
      </c>
      <c r="C202" s="35" t="s">
        <v>1148</v>
      </c>
    </row>
    <row r="203" spans="1:3" x14ac:dyDescent="0.2">
      <c r="A203" s="35" t="s">
        <v>1149</v>
      </c>
      <c r="B203" s="36" t="s">
        <v>637</v>
      </c>
      <c r="C203" s="35" t="s">
        <v>1149</v>
      </c>
    </row>
    <row r="204" spans="1:3" x14ac:dyDescent="0.2">
      <c r="A204" s="35" t="s">
        <v>1150</v>
      </c>
      <c r="B204" s="36" t="s">
        <v>636</v>
      </c>
      <c r="C204" s="35" t="s">
        <v>1150</v>
      </c>
    </row>
    <row r="205" spans="1:3" x14ac:dyDescent="0.2">
      <c r="A205" s="35" t="s">
        <v>1151</v>
      </c>
      <c r="B205" s="36" t="s">
        <v>667</v>
      </c>
      <c r="C205" s="35" t="s">
        <v>1151</v>
      </c>
    </row>
    <row r="206" spans="1:3" x14ac:dyDescent="0.2">
      <c r="A206" s="35" t="s">
        <v>1152</v>
      </c>
      <c r="B206" s="36" t="s">
        <v>638</v>
      </c>
      <c r="C206" s="35" t="s">
        <v>1152</v>
      </c>
    </row>
    <row r="207" spans="1:3" x14ac:dyDescent="0.2">
      <c r="A207" s="35" t="s">
        <v>1153</v>
      </c>
      <c r="B207" s="36" t="s">
        <v>639</v>
      </c>
      <c r="C207" s="35" t="s">
        <v>1153</v>
      </c>
    </row>
    <row r="208" spans="1:3" x14ac:dyDescent="0.2">
      <c r="A208" s="35" t="s">
        <v>1154</v>
      </c>
      <c r="B208" s="36" t="s">
        <v>808</v>
      </c>
      <c r="C208" s="35" t="s">
        <v>1154</v>
      </c>
    </row>
    <row r="209" spans="1:3" x14ac:dyDescent="0.2">
      <c r="A209" s="35" t="s">
        <v>1155</v>
      </c>
      <c r="B209" s="36" t="s">
        <v>640</v>
      </c>
      <c r="C209" s="35" t="s">
        <v>1155</v>
      </c>
    </row>
    <row r="210" spans="1:3" x14ac:dyDescent="0.2">
      <c r="A210" s="35" t="s">
        <v>1156</v>
      </c>
      <c r="B210" s="36" t="s">
        <v>642</v>
      </c>
      <c r="C210" s="35" t="s">
        <v>1156</v>
      </c>
    </row>
    <row r="211" spans="1:3" x14ac:dyDescent="0.2">
      <c r="A211" s="35" t="s">
        <v>1157</v>
      </c>
      <c r="B211" s="36" t="s">
        <v>641</v>
      </c>
      <c r="C211" s="35" t="s">
        <v>1157</v>
      </c>
    </row>
    <row r="212" spans="1:3" x14ac:dyDescent="0.2">
      <c r="A212" s="35" t="s">
        <v>83</v>
      </c>
      <c r="B212" s="36" t="s">
        <v>809</v>
      </c>
      <c r="C212" s="35" t="s">
        <v>83</v>
      </c>
    </row>
    <row r="213" spans="1:3" x14ac:dyDescent="0.2">
      <c r="A213" s="35" t="s">
        <v>643</v>
      </c>
      <c r="B213" s="36" t="s">
        <v>810</v>
      </c>
      <c r="C213" s="35" t="s">
        <v>643</v>
      </c>
    </row>
    <row r="214" spans="1:3" x14ac:dyDescent="0.2">
      <c r="A214" s="35" t="s">
        <v>958</v>
      </c>
      <c r="B214" s="36" t="s">
        <v>811</v>
      </c>
      <c r="C214" s="35" t="s">
        <v>958</v>
      </c>
    </row>
    <row r="215" spans="1:3" x14ac:dyDescent="0.2">
      <c r="A215" s="35" t="s">
        <v>812</v>
      </c>
      <c r="B215" s="36" t="s">
        <v>813</v>
      </c>
      <c r="C215" s="35" t="s">
        <v>812</v>
      </c>
    </row>
    <row r="216" spans="1:3" x14ac:dyDescent="0.2">
      <c r="A216" s="35" t="s">
        <v>63</v>
      </c>
      <c r="B216" s="36" t="s">
        <v>814</v>
      </c>
      <c r="C216" s="35" t="s">
        <v>63</v>
      </c>
    </row>
    <row r="217" spans="1:3" x14ac:dyDescent="0.2">
      <c r="A217" s="35" t="s">
        <v>644</v>
      </c>
      <c r="B217" s="36" t="s">
        <v>815</v>
      </c>
      <c r="C217" s="35" t="s">
        <v>644</v>
      </c>
    </row>
    <row r="218" spans="1:3" x14ac:dyDescent="0.2">
      <c r="A218" s="35" t="s">
        <v>94</v>
      </c>
      <c r="B218" s="36" t="s">
        <v>816</v>
      </c>
      <c r="C218" s="35" t="s">
        <v>94</v>
      </c>
    </row>
    <row r="219" spans="1:3" x14ac:dyDescent="0.2">
      <c r="A219" s="35" t="s">
        <v>90</v>
      </c>
      <c r="B219" s="36" t="s">
        <v>817</v>
      </c>
      <c r="C219" s="35" t="s">
        <v>90</v>
      </c>
    </row>
    <row r="220" spans="1:3" x14ac:dyDescent="0.2">
      <c r="A220" s="35" t="s">
        <v>645</v>
      </c>
      <c r="B220" s="36" t="s">
        <v>818</v>
      </c>
      <c r="C220" s="35" t="s">
        <v>645</v>
      </c>
    </row>
    <row r="221" spans="1:3" x14ac:dyDescent="0.2">
      <c r="A221" s="35" t="s">
        <v>646</v>
      </c>
      <c r="B221" s="36" t="s">
        <v>819</v>
      </c>
      <c r="C221" s="35" t="s">
        <v>646</v>
      </c>
    </row>
    <row r="222" spans="1:3" x14ac:dyDescent="0.2">
      <c r="A222" s="35" t="s">
        <v>1143</v>
      </c>
      <c r="B222" s="36" t="s">
        <v>825</v>
      </c>
      <c r="C222" s="35" t="s">
        <v>1143</v>
      </c>
    </row>
    <row r="223" spans="1:3" x14ac:dyDescent="0.2">
      <c r="A223" s="35" t="s">
        <v>647</v>
      </c>
      <c r="B223" s="36" t="s">
        <v>820</v>
      </c>
      <c r="C223" s="35" t="s">
        <v>647</v>
      </c>
    </row>
    <row r="224" spans="1:3" x14ac:dyDescent="0.2">
      <c r="A224" s="35" t="s">
        <v>648</v>
      </c>
      <c r="B224" s="36" t="s">
        <v>821</v>
      </c>
      <c r="C224" s="35" t="s">
        <v>648</v>
      </c>
    </row>
    <row r="225" spans="1:3" x14ac:dyDescent="0.2">
      <c r="A225" s="35" t="s">
        <v>649</v>
      </c>
      <c r="B225" s="36" t="s">
        <v>822</v>
      </c>
      <c r="C225" s="35" t="s">
        <v>649</v>
      </c>
    </row>
    <row r="226" spans="1:3" x14ac:dyDescent="0.2">
      <c r="A226" s="35" t="s">
        <v>650</v>
      </c>
      <c r="B226" s="36" t="s">
        <v>651</v>
      </c>
      <c r="C226" s="35" t="s">
        <v>650</v>
      </c>
    </row>
    <row r="227" spans="1:3" x14ac:dyDescent="0.2">
      <c r="A227" s="35" t="s">
        <v>652</v>
      </c>
      <c r="B227" s="36" t="s">
        <v>823</v>
      </c>
      <c r="C227" s="35" t="s">
        <v>652</v>
      </c>
    </row>
    <row r="228" spans="1:3" x14ac:dyDescent="0.2">
      <c r="A228" s="35" t="s">
        <v>653</v>
      </c>
      <c r="B228" s="36" t="s">
        <v>824</v>
      </c>
      <c r="C228" s="35" t="s">
        <v>653</v>
      </c>
    </row>
    <row r="229" spans="1:3" x14ac:dyDescent="0.2">
      <c r="A229" s="35" t="s">
        <v>1138</v>
      </c>
      <c r="B229" s="36" t="s">
        <v>876</v>
      </c>
      <c r="C229" s="35" t="s">
        <v>1138</v>
      </c>
    </row>
    <row r="230" spans="1:3" x14ac:dyDescent="0.2">
      <c r="A230" s="35" t="s">
        <v>654</v>
      </c>
      <c r="B230" s="36" t="s">
        <v>826</v>
      </c>
      <c r="C230" s="35" t="s">
        <v>654</v>
      </c>
    </row>
    <row r="231" spans="1:3" x14ac:dyDescent="0.2">
      <c r="A231" s="35" t="s">
        <v>655</v>
      </c>
      <c r="B231" s="36" t="s">
        <v>656</v>
      </c>
      <c r="C231" s="35" t="s">
        <v>655</v>
      </c>
    </row>
    <row r="232" spans="1:3" x14ac:dyDescent="0.2">
      <c r="A232" s="35" t="s">
        <v>657</v>
      </c>
      <c r="B232" s="36" t="s">
        <v>827</v>
      </c>
      <c r="C232" s="35" t="s">
        <v>657</v>
      </c>
    </row>
    <row r="233" spans="1:3" x14ac:dyDescent="0.2">
      <c r="A233" s="35" t="s">
        <v>761</v>
      </c>
      <c r="B233" s="36" t="s">
        <v>828</v>
      </c>
      <c r="C233" s="35" t="s">
        <v>761</v>
      </c>
    </row>
    <row r="234" spans="1:3" x14ac:dyDescent="0.2">
      <c r="A234" s="35" t="s">
        <v>658</v>
      </c>
      <c r="B234" s="36" t="s">
        <v>829</v>
      </c>
      <c r="C234" s="35" t="s">
        <v>658</v>
      </c>
    </row>
    <row r="235" spans="1:3" x14ac:dyDescent="0.2">
      <c r="A235" s="35" t="s">
        <v>659</v>
      </c>
      <c r="B235" s="36" t="s">
        <v>830</v>
      </c>
      <c r="C235" s="35" t="s">
        <v>659</v>
      </c>
    </row>
    <row r="236" spans="1:3" x14ac:dyDescent="0.2">
      <c r="A236" s="35" t="s">
        <v>660</v>
      </c>
      <c r="B236" s="36" t="s">
        <v>831</v>
      </c>
      <c r="C236" s="35" t="s">
        <v>660</v>
      </c>
    </row>
    <row r="237" spans="1:3" x14ac:dyDescent="0.2">
      <c r="A237" s="35" t="s">
        <v>661</v>
      </c>
      <c r="B237" s="36" t="s">
        <v>832</v>
      </c>
      <c r="C237" s="35" t="s">
        <v>661</v>
      </c>
    </row>
    <row r="238" spans="1:3" x14ac:dyDescent="0.2">
      <c r="A238" s="35" t="s">
        <v>384</v>
      </c>
      <c r="B238" s="36" t="s">
        <v>833</v>
      </c>
      <c r="C238" s="35" t="s">
        <v>384</v>
      </c>
    </row>
    <row r="239" spans="1:3" x14ac:dyDescent="0.2">
      <c r="A239" s="35" t="s">
        <v>662</v>
      </c>
      <c r="B239" s="36" t="s">
        <v>834</v>
      </c>
      <c r="C239" s="35" t="s">
        <v>662</v>
      </c>
    </row>
    <row r="240" spans="1:3" x14ac:dyDescent="0.2">
      <c r="A240" s="38" t="s">
        <v>663</v>
      </c>
      <c r="B240" s="36" t="s">
        <v>835</v>
      </c>
      <c r="C240" s="38" t="s">
        <v>663</v>
      </c>
    </row>
    <row r="241" spans="1:3" x14ac:dyDescent="0.2">
      <c r="A241" s="35" t="s">
        <v>664</v>
      </c>
      <c r="B241" s="36" t="s">
        <v>836</v>
      </c>
      <c r="C241" s="35" t="s">
        <v>664</v>
      </c>
    </row>
    <row r="242" spans="1:3" x14ac:dyDescent="0.2">
      <c r="A242" s="35" t="s">
        <v>665</v>
      </c>
      <c r="B242" s="36" t="s">
        <v>837</v>
      </c>
      <c r="C242" s="35" t="s">
        <v>665</v>
      </c>
    </row>
    <row r="243" spans="1:3" x14ac:dyDescent="0.2">
      <c r="A243" s="35" t="s">
        <v>666</v>
      </c>
      <c r="B243" s="36" t="s">
        <v>838</v>
      </c>
      <c r="C243" s="35" t="s">
        <v>666</v>
      </c>
    </row>
    <row r="244" spans="1:3" x14ac:dyDescent="0.2">
      <c r="A244" s="35" t="s">
        <v>668</v>
      </c>
      <c r="B244" s="36" t="s">
        <v>839</v>
      </c>
      <c r="C244" s="35" t="s">
        <v>668</v>
      </c>
    </row>
    <row r="245" spans="1:3" x14ac:dyDescent="0.2">
      <c r="A245" s="35" t="s">
        <v>669</v>
      </c>
      <c r="B245" s="36" t="s">
        <v>840</v>
      </c>
      <c r="C245" s="35" t="s">
        <v>669</v>
      </c>
    </row>
    <row r="246" spans="1:3" x14ac:dyDescent="0.2">
      <c r="A246" s="35" t="s">
        <v>670</v>
      </c>
      <c r="B246" s="36" t="s">
        <v>841</v>
      </c>
      <c r="C246" s="35" t="s">
        <v>670</v>
      </c>
    </row>
    <row r="247" spans="1:3" x14ac:dyDescent="0.2">
      <c r="A247" s="35" t="s">
        <v>389</v>
      </c>
      <c r="B247" s="36" t="s">
        <v>842</v>
      </c>
      <c r="C247" s="35" t="s">
        <v>389</v>
      </c>
    </row>
    <row r="248" spans="1:3" x14ac:dyDescent="0.2">
      <c r="A248" s="35" t="s">
        <v>957</v>
      </c>
      <c r="B248" s="36" t="s">
        <v>613</v>
      </c>
      <c r="C248" s="35" t="s">
        <v>957</v>
      </c>
    </row>
    <row r="249" spans="1:3" x14ac:dyDescent="0.2">
      <c r="A249" s="35" t="s">
        <v>1137</v>
      </c>
      <c r="B249" s="36" t="s">
        <v>877</v>
      </c>
      <c r="C249" s="35" t="s">
        <v>1137</v>
      </c>
    </row>
    <row r="250" spans="1:3" x14ac:dyDescent="0.2">
      <c r="A250" s="35" t="s">
        <v>387</v>
      </c>
      <c r="B250" s="36" t="s">
        <v>843</v>
      </c>
      <c r="C250" s="35" t="s">
        <v>387</v>
      </c>
    </row>
    <row r="251" spans="1:3" x14ac:dyDescent="0.2">
      <c r="A251" s="35" t="s">
        <v>671</v>
      </c>
      <c r="B251" s="36" t="s">
        <v>844</v>
      </c>
      <c r="C251" s="35" t="s">
        <v>671</v>
      </c>
    </row>
    <row r="252" spans="1:3" x14ac:dyDescent="0.2">
      <c r="A252" s="35" t="s">
        <v>1142</v>
      </c>
      <c r="B252" s="36" t="s">
        <v>672</v>
      </c>
      <c r="C252" s="35" t="s">
        <v>1142</v>
      </c>
    </row>
    <row r="253" spans="1:3" x14ac:dyDescent="0.2">
      <c r="A253" s="35" t="s">
        <v>673</v>
      </c>
      <c r="B253" s="36" t="s">
        <v>845</v>
      </c>
      <c r="C253" s="35" t="s">
        <v>673</v>
      </c>
    </row>
    <row r="254" spans="1:3" x14ac:dyDescent="0.2">
      <c r="A254" s="35" t="s">
        <v>674</v>
      </c>
      <c r="B254" s="36" t="s">
        <v>846</v>
      </c>
      <c r="C254" s="35" t="s">
        <v>674</v>
      </c>
    </row>
    <row r="255" spans="1:3" x14ac:dyDescent="0.2">
      <c r="A255" s="35" t="s">
        <v>675</v>
      </c>
      <c r="B255" s="36" t="s">
        <v>587</v>
      </c>
      <c r="C255" s="35" t="s">
        <v>675</v>
      </c>
    </row>
    <row r="256" spans="1:3" x14ac:dyDescent="0.2">
      <c r="A256" s="35" t="s">
        <v>676</v>
      </c>
      <c r="B256" s="36" t="s">
        <v>847</v>
      </c>
      <c r="C256" s="35" t="s">
        <v>676</v>
      </c>
    </row>
    <row r="257" spans="1:3" x14ac:dyDescent="0.2">
      <c r="A257" s="35" t="s">
        <v>677</v>
      </c>
      <c r="B257" s="36" t="s">
        <v>848</v>
      </c>
      <c r="C257" s="35" t="s">
        <v>677</v>
      </c>
    </row>
    <row r="258" spans="1:3" x14ac:dyDescent="0.2">
      <c r="A258" s="35" t="s">
        <v>1118</v>
      </c>
      <c r="B258" s="36" t="s">
        <v>856</v>
      </c>
      <c r="C258" s="35" t="s">
        <v>1118</v>
      </c>
    </row>
    <row r="259" spans="1:3" x14ac:dyDescent="0.2">
      <c r="A259" s="35" t="s">
        <v>1119</v>
      </c>
      <c r="B259" s="36" t="s">
        <v>857</v>
      </c>
      <c r="C259" s="35" t="s">
        <v>1119</v>
      </c>
    </row>
    <row r="260" spans="1:3" x14ac:dyDescent="0.2">
      <c r="A260" s="35" t="s">
        <v>678</v>
      </c>
      <c r="B260" s="36" t="s">
        <v>849</v>
      </c>
      <c r="C260" s="35" t="s">
        <v>678</v>
      </c>
    </row>
    <row r="261" spans="1:3" x14ac:dyDescent="0.2">
      <c r="A261" s="35" t="s">
        <v>679</v>
      </c>
      <c r="B261" s="36" t="s">
        <v>850</v>
      </c>
      <c r="C261" s="35" t="s">
        <v>679</v>
      </c>
    </row>
    <row r="262" spans="1:3" x14ac:dyDescent="0.2">
      <c r="A262" s="35" t="s">
        <v>680</v>
      </c>
      <c r="B262" s="36" t="s">
        <v>851</v>
      </c>
      <c r="C262" s="35" t="s">
        <v>680</v>
      </c>
    </row>
    <row r="263" spans="1:3" x14ac:dyDescent="0.2">
      <c r="A263" s="35" t="s">
        <v>852</v>
      </c>
      <c r="B263" s="36" t="s">
        <v>681</v>
      </c>
      <c r="C263" s="35" t="s">
        <v>852</v>
      </c>
    </row>
    <row r="264" spans="1:3" x14ac:dyDescent="0.2">
      <c r="A264" s="35" t="s">
        <v>853</v>
      </c>
      <c r="B264" s="36" t="s">
        <v>854</v>
      </c>
      <c r="C264" s="35" t="s">
        <v>853</v>
      </c>
    </row>
    <row r="265" spans="1:3" x14ac:dyDescent="0.2">
      <c r="A265" s="35" t="s">
        <v>682</v>
      </c>
      <c r="B265" s="36" t="s">
        <v>855</v>
      </c>
      <c r="C265" s="35" t="s">
        <v>682</v>
      </c>
    </row>
    <row r="266" spans="1:3" x14ac:dyDescent="0.2">
      <c r="A266" s="35" t="s">
        <v>683</v>
      </c>
      <c r="B266" s="36" t="s">
        <v>858</v>
      </c>
      <c r="C266" s="35" t="s">
        <v>683</v>
      </c>
    </row>
    <row r="267" spans="1:3" x14ac:dyDescent="0.2">
      <c r="A267" s="35" t="s">
        <v>684</v>
      </c>
      <c r="B267" s="36" t="s">
        <v>859</v>
      </c>
      <c r="C267" s="35" t="s">
        <v>684</v>
      </c>
    </row>
    <row r="268" spans="1:3" x14ac:dyDescent="0.2">
      <c r="A268" s="35" t="s">
        <v>685</v>
      </c>
      <c r="B268" s="36" t="s">
        <v>860</v>
      </c>
      <c r="C268" s="35" t="s">
        <v>685</v>
      </c>
    </row>
    <row r="269" spans="1:3" x14ac:dyDescent="0.2">
      <c r="A269" s="35" t="s">
        <v>686</v>
      </c>
      <c r="B269" s="36" t="s">
        <v>861</v>
      </c>
      <c r="C269" s="35" t="s">
        <v>686</v>
      </c>
    </row>
    <row r="270" spans="1:3" x14ac:dyDescent="0.2">
      <c r="A270" s="35" t="s">
        <v>687</v>
      </c>
      <c r="B270" s="36" t="s">
        <v>688</v>
      </c>
      <c r="C270" s="35" t="s">
        <v>687</v>
      </c>
    </row>
    <row r="271" spans="1:3" x14ac:dyDescent="0.2">
      <c r="A271" s="35" t="s">
        <v>1158</v>
      </c>
      <c r="B271" s="36" t="s">
        <v>785</v>
      </c>
      <c r="C271" s="35" t="s">
        <v>1158</v>
      </c>
    </row>
    <row r="272" spans="1:3" x14ac:dyDescent="0.2">
      <c r="A272" s="35" t="s">
        <v>762</v>
      </c>
      <c r="B272" s="36" t="s">
        <v>862</v>
      </c>
      <c r="C272" s="35" t="s">
        <v>762</v>
      </c>
    </row>
    <row r="273" spans="1:3" x14ac:dyDescent="0.2">
      <c r="A273" s="35" t="s">
        <v>1141</v>
      </c>
      <c r="B273" s="36" t="s">
        <v>863</v>
      </c>
      <c r="C273" s="35" t="s">
        <v>1141</v>
      </c>
    </row>
    <row r="274" spans="1:3" x14ac:dyDescent="0.2">
      <c r="A274" s="35" t="s">
        <v>689</v>
      </c>
      <c r="B274" s="36" t="s">
        <v>864</v>
      </c>
      <c r="C274" s="35" t="s">
        <v>689</v>
      </c>
    </row>
    <row r="275" spans="1:3" x14ac:dyDescent="0.2">
      <c r="A275" s="35" t="s">
        <v>1120</v>
      </c>
      <c r="B275" s="36" t="s">
        <v>865</v>
      </c>
      <c r="C275" s="35" t="s">
        <v>1120</v>
      </c>
    </row>
    <row r="276" spans="1:3" x14ac:dyDescent="0.2">
      <c r="A276" s="35" t="s">
        <v>961</v>
      </c>
      <c r="B276" s="36" t="s">
        <v>882</v>
      </c>
      <c r="C276" s="35" t="s">
        <v>961</v>
      </c>
    </row>
    <row r="277" spans="1:3" x14ac:dyDescent="0.2">
      <c r="A277" s="35" t="s">
        <v>690</v>
      </c>
      <c r="B277" s="36" t="s">
        <v>866</v>
      </c>
      <c r="C277" s="35" t="s">
        <v>690</v>
      </c>
    </row>
    <row r="278" spans="1:3" x14ac:dyDescent="0.2">
      <c r="A278" s="35" t="s">
        <v>691</v>
      </c>
      <c r="B278" s="36" t="s">
        <v>867</v>
      </c>
      <c r="C278" s="35" t="s">
        <v>691</v>
      </c>
    </row>
    <row r="279" spans="1:3" x14ac:dyDescent="0.2">
      <c r="A279" s="35" t="s">
        <v>692</v>
      </c>
      <c r="B279" s="36" t="s">
        <v>868</v>
      </c>
      <c r="C279" s="35" t="s">
        <v>692</v>
      </c>
    </row>
    <row r="280" spans="1:3" x14ac:dyDescent="0.2">
      <c r="A280" s="35" t="s">
        <v>693</v>
      </c>
      <c r="B280" s="36" t="s">
        <v>869</v>
      </c>
      <c r="C280" s="35" t="s">
        <v>693</v>
      </c>
    </row>
    <row r="281" spans="1:3" x14ac:dyDescent="0.2">
      <c r="A281" s="35" t="s">
        <v>694</v>
      </c>
      <c r="B281" s="36" t="s">
        <v>695</v>
      </c>
      <c r="C281" s="35" t="s">
        <v>694</v>
      </c>
    </row>
    <row r="282" spans="1:3" x14ac:dyDescent="0.2">
      <c r="A282" s="35" t="s">
        <v>385</v>
      </c>
      <c r="B282" s="36" t="s">
        <v>870</v>
      </c>
      <c r="C282" s="35" t="s">
        <v>385</v>
      </c>
    </row>
    <row r="283" spans="1:3" x14ac:dyDescent="0.2">
      <c r="A283" s="35" t="s">
        <v>696</v>
      </c>
      <c r="B283" s="36" t="s">
        <v>871</v>
      </c>
      <c r="C283" s="35" t="s">
        <v>696</v>
      </c>
    </row>
    <row r="284" spans="1:3" x14ac:dyDescent="0.2">
      <c r="A284" s="35" t="s">
        <v>698</v>
      </c>
      <c r="B284" s="36" t="s">
        <v>881</v>
      </c>
      <c r="C284" s="35" t="s">
        <v>698</v>
      </c>
    </row>
    <row r="285" spans="1:3" x14ac:dyDescent="0.2">
      <c r="A285" s="35" t="s">
        <v>1121</v>
      </c>
      <c r="B285" s="36" t="s">
        <v>882</v>
      </c>
      <c r="C285" s="35" t="s">
        <v>1121</v>
      </c>
    </row>
    <row r="286" spans="1:3" x14ac:dyDescent="0.2">
      <c r="A286" s="35" t="s">
        <v>1069</v>
      </c>
      <c r="B286" s="36" t="s">
        <v>699</v>
      </c>
      <c r="C286" s="35" t="s">
        <v>1069</v>
      </c>
    </row>
    <row r="287" spans="1:3" x14ac:dyDescent="0.2">
      <c r="A287" s="35" t="s">
        <v>700</v>
      </c>
      <c r="B287" s="36" t="s">
        <v>883</v>
      </c>
      <c r="C287" s="35" t="s">
        <v>700</v>
      </c>
    </row>
    <row r="288" spans="1:3" x14ac:dyDescent="0.2">
      <c r="A288" s="35" t="s">
        <v>884</v>
      </c>
      <c r="B288" s="36" t="s">
        <v>885</v>
      </c>
      <c r="C288" s="35" t="s">
        <v>884</v>
      </c>
    </row>
    <row r="289" spans="1:3" x14ac:dyDescent="0.2">
      <c r="A289" s="35" t="s">
        <v>707</v>
      </c>
      <c r="B289" s="36" t="s">
        <v>890</v>
      </c>
      <c r="C289" s="35" t="s">
        <v>707</v>
      </c>
    </row>
    <row r="290" spans="1:3" x14ac:dyDescent="0.2">
      <c r="A290" s="35" t="s">
        <v>1067</v>
      </c>
      <c r="B290" s="36" t="s">
        <v>708</v>
      </c>
      <c r="C290" s="35" t="s">
        <v>1067</v>
      </c>
    </row>
    <row r="291" spans="1:3" x14ac:dyDescent="0.2">
      <c r="A291" s="35" t="s">
        <v>709</v>
      </c>
      <c r="B291" s="36" t="s">
        <v>891</v>
      </c>
      <c r="C291" s="35" t="s">
        <v>709</v>
      </c>
    </row>
    <row r="292" spans="1:3" x14ac:dyDescent="0.2">
      <c r="A292" s="35" t="s">
        <v>956</v>
      </c>
      <c r="B292" s="36" t="s">
        <v>710</v>
      </c>
      <c r="C292" s="35" t="s">
        <v>956</v>
      </c>
    </row>
    <row r="293" spans="1:3" x14ac:dyDescent="0.2">
      <c r="A293" s="35" t="s">
        <v>57</v>
      </c>
      <c r="B293" s="36" t="s">
        <v>892</v>
      </c>
      <c r="C293" s="35" t="s">
        <v>57</v>
      </c>
    </row>
    <row r="294" spans="1:3" x14ac:dyDescent="0.2">
      <c r="A294" s="35" t="s">
        <v>711</v>
      </c>
      <c r="B294" s="36" t="s">
        <v>893</v>
      </c>
      <c r="C294" s="35" t="s">
        <v>711</v>
      </c>
    </row>
    <row r="295" spans="1:3" x14ac:dyDescent="0.2">
      <c r="A295" s="35" t="s">
        <v>712</v>
      </c>
      <c r="B295" s="36" t="s">
        <v>894</v>
      </c>
      <c r="C295" s="35" t="s">
        <v>712</v>
      </c>
    </row>
    <row r="296" spans="1:3" x14ac:dyDescent="0.2">
      <c r="A296" s="35" t="s">
        <v>713</v>
      </c>
      <c r="B296" s="36" t="s">
        <v>895</v>
      </c>
      <c r="C296" s="35" t="s">
        <v>713</v>
      </c>
    </row>
    <row r="297" spans="1:3" x14ac:dyDescent="0.2">
      <c r="A297" s="35" t="s">
        <v>388</v>
      </c>
      <c r="B297" s="36" t="s">
        <v>896</v>
      </c>
      <c r="C297" s="35" t="s">
        <v>388</v>
      </c>
    </row>
    <row r="298" spans="1:3" x14ac:dyDescent="0.2">
      <c r="A298" s="35" t="s">
        <v>714</v>
      </c>
      <c r="B298" s="36" t="s">
        <v>897</v>
      </c>
      <c r="C298" s="35" t="s">
        <v>714</v>
      </c>
    </row>
    <row r="299" spans="1:3" x14ac:dyDescent="0.2">
      <c r="A299" s="35" t="s">
        <v>715</v>
      </c>
      <c r="B299" s="36" t="s">
        <v>898</v>
      </c>
      <c r="C299" s="35" t="s">
        <v>715</v>
      </c>
    </row>
    <row r="300" spans="1:3" x14ac:dyDescent="0.2">
      <c r="A300" s="35" t="s">
        <v>716</v>
      </c>
      <c r="B300" s="36" t="s">
        <v>899</v>
      </c>
      <c r="C300" s="35" t="s">
        <v>716</v>
      </c>
    </row>
    <row r="301" spans="1:3" x14ac:dyDescent="0.2">
      <c r="A301" s="38" t="s">
        <v>1122</v>
      </c>
      <c r="B301" s="36" t="s">
        <v>701</v>
      </c>
      <c r="C301" s="38" t="s">
        <v>1122</v>
      </c>
    </row>
    <row r="302" spans="1:3" x14ac:dyDescent="0.2">
      <c r="A302" s="35" t="s">
        <v>1125</v>
      </c>
      <c r="B302" s="36" t="s">
        <v>702</v>
      </c>
      <c r="C302" s="35" t="s">
        <v>1125</v>
      </c>
    </row>
    <row r="303" spans="1:3" x14ac:dyDescent="0.2">
      <c r="A303" s="35" t="s">
        <v>1126</v>
      </c>
      <c r="B303" s="36" t="s">
        <v>888</v>
      </c>
      <c r="C303" s="35" t="s">
        <v>1126</v>
      </c>
    </row>
    <row r="304" spans="1:3" x14ac:dyDescent="0.2">
      <c r="A304" s="35" t="s">
        <v>1127</v>
      </c>
      <c r="B304" s="36" t="s">
        <v>703</v>
      </c>
      <c r="C304" s="35" t="s">
        <v>1127</v>
      </c>
    </row>
    <row r="305" spans="1:3" x14ac:dyDescent="0.2">
      <c r="A305" s="35" t="s">
        <v>1128</v>
      </c>
      <c r="B305" s="36" t="s">
        <v>887</v>
      </c>
      <c r="C305" s="35" t="s">
        <v>1128</v>
      </c>
    </row>
    <row r="306" spans="1:3" x14ac:dyDescent="0.2">
      <c r="A306" s="35" t="s">
        <v>1129</v>
      </c>
      <c r="B306" s="36" t="s">
        <v>704</v>
      </c>
      <c r="C306" s="35" t="s">
        <v>1129</v>
      </c>
    </row>
    <row r="307" spans="1:3" x14ac:dyDescent="0.2">
      <c r="A307" s="35" t="s">
        <v>1123</v>
      </c>
      <c r="B307" s="36" t="s">
        <v>705</v>
      </c>
      <c r="C307" s="35" t="s">
        <v>1123</v>
      </c>
    </row>
    <row r="308" spans="1:3" x14ac:dyDescent="0.2">
      <c r="A308" s="35" t="s">
        <v>1124</v>
      </c>
      <c r="B308" s="36" t="s">
        <v>886</v>
      </c>
      <c r="C308" s="35" t="s">
        <v>1124</v>
      </c>
    </row>
    <row r="309" spans="1:3" x14ac:dyDescent="0.2">
      <c r="A309" s="35" t="s">
        <v>717</v>
      </c>
      <c r="B309" s="36" t="s">
        <v>900</v>
      </c>
      <c r="C309" s="35" t="s">
        <v>717</v>
      </c>
    </row>
    <row r="310" spans="1:3" x14ac:dyDescent="0.2">
      <c r="A310" s="35" t="s">
        <v>11</v>
      </c>
      <c r="B310" s="36" t="s">
        <v>901</v>
      </c>
      <c r="C310" s="35" t="s">
        <v>11</v>
      </c>
    </row>
    <row r="311" spans="1:3" x14ac:dyDescent="0.2">
      <c r="A311" s="35" t="s">
        <v>718</v>
      </c>
      <c r="B311" s="36" t="s">
        <v>719</v>
      </c>
      <c r="C311" s="35" t="s">
        <v>718</v>
      </c>
    </row>
    <row r="312" spans="1:3" x14ac:dyDescent="0.2">
      <c r="A312" s="35" t="s">
        <v>720</v>
      </c>
      <c r="B312" s="36" t="s">
        <v>902</v>
      </c>
      <c r="C312" s="35" t="s">
        <v>720</v>
      </c>
    </row>
    <row r="313" spans="1:3" x14ac:dyDescent="0.2">
      <c r="A313" s="35" t="s">
        <v>1140</v>
      </c>
      <c r="B313" s="36" t="s">
        <v>872</v>
      </c>
      <c r="C313" s="35" t="s">
        <v>1140</v>
      </c>
    </row>
    <row r="314" spans="1:3" x14ac:dyDescent="0.2">
      <c r="A314" s="35" t="s">
        <v>721</v>
      </c>
      <c r="B314" s="36" t="s">
        <v>903</v>
      </c>
      <c r="C314" s="35" t="s">
        <v>721</v>
      </c>
    </row>
    <row r="315" spans="1:3" x14ac:dyDescent="0.2">
      <c r="A315" s="35" t="s">
        <v>1133</v>
      </c>
      <c r="B315" s="36" t="s">
        <v>880</v>
      </c>
      <c r="C315" s="35" t="s">
        <v>1133</v>
      </c>
    </row>
    <row r="316" spans="1:3" x14ac:dyDescent="0.2">
      <c r="A316" s="35" t="s">
        <v>722</v>
      </c>
      <c r="B316" s="36" t="s">
        <v>904</v>
      </c>
      <c r="C316" s="35" t="s">
        <v>722</v>
      </c>
    </row>
    <row r="317" spans="1:3" x14ac:dyDescent="0.2">
      <c r="A317" s="35" t="s">
        <v>1139</v>
      </c>
      <c r="B317" s="36" t="s">
        <v>879</v>
      </c>
      <c r="C317" s="35" t="s">
        <v>1139</v>
      </c>
    </row>
    <row r="318" spans="1:3" x14ac:dyDescent="0.2">
      <c r="A318" s="35" t="s">
        <v>237</v>
      </c>
      <c r="B318" s="36" t="s">
        <v>905</v>
      </c>
      <c r="C318" s="35" t="s">
        <v>237</v>
      </c>
    </row>
    <row r="319" spans="1:3" x14ac:dyDescent="0.2">
      <c r="A319" s="35" t="s">
        <v>1132</v>
      </c>
      <c r="B319" s="36" t="s">
        <v>723</v>
      </c>
      <c r="C319" s="35" t="s">
        <v>1132</v>
      </c>
    </row>
    <row r="320" spans="1:3" x14ac:dyDescent="0.2">
      <c r="A320" s="35" t="s">
        <v>724</v>
      </c>
      <c r="B320" s="36" t="s">
        <v>906</v>
      </c>
      <c r="C320" s="35" t="s">
        <v>724</v>
      </c>
    </row>
    <row r="321" spans="1:3" x14ac:dyDescent="0.2">
      <c r="A321" s="35" t="s">
        <v>907</v>
      </c>
      <c r="B321" s="36" t="s">
        <v>908</v>
      </c>
      <c r="C321" s="35" t="s">
        <v>907</v>
      </c>
    </row>
    <row r="322" spans="1:3" x14ac:dyDescent="0.2">
      <c r="A322" s="35" t="s">
        <v>725</v>
      </c>
      <c r="B322" s="36" t="s">
        <v>909</v>
      </c>
      <c r="C322" s="35" t="s">
        <v>725</v>
      </c>
    </row>
    <row r="323" spans="1:3" x14ac:dyDescent="0.2">
      <c r="A323" s="35" t="s">
        <v>1130</v>
      </c>
      <c r="B323" s="36" t="s">
        <v>910</v>
      </c>
      <c r="C323" s="35" t="s">
        <v>1130</v>
      </c>
    </row>
    <row r="324" spans="1:3" x14ac:dyDescent="0.2">
      <c r="A324" s="35" t="s">
        <v>12</v>
      </c>
      <c r="B324" s="36" t="s">
        <v>911</v>
      </c>
      <c r="C324" s="35" t="s">
        <v>12</v>
      </c>
    </row>
    <row r="325" spans="1:3" x14ac:dyDescent="0.2">
      <c r="A325" s="35" t="s">
        <v>726</v>
      </c>
      <c r="B325" s="36" t="s">
        <v>912</v>
      </c>
      <c r="C325" s="35" t="s">
        <v>726</v>
      </c>
    </row>
    <row r="326" spans="1:3" x14ac:dyDescent="0.2">
      <c r="A326" s="35" t="s">
        <v>0</v>
      </c>
      <c r="B326" s="36" t="s">
        <v>913</v>
      </c>
      <c r="C326" s="35" t="s">
        <v>0</v>
      </c>
    </row>
    <row r="327" spans="1:3" x14ac:dyDescent="0.2">
      <c r="A327" s="38" t="s">
        <v>727</v>
      </c>
      <c r="B327" s="36" t="s">
        <v>914</v>
      </c>
      <c r="C327" s="38" t="s">
        <v>727</v>
      </c>
    </row>
    <row r="328" spans="1:3" x14ac:dyDescent="0.2">
      <c r="A328" s="35" t="s">
        <v>728</v>
      </c>
      <c r="B328" s="36" t="s">
        <v>915</v>
      </c>
      <c r="C328" s="35" t="s">
        <v>728</v>
      </c>
    </row>
    <row r="329" spans="1:3" x14ac:dyDescent="0.2">
      <c r="A329" s="35" t="s">
        <v>729</v>
      </c>
      <c r="B329" s="36" t="s">
        <v>916</v>
      </c>
      <c r="C329" s="35" t="s">
        <v>729</v>
      </c>
    </row>
    <row r="330" spans="1:3" x14ac:dyDescent="0.2">
      <c r="A330" s="35" t="s">
        <v>1068</v>
      </c>
      <c r="B330" s="36" t="s">
        <v>889</v>
      </c>
      <c r="C330" s="35" t="s">
        <v>1068</v>
      </c>
    </row>
    <row r="331" spans="1:3" x14ac:dyDescent="0.2">
      <c r="A331" s="37" t="s">
        <v>417</v>
      </c>
      <c r="B331" s="36" t="s">
        <v>917</v>
      </c>
      <c r="C331" s="37" t="s">
        <v>417</v>
      </c>
    </row>
    <row r="332" spans="1:3" x14ac:dyDescent="0.2">
      <c r="A332" s="37" t="s">
        <v>1131</v>
      </c>
      <c r="B332" s="36" t="s">
        <v>918</v>
      </c>
      <c r="C332" s="37" t="s">
        <v>1131</v>
      </c>
    </row>
    <row r="333" spans="1:3" x14ac:dyDescent="0.2">
      <c r="A333" s="35" t="s">
        <v>730</v>
      </c>
      <c r="B333" s="36" t="s">
        <v>919</v>
      </c>
      <c r="C333" s="35" t="s">
        <v>730</v>
      </c>
    </row>
    <row r="334" spans="1:3" x14ac:dyDescent="0.2">
      <c r="A334" s="35" t="s">
        <v>731</v>
      </c>
      <c r="B334" s="36" t="s">
        <v>920</v>
      </c>
      <c r="C334" s="35" t="s">
        <v>731</v>
      </c>
    </row>
    <row r="335" spans="1:3" x14ac:dyDescent="0.2">
      <c r="A335" s="35" t="s">
        <v>732</v>
      </c>
      <c r="B335" s="36" t="s">
        <v>921</v>
      </c>
      <c r="C335" s="35" t="s">
        <v>732</v>
      </c>
    </row>
    <row r="336" spans="1:3" x14ac:dyDescent="0.2">
      <c r="A336" s="10" t="s">
        <v>955</v>
      </c>
      <c r="B336" s="35"/>
      <c r="C336" s="36"/>
    </row>
    <row r="337" spans="1:3" x14ac:dyDescent="0.2">
      <c r="A337" s="10" t="s">
        <v>955</v>
      </c>
      <c r="B337" s="37"/>
      <c r="C337" s="36"/>
    </row>
    <row r="338" spans="1:3" x14ac:dyDescent="0.2">
      <c r="A338" s="10" t="s">
        <v>955</v>
      </c>
      <c r="B338" s="37"/>
      <c r="C338" s="36"/>
    </row>
    <row r="339" spans="1:3" x14ac:dyDescent="0.2">
      <c r="A339" s="10" t="s">
        <v>955</v>
      </c>
      <c r="B339" s="35"/>
      <c r="C339" s="36"/>
    </row>
    <row r="340" spans="1:3" x14ac:dyDescent="0.2">
      <c r="A340" s="10" t="s">
        <v>955</v>
      </c>
      <c r="B340" s="35"/>
      <c r="C340" s="36"/>
    </row>
    <row r="341" spans="1:3" x14ac:dyDescent="0.2">
      <c r="A341" s="10" t="s">
        <v>955</v>
      </c>
      <c r="B341" s="35"/>
      <c r="C341" s="36"/>
    </row>
    <row r="344" spans="1:3" x14ac:dyDescent="0.2">
      <c r="B344" s="38"/>
      <c r="C344" s="39"/>
    </row>
    <row r="345" spans="1:3" x14ac:dyDescent="0.2">
      <c r="B345" s="38"/>
      <c r="C345" s="39"/>
    </row>
    <row r="346" spans="1:3" x14ac:dyDescent="0.2">
      <c r="B346" s="38"/>
      <c r="C346" s="39"/>
    </row>
    <row r="347" spans="1:3" x14ac:dyDescent="0.2">
      <c r="B347" s="38"/>
      <c r="C347" s="39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21</vt:i4>
      </vt:variant>
    </vt:vector>
  </HeadingPairs>
  <TitlesOfParts>
    <vt:vector size="25" baseType="lpstr">
      <vt:lpstr>Feuil1</vt:lpstr>
      <vt:lpstr>RECHERCHE</vt:lpstr>
      <vt:lpstr>LISTE</vt:lpstr>
      <vt:lpstr>Liste_Region_Departement</vt:lpstr>
      <vt:lpstr>LISTE!Autres</vt:lpstr>
      <vt:lpstr>RECHERCHE!Autres</vt:lpstr>
      <vt:lpstr>LISTE!Blason</vt:lpstr>
      <vt:lpstr>boite</vt:lpstr>
      <vt:lpstr>Départ</vt:lpstr>
      <vt:lpstr>LISTE!DPT</vt:lpstr>
      <vt:lpstr>RECHERCHE!DPT</vt:lpstr>
      <vt:lpstr>LISTE!Drapeau</vt:lpstr>
      <vt:lpstr>RECHERCHE!Drapeau</vt:lpstr>
      <vt:lpstr>ligne</vt:lpstr>
      <vt:lpstr>MAT</vt:lpstr>
      <vt:lpstr>MATIERE</vt:lpstr>
      <vt:lpstr>LISTE!Matière</vt:lpstr>
      <vt:lpstr>RECHERCHE!Matière</vt:lpstr>
      <vt:lpstr>MONDE</vt:lpstr>
      <vt:lpstr>NMRDPT</vt:lpstr>
      <vt:lpstr>ordre</vt:lpstr>
      <vt:lpstr>LISTE!Pays</vt:lpstr>
      <vt:lpstr>REGDPT</vt:lpstr>
      <vt:lpstr>RECHERCHE!Sites</vt:lpstr>
      <vt:lpstr>LISTE!Villes</vt:lpstr>
    </vt:vector>
  </TitlesOfParts>
  <Company>FAMILLE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</dc:creator>
  <cp:lastModifiedBy>Guy</cp:lastModifiedBy>
  <cp:lastPrinted>2013-07-06T15:48:55Z</cp:lastPrinted>
  <dcterms:created xsi:type="dcterms:W3CDTF">2003-03-24T19:57:34Z</dcterms:created>
  <dcterms:modified xsi:type="dcterms:W3CDTF">2013-09-08T20:28:19Z</dcterms:modified>
</cp:coreProperties>
</file>