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JeanBa\"/>
    </mc:Choice>
  </mc:AlternateContent>
  <bookViews>
    <workbookView xWindow="0" yWindow="0" windowWidth="21435" windowHeight="9495" tabRatio="910"/>
  </bookViews>
  <sheets>
    <sheet name="ACCUEIL" sheetId="34" r:id="rId1"/>
    <sheet name="Janvier" sheetId="1" r:id="rId2"/>
    <sheet name="Février" sheetId="2" r:id="rId3"/>
    <sheet name="Mars" sheetId="3" r:id="rId4"/>
    <sheet name="Avril" sheetId="5" r:id="rId5"/>
    <sheet name="Mai" sheetId="6" r:id="rId6"/>
    <sheet name="Juin" sheetId="15" r:id="rId7"/>
    <sheet name="Juillet" sheetId="16" r:id="rId8"/>
    <sheet name="Août" sheetId="17" r:id="rId9"/>
    <sheet name="Septembre" sheetId="19" r:id="rId10"/>
    <sheet name="Octobre" sheetId="32" r:id="rId11"/>
    <sheet name="Novembre" sheetId="33" r:id="rId12"/>
    <sheet name="Décembre" sheetId="31" r:id="rId13"/>
    <sheet name="PARAMETRES" sheetId="18" r:id="rId14"/>
  </sheets>
  <definedNames>
    <definedName name="_xlnm._FilterDatabase" localSheetId="11" hidden="1">Novembre!$A$1:$P$232</definedName>
    <definedName name="AncienSolde_CDG">PARAMETRES!$C$9</definedName>
    <definedName name="AncienSolde_COP">PARAMETRES!$C$10</definedName>
    <definedName name="AncienSolde_CRH">PARAMETRES!$C$11</definedName>
    <definedName name="Cod_imput">PARAMETRES!$A$30:$A$54</definedName>
    <definedName name="DERNIERS_JOURS_MOIS">#REF!</definedName>
    <definedName name="DIRECTION_Sce">PARAMETRES!$B$3</definedName>
    <definedName name="DOSSIER">PARAMETRES!$B$1</definedName>
    <definedName name="Exercice">PARAMETRES!$B$2</definedName>
    <definedName name="_xlnm.Print_Titles" localSheetId="8">Août!$1:$7</definedName>
    <definedName name="_xlnm.Print_Titles" localSheetId="4">Avril!$1:$7</definedName>
    <definedName name="_xlnm.Print_Titles" localSheetId="12">Décembre!$1:$7</definedName>
    <definedName name="_xlnm.Print_Titles" localSheetId="2">Février!$1:$7</definedName>
    <definedName name="_xlnm.Print_Titles" localSheetId="1">Janvier!$1:$7</definedName>
    <definedName name="_xlnm.Print_Titles" localSheetId="7">Juillet!$1:$7</definedName>
    <definedName name="_xlnm.Print_Titles" localSheetId="6">Juin!$1:$7</definedName>
    <definedName name="_xlnm.Print_Titles" localSheetId="5">Mai!$1:$7</definedName>
    <definedName name="_xlnm.Print_Titles" localSheetId="3">Mars!$1:$7</definedName>
    <definedName name="_xlnm.Print_Titles" localSheetId="11">Novembre!$1:$7</definedName>
    <definedName name="_xlnm.Print_Titles" localSheetId="10">Octobre!$1:$7</definedName>
    <definedName name="_xlnm.Print_Titles" localSheetId="9">Septembre!$1:$7</definedName>
    <definedName name="JCaisse_Date">#REF!</definedName>
    <definedName name="JCaisse_Matricule_CDG">#REF!</definedName>
    <definedName name="JCaisse_Matricule_COP">#REF!</definedName>
    <definedName name="JCaisse_Matricule_CRH">#REF!</definedName>
    <definedName name="MOIS_EXO">#REF!</definedName>
    <definedName name="NUM_MOIS_EXO">#REF!</definedName>
    <definedName name="PlanTiers_Cpte_Clients">#REF!</definedName>
    <definedName name="PlanTiers_Cpte_Frs">#REF!</definedName>
    <definedName name="PlanTiers_RS_Clients">#REF!</definedName>
    <definedName name="PlanTiers_RS_Frs">#REF!</definedName>
    <definedName name="TPARAM_BP">PARAMETRES!$B$4</definedName>
    <definedName name="TPARAM_Codes_Caisse">Tableau3_ParamCaisses[Code Caisse]</definedName>
    <definedName name="TPARAM_Intitulé_Caisses">Tableau3_ParamCaisses[Intitulé Caisse]</definedName>
    <definedName name="TPARAM_LibelléAutoriz_Compte">PARAMETRES!$C$30:$C$54</definedName>
    <definedName name="TPARAM_LibelléAutoriz_Libellé">PARAMETRES!$B$30:$B$54</definedName>
    <definedName name="TPARAM_Matricule">PARAMETRES!$F$9:$F$11</definedName>
    <definedName name="TPARAM_NIF">PARAMETRES!$B$5</definedName>
    <definedName name="TPARAM_Prefix_Pieces">PARAMETRES!$D$9:$D$11</definedName>
    <definedName name="TPARAM_Utilisateur">PARAMETRES!$E$9:$E$11</definedName>
    <definedName name="TPLAN_COMPTA_CompteIntitulé" localSheetId="12">#REF!</definedName>
    <definedName name="TPLAN_COMPTA_Intitulé_Compte" localSheetId="12">PARAMETRES!$B$30:$B$54</definedName>
    <definedName name="TPLAN_COMPTA_Numero_Compte" localSheetId="12">#REF!</definedName>
    <definedName name="TPLAN_Comptes">#REF!</definedName>
    <definedName name="Z_16134BDA_8C04_477C_872E_1888C90F87CF_.wvu.PrintArea" localSheetId="4" hidden="1">Avril!$A$5:$J$233</definedName>
    <definedName name="Z_16134BDA_8C04_477C_872E_1888C90F87CF_.wvu.PrintArea" localSheetId="12" hidden="1">Décembre!$A$5:$J$233</definedName>
    <definedName name="Z_16134BDA_8C04_477C_872E_1888C90F87CF_.wvu.PrintArea" localSheetId="1" hidden="1">Janvier!$A$5:$J$233</definedName>
    <definedName name="Z_16134BDA_8C04_477C_872E_1888C90F87CF_.wvu.PrintArea" localSheetId="5" hidden="1">Mai!$A$5:$J$233</definedName>
    <definedName name="Z_16134BDA_8C04_477C_872E_1888C90F87CF_.wvu.PrintArea" localSheetId="3" hidden="1">Mars!$A$5:$J$236</definedName>
    <definedName name="Z_16134BDA_8C04_477C_872E_1888C90F87CF_.wvu.PrintArea" localSheetId="11" hidden="1">Novembre!$A$5:$J$234</definedName>
    <definedName name="Z_16134BDA_8C04_477C_872E_1888C90F87CF_.wvu.PrintArea" localSheetId="10" hidden="1">Octobre!$A$5:$J$233</definedName>
    <definedName name="Z_16134BDA_8C04_477C_872E_1888C90F87CF_.wvu.PrintArea" localSheetId="9" hidden="1">Septembre!$A$5:$J$233</definedName>
    <definedName name="Z_16134BDA_8C04_477C_872E_1888C90F87CF_.wvu.PrintTitles" localSheetId="4" hidden="1">Avril!$5:$6</definedName>
    <definedName name="Z_16134BDA_8C04_477C_872E_1888C90F87CF_.wvu.PrintTitles" localSheetId="12" hidden="1">Décembre!$5:$6</definedName>
    <definedName name="Z_16134BDA_8C04_477C_872E_1888C90F87CF_.wvu.PrintTitles" localSheetId="2" hidden="1">Février!$5:$6</definedName>
    <definedName name="Z_16134BDA_8C04_477C_872E_1888C90F87CF_.wvu.PrintTitles" localSheetId="1" hidden="1">Janvier!$5:$6</definedName>
    <definedName name="Z_16134BDA_8C04_477C_872E_1888C90F87CF_.wvu.PrintTitles" localSheetId="5" hidden="1">Mai!$5:$6</definedName>
    <definedName name="Z_16134BDA_8C04_477C_872E_1888C90F87CF_.wvu.PrintTitles" localSheetId="3" hidden="1">Mars!$5:$6</definedName>
    <definedName name="Z_16134BDA_8C04_477C_872E_1888C90F87CF_.wvu.PrintTitles" localSheetId="11" hidden="1">Novembre!$5:$6</definedName>
    <definedName name="Z_16134BDA_8C04_477C_872E_1888C90F87CF_.wvu.PrintTitles" localSheetId="10" hidden="1">Octobre!$5:$6</definedName>
    <definedName name="Z_16134BDA_8C04_477C_872E_1888C90F87CF_.wvu.PrintTitles" localSheetId="9" hidden="1">Septembre!$5:$6</definedName>
    <definedName name="Z_4E7AB6B0_F53A_45A3_A693_974740AC476B_.wvu.PrintArea" localSheetId="4" hidden="1">Avril!$A$5:$J$233</definedName>
    <definedName name="Z_4E7AB6B0_F53A_45A3_A693_974740AC476B_.wvu.PrintArea" localSheetId="12" hidden="1">Décembre!$A$5:$J$233</definedName>
    <definedName name="Z_4E7AB6B0_F53A_45A3_A693_974740AC476B_.wvu.PrintArea" localSheetId="1" hidden="1">Janvier!$A$5:$J$233</definedName>
    <definedName name="Z_4E7AB6B0_F53A_45A3_A693_974740AC476B_.wvu.PrintArea" localSheetId="5" hidden="1">Mai!$A$5:$J$233</definedName>
    <definedName name="Z_4E7AB6B0_F53A_45A3_A693_974740AC476B_.wvu.PrintArea" localSheetId="3" hidden="1">Mars!$A$5:$J$236</definedName>
    <definedName name="Z_4E7AB6B0_F53A_45A3_A693_974740AC476B_.wvu.PrintArea" localSheetId="11" hidden="1">Novembre!$A$5:$J$234</definedName>
    <definedName name="Z_4E7AB6B0_F53A_45A3_A693_974740AC476B_.wvu.PrintArea" localSheetId="10" hidden="1">Octobre!$A$5:$J$233</definedName>
    <definedName name="Z_4E7AB6B0_F53A_45A3_A693_974740AC476B_.wvu.PrintArea" localSheetId="9" hidden="1">Septembre!$A$5:$J$233</definedName>
    <definedName name="Z_4E7AB6B0_F53A_45A3_A693_974740AC476B_.wvu.PrintTitles" localSheetId="4" hidden="1">Avril!$5:$6</definedName>
    <definedName name="Z_4E7AB6B0_F53A_45A3_A693_974740AC476B_.wvu.PrintTitles" localSheetId="12" hidden="1">Décembre!$5:$6</definedName>
    <definedName name="Z_4E7AB6B0_F53A_45A3_A693_974740AC476B_.wvu.PrintTitles" localSheetId="2" hidden="1">Février!$5:$6</definedName>
    <definedName name="Z_4E7AB6B0_F53A_45A3_A693_974740AC476B_.wvu.PrintTitles" localSheetId="1" hidden="1">Janvier!$5:$6</definedName>
    <definedName name="Z_4E7AB6B0_F53A_45A3_A693_974740AC476B_.wvu.PrintTitles" localSheetId="5" hidden="1">Mai!$5:$6</definedName>
    <definedName name="Z_4E7AB6B0_F53A_45A3_A693_974740AC476B_.wvu.PrintTitles" localSheetId="3" hidden="1">Mars!$5:$6</definedName>
    <definedName name="Z_4E7AB6B0_F53A_45A3_A693_974740AC476B_.wvu.PrintTitles" localSheetId="11" hidden="1">Novembre!$5:$6</definedName>
    <definedName name="Z_4E7AB6B0_F53A_45A3_A693_974740AC476B_.wvu.PrintTitles" localSheetId="10" hidden="1">Octobre!$5:$6</definedName>
    <definedName name="Z_4E7AB6B0_F53A_45A3_A693_974740AC476B_.wvu.PrintTitles" localSheetId="9" hidden="1">Septembre!$5:$6</definedName>
    <definedName name="Z_83CFAAEE_5F45_43B8_AA5E_15E9D33D0FE3_.wvu.PrintArea" localSheetId="4" hidden="1">Avril!$A$5:$J$233</definedName>
    <definedName name="Z_83CFAAEE_5F45_43B8_AA5E_15E9D33D0FE3_.wvu.PrintArea" localSheetId="12" hidden="1">Décembre!$A$5:$J$233</definedName>
    <definedName name="Z_83CFAAEE_5F45_43B8_AA5E_15E9D33D0FE3_.wvu.PrintArea" localSheetId="1" hidden="1">Janvier!$A$5:$J$233</definedName>
    <definedName name="Z_83CFAAEE_5F45_43B8_AA5E_15E9D33D0FE3_.wvu.PrintArea" localSheetId="5" hidden="1">Mai!$A$5:$J$233</definedName>
    <definedName name="Z_83CFAAEE_5F45_43B8_AA5E_15E9D33D0FE3_.wvu.PrintArea" localSheetId="3" hidden="1">Mars!$A$5:$J$236</definedName>
    <definedName name="Z_83CFAAEE_5F45_43B8_AA5E_15E9D33D0FE3_.wvu.PrintArea" localSheetId="11" hidden="1">Novembre!$A$5:$J$234</definedName>
    <definedName name="Z_83CFAAEE_5F45_43B8_AA5E_15E9D33D0FE3_.wvu.PrintArea" localSheetId="10" hidden="1">Octobre!$A$5:$J$233</definedName>
    <definedName name="Z_83CFAAEE_5F45_43B8_AA5E_15E9D33D0FE3_.wvu.PrintArea" localSheetId="9" hidden="1">Septembre!$A$5:$J$233</definedName>
    <definedName name="Z_83CFAAEE_5F45_43B8_AA5E_15E9D33D0FE3_.wvu.PrintTitles" localSheetId="4" hidden="1">Avril!$5:$6</definedName>
    <definedName name="Z_83CFAAEE_5F45_43B8_AA5E_15E9D33D0FE3_.wvu.PrintTitles" localSheetId="12" hidden="1">Décembre!$5:$6</definedName>
    <definedName name="Z_83CFAAEE_5F45_43B8_AA5E_15E9D33D0FE3_.wvu.PrintTitles" localSheetId="2" hidden="1">Février!$5:$6</definedName>
    <definedName name="Z_83CFAAEE_5F45_43B8_AA5E_15E9D33D0FE3_.wvu.PrintTitles" localSheetId="1" hidden="1">Janvier!$5:$6</definedName>
    <definedName name="Z_83CFAAEE_5F45_43B8_AA5E_15E9D33D0FE3_.wvu.PrintTitles" localSheetId="5" hidden="1">Mai!$5:$6</definedName>
    <definedName name="Z_83CFAAEE_5F45_43B8_AA5E_15E9D33D0FE3_.wvu.PrintTitles" localSheetId="3" hidden="1">Mars!$5:$6</definedName>
    <definedName name="Z_83CFAAEE_5F45_43B8_AA5E_15E9D33D0FE3_.wvu.PrintTitles" localSheetId="11" hidden="1">Novembre!$5:$6</definedName>
    <definedName name="Z_83CFAAEE_5F45_43B8_AA5E_15E9D33D0FE3_.wvu.PrintTitles" localSheetId="10" hidden="1">Octobre!$5:$6</definedName>
    <definedName name="Z_83CFAAEE_5F45_43B8_AA5E_15E9D33D0FE3_.wvu.PrintTitles" localSheetId="9" hidden="1">Septembre!$5:$6</definedName>
    <definedName name="Z_B74B1442_DA82_44AB_A3E1_E91DB51CF28C_.wvu.PrintArea" localSheetId="4" hidden="1">Avril!$A$5:$J$233</definedName>
    <definedName name="Z_B74B1442_DA82_44AB_A3E1_E91DB51CF28C_.wvu.PrintArea" localSheetId="12" hidden="1">Décembre!$A$5:$J$233</definedName>
    <definedName name="Z_B74B1442_DA82_44AB_A3E1_E91DB51CF28C_.wvu.PrintArea" localSheetId="1" hidden="1">Janvier!$A$5:$J$233</definedName>
    <definedName name="Z_B74B1442_DA82_44AB_A3E1_E91DB51CF28C_.wvu.PrintArea" localSheetId="5" hidden="1">Mai!$A$5:$J$233</definedName>
    <definedName name="Z_B74B1442_DA82_44AB_A3E1_E91DB51CF28C_.wvu.PrintArea" localSheetId="3" hidden="1">Mars!$A$5:$J$236</definedName>
    <definedName name="Z_B74B1442_DA82_44AB_A3E1_E91DB51CF28C_.wvu.PrintArea" localSheetId="11" hidden="1">Novembre!$A$5:$J$234</definedName>
    <definedName name="Z_B74B1442_DA82_44AB_A3E1_E91DB51CF28C_.wvu.PrintArea" localSheetId="10" hidden="1">Octobre!$A$5:$J$233</definedName>
    <definedName name="Z_B74B1442_DA82_44AB_A3E1_E91DB51CF28C_.wvu.PrintArea" localSheetId="9" hidden="1">Septembre!$A$5:$J$233</definedName>
    <definedName name="Z_B74B1442_DA82_44AB_A3E1_E91DB51CF28C_.wvu.PrintTitles" localSheetId="4" hidden="1">Avril!$5:$6</definedName>
    <definedName name="Z_B74B1442_DA82_44AB_A3E1_E91DB51CF28C_.wvu.PrintTitles" localSheetId="12" hidden="1">Décembre!$5:$6</definedName>
    <definedName name="Z_B74B1442_DA82_44AB_A3E1_E91DB51CF28C_.wvu.PrintTitles" localSheetId="2" hidden="1">Février!$5:$6</definedName>
    <definedName name="Z_B74B1442_DA82_44AB_A3E1_E91DB51CF28C_.wvu.PrintTitles" localSheetId="1" hidden="1">Janvier!$5:$6</definedName>
    <definedName name="Z_B74B1442_DA82_44AB_A3E1_E91DB51CF28C_.wvu.PrintTitles" localSheetId="5" hidden="1">Mai!$5:$6</definedName>
    <definedName name="Z_B74B1442_DA82_44AB_A3E1_E91DB51CF28C_.wvu.PrintTitles" localSheetId="3" hidden="1">Mars!$5:$6</definedName>
    <definedName name="Z_B74B1442_DA82_44AB_A3E1_E91DB51CF28C_.wvu.PrintTitles" localSheetId="11" hidden="1">Novembre!$5:$6</definedName>
    <definedName name="Z_B74B1442_DA82_44AB_A3E1_E91DB51CF28C_.wvu.PrintTitles" localSheetId="10" hidden="1">Octobre!$5:$6</definedName>
    <definedName name="Z_B74B1442_DA82_44AB_A3E1_E91DB51CF28C_.wvu.PrintTitles" localSheetId="9" hidden="1">Septembre!$5:$6</definedName>
    <definedName name="Z_CB4856B4_1B77_4728_B507_093A5E8099F8_.wvu.PrintArea" localSheetId="4" hidden="1">Avril!$A$5:$J$233</definedName>
    <definedName name="Z_CB4856B4_1B77_4728_B507_093A5E8099F8_.wvu.PrintArea" localSheetId="12" hidden="1">Décembre!$A$5:$J$233</definedName>
    <definedName name="Z_CB4856B4_1B77_4728_B507_093A5E8099F8_.wvu.PrintArea" localSheetId="1" hidden="1">Janvier!$A$5:$J$233</definedName>
    <definedName name="Z_CB4856B4_1B77_4728_B507_093A5E8099F8_.wvu.PrintArea" localSheetId="5" hidden="1">Mai!$A$5:$J$233</definedName>
    <definedName name="Z_CB4856B4_1B77_4728_B507_093A5E8099F8_.wvu.PrintArea" localSheetId="3" hidden="1">Mars!$A$5:$J$236</definedName>
    <definedName name="Z_CB4856B4_1B77_4728_B507_093A5E8099F8_.wvu.PrintArea" localSheetId="11" hidden="1">Novembre!$A$5:$J$234</definedName>
    <definedName name="Z_CB4856B4_1B77_4728_B507_093A5E8099F8_.wvu.PrintArea" localSheetId="10" hidden="1">Octobre!$A$5:$J$233</definedName>
    <definedName name="Z_CB4856B4_1B77_4728_B507_093A5E8099F8_.wvu.PrintArea" localSheetId="9" hidden="1">Septembre!$A$5:$J$233</definedName>
    <definedName name="Z_CB4856B4_1B77_4728_B507_093A5E8099F8_.wvu.PrintTitles" localSheetId="4" hidden="1">Avril!$5:$6</definedName>
    <definedName name="Z_CB4856B4_1B77_4728_B507_093A5E8099F8_.wvu.PrintTitles" localSheetId="12" hidden="1">Décembre!$5:$6</definedName>
    <definedName name="Z_CB4856B4_1B77_4728_B507_093A5E8099F8_.wvu.PrintTitles" localSheetId="2" hidden="1">Février!$5:$6</definedName>
    <definedName name="Z_CB4856B4_1B77_4728_B507_093A5E8099F8_.wvu.PrintTitles" localSheetId="1" hidden="1">Janvier!$5:$6</definedName>
    <definedName name="Z_CB4856B4_1B77_4728_B507_093A5E8099F8_.wvu.PrintTitles" localSheetId="5" hidden="1">Mai!$5:$6</definedName>
    <definedName name="Z_CB4856B4_1B77_4728_B507_093A5E8099F8_.wvu.PrintTitles" localSheetId="3" hidden="1">Mars!$5:$6</definedName>
    <definedName name="Z_CB4856B4_1B77_4728_B507_093A5E8099F8_.wvu.PrintTitles" localSheetId="11" hidden="1">Novembre!$5:$6</definedName>
    <definedName name="Z_CB4856B4_1B77_4728_B507_093A5E8099F8_.wvu.PrintTitles" localSheetId="10" hidden="1">Octobre!$5:$6</definedName>
    <definedName name="Z_CB4856B4_1B77_4728_B507_093A5E8099F8_.wvu.PrintTitles" localSheetId="9" hidden="1">Septembre!$5:$6</definedName>
    <definedName name="Z_F13B9ED3_AAAD_461F_805B_9EB0C2D5FB19_.wvu.PrintArea" localSheetId="4" hidden="1">Avril!$A$5:$J$233</definedName>
    <definedName name="Z_F13B9ED3_AAAD_461F_805B_9EB0C2D5FB19_.wvu.PrintArea" localSheetId="12" hidden="1">Décembre!$A$5:$J$233</definedName>
    <definedName name="Z_F13B9ED3_AAAD_461F_805B_9EB0C2D5FB19_.wvu.PrintArea" localSheetId="1" hidden="1">Janvier!$A$5:$J$233</definedName>
    <definedName name="Z_F13B9ED3_AAAD_461F_805B_9EB0C2D5FB19_.wvu.PrintArea" localSheetId="5" hidden="1">Mai!$A$5:$J$233</definedName>
    <definedName name="Z_F13B9ED3_AAAD_461F_805B_9EB0C2D5FB19_.wvu.PrintArea" localSheetId="3" hidden="1">Mars!$A$5:$J$236</definedName>
    <definedName name="Z_F13B9ED3_AAAD_461F_805B_9EB0C2D5FB19_.wvu.PrintArea" localSheetId="11" hidden="1">Novembre!$A$5:$J$234</definedName>
    <definedName name="Z_F13B9ED3_AAAD_461F_805B_9EB0C2D5FB19_.wvu.PrintArea" localSheetId="10" hidden="1">Octobre!$A$5:$J$233</definedName>
    <definedName name="Z_F13B9ED3_AAAD_461F_805B_9EB0C2D5FB19_.wvu.PrintArea" localSheetId="9" hidden="1">Septembre!$A$5:$J$233</definedName>
    <definedName name="Z_F13B9ED3_AAAD_461F_805B_9EB0C2D5FB19_.wvu.PrintTitles" localSheetId="4" hidden="1">Avril!$5:$6</definedName>
    <definedName name="Z_F13B9ED3_AAAD_461F_805B_9EB0C2D5FB19_.wvu.PrintTitles" localSheetId="12" hidden="1">Décembre!$5:$6</definedName>
    <definedName name="Z_F13B9ED3_AAAD_461F_805B_9EB0C2D5FB19_.wvu.PrintTitles" localSheetId="2" hidden="1">Février!$5:$6</definedName>
    <definedName name="Z_F13B9ED3_AAAD_461F_805B_9EB0C2D5FB19_.wvu.PrintTitles" localSheetId="1" hidden="1">Janvier!$5:$6</definedName>
    <definedName name="Z_F13B9ED3_AAAD_461F_805B_9EB0C2D5FB19_.wvu.PrintTitles" localSheetId="5" hidden="1">Mai!$5:$6</definedName>
    <definedName name="Z_F13B9ED3_AAAD_461F_805B_9EB0C2D5FB19_.wvu.PrintTitles" localSheetId="3" hidden="1">Mars!$5:$6</definedName>
    <definedName name="Z_F13B9ED3_AAAD_461F_805B_9EB0C2D5FB19_.wvu.PrintTitles" localSheetId="11" hidden="1">Novembre!$5:$6</definedName>
    <definedName name="Z_F13B9ED3_AAAD_461F_805B_9EB0C2D5FB19_.wvu.PrintTitles" localSheetId="10" hidden="1">Octobre!$5:$6</definedName>
    <definedName name="Z_F13B9ED3_AAAD_461F_805B_9EB0C2D5FB19_.wvu.PrintTitles" localSheetId="9" hidden="1">Septembre!$5:$6</definedName>
    <definedName name="_xlnm.Print_Area" localSheetId="8">Août!$A$1:$L$233</definedName>
    <definedName name="_xlnm.Print_Area" localSheetId="4">Avril!$A$1:$L$233</definedName>
    <definedName name="_xlnm.Print_Area" localSheetId="12">Décembre!$A$1:$L$233</definedName>
    <definedName name="_xlnm.Print_Area" localSheetId="2">Février!$A$1:$L$233</definedName>
    <definedName name="_xlnm.Print_Area" localSheetId="1">Janvier!$A$1:$L$233</definedName>
    <definedName name="_xlnm.Print_Area" localSheetId="7">Juillet!$A$1:$L$233</definedName>
    <definedName name="_xlnm.Print_Area" localSheetId="6">Juin!$A$1:$L$233</definedName>
    <definedName name="_xlnm.Print_Area" localSheetId="5">Mai!$A$1:$L$233</definedName>
    <definedName name="_xlnm.Print_Area" localSheetId="3">Mars!$A$1:$L$233</definedName>
    <definedName name="_xlnm.Print_Area" localSheetId="11">Novembre!$A$1:$L$233</definedName>
    <definedName name="_xlnm.Print_Area" localSheetId="10">Octobre!$A$1:$L$233</definedName>
    <definedName name="_xlnm.Print_Area" localSheetId="13">PARAMETRES!$A$29:$C$54</definedName>
    <definedName name="_xlnm.Print_Area" localSheetId="9">Septembre!$A$1:$L$233</definedName>
  </definedNames>
  <calcPr calcId="152511"/>
  <customWorkbookViews>
    <customWorkbookView name="Jean-Baptiste AYO-MBA - Affichage personnalisé" guid="{B74B1442-DA82-44AB-A3E1-E91DB51CF28C}" mergeInterval="0" personalView="1" maximized="1" windowWidth="1596" windowHeight="641" tabRatio="763" activeSheetId="15"/>
    <customWorkbookView name="hp - Affichage personnalisé" guid="{F13B9ED3-AAAD-461F-805B-9EB0C2D5FB19}" mergeInterval="0" personalView="1" maximized="1" windowWidth="1020" windowHeight="545" tabRatio="629" activeSheetId="9"/>
    <customWorkbookView name="xxx - Affichage personnalisé" guid="{83CFAAEE-5F45-43B8-AA5E-15E9D33D0FE3}" mergeInterval="0" personalView="1" maximized="1" windowWidth="1362" windowHeight="549" tabRatio="763" activeSheetId="10"/>
    <customWorkbookView name="Menanie - Affichage personnalisé" guid="{CB4856B4-1B77-4728-B507-093A5E8099F8}" mergeInterval="0" personalView="1" maximized="1" windowWidth="1362" windowHeight="529" tabRatio="763" activeSheetId="15"/>
    <customWorkbookView name="JBA - Affichage personnalisé" guid="{16134BDA-8C04-477C-872E-1888C90F87CF}" mergeInterval="0" personalView="1" maximized="1" windowWidth="1584" windowHeight="580" tabRatio="763" activeSheetId="16"/>
    <customWorkbookView name="User - Affichage personnalisé" guid="{4E7AB6B0-F53A-45A3-A693-974740AC476B}" mergeInterval="0" personalView="1" maximized="1" xWindow="1" yWindow="1" windowWidth="1276" windowHeight="794" tabRatio="763" activeSheetId="9"/>
  </customWorkbookViews>
</workbook>
</file>

<file path=xl/calcChain.xml><?xml version="1.0" encoding="utf-8"?>
<calcChain xmlns="http://schemas.openxmlformats.org/spreadsheetml/2006/main">
  <c r="G9" i="19" l="1"/>
  <c r="G10" i="19"/>
  <c r="G11" i="19"/>
  <c r="G12" i="19"/>
  <c r="G13" i="19"/>
  <c r="G14" i="19"/>
  <c r="G15" i="19"/>
  <c r="G16" i="19"/>
  <c r="G17" i="19"/>
  <c r="G18" i="19"/>
  <c r="G9" i="32"/>
  <c r="G10" i="32"/>
  <c r="G11" i="32"/>
  <c r="G12" i="32"/>
  <c r="G13" i="32"/>
  <c r="G14" i="32"/>
  <c r="G15" i="32"/>
  <c r="G16" i="32"/>
  <c r="G17" i="32"/>
  <c r="G18" i="32"/>
  <c r="G9" i="33"/>
  <c r="G10" i="33"/>
  <c r="G11" i="33"/>
  <c r="G12" i="33"/>
  <c r="G13" i="33"/>
  <c r="G14" i="33"/>
  <c r="G15" i="33"/>
  <c r="G16" i="33"/>
  <c r="G17" i="33"/>
  <c r="G18" i="33"/>
  <c r="G9" i="31"/>
  <c r="G10" i="31"/>
  <c r="G11" i="31"/>
  <c r="G12" i="31"/>
  <c r="G13" i="31"/>
  <c r="G14" i="31"/>
  <c r="G15" i="31"/>
  <c r="G16" i="31"/>
  <c r="G17" i="31"/>
  <c r="G18" i="31"/>
  <c r="G9" i="1"/>
  <c r="G10" i="1"/>
  <c r="G11" i="1"/>
  <c r="G12" i="1"/>
  <c r="G13" i="1"/>
  <c r="G14" i="1"/>
  <c r="G15" i="1"/>
  <c r="G16" i="1"/>
  <c r="G17" i="1"/>
  <c r="G18" i="1"/>
  <c r="G8" i="19"/>
  <c r="G8" i="32"/>
  <c r="G8" i="33"/>
  <c r="G8" i="31"/>
  <c r="G8" i="1"/>
  <c r="B9" i="19"/>
  <c r="B10" i="19"/>
  <c r="B11" i="19"/>
  <c r="B12" i="19"/>
  <c r="B13" i="19"/>
  <c r="B14" i="19"/>
  <c r="B15" i="19"/>
  <c r="B16" i="19"/>
  <c r="B17" i="19"/>
  <c r="B18" i="19"/>
  <c r="B9" i="32"/>
  <c r="B10" i="32"/>
  <c r="B11" i="32"/>
  <c r="B12" i="32"/>
  <c r="B13" i="32"/>
  <c r="B14" i="32"/>
  <c r="B15" i="32"/>
  <c r="B16" i="32"/>
  <c r="B17" i="32"/>
  <c r="B18" i="32"/>
  <c r="B9" i="33"/>
  <c r="B10" i="33"/>
  <c r="B11" i="33"/>
  <c r="B12" i="33"/>
  <c r="B13" i="33"/>
  <c r="B14" i="33"/>
  <c r="B15" i="33"/>
  <c r="B16" i="33"/>
  <c r="B17" i="33"/>
  <c r="B18" i="33"/>
  <c r="B9" i="31"/>
  <c r="B10" i="31"/>
  <c r="B11" i="31"/>
  <c r="B12" i="31"/>
  <c r="B13" i="31"/>
  <c r="B14" i="31"/>
  <c r="B15" i="31"/>
  <c r="B16" i="31"/>
  <c r="B17" i="31"/>
  <c r="B18" i="31"/>
  <c r="B9" i="1"/>
  <c r="B10" i="1"/>
  <c r="B11" i="1"/>
  <c r="B12" i="1"/>
  <c r="B13" i="1"/>
  <c r="B14" i="1"/>
  <c r="B15" i="1"/>
  <c r="B16" i="1"/>
  <c r="B17" i="1"/>
  <c r="B18" i="1"/>
  <c r="B8" i="19"/>
  <c r="B8" i="32"/>
  <c r="B8" i="33"/>
  <c r="B8" i="31"/>
  <c r="B8" i="1"/>
  <c r="C9" i="19"/>
  <c r="C10" i="19"/>
  <c r="C11" i="19"/>
  <c r="C12" i="19"/>
  <c r="C13" i="19"/>
  <c r="C14" i="19"/>
  <c r="C15" i="19"/>
  <c r="C16" i="19"/>
  <c r="C17" i="19"/>
  <c r="C18" i="19"/>
  <c r="C9" i="32"/>
  <c r="C10" i="32"/>
  <c r="C11" i="32"/>
  <c r="C12" i="32"/>
  <c r="C13" i="32"/>
  <c r="C14" i="32"/>
  <c r="C15" i="32"/>
  <c r="C16" i="32"/>
  <c r="C17" i="32"/>
  <c r="C18" i="32"/>
  <c r="C9" i="33"/>
  <c r="C10" i="33"/>
  <c r="C11" i="33"/>
  <c r="C12" i="33"/>
  <c r="C13" i="33"/>
  <c r="C14" i="33"/>
  <c r="C15" i="33"/>
  <c r="C16" i="33"/>
  <c r="C17" i="33"/>
  <c r="C18" i="33"/>
  <c r="C9" i="31"/>
  <c r="C10" i="31"/>
  <c r="C11" i="31"/>
  <c r="C12" i="31"/>
  <c r="C13" i="31"/>
  <c r="C14" i="31"/>
  <c r="C15" i="31"/>
  <c r="C16" i="31"/>
  <c r="C17" i="31"/>
  <c r="C18" i="31"/>
  <c r="C9" i="1"/>
  <c r="C10" i="1"/>
  <c r="C11" i="1"/>
  <c r="C12" i="1"/>
  <c r="C13" i="1"/>
  <c r="C14" i="1"/>
  <c r="C15" i="1"/>
  <c r="C16" i="1"/>
  <c r="C17" i="1"/>
  <c r="C18" i="1"/>
  <c r="C8" i="19"/>
  <c r="C8" i="32"/>
  <c r="C8" i="33"/>
  <c r="C8" i="31"/>
  <c r="C8" i="1"/>
  <c r="C1" i="19"/>
  <c r="C1" i="32"/>
  <c r="C1" i="33"/>
  <c r="C1" i="31"/>
  <c r="C1" i="1"/>
  <c r="A56" i="18" l="1"/>
  <c r="W24" i="18"/>
  <c r="W25" i="18" s="1"/>
  <c r="V24" i="18"/>
  <c r="V25" i="18" s="1"/>
  <c r="U24" i="18"/>
  <c r="U25" i="18" s="1"/>
  <c r="T24" i="18"/>
  <c r="T25" i="18" s="1"/>
  <c r="S24" i="18"/>
  <c r="S25" i="18" s="1"/>
  <c r="R24" i="18"/>
  <c r="R25" i="18" s="1"/>
  <c r="Q24" i="18"/>
  <c r="Q25" i="18" s="1"/>
  <c r="O24" i="18"/>
  <c r="O25" i="18" s="1"/>
  <c r="N24" i="18"/>
  <c r="N25" i="18" s="1"/>
  <c r="M24" i="18"/>
  <c r="M25" i="18" s="1"/>
  <c r="L24" i="18"/>
  <c r="L25" i="18" s="1"/>
  <c r="X23" i="18"/>
  <c r="X22" i="18"/>
  <c r="P22" i="18"/>
  <c r="X21" i="18"/>
  <c r="P21" i="18"/>
  <c r="X20" i="18"/>
  <c r="P20" i="18"/>
  <c r="X19" i="18"/>
  <c r="P18" i="18"/>
  <c r="X18" i="18" s="1"/>
  <c r="X25" i="18" s="1"/>
  <c r="F4" i="18"/>
  <c r="G386" i="31"/>
  <c r="G385" i="31"/>
  <c r="G384" i="31"/>
  <c r="G383" i="31"/>
  <c r="G382" i="31"/>
  <c r="G381" i="31"/>
  <c r="G380" i="31"/>
  <c r="G379" i="31"/>
  <c r="G378" i="31"/>
  <c r="G377" i="31"/>
  <c r="G376" i="31"/>
  <c r="G375" i="31"/>
  <c r="G374" i="31"/>
  <c r="G373" i="31"/>
  <c r="G372" i="31"/>
  <c r="G371" i="31"/>
  <c r="G370" i="31"/>
  <c r="G369" i="31"/>
  <c r="G368" i="31"/>
  <c r="G367" i="31"/>
  <c r="G366" i="31"/>
  <c r="G365" i="31"/>
  <c r="G364" i="31"/>
  <c r="G363" i="31"/>
  <c r="G362" i="31"/>
  <c r="G361" i="31"/>
  <c r="G360" i="31"/>
  <c r="G359" i="31"/>
  <c r="G358" i="31"/>
  <c r="G357" i="31"/>
  <c r="G356" i="31"/>
  <c r="G355" i="31"/>
  <c r="G354" i="31"/>
  <c r="G353" i="31"/>
  <c r="G352" i="31"/>
  <c r="G351" i="31"/>
  <c r="G350" i="31"/>
  <c r="G349" i="31"/>
  <c r="G348" i="31"/>
  <c r="G347" i="31"/>
  <c r="G346" i="31"/>
  <c r="G345" i="31"/>
  <c r="G344" i="31"/>
  <c r="G343" i="31"/>
  <c r="G342" i="31"/>
  <c r="G341" i="31"/>
  <c r="G340" i="31"/>
  <c r="G339" i="31"/>
  <c r="G338" i="31"/>
  <c r="G337" i="31"/>
  <c r="G336" i="31"/>
  <c r="G335" i="31"/>
  <c r="G334" i="31"/>
  <c r="G333" i="31"/>
  <c r="G332" i="31"/>
  <c r="G331" i="31"/>
  <c r="G330" i="31"/>
  <c r="G329" i="31"/>
  <c r="G328" i="31"/>
  <c r="G327" i="31"/>
  <c r="G326" i="31"/>
  <c r="G325" i="31"/>
  <c r="G324" i="31"/>
  <c r="G323" i="31"/>
  <c r="G322" i="31"/>
  <c r="G321" i="31"/>
  <c r="G320" i="31"/>
  <c r="G319" i="31"/>
  <c r="G318" i="31"/>
  <c r="G317" i="31"/>
  <c r="G316" i="31"/>
  <c r="G315" i="31"/>
  <c r="G314" i="31"/>
  <c r="G313" i="31"/>
  <c r="G312" i="31"/>
  <c r="G311" i="31"/>
  <c r="G310" i="31"/>
  <c r="G309" i="31"/>
  <c r="G308" i="31"/>
  <c r="G307" i="31"/>
  <c r="G306" i="31"/>
  <c r="G305" i="31"/>
  <c r="G304" i="31"/>
  <c r="G303" i="31"/>
  <c r="G302" i="31"/>
  <c r="G301" i="31"/>
  <c r="G300" i="31"/>
  <c r="G299" i="31"/>
  <c r="G298" i="31"/>
  <c r="G297" i="31"/>
  <c r="G296" i="31"/>
  <c r="G295" i="31"/>
  <c r="G294" i="31"/>
  <c r="G293" i="31"/>
  <c r="G292" i="31"/>
  <c r="G291" i="31"/>
  <c r="G290" i="31"/>
  <c r="G289" i="31"/>
  <c r="G288" i="31"/>
  <c r="G287" i="31"/>
  <c r="G286" i="31"/>
  <c r="G285" i="31"/>
  <c r="G284" i="31"/>
  <c r="G283" i="31"/>
  <c r="G282" i="31"/>
  <c r="G281" i="31"/>
  <c r="G280" i="31"/>
  <c r="G279" i="31"/>
  <c r="G278" i="31"/>
  <c r="G277" i="31"/>
  <c r="G276" i="31"/>
  <c r="G275" i="31"/>
  <c r="G274" i="31"/>
  <c r="G273" i="31"/>
  <c r="G272" i="31"/>
  <c r="G271" i="31"/>
  <c r="G270" i="31"/>
  <c r="G269" i="31"/>
  <c r="G268" i="31"/>
  <c r="G267" i="31"/>
  <c r="G266" i="31"/>
  <c r="G265" i="31"/>
  <c r="G264" i="31"/>
  <c r="G263" i="31"/>
  <c r="G262" i="31"/>
  <c r="G261" i="31"/>
  <c r="G260" i="31"/>
  <c r="G259" i="31"/>
  <c r="G258" i="31"/>
  <c r="G257" i="31"/>
  <c r="G256" i="31"/>
  <c r="G255" i="31"/>
  <c r="G254" i="31"/>
  <c r="G253" i="31"/>
  <c r="G252" i="31"/>
  <c r="G251" i="31"/>
  <c r="G250" i="31"/>
  <c r="G249" i="31"/>
  <c r="G248" i="31"/>
  <c r="G247" i="31"/>
  <c r="G246" i="31"/>
  <c r="G245" i="31"/>
  <c r="G244" i="31"/>
  <c r="G243" i="31"/>
  <c r="G242" i="31"/>
  <c r="G241" i="31"/>
  <c r="G240" i="31"/>
  <c r="G239" i="31"/>
  <c r="G238" i="31"/>
  <c r="G237" i="31"/>
  <c r="G236" i="31"/>
  <c r="G235" i="31"/>
  <c r="G234" i="31"/>
  <c r="G233" i="31"/>
  <c r="F233" i="31"/>
  <c r="E233" i="31"/>
  <c r="G232" i="31"/>
  <c r="B232" i="31"/>
  <c r="G231" i="31"/>
  <c r="B231" i="31"/>
  <c r="G230" i="31"/>
  <c r="B230" i="31"/>
  <c r="G229" i="31"/>
  <c r="B229" i="31"/>
  <c r="G228" i="31"/>
  <c r="B228" i="31"/>
  <c r="G227" i="31"/>
  <c r="B227" i="31"/>
  <c r="G226" i="31"/>
  <c r="B226" i="31"/>
  <c r="G225" i="31"/>
  <c r="B225" i="31"/>
  <c r="G224" i="31"/>
  <c r="B224" i="31"/>
  <c r="G223" i="31"/>
  <c r="B223" i="31"/>
  <c r="G222" i="31"/>
  <c r="B222" i="31"/>
  <c r="G221" i="31"/>
  <c r="B221" i="31"/>
  <c r="G220" i="31"/>
  <c r="B220" i="31"/>
  <c r="G219" i="31"/>
  <c r="B219" i="31"/>
  <c r="G218" i="31"/>
  <c r="B218" i="31"/>
  <c r="G217" i="31"/>
  <c r="B217" i="31"/>
  <c r="G216" i="31"/>
  <c r="B216" i="31"/>
  <c r="G215" i="31"/>
  <c r="B215" i="31"/>
  <c r="G214" i="31"/>
  <c r="B214" i="31"/>
  <c r="G213" i="31"/>
  <c r="B213" i="31"/>
  <c r="G212" i="31"/>
  <c r="B212" i="31"/>
  <c r="G211" i="31"/>
  <c r="B211" i="31"/>
  <c r="G210" i="31"/>
  <c r="B210" i="31"/>
  <c r="G209" i="31"/>
  <c r="B209" i="31"/>
  <c r="G208" i="31"/>
  <c r="B208" i="31"/>
  <c r="G207" i="31"/>
  <c r="B207" i="31"/>
  <c r="G206" i="31"/>
  <c r="B206" i="31"/>
  <c r="G205" i="31"/>
  <c r="B205" i="31"/>
  <c r="G204" i="31"/>
  <c r="B204" i="31"/>
  <c r="G203" i="31"/>
  <c r="B203" i="31"/>
  <c r="G202" i="31"/>
  <c r="B202" i="31"/>
  <c r="G201" i="31"/>
  <c r="B201" i="31"/>
  <c r="G200" i="31"/>
  <c r="B200" i="31"/>
  <c r="G199" i="31"/>
  <c r="B199" i="31"/>
  <c r="G198" i="31"/>
  <c r="B198" i="31"/>
  <c r="G197" i="31"/>
  <c r="B197" i="31"/>
  <c r="G196" i="31"/>
  <c r="B196" i="31"/>
  <c r="G195" i="31"/>
  <c r="B195" i="31"/>
  <c r="G194" i="31"/>
  <c r="B194" i="31"/>
  <c r="G193" i="31"/>
  <c r="B193" i="31"/>
  <c r="G192" i="31"/>
  <c r="B192" i="31"/>
  <c r="G191" i="31"/>
  <c r="B191" i="31"/>
  <c r="G190" i="31"/>
  <c r="B190" i="31"/>
  <c r="G189" i="31"/>
  <c r="B189" i="31"/>
  <c r="G188" i="31"/>
  <c r="B188" i="31"/>
  <c r="G187" i="31"/>
  <c r="B187" i="31"/>
  <c r="G186" i="31"/>
  <c r="B186" i="31"/>
  <c r="G185" i="31"/>
  <c r="B185" i="31"/>
  <c r="G184" i="31"/>
  <c r="B184" i="31"/>
  <c r="G183" i="31"/>
  <c r="B183" i="31"/>
  <c r="G182" i="31"/>
  <c r="B182" i="31"/>
  <c r="G181" i="31"/>
  <c r="B181" i="31"/>
  <c r="G180" i="31"/>
  <c r="B180" i="31"/>
  <c r="G179" i="31"/>
  <c r="B179" i="31"/>
  <c r="G178" i="31"/>
  <c r="B178" i="31"/>
  <c r="G177" i="31"/>
  <c r="B177" i="31"/>
  <c r="G176" i="31"/>
  <c r="B176" i="31"/>
  <c r="G175" i="31"/>
  <c r="B175" i="31"/>
  <c r="G174" i="31"/>
  <c r="B174" i="31"/>
  <c r="G173" i="31"/>
  <c r="B173" i="31"/>
  <c r="G172" i="31"/>
  <c r="B172" i="31"/>
  <c r="G171" i="31"/>
  <c r="B171" i="31"/>
  <c r="G170" i="31"/>
  <c r="B170" i="31"/>
  <c r="G169" i="31"/>
  <c r="B169" i="31"/>
  <c r="G168" i="31"/>
  <c r="B168" i="31"/>
  <c r="G167" i="31"/>
  <c r="B167" i="31"/>
  <c r="G166" i="31"/>
  <c r="B166" i="31"/>
  <c r="G165" i="31"/>
  <c r="B165" i="31"/>
  <c r="G164" i="31"/>
  <c r="B164" i="31"/>
  <c r="G163" i="31"/>
  <c r="B163" i="31"/>
  <c r="G162" i="31"/>
  <c r="B162" i="31"/>
  <c r="G161" i="31"/>
  <c r="B161" i="31"/>
  <c r="G160" i="31"/>
  <c r="B160" i="31"/>
  <c r="G159" i="31"/>
  <c r="B159" i="31"/>
  <c r="G158" i="31"/>
  <c r="B158" i="31"/>
  <c r="G157" i="31"/>
  <c r="B157" i="31"/>
  <c r="G156" i="31"/>
  <c r="B156" i="31"/>
  <c r="G155" i="31"/>
  <c r="B155" i="31"/>
  <c r="G154" i="31"/>
  <c r="B154" i="31"/>
  <c r="G153" i="31"/>
  <c r="B153" i="31"/>
  <c r="G152" i="31"/>
  <c r="B152" i="31"/>
  <c r="G151" i="31"/>
  <c r="B151" i="31"/>
  <c r="G150" i="31"/>
  <c r="B150" i="31"/>
  <c r="G149" i="31"/>
  <c r="B149" i="31"/>
  <c r="G148" i="31"/>
  <c r="B148" i="31"/>
  <c r="G147" i="31"/>
  <c r="B147" i="31"/>
  <c r="G146" i="31"/>
  <c r="B146" i="31"/>
  <c r="G145" i="31"/>
  <c r="B145" i="31"/>
  <c r="G144" i="31"/>
  <c r="B144" i="31"/>
  <c r="G143" i="31"/>
  <c r="B143" i="31"/>
  <c r="G142" i="31"/>
  <c r="B142" i="31"/>
  <c r="G141" i="31"/>
  <c r="B141" i="31"/>
  <c r="G140" i="31"/>
  <c r="B140" i="31"/>
  <c r="G139" i="31"/>
  <c r="B139" i="31"/>
  <c r="G138" i="31"/>
  <c r="B138" i="31"/>
  <c r="G137" i="31"/>
  <c r="B137" i="31"/>
  <c r="G136" i="31"/>
  <c r="B136" i="31"/>
  <c r="G135" i="31"/>
  <c r="B135" i="31"/>
  <c r="G134" i="31"/>
  <c r="B134" i="31"/>
  <c r="G133" i="31"/>
  <c r="B133" i="31"/>
  <c r="G132" i="31"/>
  <c r="B132" i="31"/>
  <c r="G131" i="31"/>
  <c r="B131" i="31"/>
  <c r="G130" i="31"/>
  <c r="B130" i="31"/>
  <c r="G129" i="31"/>
  <c r="B129" i="31"/>
  <c r="G128" i="31"/>
  <c r="B128" i="31"/>
  <c r="G127" i="31"/>
  <c r="B127" i="31"/>
  <c r="G126" i="31"/>
  <c r="B126" i="31"/>
  <c r="G125" i="31"/>
  <c r="B125" i="31"/>
  <c r="G124" i="31"/>
  <c r="B124" i="31"/>
  <c r="G123" i="31"/>
  <c r="B123" i="31"/>
  <c r="G122" i="31"/>
  <c r="B122" i="31"/>
  <c r="G121" i="31"/>
  <c r="B121" i="31"/>
  <c r="G120" i="31"/>
  <c r="B120" i="31"/>
  <c r="G119" i="31"/>
  <c r="B119" i="31"/>
  <c r="G118" i="31"/>
  <c r="B118" i="31"/>
  <c r="G117" i="31"/>
  <c r="B117" i="31"/>
  <c r="G116" i="31"/>
  <c r="B116" i="31"/>
  <c r="G115" i="31"/>
  <c r="B115" i="31"/>
  <c r="G114" i="31"/>
  <c r="B114" i="31"/>
  <c r="G113" i="31"/>
  <c r="B113" i="31"/>
  <c r="G112" i="31"/>
  <c r="B112" i="31"/>
  <c r="G111" i="31"/>
  <c r="B111" i="31"/>
  <c r="G110" i="31"/>
  <c r="B110" i="31"/>
  <c r="G109" i="31"/>
  <c r="B109" i="31"/>
  <c r="G108" i="31"/>
  <c r="B108" i="31"/>
  <c r="G107" i="31"/>
  <c r="B107" i="31"/>
  <c r="G106" i="31"/>
  <c r="B106" i="31"/>
  <c r="G105" i="31"/>
  <c r="B105" i="31"/>
  <c r="G104" i="31"/>
  <c r="B104" i="31"/>
  <c r="G103" i="31"/>
  <c r="B103" i="31"/>
  <c r="G102" i="31"/>
  <c r="B102" i="31"/>
  <c r="G101" i="31"/>
  <c r="B101" i="31"/>
  <c r="G100" i="31"/>
  <c r="B100" i="31"/>
  <c r="G99" i="31"/>
  <c r="B99" i="31"/>
  <c r="G98" i="31"/>
  <c r="B98" i="31"/>
  <c r="G97" i="31"/>
  <c r="B97" i="31"/>
  <c r="G96" i="31"/>
  <c r="B96" i="31"/>
  <c r="G95" i="31"/>
  <c r="B95" i="31"/>
  <c r="G94" i="31"/>
  <c r="B94" i="31"/>
  <c r="G93" i="31"/>
  <c r="B93" i="31"/>
  <c r="G92" i="31"/>
  <c r="B92" i="31"/>
  <c r="G91" i="31"/>
  <c r="B91" i="31"/>
  <c r="G90" i="31"/>
  <c r="B90" i="31"/>
  <c r="G89" i="31"/>
  <c r="B89" i="31"/>
  <c r="G88" i="31"/>
  <c r="B88" i="31"/>
  <c r="G87" i="31"/>
  <c r="B87" i="31"/>
  <c r="G86" i="31"/>
  <c r="B86" i="31"/>
  <c r="G85" i="31"/>
  <c r="B85" i="31"/>
  <c r="G84" i="31"/>
  <c r="B84" i="31"/>
  <c r="G83" i="31"/>
  <c r="B83" i="31"/>
  <c r="G82" i="31"/>
  <c r="B82" i="31"/>
  <c r="G81" i="31"/>
  <c r="B81" i="31"/>
  <c r="G80" i="31"/>
  <c r="B80" i="31"/>
  <c r="G79" i="31"/>
  <c r="B79" i="31"/>
  <c r="G78" i="31"/>
  <c r="B78" i="31"/>
  <c r="G77" i="31"/>
  <c r="B77" i="31"/>
  <c r="G76" i="31"/>
  <c r="B76" i="31"/>
  <c r="G75" i="31"/>
  <c r="B75" i="31"/>
  <c r="G74" i="31"/>
  <c r="B74" i="31"/>
  <c r="G73" i="31"/>
  <c r="B73" i="31"/>
  <c r="G72" i="31"/>
  <c r="B72" i="31"/>
  <c r="G71" i="31"/>
  <c r="B71" i="31"/>
  <c r="G70" i="31"/>
  <c r="B70" i="31"/>
  <c r="G69" i="31"/>
  <c r="B69" i="31"/>
  <c r="G68" i="31"/>
  <c r="B68" i="31"/>
  <c r="G67" i="31"/>
  <c r="B67" i="31"/>
  <c r="G66" i="31"/>
  <c r="B66" i="31"/>
  <c r="G65" i="31"/>
  <c r="B65" i="31"/>
  <c r="G64" i="31"/>
  <c r="B64" i="31"/>
  <c r="G63" i="31"/>
  <c r="B63" i="31"/>
  <c r="G62" i="31"/>
  <c r="B62" i="31"/>
  <c r="G61" i="31"/>
  <c r="B61" i="31"/>
  <c r="G60" i="31"/>
  <c r="B60" i="31"/>
  <c r="G59" i="31"/>
  <c r="B59" i="31"/>
  <c r="G58" i="31"/>
  <c r="B58" i="31"/>
  <c r="G57" i="31"/>
  <c r="B57" i="31"/>
  <c r="G56" i="31"/>
  <c r="B56" i="31"/>
  <c r="G55" i="31"/>
  <c r="B55" i="31"/>
  <c r="G54" i="31"/>
  <c r="B54" i="31"/>
  <c r="G53" i="31"/>
  <c r="B53" i="31"/>
  <c r="G52" i="31"/>
  <c r="B52" i="31"/>
  <c r="G51" i="31"/>
  <c r="B51" i="31"/>
  <c r="G50" i="31"/>
  <c r="B50" i="31"/>
  <c r="G49" i="31"/>
  <c r="B49" i="31"/>
  <c r="G48" i="31"/>
  <c r="B48" i="31"/>
  <c r="G47" i="31"/>
  <c r="B47" i="31"/>
  <c r="G46" i="31"/>
  <c r="B46" i="31"/>
  <c r="G45" i="31"/>
  <c r="B45" i="31"/>
  <c r="G44" i="31"/>
  <c r="B44" i="31"/>
  <c r="G43" i="31"/>
  <c r="B43" i="31"/>
  <c r="G42" i="31"/>
  <c r="B42" i="31"/>
  <c r="G41" i="31"/>
  <c r="B41" i="31"/>
  <c r="G40" i="31"/>
  <c r="B40" i="31"/>
  <c r="G39" i="31"/>
  <c r="B39" i="31"/>
  <c r="G38" i="31"/>
  <c r="B38" i="31"/>
  <c r="G37" i="31"/>
  <c r="B37" i="31"/>
  <c r="G36" i="31"/>
  <c r="B36" i="31"/>
  <c r="G35" i="31"/>
  <c r="B35" i="31"/>
  <c r="G34" i="31"/>
  <c r="B34" i="31"/>
  <c r="G33" i="31"/>
  <c r="B33" i="31"/>
  <c r="G32" i="31"/>
  <c r="B32" i="31"/>
  <c r="G31" i="31"/>
  <c r="B31" i="31"/>
  <c r="G30" i="31"/>
  <c r="B30" i="31"/>
  <c r="G29" i="31"/>
  <c r="B29" i="31"/>
  <c r="G28" i="31"/>
  <c r="B28" i="31"/>
  <c r="G27" i="31"/>
  <c r="B27" i="31"/>
  <c r="G26" i="31"/>
  <c r="B26" i="31"/>
  <c r="G25" i="31"/>
  <c r="B25" i="31"/>
  <c r="G24" i="31"/>
  <c r="B24" i="31"/>
  <c r="G23" i="31"/>
  <c r="B23" i="31"/>
  <c r="G22" i="31"/>
  <c r="B22" i="31"/>
  <c r="G21" i="31"/>
  <c r="B21" i="31"/>
  <c r="G20" i="31"/>
  <c r="B20" i="31"/>
  <c r="G19" i="31"/>
  <c r="B19" i="31"/>
  <c r="F233" i="33"/>
  <c r="E233" i="33"/>
  <c r="G232" i="33"/>
  <c r="B232" i="33"/>
  <c r="G231" i="33"/>
  <c r="B231" i="33"/>
  <c r="G230" i="33"/>
  <c r="B230" i="33"/>
  <c r="G229" i="33"/>
  <c r="B229" i="33"/>
  <c r="G228" i="33"/>
  <c r="B228" i="33"/>
  <c r="G227" i="33"/>
  <c r="B227" i="33"/>
  <c r="G226" i="33"/>
  <c r="B226" i="33"/>
  <c r="G225" i="33"/>
  <c r="B225" i="33"/>
  <c r="G224" i="33"/>
  <c r="B224" i="33"/>
  <c r="G223" i="33"/>
  <c r="B223" i="33"/>
  <c r="G222" i="33"/>
  <c r="B222" i="33"/>
  <c r="G221" i="33"/>
  <c r="B221" i="33"/>
  <c r="G220" i="33"/>
  <c r="B220" i="33"/>
  <c r="G219" i="33"/>
  <c r="B219" i="33"/>
  <c r="G218" i="33"/>
  <c r="B218" i="33"/>
  <c r="G217" i="33"/>
  <c r="B217" i="33"/>
  <c r="G216" i="33"/>
  <c r="B216" i="33"/>
  <c r="G215" i="33"/>
  <c r="B215" i="33"/>
  <c r="G214" i="33"/>
  <c r="B214" i="33"/>
  <c r="G213" i="33"/>
  <c r="B213" i="33"/>
  <c r="G212" i="33"/>
  <c r="B212" i="33"/>
  <c r="G211" i="33"/>
  <c r="B211" i="33"/>
  <c r="G210" i="33"/>
  <c r="B210" i="33"/>
  <c r="G209" i="33"/>
  <c r="B209" i="33"/>
  <c r="G208" i="33"/>
  <c r="B208" i="33"/>
  <c r="G207" i="33"/>
  <c r="B207" i="33"/>
  <c r="G206" i="33"/>
  <c r="B206" i="33"/>
  <c r="G205" i="33"/>
  <c r="B205" i="33"/>
  <c r="G204" i="33"/>
  <c r="B204" i="33"/>
  <c r="G203" i="33"/>
  <c r="B203" i="33"/>
  <c r="G202" i="33"/>
  <c r="B202" i="33"/>
  <c r="G201" i="33"/>
  <c r="B201" i="33"/>
  <c r="G200" i="33"/>
  <c r="B200" i="33"/>
  <c r="G199" i="33"/>
  <c r="B199" i="33"/>
  <c r="G198" i="33"/>
  <c r="B198" i="33"/>
  <c r="G197" i="33"/>
  <c r="B197" i="33"/>
  <c r="G196" i="33"/>
  <c r="B196" i="33"/>
  <c r="G195" i="33"/>
  <c r="B195" i="33"/>
  <c r="G194" i="33"/>
  <c r="B194" i="33"/>
  <c r="G193" i="33"/>
  <c r="B193" i="33"/>
  <c r="G192" i="33"/>
  <c r="B192" i="33"/>
  <c r="G191" i="33"/>
  <c r="B191" i="33"/>
  <c r="G190" i="33"/>
  <c r="B190" i="33"/>
  <c r="G189" i="33"/>
  <c r="B189" i="33"/>
  <c r="G188" i="33"/>
  <c r="B188" i="33"/>
  <c r="G187" i="33"/>
  <c r="B187" i="33"/>
  <c r="G186" i="33"/>
  <c r="B186" i="33"/>
  <c r="G185" i="33"/>
  <c r="B185" i="33"/>
  <c r="G184" i="33"/>
  <c r="B184" i="33"/>
  <c r="G183" i="33"/>
  <c r="B183" i="33"/>
  <c r="G182" i="33"/>
  <c r="B182" i="33"/>
  <c r="G181" i="33"/>
  <c r="B181" i="33"/>
  <c r="G180" i="33"/>
  <c r="B180" i="33"/>
  <c r="G179" i="33"/>
  <c r="B179" i="33"/>
  <c r="G178" i="33"/>
  <c r="B178" i="33"/>
  <c r="G177" i="33"/>
  <c r="B177" i="33"/>
  <c r="G176" i="33"/>
  <c r="B176" i="33"/>
  <c r="G175" i="33"/>
  <c r="B175" i="33"/>
  <c r="G174" i="33"/>
  <c r="B174" i="33"/>
  <c r="G173" i="33"/>
  <c r="B173" i="33"/>
  <c r="G172" i="33"/>
  <c r="B172" i="33"/>
  <c r="G171" i="33"/>
  <c r="B171" i="33"/>
  <c r="G170" i="33"/>
  <c r="B170" i="33"/>
  <c r="G169" i="33"/>
  <c r="B169" i="33"/>
  <c r="G168" i="33"/>
  <c r="B168" i="33"/>
  <c r="G167" i="33"/>
  <c r="B167" i="33"/>
  <c r="G166" i="33"/>
  <c r="B166" i="33"/>
  <c r="G165" i="33"/>
  <c r="B165" i="33"/>
  <c r="G164" i="33"/>
  <c r="B164" i="33"/>
  <c r="G163" i="33"/>
  <c r="B163" i="33"/>
  <c r="G162" i="33"/>
  <c r="B162" i="33"/>
  <c r="G161" i="33"/>
  <c r="B161" i="33"/>
  <c r="G160" i="33"/>
  <c r="B160" i="33"/>
  <c r="G159" i="33"/>
  <c r="B159" i="33"/>
  <c r="G158" i="33"/>
  <c r="B158" i="33"/>
  <c r="G157" i="33"/>
  <c r="B157" i="33"/>
  <c r="G156" i="33"/>
  <c r="B156" i="33"/>
  <c r="G155" i="33"/>
  <c r="B155" i="33"/>
  <c r="G154" i="33"/>
  <c r="B154" i="33"/>
  <c r="G153" i="33"/>
  <c r="B153" i="33"/>
  <c r="G152" i="33"/>
  <c r="B152" i="33"/>
  <c r="G151" i="33"/>
  <c r="B151" i="33"/>
  <c r="G150" i="33"/>
  <c r="B150" i="33"/>
  <c r="G149" i="33"/>
  <c r="B149" i="33"/>
  <c r="G148" i="33"/>
  <c r="B148" i="33"/>
  <c r="G147" i="33"/>
  <c r="B147" i="33"/>
  <c r="G146" i="33"/>
  <c r="B146" i="33"/>
  <c r="G145" i="33"/>
  <c r="B145" i="33"/>
  <c r="G144" i="33"/>
  <c r="B144" i="33"/>
  <c r="G143" i="33"/>
  <c r="B143" i="33"/>
  <c r="G142" i="33"/>
  <c r="B142" i="33"/>
  <c r="G141" i="33"/>
  <c r="B141" i="33"/>
  <c r="G140" i="33"/>
  <c r="B140" i="33"/>
  <c r="G139" i="33"/>
  <c r="B139" i="33"/>
  <c r="G138" i="33"/>
  <c r="B138" i="33"/>
  <c r="G137" i="33"/>
  <c r="B137" i="33"/>
  <c r="G136" i="33"/>
  <c r="B136" i="33"/>
  <c r="G135" i="33"/>
  <c r="B135" i="33"/>
  <c r="G134" i="33"/>
  <c r="B134" i="33"/>
  <c r="G133" i="33"/>
  <c r="B133" i="33"/>
  <c r="G132" i="33"/>
  <c r="B132" i="33"/>
  <c r="G131" i="33"/>
  <c r="B131" i="33"/>
  <c r="G130" i="33"/>
  <c r="B130" i="33"/>
  <c r="G129" i="33"/>
  <c r="B129" i="33"/>
  <c r="G128" i="33"/>
  <c r="B128" i="33"/>
  <c r="G127" i="33"/>
  <c r="B127" i="33"/>
  <c r="G126" i="33"/>
  <c r="B126" i="33"/>
  <c r="G125" i="33"/>
  <c r="B125" i="33"/>
  <c r="G124" i="33"/>
  <c r="B124" i="33"/>
  <c r="G123" i="33"/>
  <c r="B123" i="33"/>
  <c r="G122" i="33"/>
  <c r="B122" i="33"/>
  <c r="G121" i="33"/>
  <c r="B121" i="33"/>
  <c r="G120" i="33"/>
  <c r="B120" i="33"/>
  <c r="G119" i="33"/>
  <c r="B119" i="33"/>
  <c r="G118" i="33"/>
  <c r="B118" i="33"/>
  <c r="G117" i="33"/>
  <c r="B117" i="33"/>
  <c r="G116" i="33"/>
  <c r="B116" i="33"/>
  <c r="G115" i="33"/>
  <c r="B115" i="33"/>
  <c r="G114" i="33"/>
  <c r="B114" i="33"/>
  <c r="G113" i="33"/>
  <c r="B113" i="33"/>
  <c r="G112" i="33"/>
  <c r="B112" i="33"/>
  <c r="G111" i="33"/>
  <c r="B111" i="33"/>
  <c r="G110" i="33"/>
  <c r="B110" i="33"/>
  <c r="G109" i="33"/>
  <c r="B109" i="33"/>
  <c r="G108" i="33"/>
  <c r="B108" i="33"/>
  <c r="G107" i="33"/>
  <c r="B107" i="33"/>
  <c r="G106" i="33"/>
  <c r="B106" i="33"/>
  <c r="G105" i="33"/>
  <c r="B105" i="33"/>
  <c r="G104" i="33"/>
  <c r="B104" i="33"/>
  <c r="G103" i="33"/>
  <c r="B103" i="33"/>
  <c r="G102" i="33"/>
  <c r="B102" i="33"/>
  <c r="G101" i="33"/>
  <c r="B101" i="33"/>
  <c r="G100" i="33"/>
  <c r="B100" i="33"/>
  <c r="G99" i="33"/>
  <c r="B99" i="33"/>
  <c r="G98" i="33"/>
  <c r="B98" i="33"/>
  <c r="G97" i="33"/>
  <c r="B97" i="33"/>
  <c r="G96" i="33"/>
  <c r="B96" i="33"/>
  <c r="G95" i="33"/>
  <c r="B95" i="33"/>
  <c r="G94" i="33"/>
  <c r="B94" i="33"/>
  <c r="G93" i="33"/>
  <c r="B93" i="33"/>
  <c r="G92" i="33"/>
  <c r="B92" i="33"/>
  <c r="G91" i="33"/>
  <c r="B91" i="33"/>
  <c r="G90" i="33"/>
  <c r="B90" i="33"/>
  <c r="G89" i="33"/>
  <c r="B89" i="33"/>
  <c r="G88" i="33"/>
  <c r="B88" i="33"/>
  <c r="G87" i="33"/>
  <c r="B87" i="33"/>
  <c r="G86" i="33"/>
  <c r="B86" i="33"/>
  <c r="G85" i="33"/>
  <c r="B85" i="33"/>
  <c r="G84" i="33"/>
  <c r="B84" i="33"/>
  <c r="G83" i="33"/>
  <c r="B83" i="33"/>
  <c r="G82" i="33"/>
  <c r="B82" i="33"/>
  <c r="G81" i="33"/>
  <c r="B81" i="33"/>
  <c r="G80" i="33"/>
  <c r="B80" i="33"/>
  <c r="G79" i="33"/>
  <c r="B79" i="33"/>
  <c r="G78" i="33"/>
  <c r="B78" i="33"/>
  <c r="G77" i="33"/>
  <c r="B77" i="33"/>
  <c r="G76" i="33"/>
  <c r="B76" i="33"/>
  <c r="G75" i="33"/>
  <c r="B75" i="33"/>
  <c r="G74" i="33"/>
  <c r="B74" i="33"/>
  <c r="G73" i="33"/>
  <c r="B73" i="33"/>
  <c r="G72" i="33"/>
  <c r="B72" i="33"/>
  <c r="G71" i="33"/>
  <c r="B71" i="33"/>
  <c r="G70" i="33"/>
  <c r="B70" i="33"/>
  <c r="G69" i="33"/>
  <c r="B69" i="33"/>
  <c r="G68" i="33"/>
  <c r="B68" i="33"/>
  <c r="G67" i="33"/>
  <c r="B67" i="33"/>
  <c r="G66" i="33"/>
  <c r="B66" i="33"/>
  <c r="G65" i="33"/>
  <c r="B65" i="33"/>
  <c r="G64" i="33"/>
  <c r="B64" i="33"/>
  <c r="G63" i="33"/>
  <c r="B63" i="33"/>
  <c r="G62" i="33"/>
  <c r="B62" i="33"/>
  <c r="G61" i="33"/>
  <c r="B61" i="33"/>
  <c r="G60" i="33"/>
  <c r="B60" i="33"/>
  <c r="G59" i="33"/>
  <c r="B59" i="33"/>
  <c r="G58" i="33"/>
  <c r="B58" i="33"/>
  <c r="G57" i="33"/>
  <c r="B57" i="33"/>
  <c r="G56" i="33"/>
  <c r="B56" i="33"/>
  <c r="G55" i="33"/>
  <c r="B55" i="33"/>
  <c r="G54" i="33"/>
  <c r="B54" i="33"/>
  <c r="G53" i="33"/>
  <c r="B53" i="33"/>
  <c r="G52" i="33"/>
  <c r="B52" i="33"/>
  <c r="G51" i="33"/>
  <c r="B51" i="33"/>
  <c r="G50" i="33"/>
  <c r="B50" i="33"/>
  <c r="G49" i="33"/>
  <c r="B49" i="33"/>
  <c r="G48" i="33"/>
  <c r="B48" i="33"/>
  <c r="G47" i="33"/>
  <c r="B47" i="33"/>
  <c r="G46" i="33"/>
  <c r="B46" i="33"/>
  <c r="G45" i="33"/>
  <c r="B45" i="33"/>
  <c r="G44" i="33"/>
  <c r="B44" i="33"/>
  <c r="G43" i="33"/>
  <c r="B43" i="33"/>
  <c r="G42" i="33"/>
  <c r="B42" i="33"/>
  <c r="G41" i="33"/>
  <c r="B41" i="33"/>
  <c r="G40" i="33"/>
  <c r="B40" i="33"/>
  <c r="G39" i="33"/>
  <c r="B39" i="33"/>
  <c r="G38" i="33"/>
  <c r="B38" i="33"/>
  <c r="G37" i="33"/>
  <c r="B37" i="33"/>
  <c r="G36" i="33"/>
  <c r="B36" i="33"/>
  <c r="G35" i="33"/>
  <c r="B35" i="33"/>
  <c r="G34" i="33"/>
  <c r="B34" i="33"/>
  <c r="G33" i="33"/>
  <c r="B33" i="33"/>
  <c r="G32" i="33"/>
  <c r="B32" i="33"/>
  <c r="G31" i="33"/>
  <c r="B31" i="33"/>
  <c r="G30" i="33"/>
  <c r="B30" i="33"/>
  <c r="G29" i="33"/>
  <c r="B29" i="33"/>
  <c r="G28" i="33"/>
  <c r="B28" i="33"/>
  <c r="G27" i="33"/>
  <c r="B27" i="33"/>
  <c r="G26" i="33"/>
  <c r="B26" i="33"/>
  <c r="G25" i="33"/>
  <c r="B25" i="33"/>
  <c r="G24" i="33"/>
  <c r="B24" i="33"/>
  <c r="G23" i="33"/>
  <c r="B23" i="33"/>
  <c r="G22" i="33"/>
  <c r="B22" i="33"/>
  <c r="G21" i="33"/>
  <c r="B21" i="33"/>
  <c r="G20" i="33"/>
  <c r="B20" i="33"/>
  <c r="G19" i="33"/>
  <c r="B19" i="33"/>
  <c r="F233" i="32"/>
  <c r="E233" i="32"/>
  <c r="B232" i="32"/>
  <c r="G232" i="32"/>
  <c r="B231" i="32"/>
  <c r="G231" i="32"/>
  <c r="B230" i="32"/>
  <c r="G230" i="32"/>
  <c r="B229" i="32"/>
  <c r="G229" i="32"/>
  <c r="B228" i="32"/>
  <c r="G228" i="32"/>
  <c r="B227" i="32"/>
  <c r="G227" i="32"/>
  <c r="G226" i="32"/>
  <c r="B226" i="32"/>
  <c r="B225" i="32"/>
  <c r="G225" i="32"/>
  <c r="B224" i="32"/>
  <c r="G224" i="32"/>
  <c r="B223" i="32"/>
  <c r="G223" i="32"/>
  <c r="B222" i="32"/>
  <c r="G222" i="32"/>
  <c r="B221" i="32"/>
  <c r="G221" i="32"/>
  <c r="B220" i="32"/>
  <c r="G220" i="32"/>
  <c r="B219" i="32"/>
  <c r="G219" i="32"/>
  <c r="B218" i="32"/>
  <c r="G218" i="32"/>
  <c r="B217" i="32"/>
  <c r="G217" i="32"/>
  <c r="B216" i="32"/>
  <c r="G216" i="32"/>
  <c r="B215" i="32"/>
  <c r="G215" i="32"/>
  <c r="B214" i="32"/>
  <c r="G214" i="32"/>
  <c r="B213" i="32"/>
  <c r="G213" i="32"/>
  <c r="B212" i="32"/>
  <c r="G212" i="32"/>
  <c r="B211" i="32"/>
  <c r="G211" i="32"/>
  <c r="B210" i="32"/>
  <c r="G210" i="32"/>
  <c r="B209" i="32"/>
  <c r="G209" i="32"/>
  <c r="B208" i="32"/>
  <c r="G208" i="32"/>
  <c r="B207" i="32"/>
  <c r="G207" i="32"/>
  <c r="B206" i="32"/>
  <c r="G206" i="32"/>
  <c r="B205" i="32"/>
  <c r="G205" i="32"/>
  <c r="B204" i="32"/>
  <c r="G204" i="32"/>
  <c r="B203" i="32"/>
  <c r="G203" i="32"/>
  <c r="B202" i="32"/>
  <c r="G202" i="32"/>
  <c r="B201" i="32"/>
  <c r="G201" i="32"/>
  <c r="B200" i="32"/>
  <c r="G200" i="32"/>
  <c r="B199" i="32"/>
  <c r="G199" i="32"/>
  <c r="B198" i="32"/>
  <c r="G198" i="32"/>
  <c r="B197" i="32"/>
  <c r="G197" i="32"/>
  <c r="B196" i="32"/>
  <c r="G196" i="32"/>
  <c r="B195" i="32"/>
  <c r="G195" i="32"/>
  <c r="B194" i="32"/>
  <c r="G194" i="32"/>
  <c r="B193" i="32"/>
  <c r="G193" i="32"/>
  <c r="B192" i="32"/>
  <c r="G192" i="32"/>
  <c r="B191" i="32"/>
  <c r="G191" i="32"/>
  <c r="B190" i="32"/>
  <c r="G190" i="32"/>
  <c r="B189" i="32"/>
  <c r="G189" i="32"/>
  <c r="B188" i="32"/>
  <c r="G188" i="32"/>
  <c r="B187" i="32"/>
  <c r="G187" i="32"/>
  <c r="B186" i="32"/>
  <c r="G186" i="32"/>
  <c r="B185" i="32"/>
  <c r="G185" i="32"/>
  <c r="B184" i="32"/>
  <c r="G184" i="32"/>
  <c r="B183" i="32"/>
  <c r="G183" i="32"/>
  <c r="B182" i="32"/>
  <c r="G182" i="32"/>
  <c r="B181" i="32"/>
  <c r="G181" i="32"/>
  <c r="B180" i="32"/>
  <c r="G180" i="32"/>
  <c r="B179" i="32"/>
  <c r="G179" i="32"/>
  <c r="G178" i="32"/>
  <c r="B178" i="32"/>
  <c r="B177" i="32"/>
  <c r="G177" i="32"/>
  <c r="B176" i="32"/>
  <c r="G176" i="32"/>
  <c r="B175" i="32"/>
  <c r="G175" i="32"/>
  <c r="B174" i="32"/>
  <c r="G174" i="32"/>
  <c r="B173" i="32"/>
  <c r="G173" i="32"/>
  <c r="B172" i="32"/>
  <c r="G172" i="32"/>
  <c r="B171" i="32"/>
  <c r="G171" i="32"/>
  <c r="B170" i="32"/>
  <c r="G170" i="32"/>
  <c r="B169" i="32"/>
  <c r="G169" i="32"/>
  <c r="B168" i="32"/>
  <c r="G168" i="32"/>
  <c r="B167" i="32"/>
  <c r="G167" i="32"/>
  <c r="F233" i="19"/>
  <c r="E233" i="19"/>
  <c r="G232" i="19"/>
  <c r="B232" i="19"/>
  <c r="G231" i="19"/>
  <c r="B231" i="19"/>
  <c r="G230" i="19"/>
  <c r="B230" i="19"/>
  <c r="G229" i="19"/>
  <c r="B229" i="19"/>
  <c r="G228" i="19"/>
  <c r="B228" i="19"/>
  <c r="G227" i="19"/>
  <c r="B227" i="19"/>
  <c r="G226" i="19"/>
  <c r="B226" i="19"/>
  <c r="G225" i="19"/>
  <c r="B225" i="19"/>
  <c r="G224" i="19"/>
  <c r="B224" i="19"/>
  <c r="G223" i="19"/>
  <c r="B223" i="19"/>
  <c r="G222" i="19"/>
  <c r="B222" i="19"/>
  <c r="G221" i="19"/>
  <c r="B221" i="19"/>
  <c r="G220" i="19"/>
  <c r="B220" i="19"/>
  <c r="G219" i="19"/>
  <c r="B219" i="19"/>
  <c r="G218" i="19"/>
  <c r="B218" i="19"/>
  <c r="G217" i="19"/>
  <c r="B217" i="19"/>
  <c r="G216" i="19"/>
  <c r="B216" i="19"/>
  <c r="G215" i="19"/>
  <c r="B215" i="19"/>
  <c r="G214" i="19"/>
  <c r="B214" i="19"/>
  <c r="G213" i="19"/>
  <c r="B213" i="19"/>
  <c r="G212" i="19"/>
  <c r="B212" i="19"/>
  <c r="G211" i="19"/>
  <c r="B211" i="19"/>
  <c r="G210" i="19"/>
  <c r="B210" i="19"/>
  <c r="G209" i="19"/>
  <c r="B209" i="19"/>
  <c r="G208" i="19"/>
  <c r="B208" i="19"/>
  <c r="G207" i="19"/>
  <c r="B207" i="19"/>
  <c r="G206" i="19"/>
  <c r="B206" i="19"/>
  <c r="G205" i="19"/>
  <c r="B205" i="19"/>
  <c r="G204" i="19"/>
  <c r="B204" i="19"/>
  <c r="G203" i="19"/>
  <c r="B203" i="19"/>
  <c r="G202" i="19"/>
  <c r="B202" i="19"/>
  <c r="G201" i="19"/>
  <c r="B201" i="19"/>
  <c r="G200" i="19"/>
  <c r="B200" i="19"/>
  <c r="G199" i="19"/>
  <c r="B199" i="19"/>
  <c r="G198" i="19"/>
  <c r="B198" i="19"/>
  <c r="G197" i="19"/>
  <c r="B197" i="19"/>
  <c r="G196" i="19"/>
  <c r="B196" i="19"/>
  <c r="G195" i="19"/>
  <c r="B195" i="19"/>
  <c r="G194" i="19"/>
  <c r="B194" i="19"/>
  <c r="G193" i="19"/>
  <c r="B193" i="19"/>
  <c r="G192" i="19"/>
  <c r="B192" i="19"/>
  <c r="G191" i="19"/>
  <c r="B191" i="19"/>
  <c r="G190" i="19"/>
  <c r="B190" i="19"/>
  <c r="G189" i="19"/>
  <c r="B189" i="19"/>
  <c r="G188" i="19"/>
  <c r="B188" i="19"/>
  <c r="G187" i="19"/>
  <c r="B187" i="19"/>
  <c r="G186" i="19"/>
  <c r="B186" i="19"/>
  <c r="G185" i="19"/>
  <c r="B185" i="19"/>
  <c r="G184" i="19"/>
  <c r="B184" i="19"/>
  <c r="G183" i="19"/>
  <c r="B183" i="19"/>
  <c r="G182" i="19"/>
  <c r="B182" i="19"/>
  <c r="G181" i="19"/>
  <c r="B181" i="19"/>
  <c r="G180" i="19"/>
  <c r="B180" i="19"/>
  <c r="G179" i="19"/>
  <c r="B179" i="19"/>
  <c r="G178" i="19"/>
  <c r="B178" i="19"/>
  <c r="G177" i="19"/>
  <c r="B177" i="19"/>
  <c r="G176" i="19"/>
  <c r="B176" i="19"/>
  <c r="G175" i="19"/>
  <c r="B175" i="19"/>
  <c r="G174" i="19"/>
  <c r="B174" i="19"/>
  <c r="G173" i="19"/>
  <c r="B173" i="19"/>
  <c r="G172" i="19"/>
  <c r="B172" i="19"/>
  <c r="G171" i="19"/>
  <c r="B171" i="19"/>
  <c r="G170" i="19"/>
  <c r="B170" i="19"/>
  <c r="G169" i="19"/>
  <c r="B169" i="19"/>
  <c r="G168" i="19"/>
  <c r="B168" i="19"/>
  <c r="G167" i="19"/>
  <c r="B167" i="19"/>
  <c r="G166" i="19"/>
  <c r="B166" i="19"/>
  <c r="G165" i="19"/>
  <c r="B165" i="19"/>
  <c r="G164" i="19"/>
  <c r="B164" i="19"/>
  <c r="G163" i="19"/>
  <c r="B163" i="19"/>
  <c r="G162" i="19"/>
  <c r="B162" i="19"/>
  <c r="G161" i="19"/>
  <c r="B161" i="19"/>
  <c r="G160" i="19"/>
  <c r="B160" i="19"/>
  <c r="G159" i="19"/>
  <c r="B159" i="19"/>
  <c r="G158" i="19"/>
  <c r="B158" i="19"/>
  <c r="G157" i="19"/>
  <c r="B157" i="19"/>
  <c r="G156" i="19"/>
  <c r="B156" i="19"/>
  <c r="G155" i="19"/>
  <c r="B155" i="19"/>
  <c r="G154" i="19"/>
  <c r="B154" i="19"/>
  <c r="G153" i="19"/>
  <c r="B153" i="19"/>
  <c r="G152" i="19"/>
  <c r="B152" i="19"/>
  <c r="G151" i="19"/>
  <c r="B151" i="19"/>
  <c r="G150" i="19"/>
  <c r="B150" i="19"/>
  <c r="G149" i="19"/>
  <c r="B149" i="19"/>
  <c r="G148" i="19"/>
  <c r="B148" i="19"/>
  <c r="G147" i="19"/>
  <c r="B147" i="19"/>
  <c r="G146" i="19"/>
  <c r="B146" i="19"/>
  <c r="G145" i="19"/>
  <c r="B145" i="19"/>
  <c r="G144" i="19"/>
  <c r="B144" i="19"/>
  <c r="G143" i="19"/>
  <c r="B143" i="19"/>
  <c r="G142" i="19"/>
  <c r="B142" i="19"/>
  <c r="G141" i="19"/>
  <c r="B141" i="19"/>
  <c r="G140" i="19"/>
  <c r="B140" i="19"/>
  <c r="G139" i="19"/>
  <c r="B139" i="19"/>
  <c r="G138" i="19"/>
  <c r="B138" i="19"/>
  <c r="G137" i="19"/>
  <c r="B137" i="19"/>
  <c r="G136" i="19"/>
  <c r="B136" i="19"/>
  <c r="G135" i="19"/>
  <c r="B135" i="19"/>
  <c r="G134" i="19"/>
  <c r="B134" i="19"/>
  <c r="G133" i="19"/>
  <c r="B133" i="19"/>
  <c r="G132" i="19"/>
  <c r="B132" i="19"/>
  <c r="G131" i="19"/>
  <c r="B131" i="19"/>
  <c r="G130" i="19"/>
  <c r="B130" i="19"/>
  <c r="G129" i="19"/>
  <c r="B129" i="19"/>
  <c r="G128" i="19"/>
  <c r="B128" i="19"/>
  <c r="G127" i="19"/>
  <c r="B127" i="19"/>
  <c r="G126" i="19"/>
  <c r="B126" i="19"/>
  <c r="G125" i="19"/>
  <c r="B125" i="19"/>
  <c r="G124" i="19"/>
  <c r="B124" i="19"/>
  <c r="G123" i="19"/>
  <c r="B123" i="19"/>
  <c r="G122" i="19"/>
  <c r="B122" i="19"/>
  <c r="G121" i="19"/>
  <c r="B121" i="19"/>
  <c r="G120" i="19"/>
  <c r="B120" i="19"/>
  <c r="G119" i="19"/>
  <c r="B119" i="19"/>
  <c r="G118" i="19"/>
  <c r="B118" i="19"/>
  <c r="G117" i="19"/>
  <c r="B117" i="19"/>
  <c r="G116" i="19"/>
  <c r="B116" i="19"/>
  <c r="G115" i="19"/>
  <c r="B115" i="19"/>
  <c r="G114" i="19"/>
  <c r="B114" i="19"/>
  <c r="G113" i="19"/>
  <c r="B113" i="19"/>
  <c r="G112" i="19"/>
  <c r="B112" i="19"/>
  <c r="G111" i="19"/>
  <c r="B111" i="19"/>
  <c r="G110" i="19"/>
  <c r="B110" i="19"/>
  <c r="G109" i="19"/>
  <c r="B109" i="19"/>
  <c r="G108" i="19"/>
  <c r="B108" i="19"/>
  <c r="G107" i="19"/>
  <c r="B107" i="19"/>
  <c r="G106" i="19"/>
  <c r="B106" i="19"/>
  <c r="G105" i="19"/>
  <c r="B105" i="19"/>
  <c r="G104" i="19"/>
  <c r="B104" i="19"/>
  <c r="G103" i="19"/>
  <c r="B103" i="19"/>
  <c r="G102" i="19"/>
  <c r="B102" i="19"/>
  <c r="G101" i="19"/>
  <c r="B101" i="19"/>
  <c r="G100" i="19"/>
  <c r="B100" i="19"/>
  <c r="G99" i="19"/>
  <c r="B99" i="19"/>
  <c r="G98" i="19"/>
  <c r="B98" i="19"/>
  <c r="G97" i="19"/>
  <c r="B97" i="19"/>
  <c r="G96" i="19"/>
  <c r="B96" i="19"/>
  <c r="G95" i="19"/>
  <c r="B95" i="19"/>
  <c r="G94" i="19"/>
  <c r="B94" i="19"/>
  <c r="G93" i="19"/>
  <c r="B93" i="19"/>
  <c r="G92" i="19"/>
  <c r="B92" i="19"/>
  <c r="G91" i="19"/>
  <c r="B91" i="19"/>
  <c r="G90" i="19"/>
  <c r="B90" i="19"/>
  <c r="G89" i="19"/>
  <c r="B89" i="19"/>
  <c r="G88" i="19"/>
  <c r="B88" i="19"/>
  <c r="G87" i="19"/>
  <c r="B87" i="19"/>
  <c r="G86" i="19"/>
  <c r="B86" i="19"/>
  <c r="G85" i="19"/>
  <c r="B85" i="19"/>
  <c r="G84" i="19"/>
  <c r="B84" i="19"/>
  <c r="G83" i="19"/>
  <c r="B83" i="19"/>
  <c r="G82" i="19"/>
  <c r="B82" i="19"/>
  <c r="G81" i="19"/>
  <c r="B81" i="19"/>
  <c r="G80" i="19"/>
  <c r="B80" i="19"/>
  <c r="G79" i="19"/>
  <c r="B79" i="19"/>
  <c r="G78" i="19"/>
  <c r="B78" i="19"/>
  <c r="G77" i="19"/>
  <c r="B77" i="19"/>
  <c r="G76" i="19"/>
  <c r="B76" i="19"/>
  <c r="G75" i="19"/>
  <c r="B75" i="19"/>
  <c r="G74" i="19"/>
  <c r="B74" i="19"/>
  <c r="G73" i="19"/>
  <c r="B73" i="19"/>
  <c r="G72" i="19"/>
  <c r="B72" i="19"/>
  <c r="G71" i="19"/>
  <c r="B71" i="19"/>
  <c r="G70" i="19"/>
  <c r="B70" i="19"/>
  <c r="G69" i="19"/>
  <c r="B69" i="19"/>
  <c r="G68" i="19"/>
  <c r="B68" i="19"/>
  <c r="G67" i="19"/>
  <c r="B67" i="19"/>
  <c r="G66" i="19"/>
  <c r="B66" i="19"/>
  <c r="G65" i="19"/>
  <c r="B65" i="19"/>
  <c r="G64" i="19"/>
  <c r="B64" i="19"/>
  <c r="G63" i="19"/>
  <c r="B63" i="19"/>
  <c r="G62" i="19"/>
  <c r="B62" i="19"/>
  <c r="G61" i="19"/>
  <c r="B61" i="19"/>
  <c r="G60" i="19"/>
  <c r="B60" i="19"/>
  <c r="G59" i="19"/>
  <c r="B59" i="19"/>
  <c r="G58" i="19"/>
  <c r="B58" i="19"/>
  <c r="G57" i="19"/>
  <c r="B57" i="19"/>
  <c r="G56" i="19"/>
  <c r="B56" i="19"/>
  <c r="G55" i="19"/>
  <c r="B55" i="19"/>
  <c r="G54" i="19"/>
  <c r="B54" i="19"/>
  <c r="G53" i="19"/>
  <c r="B53" i="19"/>
  <c r="G52" i="19"/>
  <c r="B52" i="19"/>
  <c r="G51" i="19"/>
  <c r="B51" i="19"/>
  <c r="G50" i="19"/>
  <c r="B50" i="19"/>
  <c r="G49" i="19"/>
  <c r="B49" i="19"/>
  <c r="G48" i="19"/>
  <c r="B48" i="19"/>
  <c r="G47" i="19"/>
  <c r="B47" i="19"/>
  <c r="G46" i="19"/>
  <c r="B46" i="19"/>
  <c r="G45" i="19"/>
  <c r="B45" i="19"/>
  <c r="G44" i="19"/>
  <c r="B44" i="19"/>
  <c r="G43" i="19"/>
  <c r="B43" i="19"/>
  <c r="G42" i="19"/>
  <c r="B42" i="19"/>
  <c r="G41" i="19"/>
  <c r="B41" i="19"/>
  <c r="G40" i="19"/>
  <c r="B40" i="19"/>
  <c r="G39" i="19"/>
  <c r="B39" i="19"/>
  <c r="G38" i="19"/>
  <c r="B38" i="19"/>
  <c r="G37" i="19"/>
  <c r="B37" i="19"/>
  <c r="G36" i="19"/>
  <c r="B36" i="19"/>
  <c r="G35" i="19"/>
  <c r="B35" i="19"/>
  <c r="G34" i="19"/>
  <c r="B34" i="19"/>
  <c r="G33" i="19"/>
  <c r="B33" i="19"/>
  <c r="G32" i="19"/>
  <c r="B32" i="19"/>
  <c r="G31" i="19"/>
  <c r="B31" i="19"/>
  <c r="G30" i="19"/>
  <c r="B30" i="19"/>
  <c r="G29" i="19"/>
  <c r="B29" i="19"/>
  <c r="G28" i="19"/>
  <c r="B28" i="19"/>
  <c r="G27" i="19"/>
  <c r="B27" i="19"/>
  <c r="G26" i="19"/>
  <c r="B26" i="19"/>
  <c r="G25" i="19"/>
  <c r="B25" i="19"/>
  <c r="G24" i="19"/>
  <c r="B24" i="19"/>
  <c r="G23" i="19"/>
  <c r="B23" i="19"/>
  <c r="G22" i="19"/>
  <c r="B22" i="19"/>
  <c r="G21" i="19"/>
  <c r="B21" i="19"/>
  <c r="G20" i="19"/>
  <c r="B20" i="19"/>
  <c r="G19" i="19"/>
  <c r="B19" i="19"/>
  <c r="F233" i="17"/>
  <c r="E233" i="17"/>
  <c r="G232" i="17"/>
  <c r="B232" i="17"/>
  <c r="G231" i="17"/>
  <c r="B231" i="17"/>
  <c r="G230" i="17"/>
  <c r="B230" i="17"/>
  <c r="G229" i="17"/>
  <c r="B229" i="17"/>
  <c r="G228" i="17"/>
  <c r="B228" i="17"/>
  <c r="G227" i="17"/>
  <c r="B227" i="17"/>
  <c r="G226" i="17"/>
  <c r="B226" i="17"/>
  <c r="G225" i="17"/>
  <c r="B225" i="17"/>
  <c r="G224" i="17"/>
  <c r="B224" i="17"/>
  <c r="G223" i="17"/>
  <c r="B223" i="17"/>
  <c r="G222" i="17"/>
  <c r="B222" i="17"/>
  <c r="G221" i="17"/>
  <c r="B221" i="17"/>
  <c r="G220" i="17"/>
  <c r="B220" i="17"/>
  <c r="G219" i="17"/>
  <c r="B219" i="17"/>
  <c r="G218" i="17"/>
  <c r="B218" i="17"/>
  <c r="G217" i="17"/>
  <c r="B217" i="17"/>
  <c r="G216" i="17"/>
  <c r="B216" i="17"/>
  <c r="G215" i="17"/>
  <c r="B215" i="17"/>
  <c r="G214" i="17"/>
  <c r="B214" i="17"/>
  <c r="G213" i="17"/>
  <c r="B213" i="17"/>
  <c r="G212" i="17"/>
  <c r="B212" i="17"/>
  <c r="G211" i="17"/>
  <c r="B211" i="17"/>
  <c r="G210" i="17"/>
  <c r="B210" i="17"/>
  <c r="G209" i="17"/>
  <c r="B209" i="17"/>
  <c r="G208" i="17"/>
  <c r="B208" i="17"/>
  <c r="G207" i="17"/>
  <c r="B207" i="17"/>
  <c r="G206" i="17"/>
  <c r="B206" i="17"/>
  <c r="G205" i="17"/>
  <c r="B205" i="17"/>
  <c r="G204" i="17"/>
  <c r="B204" i="17"/>
  <c r="G203" i="17"/>
  <c r="B203" i="17"/>
  <c r="G202" i="17"/>
  <c r="B202" i="17"/>
  <c r="G201" i="17"/>
  <c r="B201" i="17"/>
  <c r="G200" i="17"/>
  <c r="B200" i="17"/>
  <c r="G199" i="17"/>
  <c r="B199" i="17"/>
  <c r="G198" i="17"/>
  <c r="B198" i="17"/>
  <c r="G197" i="17"/>
  <c r="B197" i="17"/>
  <c r="G196" i="17"/>
  <c r="B196" i="17"/>
  <c r="G195" i="17"/>
  <c r="B195" i="17"/>
  <c r="G194" i="17"/>
  <c r="B194" i="17"/>
  <c r="G193" i="17"/>
  <c r="B193" i="17"/>
  <c r="G192" i="17"/>
  <c r="B192" i="17"/>
  <c r="G191" i="17"/>
  <c r="B191" i="17"/>
  <c r="G190" i="17"/>
  <c r="B190" i="17"/>
  <c r="G189" i="17"/>
  <c r="B189" i="17"/>
  <c r="G188" i="17"/>
  <c r="B188" i="17"/>
  <c r="G187" i="17"/>
  <c r="B187" i="17"/>
  <c r="G186" i="17"/>
  <c r="B186" i="17"/>
  <c r="G185" i="17"/>
  <c r="B185" i="17"/>
  <c r="G184" i="17"/>
  <c r="B184" i="17"/>
  <c r="G183" i="17"/>
  <c r="B183" i="17"/>
  <c r="G182" i="17"/>
  <c r="B182" i="17"/>
  <c r="G181" i="17"/>
  <c r="B181" i="17"/>
  <c r="G180" i="17"/>
  <c r="B180" i="17"/>
  <c r="G179" i="17"/>
  <c r="B179" i="17"/>
  <c r="G178" i="17"/>
  <c r="B178" i="17"/>
  <c r="G177" i="17"/>
  <c r="B177" i="17"/>
  <c r="G176" i="17"/>
  <c r="B176" i="17"/>
  <c r="G175" i="17"/>
  <c r="B175" i="17"/>
  <c r="G174" i="17"/>
  <c r="B174" i="17"/>
  <c r="G173" i="17"/>
  <c r="B173" i="17"/>
  <c r="G172" i="17"/>
  <c r="B172" i="17"/>
  <c r="G171" i="17"/>
  <c r="B171" i="17"/>
  <c r="G170" i="17"/>
  <c r="B170" i="17"/>
  <c r="G169" i="17"/>
  <c r="B169" i="17"/>
  <c r="G168" i="17"/>
  <c r="B168" i="17"/>
  <c r="G167" i="17"/>
  <c r="B167" i="17"/>
  <c r="G166" i="17"/>
  <c r="B166" i="17"/>
  <c r="G165" i="17"/>
  <c r="B165" i="17"/>
  <c r="G164" i="17"/>
  <c r="B164" i="17"/>
  <c r="G163" i="17"/>
  <c r="B163" i="17"/>
  <c r="G162" i="17"/>
  <c r="B162" i="17"/>
  <c r="G161" i="17"/>
  <c r="B161" i="17"/>
  <c r="G160" i="17"/>
  <c r="B160" i="17"/>
  <c r="G159" i="17"/>
  <c r="B159" i="17"/>
  <c r="G158" i="17"/>
  <c r="B158" i="17"/>
  <c r="G157" i="17"/>
  <c r="B157" i="17"/>
  <c r="G156" i="17"/>
  <c r="B156" i="17"/>
  <c r="G155" i="17"/>
  <c r="B155" i="17"/>
  <c r="G154" i="17"/>
  <c r="B154" i="17"/>
  <c r="G153" i="17"/>
  <c r="B153" i="17"/>
  <c r="G152" i="17"/>
  <c r="B152" i="17"/>
  <c r="G151" i="17"/>
  <c r="B151" i="17"/>
  <c r="G150" i="17"/>
  <c r="B150" i="17"/>
  <c r="G149" i="17"/>
  <c r="B149" i="17"/>
  <c r="G148" i="17"/>
  <c r="B148" i="17"/>
  <c r="G147" i="17"/>
  <c r="B147" i="17"/>
  <c r="G146" i="17"/>
  <c r="B146" i="17"/>
  <c r="G145" i="17"/>
  <c r="B145" i="17"/>
  <c r="G144" i="17"/>
  <c r="B144" i="17"/>
  <c r="G143" i="17"/>
  <c r="B143" i="17"/>
  <c r="G142" i="17"/>
  <c r="B142" i="17"/>
  <c r="G141" i="17"/>
  <c r="B141" i="17"/>
  <c r="G140" i="17"/>
  <c r="B140" i="17"/>
  <c r="G139" i="17"/>
  <c r="B139" i="17"/>
  <c r="G138" i="17"/>
  <c r="B138" i="17"/>
  <c r="G137" i="17"/>
  <c r="B137" i="17"/>
  <c r="G136" i="17"/>
  <c r="B136" i="17"/>
  <c r="G135" i="17"/>
  <c r="B135" i="17"/>
  <c r="G134" i="17"/>
  <c r="B134" i="17"/>
  <c r="G133" i="17"/>
  <c r="B133" i="17"/>
  <c r="G132" i="17"/>
  <c r="B132" i="17"/>
  <c r="G131" i="17"/>
  <c r="B131" i="17"/>
  <c r="G130" i="17"/>
  <c r="B130" i="17"/>
  <c r="G129" i="17"/>
  <c r="B129" i="17"/>
  <c r="G128" i="17"/>
  <c r="B128" i="17"/>
  <c r="G127" i="17"/>
  <c r="B127" i="17"/>
  <c r="G126" i="17"/>
  <c r="B126" i="17"/>
  <c r="G125" i="17"/>
  <c r="B125" i="17"/>
  <c r="G124" i="17"/>
  <c r="B124" i="17"/>
  <c r="G123" i="17"/>
  <c r="B123" i="17"/>
  <c r="G122" i="17"/>
  <c r="B122" i="17"/>
  <c r="G121" i="17"/>
  <c r="B121" i="17"/>
  <c r="G120" i="17"/>
  <c r="B120" i="17"/>
  <c r="G119" i="17"/>
  <c r="B119" i="17"/>
  <c r="G118" i="17"/>
  <c r="B118" i="17"/>
  <c r="G117" i="17"/>
  <c r="B117" i="17"/>
  <c r="G116" i="17"/>
  <c r="B116" i="17"/>
  <c r="G115" i="17"/>
  <c r="B115" i="17"/>
  <c r="G114" i="17"/>
  <c r="B114" i="17"/>
  <c r="G113" i="17"/>
  <c r="B113" i="17"/>
  <c r="G112" i="17"/>
  <c r="B112" i="17"/>
  <c r="G111" i="17"/>
  <c r="B111" i="17"/>
  <c r="G110" i="17"/>
  <c r="B110" i="17"/>
  <c r="G109" i="17"/>
  <c r="B109" i="17"/>
  <c r="G108" i="17"/>
  <c r="B108" i="17"/>
  <c r="G107" i="17"/>
  <c r="B107" i="17"/>
  <c r="G106" i="17"/>
  <c r="B106" i="17"/>
  <c r="G105" i="17"/>
  <c r="B105" i="17"/>
  <c r="G104" i="17"/>
  <c r="B104" i="17"/>
  <c r="G103" i="17"/>
  <c r="B103" i="17"/>
  <c r="G102" i="17"/>
  <c r="B102" i="17"/>
  <c r="G101" i="17"/>
  <c r="B101" i="17"/>
  <c r="G100" i="17"/>
  <c r="B100" i="17"/>
  <c r="G99" i="17"/>
  <c r="B99" i="17"/>
  <c r="G98" i="17"/>
  <c r="B98" i="17"/>
  <c r="G97" i="17"/>
  <c r="B97" i="17"/>
  <c r="G96" i="17"/>
  <c r="B96" i="17"/>
  <c r="G95" i="17"/>
  <c r="B95" i="17"/>
  <c r="G94" i="17"/>
  <c r="B94" i="17"/>
  <c r="G93" i="17"/>
  <c r="B93" i="17"/>
  <c r="G92" i="17"/>
  <c r="B92" i="17"/>
  <c r="G91" i="17"/>
  <c r="B91" i="17"/>
  <c r="G90" i="17"/>
  <c r="B90" i="17"/>
  <c r="G89" i="17"/>
  <c r="B89" i="17"/>
  <c r="G88" i="17"/>
  <c r="B88" i="17"/>
  <c r="G87" i="17"/>
  <c r="B87" i="17"/>
  <c r="G86" i="17"/>
  <c r="B86" i="17"/>
  <c r="G85" i="17"/>
  <c r="B85" i="17"/>
  <c r="G84" i="17"/>
  <c r="B84" i="17"/>
  <c r="G83" i="17"/>
  <c r="B83" i="17"/>
  <c r="G82" i="17"/>
  <c r="B82" i="17"/>
  <c r="G81" i="17"/>
  <c r="B81" i="17"/>
  <c r="G80" i="17"/>
  <c r="B80" i="17"/>
  <c r="G79" i="17"/>
  <c r="B79" i="17"/>
  <c r="G78" i="17"/>
  <c r="B78" i="17"/>
  <c r="G77" i="17"/>
  <c r="B77" i="17"/>
  <c r="G76" i="17"/>
  <c r="B76" i="17"/>
  <c r="G75" i="17"/>
  <c r="B75" i="17"/>
  <c r="G74" i="17"/>
  <c r="B74" i="17"/>
  <c r="G73" i="17"/>
  <c r="B73" i="17"/>
  <c r="G72" i="17"/>
  <c r="B72" i="17"/>
  <c r="G71" i="17"/>
  <c r="B71" i="17"/>
  <c r="G70" i="17"/>
  <c r="B70" i="17"/>
  <c r="G69" i="17"/>
  <c r="B69" i="17"/>
  <c r="G68" i="17"/>
  <c r="B68" i="17"/>
  <c r="G67" i="17"/>
  <c r="B67" i="17"/>
  <c r="G66" i="17"/>
  <c r="B66" i="17"/>
  <c r="G65" i="17"/>
  <c r="B65" i="17"/>
  <c r="G64" i="17"/>
  <c r="B64" i="17"/>
  <c r="G63" i="17"/>
  <c r="B63" i="17"/>
  <c r="G62" i="17"/>
  <c r="B62" i="17"/>
  <c r="G61" i="17"/>
  <c r="B61" i="17"/>
  <c r="G60" i="17"/>
  <c r="B60" i="17"/>
  <c r="G59" i="17"/>
  <c r="B59" i="17"/>
  <c r="G58" i="17"/>
  <c r="B58" i="17"/>
  <c r="G57" i="17"/>
  <c r="B57" i="17"/>
  <c r="G56" i="17"/>
  <c r="B56" i="17"/>
  <c r="G55" i="17"/>
  <c r="B55" i="17"/>
  <c r="G54" i="17"/>
  <c r="B54" i="17"/>
  <c r="G53" i="17"/>
  <c r="B53" i="17"/>
  <c r="G52" i="17"/>
  <c r="B52" i="17"/>
  <c r="G51" i="17"/>
  <c r="B51" i="17"/>
  <c r="G50" i="17"/>
  <c r="B50" i="17"/>
  <c r="G49" i="17"/>
  <c r="B49" i="17"/>
  <c r="G48" i="17"/>
  <c r="B48" i="17"/>
  <c r="G47" i="17"/>
  <c r="B47" i="17"/>
  <c r="G46" i="17"/>
  <c r="B46" i="17"/>
  <c r="G45" i="17"/>
  <c r="B45" i="17"/>
  <c r="G44" i="17"/>
  <c r="B44" i="17"/>
  <c r="G43" i="17"/>
  <c r="B43" i="17"/>
  <c r="G42" i="17"/>
  <c r="B42" i="17"/>
  <c r="G41" i="17"/>
  <c r="B41" i="17"/>
  <c r="G40" i="17"/>
  <c r="B40" i="17"/>
  <c r="G39" i="17"/>
  <c r="B39" i="17"/>
  <c r="G38" i="17"/>
  <c r="B38" i="17"/>
  <c r="G37" i="17"/>
  <c r="B37" i="17"/>
  <c r="G36" i="17"/>
  <c r="B36" i="17"/>
  <c r="G35" i="17"/>
  <c r="B35" i="17"/>
  <c r="G34" i="17"/>
  <c r="B34" i="17"/>
  <c r="G33" i="17"/>
  <c r="B33" i="17"/>
  <c r="G32" i="17"/>
  <c r="B32" i="17"/>
  <c r="G31" i="17"/>
  <c r="B31" i="17"/>
  <c r="G30" i="17"/>
  <c r="B30" i="17"/>
  <c r="G29" i="17"/>
  <c r="B29" i="17"/>
  <c r="G28" i="17"/>
  <c r="B28" i="17"/>
  <c r="G27" i="17"/>
  <c r="B27" i="17"/>
  <c r="G26" i="17"/>
  <c r="B26" i="17"/>
  <c r="G25" i="17"/>
  <c r="B25" i="17"/>
  <c r="G24" i="17"/>
  <c r="B24" i="17"/>
  <c r="G23" i="17"/>
  <c r="B23" i="17"/>
  <c r="G22" i="17"/>
  <c r="B22" i="17"/>
  <c r="G21" i="17"/>
  <c r="B21" i="17"/>
  <c r="G20" i="17"/>
  <c r="B20" i="17"/>
  <c r="G19" i="17"/>
  <c r="B19" i="17"/>
  <c r="F233" i="16"/>
  <c r="E233" i="16"/>
  <c r="G232" i="16"/>
  <c r="B232" i="16"/>
  <c r="G231" i="16"/>
  <c r="B231" i="16"/>
  <c r="G230" i="16"/>
  <c r="B230" i="16"/>
  <c r="G229" i="16"/>
  <c r="B229" i="16"/>
  <c r="G228" i="16"/>
  <c r="B228" i="16"/>
  <c r="G227" i="16"/>
  <c r="B227" i="16"/>
  <c r="G226" i="16"/>
  <c r="B226" i="16"/>
  <c r="G225" i="16"/>
  <c r="B225" i="16"/>
  <c r="G224" i="16"/>
  <c r="B224" i="16"/>
  <c r="G223" i="16"/>
  <c r="B223" i="16"/>
  <c r="G222" i="16"/>
  <c r="B222" i="16"/>
  <c r="G221" i="16"/>
  <c r="B221" i="16"/>
  <c r="G220" i="16"/>
  <c r="B220" i="16"/>
  <c r="G219" i="16"/>
  <c r="B219" i="16"/>
  <c r="G218" i="16"/>
  <c r="B218" i="16"/>
  <c r="G217" i="16"/>
  <c r="B217" i="16"/>
  <c r="G216" i="16"/>
  <c r="B216" i="16"/>
  <c r="G215" i="16"/>
  <c r="B215" i="16"/>
  <c r="G214" i="16"/>
  <c r="B214" i="16"/>
  <c r="G213" i="16"/>
  <c r="B213" i="16"/>
  <c r="G212" i="16"/>
  <c r="B212" i="16"/>
  <c r="G211" i="16"/>
  <c r="B211" i="16"/>
  <c r="G210" i="16"/>
  <c r="B210" i="16"/>
  <c r="G209" i="16"/>
  <c r="B209" i="16"/>
  <c r="G208" i="16"/>
  <c r="B208" i="16"/>
  <c r="G207" i="16"/>
  <c r="B207" i="16"/>
  <c r="G206" i="16"/>
  <c r="B206" i="16"/>
  <c r="G205" i="16"/>
  <c r="B205" i="16"/>
  <c r="G204" i="16"/>
  <c r="B204" i="16"/>
  <c r="G203" i="16"/>
  <c r="B203" i="16"/>
  <c r="G202" i="16"/>
  <c r="B202" i="16"/>
  <c r="G201" i="16"/>
  <c r="B201" i="16"/>
  <c r="G200" i="16"/>
  <c r="B200" i="16"/>
  <c r="G199" i="16"/>
  <c r="B199" i="16"/>
  <c r="G198" i="16"/>
  <c r="B198" i="16"/>
  <c r="G197" i="16"/>
  <c r="B197" i="16"/>
  <c r="G196" i="16"/>
  <c r="B196" i="16"/>
  <c r="G195" i="16"/>
  <c r="B195" i="16"/>
  <c r="G194" i="16"/>
  <c r="B194" i="16"/>
  <c r="G193" i="16"/>
  <c r="B193" i="16"/>
  <c r="G192" i="16"/>
  <c r="B192" i="16"/>
  <c r="G191" i="16"/>
  <c r="B191" i="16"/>
  <c r="G190" i="16"/>
  <c r="B190" i="16"/>
  <c r="G189" i="16"/>
  <c r="B189" i="16"/>
  <c r="G188" i="16"/>
  <c r="B188" i="16"/>
  <c r="G187" i="16"/>
  <c r="B187" i="16"/>
  <c r="G186" i="16"/>
  <c r="B186" i="16"/>
  <c r="G185" i="16"/>
  <c r="B185" i="16"/>
  <c r="G184" i="16"/>
  <c r="B184" i="16"/>
  <c r="G183" i="16"/>
  <c r="B183" i="16"/>
  <c r="G182" i="16"/>
  <c r="B182" i="16"/>
  <c r="G181" i="16"/>
  <c r="B181" i="16"/>
  <c r="G180" i="16"/>
  <c r="B180" i="16"/>
  <c r="G179" i="16"/>
  <c r="B179" i="16"/>
  <c r="G178" i="16"/>
  <c r="B178" i="16"/>
  <c r="G177" i="16"/>
  <c r="B177" i="16"/>
  <c r="G176" i="16"/>
  <c r="B176" i="16"/>
  <c r="G175" i="16"/>
  <c r="B175" i="16"/>
  <c r="G174" i="16"/>
  <c r="B174" i="16"/>
  <c r="G173" i="16"/>
  <c r="B173" i="16"/>
  <c r="G172" i="16"/>
  <c r="B172" i="16"/>
  <c r="G171" i="16"/>
  <c r="B171" i="16"/>
  <c r="G170" i="16"/>
  <c r="B170" i="16"/>
  <c r="G169" i="16"/>
  <c r="B169" i="16"/>
  <c r="G168" i="16"/>
  <c r="B168" i="16"/>
  <c r="G167" i="16"/>
  <c r="B167" i="16"/>
  <c r="G166" i="16"/>
  <c r="B166" i="16"/>
  <c r="G165" i="16"/>
  <c r="B165" i="16"/>
  <c r="G164" i="16"/>
  <c r="B164" i="16"/>
  <c r="G163" i="16"/>
  <c r="B163" i="16"/>
  <c r="G162" i="16"/>
  <c r="B162" i="16"/>
  <c r="G161" i="16"/>
  <c r="B161" i="16"/>
  <c r="G160" i="16"/>
  <c r="B160" i="16"/>
  <c r="G159" i="16"/>
  <c r="B159" i="16"/>
  <c r="G158" i="16"/>
  <c r="B158" i="16"/>
  <c r="G157" i="16"/>
  <c r="B157" i="16"/>
  <c r="G156" i="16"/>
  <c r="B156" i="16"/>
  <c r="G155" i="16"/>
  <c r="B155" i="16"/>
  <c r="G154" i="16"/>
  <c r="B154" i="16"/>
  <c r="G153" i="16"/>
  <c r="B153" i="16"/>
  <c r="G152" i="16"/>
  <c r="B152" i="16"/>
  <c r="G151" i="16"/>
  <c r="B151" i="16"/>
  <c r="G150" i="16"/>
  <c r="B150" i="16"/>
  <c r="G149" i="16"/>
  <c r="B149" i="16"/>
  <c r="G148" i="16"/>
  <c r="B148" i="16"/>
  <c r="G147" i="16"/>
  <c r="B147" i="16"/>
  <c r="G146" i="16"/>
  <c r="B146" i="16"/>
  <c r="G145" i="16"/>
  <c r="B145" i="16"/>
  <c r="G144" i="16"/>
  <c r="B144" i="16"/>
  <c r="G143" i="16"/>
  <c r="B143" i="16"/>
  <c r="G142" i="16"/>
  <c r="B142" i="16"/>
  <c r="G141" i="16"/>
  <c r="B141" i="16"/>
  <c r="G140" i="16"/>
  <c r="B140" i="16"/>
  <c r="G139" i="16"/>
  <c r="B139" i="16"/>
  <c r="G138" i="16"/>
  <c r="B138" i="16"/>
  <c r="G137" i="16"/>
  <c r="B137" i="16"/>
  <c r="G136" i="16"/>
  <c r="B136" i="16"/>
  <c r="G135" i="16"/>
  <c r="B135" i="16"/>
  <c r="G134" i="16"/>
  <c r="B134" i="16"/>
  <c r="G133" i="16"/>
  <c r="B133" i="16"/>
  <c r="G132" i="16"/>
  <c r="B132" i="16"/>
  <c r="G131" i="16"/>
  <c r="B131" i="16"/>
  <c r="G130" i="16"/>
  <c r="B130" i="16"/>
  <c r="G129" i="16"/>
  <c r="B129" i="16"/>
  <c r="G128" i="16"/>
  <c r="B128" i="16"/>
  <c r="G127" i="16"/>
  <c r="B127" i="16"/>
  <c r="G126" i="16"/>
  <c r="B126" i="16"/>
  <c r="G125" i="16"/>
  <c r="B125" i="16"/>
  <c r="G124" i="16"/>
  <c r="B124" i="16"/>
  <c r="G123" i="16"/>
  <c r="B123" i="16"/>
  <c r="G122" i="16"/>
  <c r="B122" i="16"/>
  <c r="G121" i="16"/>
  <c r="B121" i="16"/>
  <c r="G120" i="16"/>
  <c r="B120" i="16"/>
  <c r="G119" i="16"/>
  <c r="B119" i="16"/>
  <c r="G118" i="16"/>
  <c r="B118" i="16"/>
  <c r="G117" i="16"/>
  <c r="B117" i="16"/>
  <c r="G116" i="16"/>
  <c r="B116" i="16"/>
  <c r="G115" i="16"/>
  <c r="B115" i="16"/>
  <c r="G114" i="16"/>
  <c r="B114" i="16"/>
  <c r="G113" i="16"/>
  <c r="B113" i="16"/>
  <c r="G112" i="16"/>
  <c r="B112" i="16"/>
  <c r="G111" i="16"/>
  <c r="B111" i="16"/>
  <c r="G110" i="16"/>
  <c r="B110" i="16"/>
  <c r="G109" i="16"/>
  <c r="B109" i="16"/>
  <c r="G108" i="16"/>
  <c r="B108" i="16"/>
  <c r="G107" i="16"/>
  <c r="B107" i="16"/>
  <c r="G106" i="16"/>
  <c r="B106" i="16"/>
  <c r="G105" i="16"/>
  <c r="B105" i="16"/>
  <c r="G104" i="16"/>
  <c r="B104" i="16"/>
  <c r="G103" i="16"/>
  <c r="B103" i="16"/>
  <c r="G102" i="16"/>
  <c r="B102" i="16"/>
  <c r="G101" i="16"/>
  <c r="B101" i="16"/>
  <c r="G100" i="16"/>
  <c r="B100" i="16"/>
  <c r="G99" i="16"/>
  <c r="B99" i="16"/>
  <c r="G98" i="16"/>
  <c r="B98" i="16"/>
  <c r="G97" i="16"/>
  <c r="B97" i="16"/>
  <c r="G96" i="16"/>
  <c r="B96" i="16"/>
  <c r="G95" i="16"/>
  <c r="B95" i="16"/>
  <c r="G94" i="16"/>
  <c r="B94" i="16"/>
  <c r="G93" i="16"/>
  <c r="B93" i="16"/>
  <c r="G92" i="16"/>
  <c r="B92" i="16"/>
  <c r="G91" i="16"/>
  <c r="B91" i="16"/>
  <c r="G90" i="16"/>
  <c r="B90" i="16"/>
  <c r="G89" i="16"/>
  <c r="B89" i="16"/>
  <c r="G88" i="16"/>
  <c r="B88" i="16"/>
  <c r="G87" i="16"/>
  <c r="B87" i="16"/>
  <c r="G86" i="16"/>
  <c r="B86" i="16"/>
  <c r="G85" i="16"/>
  <c r="B85" i="16"/>
  <c r="G84" i="16"/>
  <c r="B84" i="16"/>
  <c r="G83" i="16"/>
  <c r="B83" i="16"/>
  <c r="G82" i="16"/>
  <c r="B82" i="16"/>
  <c r="G81" i="16"/>
  <c r="B81" i="16"/>
  <c r="G80" i="16"/>
  <c r="B80" i="16"/>
  <c r="G79" i="16"/>
  <c r="B79" i="16"/>
  <c r="G78" i="16"/>
  <c r="B78" i="16"/>
  <c r="G77" i="16"/>
  <c r="B77" i="16"/>
  <c r="G76" i="16"/>
  <c r="B76" i="16"/>
  <c r="G75" i="16"/>
  <c r="B75" i="16"/>
  <c r="G74" i="16"/>
  <c r="B74" i="16"/>
  <c r="G73" i="16"/>
  <c r="B73" i="16"/>
  <c r="G72" i="16"/>
  <c r="B72" i="16"/>
  <c r="G71" i="16"/>
  <c r="B71" i="16"/>
  <c r="G70" i="16"/>
  <c r="B70" i="16"/>
  <c r="G69" i="16"/>
  <c r="B69" i="16"/>
  <c r="G68" i="16"/>
  <c r="B68" i="16"/>
  <c r="G67" i="16"/>
  <c r="B67" i="16"/>
  <c r="G66" i="16"/>
  <c r="B66" i="16"/>
  <c r="G65" i="16"/>
  <c r="B65" i="16"/>
  <c r="G64" i="16"/>
  <c r="B64" i="16"/>
  <c r="G63" i="16"/>
  <c r="B63" i="16"/>
  <c r="G62" i="16"/>
  <c r="B62" i="16"/>
  <c r="G61" i="16"/>
  <c r="B61" i="16"/>
  <c r="G60" i="16"/>
  <c r="B60" i="16"/>
  <c r="G59" i="16"/>
  <c r="B59" i="16"/>
  <c r="G58" i="16"/>
  <c r="B58" i="16"/>
  <c r="G57" i="16"/>
  <c r="B57" i="16"/>
  <c r="G56" i="16"/>
  <c r="B56" i="16"/>
  <c r="G55" i="16"/>
  <c r="B55" i="16"/>
  <c r="G54" i="16"/>
  <c r="B54" i="16"/>
  <c r="G53" i="16"/>
  <c r="B53" i="16"/>
  <c r="G52" i="16"/>
  <c r="B52" i="16"/>
  <c r="G51" i="16"/>
  <c r="B51" i="16"/>
  <c r="G50" i="16"/>
  <c r="B50" i="16"/>
  <c r="G49" i="16"/>
  <c r="B49" i="16"/>
  <c r="G48" i="16"/>
  <c r="B48" i="16"/>
  <c r="G47" i="16"/>
  <c r="B47" i="16"/>
  <c r="G46" i="16"/>
  <c r="B46" i="16"/>
  <c r="G45" i="16"/>
  <c r="B45" i="16"/>
  <c r="G44" i="16"/>
  <c r="B44" i="16"/>
  <c r="G43" i="16"/>
  <c r="B43" i="16"/>
  <c r="G42" i="16"/>
  <c r="B42" i="16"/>
  <c r="G41" i="16"/>
  <c r="B41" i="16"/>
  <c r="G40" i="16"/>
  <c r="B40" i="16"/>
  <c r="G39" i="16"/>
  <c r="B39" i="16"/>
  <c r="G38" i="16"/>
  <c r="B38" i="16"/>
  <c r="G37" i="16"/>
  <c r="B37" i="16"/>
  <c r="G36" i="16"/>
  <c r="B36" i="16"/>
  <c r="G35" i="16"/>
  <c r="B35" i="16"/>
  <c r="G34" i="16"/>
  <c r="B34" i="16"/>
  <c r="G33" i="16"/>
  <c r="B33" i="16"/>
  <c r="G32" i="16"/>
  <c r="B32" i="16"/>
  <c r="G31" i="16"/>
  <c r="B31" i="16"/>
  <c r="G30" i="16"/>
  <c r="B30" i="16"/>
  <c r="G29" i="16"/>
  <c r="B29" i="16"/>
  <c r="G28" i="16"/>
  <c r="B28" i="16"/>
  <c r="G27" i="16"/>
  <c r="B27" i="16"/>
  <c r="G26" i="16"/>
  <c r="B26" i="16"/>
  <c r="G25" i="16"/>
  <c r="B25" i="16"/>
  <c r="G24" i="16"/>
  <c r="B24" i="16"/>
  <c r="G23" i="16"/>
  <c r="B23" i="16"/>
  <c r="G22" i="16"/>
  <c r="B22" i="16"/>
  <c r="G21" i="16"/>
  <c r="B21" i="16"/>
  <c r="G20" i="16"/>
  <c r="B20" i="16"/>
  <c r="G19" i="16"/>
  <c r="B19" i="16"/>
  <c r="F233" i="15"/>
  <c r="E233" i="15"/>
  <c r="G232" i="15"/>
  <c r="B232" i="15"/>
  <c r="G231" i="15"/>
  <c r="B231" i="15"/>
  <c r="G230" i="15"/>
  <c r="B230" i="15"/>
  <c r="G229" i="15"/>
  <c r="B229" i="15"/>
  <c r="G228" i="15"/>
  <c r="B228" i="15"/>
  <c r="G227" i="15"/>
  <c r="B227" i="15"/>
  <c r="G226" i="15"/>
  <c r="B226" i="15"/>
  <c r="G225" i="15"/>
  <c r="B225" i="15"/>
  <c r="G224" i="15"/>
  <c r="B224" i="15"/>
  <c r="G223" i="15"/>
  <c r="B223" i="15"/>
  <c r="G222" i="15"/>
  <c r="B222" i="15"/>
  <c r="G221" i="15"/>
  <c r="B221" i="15"/>
  <c r="G220" i="15"/>
  <c r="B220" i="15"/>
  <c r="G219" i="15"/>
  <c r="B219" i="15"/>
  <c r="G218" i="15"/>
  <c r="B218" i="15"/>
  <c r="G217" i="15"/>
  <c r="B217" i="15"/>
  <c r="G216" i="15"/>
  <c r="B216" i="15"/>
  <c r="G215" i="15"/>
  <c r="B215" i="15"/>
  <c r="G214" i="15"/>
  <c r="B214" i="15"/>
  <c r="G213" i="15"/>
  <c r="B213" i="15"/>
  <c r="G212" i="15"/>
  <c r="B212" i="15"/>
  <c r="G211" i="15"/>
  <c r="B211" i="15"/>
  <c r="G210" i="15"/>
  <c r="B210" i="15"/>
  <c r="G209" i="15"/>
  <c r="B209" i="15"/>
  <c r="G208" i="15"/>
  <c r="B208" i="15"/>
  <c r="G207" i="15"/>
  <c r="B207" i="15"/>
  <c r="G206" i="15"/>
  <c r="B206" i="15"/>
  <c r="G205" i="15"/>
  <c r="B205" i="15"/>
  <c r="G204" i="15"/>
  <c r="B204" i="15"/>
  <c r="G203" i="15"/>
  <c r="B203" i="15"/>
  <c r="G202" i="15"/>
  <c r="B202" i="15"/>
  <c r="G201" i="15"/>
  <c r="B201" i="15"/>
  <c r="G200" i="15"/>
  <c r="B200" i="15"/>
  <c r="G199" i="15"/>
  <c r="B199" i="15"/>
  <c r="G198" i="15"/>
  <c r="B198" i="15"/>
  <c r="G197" i="15"/>
  <c r="B197" i="15"/>
  <c r="G196" i="15"/>
  <c r="B196" i="15"/>
  <c r="G195" i="15"/>
  <c r="B195" i="15"/>
  <c r="G194" i="15"/>
  <c r="B194" i="15"/>
  <c r="G193" i="15"/>
  <c r="B193" i="15"/>
  <c r="G192" i="15"/>
  <c r="B192" i="15"/>
  <c r="G191" i="15"/>
  <c r="B191" i="15"/>
  <c r="G190" i="15"/>
  <c r="B190" i="15"/>
  <c r="G189" i="15"/>
  <c r="B189" i="15"/>
  <c r="G188" i="15"/>
  <c r="B188" i="15"/>
  <c r="G187" i="15"/>
  <c r="B187" i="15"/>
  <c r="G186" i="15"/>
  <c r="B186" i="15"/>
  <c r="G185" i="15"/>
  <c r="B185" i="15"/>
  <c r="G184" i="15"/>
  <c r="B184" i="15"/>
  <c r="G183" i="15"/>
  <c r="B183" i="15"/>
  <c r="G182" i="15"/>
  <c r="B182" i="15"/>
  <c r="G181" i="15"/>
  <c r="B181" i="15"/>
  <c r="G180" i="15"/>
  <c r="B180" i="15"/>
  <c r="G179" i="15"/>
  <c r="B179" i="15"/>
  <c r="G178" i="15"/>
  <c r="B178" i="15"/>
  <c r="G177" i="15"/>
  <c r="B177" i="15"/>
  <c r="G176" i="15"/>
  <c r="B176" i="15"/>
  <c r="G175" i="15"/>
  <c r="B175" i="15"/>
  <c r="G174" i="15"/>
  <c r="B174" i="15"/>
  <c r="G173" i="15"/>
  <c r="B173" i="15"/>
  <c r="G172" i="15"/>
  <c r="B172" i="15"/>
  <c r="G171" i="15"/>
  <c r="B171" i="15"/>
  <c r="G170" i="15"/>
  <c r="B170" i="15"/>
  <c r="G169" i="15"/>
  <c r="B169" i="15"/>
  <c r="G168" i="15"/>
  <c r="B168" i="15"/>
  <c r="G167" i="15"/>
  <c r="B167" i="15"/>
  <c r="G166" i="15"/>
  <c r="B166" i="15"/>
  <c r="G165" i="15"/>
  <c r="B165" i="15"/>
  <c r="G164" i="15"/>
  <c r="B164" i="15"/>
  <c r="G163" i="15"/>
  <c r="B163" i="15"/>
  <c r="G162" i="15"/>
  <c r="B162" i="15"/>
  <c r="G161" i="15"/>
  <c r="B161" i="15"/>
  <c r="G160" i="15"/>
  <c r="B160" i="15"/>
  <c r="G159" i="15"/>
  <c r="B159" i="15"/>
  <c r="G158" i="15"/>
  <c r="B158" i="15"/>
  <c r="G157" i="15"/>
  <c r="B157" i="15"/>
  <c r="G156" i="15"/>
  <c r="B156" i="15"/>
  <c r="G155" i="15"/>
  <c r="B155" i="15"/>
  <c r="G154" i="15"/>
  <c r="B154" i="15"/>
  <c r="G153" i="15"/>
  <c r="B153" i="15"/>
  <c r="G152" i="15"/>
  <c r="B152" i="15"/>
  <c r="G151" i="15"/>
  <c r="B151" i="15"/>
  <c r="G150" i="15"/>
  <c r="B150" i="15"/>
  <c r="G149" i="15"/>
  <c r="B149" i="15"/>
  <c r="G148" i="15"/>
  <c r="B148" i="15"/>
  <c r="G147" i="15"/>
  <c r="B147" i="15"/>
  <c r="G146" i="15"/>
  <c r="B146" i="15"/>
  <c r="G145" i="15"/>
  <c r="B145" i="15"/>
  <c r="G144" i="15"/>
  <c r="B144" i="15"/>
  <c r="G143" i="15"/>
  <c r="B143" i="15"/>
  <c r="G142" i="15"/>
  <c r="B142" i="15"/>
  <c r="G141" i="15"/>
  <c r="B141" i="15"/>
  <c r="G140" i="15"/>
  <c r="B140" i="15"/>
  <c r="G139" i="15"/>
  <c r="B139" i="15"/>
  <c r="G138" i="15"/>
  <c r="B138" i="15"/>
  <c r="G137" i="15"/>
  <c r="B137" i="15"/>
  <c r="G136" i="15"/>
  <c r="B136" i="15"/>
  <c r="G135" i="15"/>
  <c r="B135" i="15"/>
  <c r="G134" i="15"/>
  <c r="B134" i="15"/>
  <c r="G133" i="15"/>
  <c r="B133" i="15"/>
  <c r="G132" i="15"/>
  <c r="B132" i="15"/>
  <c r="G131" i="15"/>
  <c r="B131" i="15"/>
  <c r="G130" i="15"/>
  <c r="B130" i="15"/>
  <c r="G129" i="15"/>
  <c r="B129" i="15"/>
  <c r="G128" i="15"/>
  <c r="B128" i="15"/>
  <c r="G127" i="15"/>
  <c r="B127" i="15"/>
  <c r="G126" i="15"/>
  <c r="B126" i="15"/>
  <c r="G125" i="15"/>
  <c r="B125" i="15"/>
  <c r="G124" i="15"/>
  <c r="B124" i="15"/>
  <c r="G123" i="15"/>
  <c r="B123" i="15"/>
  <c r="G122" i="15"/>
  <c r="B122" i="15"/>
  <c r="G121" i="15"/>
  <c r="B121" i="15"/>
  <c r="G120" i="15"/>
  <c r="B120" i="15"/>
  <c r="G119" i="15"/>
  <c r="B119" i="15"/>
  <c r="G118" i="15"/>
  <c r="B118" i="15"/>
  <c r="G117" i="15"/>
  <c r="B117" i="15"/>
  <c r="G116" i="15"/>
  <c r="B116" i="15"/>
  <c r="G115" i="15"/>
  <c r="B115" i="15"/>
  <c r="G114" i="15"/>
  <c r="B114" i="15"/>
  <c r="G113" i="15"/>
  <c r="B113" i="15"/>
  <c r="G112" i="15"/>
  <c r="B112" i="15"/>
  <c r="G111" i="15"/>
  <c r="B111" i="15"/>
  <c r="G110" i="15"/>
  <c r="B110" i="15"/>
  <c r="G109" i="15"/>
  <c r="B109" i="15"/>
  <c r="G108" i="15"/>
  <c r="B108" i="15"/>
  <c r="G107" i="15"/>
  <c r="B107" i="15"/>
  <c r="G106" i="15"/>
  <c r="B106" i="15"/>
  <c r="G105" i="15"/>
  <c r="B105" i="15"/>
  <c r="G104" i="15"/>
  <c r="B104" i="15"/>
  <c r="G103" i="15"/>
  <c r="B103" i="15"/>
  <c r="G102" i="15"/>
  <c r="B102" i="15"/>
  <c r="G101" i="15"/>
  <c r="B101" i="15"/>
  <c r="G100" i="15"/>
  <c r="B100" i="15"/>
  <c r="G99" i="15"/>
  <c r="B99" i="15"/>
  <c r="G98" i="15"/>
  <c r="B98" i="15"/>
  <c r="G97" i="15"/>
  <c r="B97" i="15"/>
  <c r="G96" i="15"/>
  <c r="B96" i="15"/>
  <c r="G95" i="15"/>
  <c r="B95" i="15"/>
  <c r="G94" i="15"/>
  <c r="B94" i="15"/>
  <c r="G93" i="15"/>
  <c r="B93" i="15"/>
  <c r="G92" i="15"/>
  <c r="B92" i="15"/>
  <c r="G91" i="15"/>
  <c r="B91" i="15"/>
  <c r="G90" i="15"/>
  <c r="B90" i="15"/>
  <c r="G89" i="15"/>
  <c r="B89" i="15"/>
  <c r="G88" i="15"/>
  <c r="B88" i="15"/>
  <c r="G87" i="15"/>
  <c r="B87" i="15"/>
  <c r="G86" i="15"/>
  <c r="B86" i="15"/>
  <c r="G85" i="15"/>
  <c r="B85" i="15"/>
  <c r="G84" i="15"/>
  <c r="B84" i="15"/>
  <c r="G83" i="15"/>
  <c r="B83" i="15"/>
  <c r="G82" i="15"/>
  <c r="B82" i="15"/>
  <c r="G81" i="15"/>
  <c r="B81" i="15"/>
  <c r="G80" i="15"/>
  <c r="B80" i="15"/>
  <c r="G79" i="15"/>
  <c r="B79" i="15"/>
  <c r="G78" i="15"/>
  <c r="B78" i="15"/>
  <c r="G77" i="15"/>
  <c r="B77" i="15"/>
  <c r="G76" i="15"/>
  <c r="B76" i="15"/>
  <c r="G75" i="15"/>
  <c r="B75" i="15"/>
  <c r="G74" i="15"/>
  <c r="B74" i="15"/>
  <c r="G73" i="15"/>
  <c r="B73" i="15"/>
  <c r="G72" i="15"/>
  <c r="B72" i="15"/>
  <c r="G71" i="15"/>
  <c r="B71" i="15"/>
  <c r="G70" i="15"/>
  <c r="B70" i="15"/>
  <c r="G69" i="15"/>
  <c r="B69" i="15"/>
  <c r="G68" i="15"/>
  <c r="B68" i="15"/>
  <c r="G67" i="15"/>
  <c r="B67" i="15"/>
  <c r="G66" i="15"/>
  <c r="B66" i="15"/>
  <c r="G65" i="15"/>
  <c r="B65" i="15"/>
  <c r="G64" i="15"/>
  <c r="B64" i="15"/>
  <c r="G63" i="15"/>
  <c r="B63" i="15"/>
  <c r="G62" i="15"/>
  <c r="B62" i="15"/>
  <c r="G61" i="15"/>
  <c r="B61" i="15"/>
  <c r="G60" i="15"/>
  <c r="B60" i="15"/>
  <c r="G59" i="15"/>
  <c r="B59" i="15"/>
  <c r="G58" i="15"/>
  <c r="B58" i="15"/>
  <c r="G57" i="15"/>
  <c r="B57" i="15"/>
  <c r="G56" i="15"/>
  <c r="B56" i="15"/>
  <c r="G55" i="15"/>
  <c r="B55" i="15"/>
  <c r="G54" i="15"/>
  <c r="B54" i="15"/>
  <c r="G53" i="15"/>
  <c r="B53" i="15"/>
  <c r="G52" i="15"/>
  <c r="B52" i="15"/>
  <c r="G51" i="15"/>
  <c r="B51" i="15"/>
  <c r="G50" i="15"/>
  <c r="B50" i="15"/>
  <c r="G49" i="15"/>
  <c r="B49" i="15"/>
  <c r="G48" i="15"/>
  <c r="B48" i="15"/>
  <c r="G47" i="15"/>
  <c r="B47" i="15"/>
  <c r="G46" i="15"/>
  <c r="B46" i="15"/>
  <c r="G45" i="15"/>
  <c r="B45" i="15"/>
  <c r="G44" i="15"/>
  <c r="B44" i="15"/>
  <c r="G43" i="15"/>
  <c r="B43" i="15"/>
  <c r="G42" i="15"/>
  <c r="B42" i="15"/>
  <c r="G41" i="15"/>
  <c r="B41" i="15"/>
  <c r="G40" i="15"/>
  <c r="B40" i="15"/>
  <c r="G39" i="15"/>
  <c r="B39" i="15"/>
  <c r="G38" i="15"/>
  <c r="B38" i="15"/>
  <c r="G37" i="15"/>
  <c r="B37" i="15"/>
  <c r="G36" i="15"/>
  <c r="B36" i="15"/>
  <c r="G35" i="15"/>
  <c r="B35" i="15"/>
  <c r="G34" i="15"/>
  <c r="B34" i="15"/>
  <c r="G33" i="15"/>
  <c r="B33" i="15"/>
  <c r="G32" i="15"/>
  <c r="B32" i="15"/>
  <c r="G31" i="15"/>
  <c r="B31" i="15"/>
  <c r="G30" i="15"/>
  <c r="B30" i="15"/>
  <c r="G29" i="15"/>
  <c r="B29" i="15"/>
  <c r="G28" i="15"/>
  <c r="B28" i="15"/>
  <c r="G27" i="15"/>
  <c r="B27" i="15"/>
  <c r="G26" i="15"/>
  <c r="B26" i="15"/>
  <c r="G25" i="15"/>
  <c r="B25" i="15"/>
  <c r="G24" i="15"/>
  <c r="B24" i="15"/>
  <c r="G23" i="15"/>
  <c r="B23" i="15"/>
  <c r="G22" i="15"/>
  <c r="B22" i="15"/>
  <c r="G21" i="15"/>
  <c r="B21" i="15"/>
  <c r="G20" i="15"/>
  <c r="B20" i="15"/>
  <c r="G19" i="15"/>
  <c r="B19" i="15"/>
  <c r="F233" i="6"/>
  <c r="E233" i="6"/>
  <c r="G232" i="6"/>
  <c r="B232" i="6"/>
  <c r="G231" i="6"/>
  <c r="B231" i="6"/>
  <c r="G230" i="6"/>
  <c r="B230" i="6"/>
  <c r="B229" i="6"/>
  <c r="G229" i="6"/>
  <c r="G228" i="6"/>
  <c r="B228" i="6"/>
  <c r="G227" i="6"/>
  <c r="B227" i="6"/>
  <c r="G226" i="6"/>
  <c r="B226" i="6"/>
  <c r="G225" i="6"/>
  <c r="B225" i="6"/>
  <c r="G224" i="6"/>
  <c r="B224" i="6"/>
  <c r="G223" i="6"/>
  <c r="B223" i="6"/>
  <c r="G222" i="6"/>
  <c r="B222" i="6"/>
  <c r="G221" i="6"/>
  <c r="B221" i="6"/>
  <c r="G220" i="6"/>
  <c r="B220" i="6"/>
  <c r="G219" i="6"/>
  <c r="B219" i="6"/>
  <c r="G218" i="6"/>
  <c r="B218" i="6"/>
  <c r="G217" i="6"/>
  <c r="B217" i="6"/>
  <c r="G216" i="6"/>
  <c r="B216" i="6"/>
  <c r="G215" i="6"/>
  <c r="B215" i="6"/>
  <c r="G214" i="6"/>
  <c r="B214" i="6"/>
  <c r="G213" i="6"/>
  <c r="B213" i="6"/>
  <c r="G212" i="6"/>
  <c r="B212" i="6"/>
  <c r="G211" i="6"/>
  <c r="B211" i="6"/>
  <c r="G210" i="6"/>
  <c r="B210" i="6"/>
  <c r="G209" i="6"/>
  <c r="B209" i="6"/>
  <c r="G208" i="6"/>
  <c r="B208" i="6"/>
  <c r="G207" i="6"/>
  <c r="B207" i="6"/>
  <c r="G206" i="6"/>
  <c r="B206" i="6"/>
  <c r="G205" i="6"/>
  <c r="B205" i="6"/>
  <c r="G204" i="6"/>
  <c r="B204" i="6"/>
  <c r="G203" i="6"/>
  <c r="B203" i="6"/>
  <c r="G202" i="6"/>
  <c r="B202" i="6"/>
  <c r="G201" i="6"/>
  <c r="B201" i="6"/>
  <c r="G200" i="6"/>
  <c r="B200" i="6"/>
  <c r="G199" i="6"/>
  <c r="B199" i="6"/>
  <c r="G198" i="6"/>
  <c r="B198" i="6"/>
  <c r="G197" i="6"/>
  <c r="B197" i="6"/>
  <c r="G196" i="6"/>
  <c r="B196" i="6"/>
  <c r="G195" i="6"/>
  <c r="B195" i="6"/>
  <c r="G194" i="6"/>
  <c r="B194" i="6"/>
  <c r="G193" i="6"/>
  <c r="B193" i="6"/>
  <c r="G192" i="6"/>
  <c r="B192" i="6"/>
  <c r="G191" i="6"/>
  <c r="B191" i="6"/>
  <c r="G190" i="6"/>
  <c r="B190" i="6"/>
  <c r="G189" i="6"/>
  <c r="B189" i="6"/>
  <c r="G188" i="6"/>
  <c r="B188" i="6"/>
  <c r="G187" i="6"/>
  <c r="B187" i="6"/>
  <c r="G186" i="6"/>
  <c r="B186" i="6"/>
  <c r="G185" i="6"/>
  <c r="B185" i="6"/>
  <c r="G184" i="6"/>
  <c r="B184" i="6"/>
  <c r="G183" i="6"/>
  <c r="B183" i="6"/>
  <c r="B182" i="6"/>
  <c r="G182" i="6"/>
  <c r="G181" i="6"/>
  <c r="B181" i="6"/>
  <c r="B180" i="6"/>
  <c r="G180" i="6"/>
  <c r="G179" i="6"/>
  <c r="B179" i="6"/>
  <c r="B178" i="6"/>
  <c r="G178" i="6"/>
  <c r="G177" i="6"/>
  <c r="B177" i="6"/>
  <c r="B176" i="6"/>
  <c r="G176" i="6"/>
  <c r="G175" i="6"/>
  <c r="B175" i="6"/>
  <c r="B174" i="6"/>
  <c r="G174" i="6"/>
  <c r="G173" i="6"/>
  <c r="B173" i="6"/>
  <c r="B172" i="6"/>
  <c r="G172" i="6"/>
  <c r="G171" i="6"/>
  <c r="B171" i="6"/>
  <c r="B170" i="6"/>
  <c r="G170" i="6"/>
  <c r="G169" i="6"/>
  <c r="B169" i="6"/>
  <c r="B168" i="6"/>
  <c r="G168" i="6"/>
  <c r="G167" i="6"/>
  <c r="B167" i="6"/>
  <c r="B166" i="6"/>
  <c r="G166" i="6"/>
  <c r="G165" i="6"/>
  <c r="B165" i="6"/>
  <c r="B164" i="6"/>
  <c r="G164" i="6"/>
  <c r="G163" i="6"/>
  <c r="B163" i="6"/>
  <c r="B162" i="6"/>
  <c r="G162" i="6"/>
  <c r="G161" i="6"/>
  <c r="B161" i="6"/>
  <c r="B160" i="6"/>
  <c r="G160" i="6"/>
  <c r="G159" i="6"/>
  <c r="B159" i="6"/>
  <c r="B158" i="6"/>
  <c r="G158" i="6"/>
  <c r="G157" i="6"/>
  <c r="B157" i="6"/>
  <c r="B156" i="6"/>
  <c r="G156" i="6"/>
  <c r="G155" i="6"/>
  <c r="B155" i="6"/>
  <c r="B154" i="6"/>
  <c r="G154" i="6"/>
  <c r="G153" i="6"/>
  <c r="B153" i="6"/>
  <c r="B152" i="6"/>
  <c r="G152" i="6"/>
  <c r="G151" i="6"/>
  <c r="B151" i="6"/>
  <c r="B150" i="6"/>
  <c r="G150" i="6"/>
  <c r="G149" i="6"/>
  <c r="B149" i="6"/>
  <c r="B148" i="6"/>
  <c r="G148" i="6"/>
  <c r="G147" i="6"/>
  <c r="B147" i="6"/>
  <c r="B146" i="6"/>
  <c r="G146" i="6"/>
  <c r="G145" i="6"/>
  <c r="B145" i="6"/>
  <c r="B144" i="6"/>
  <c r="G144" i="6"/>
  <c r="G143" i="6"/>
  <c r="B143" i="6"/>
  <c r="B142" i="6"/>
  <c r="G142" i="6"/>
  <c r="G141" i="6"/>
  <c r="B141" i="6"/>
  <c r="B140" i="6"/>
  <c r="G140" i="6"/>
  <c r="G139" i="6"/>
  <c r="B139" i="6"/>
  <c r="B138" i="6"/>
  <c r="G138" i="6"/>
  <c r="G137" i="6"/>
  <c r="B137" i="6"/>
  <c r="B136" i="6"/>
  <c r="G136" i="6"/>
  <c r="G135" i="6"/>
  <c r="B135" i="6"/>
  <c r="B134" i="6"/>
  <c r="G134" i="6"/>
  <c r="G133" i="6"/>
  <c r="B133" i="6"/>
  <c r="B132" i="6"/>
  <c r="G132" i="6"/>
  <c r="G131" i="6"/>
  <c r="B131" i="6"/>
  <c r="B130" i="6"/>
  <c r="G130" i="6"/>
  <c r="G129" i="6"/>
  <c r="B129" i="6"/>
  <c r="B128" i="6"/>
  <c r="G128" i="6"/>
  <c r="G127" i="6"/>
  <c r="B127" i="6"/>
  <c r="B126" i="6"/>
  <c r="G126" i="6"/>
  <c r="G125" i="6"/>
  <c r="B125" i="6"/>
  <c r="B124" i="6"/>
  <c r="G124" i="6"/>
  <c r="G123" i="6"/>
  <c r="B123" i="6"/>
  <c r="G122" i="6"/>
  <c r="B122" i="6"/>
  <c r="B121" i="6"/>
  <c r="G121" i="6"/>
  <c r="G120" i="6"/>
  <c r="B120" i="6"/>
  <c r="G119" i="6"/>
  <c r="B119" i="6"/>
  <c r="G118" i="6"/>
  <c r="B118" i="6"/>
  <c r="B117" i="6"/>
  <c r="G117" i="6"/>
  <c r="G116" i="6"/>
  <c r="B116" i="6"/>
  <c r="G115" i="6"/>
  <c r="B115" i="6"/>
  <c r="G114" i="6"/>
  <c r="B114" i="6"/>
  <c r="B113" i="6"/>
  <c r="G113" i="6"/>
  <c r="G112" i="6"/>
  <c r="B112" i="6"/>
  <c r="G111" i="6"/>
  <c r="B111" i="6"/>
  <c r="G110" i="6"/>
  <c r="B110" i="6"/>
  <c r="B109" i="6"/>
  <c r="G109" i="6"/>
  <c r="G108" i="6"/>
  <c r="B108" i="6"/>
  <c r="G107" i="6"/>
  <c r="B107" i="6"/>
  <c r="G106" i="6"/>
  <c r="B106" i="6"/>
  <c r="B105" i="6"/>
  <c r="G105" i="6"/>
  <c r="G104" i="6"/>
  <c r="B104" i="6"/>
  <c r="G103" i="6"/>
  <c r="B103" i="6"/>
  <c r="G102" i="6"/>
  <c r="B102" i="6"/>
  <c r="B101" i="6"/>
  <c r="G101" i="6"/>
  <c r="G100" i="6"/>
  <c r="B100" i="6"/>
  <c r="G99" i="6"/>
  <c r="B99" i="6"/>
  <c r="G98" i="6"/>
  <c r="B98" i="6"/>
  <c r="B97" i="6"/>
  <c r="G97" i="6"/>
  <c r="G96" i="6"/>
  <c r="B96" i="6"/>
  <c r="G95" i="6"/>
  <c r="B95" i="6"/>
  <c r="G94" i="6"/>
  <c r="B94" i="6"/>
  <c r="B93" i="6"/>
  <c r="G93" i="6"/>
  <c r="G92" i="6"/>
  <c r="B92" i="6"/>
  <c r="G91" i="6"/>
  <c r="B91" i="6"/>
  <c r="G90" i="6"/>
  <c r="B90" i="6"/>
  <c r="B89" i="6"/>
  <c r="G89" i="6"/>
  <c r="G88" i="6"/>
  <c r="B88" i="6"/>
  <c r="G87" i="6"/>
  <c r="B87" i="6"/>
  <c r="G86" i="6"/>
  <c r="B86" i="6"/>
  <c r="B85" i="6"/>
  <c r="G85" i="6"/>
  <c r="G84" i="6"/>
  <c r="B84" i="6"/>
  <c r="G83" i="6"/>
  <c r="B83" i="6"/>
  <c r="G82" i="6"/>
  <c r="B82" i="6"/>
  <c r="B81" i="6"/>
  <c r="G81" i="6"/>
  <c r="G80" i="6"/>
  <c r="B80" i="6"/>
  <c r="G79" i="6"/>
  <c r="B79" i="6"/>
  <c r="G78" i="6"/>
  <c r="B78" i="6"/>
  <c r="B77" i="6"/>
  <c r="G77" i="6"/>
  <c r="G76" i="6"/>
  <c r="B76" i="6"/>
  <c r="G75" i="6"/>
  <c r="B75" i="6"/>
  <c r="G74" i="6"/>
  <c r="B74" i="6"/>
  <c r="B73" i="6"/>
  <c r="G73" i="6"/>
  <c r="G72" i="6"/>
  <c r="B72" i="6"/>
  <c r="G71" i="6"/>
  <c r="B71" i="6"/>
  <c r="G70" i="6"/>
  <c r="B70" i="6"/>
  <c r="B69" i="6"/>
  <c r="G69" i="6"/>
  <c r="G68" i="6"/>
  <c r="B68" i="6"/>
  <c r="G67" i="6"/>
  <c r="B67" i="6"/>
  <c r="G66" i="6"/>
  <c r="B66" i="6"/>
  <c r="B65" i="6"/>
  <c r="G65" i="6"/>
  <c r="G64" i="6"/>
  <c r="B64" i="6"/>
  <c r="G63" i="6"/>
  <c r="B63" i="6"/>
  <c r="G62" i="6"/>
  <c r="B62" i="6"/>
  <c r="B61" i="6"/>
  <c r="G61" i="6"/>
  <c r="G60" i="6"/>
  <c r="B60" i="6"/>
  <c r="G59" i="6"/>
  <c r="B59" i="6"/>
  <c r="G58" i="6"/>
  <c r="B58" i="6"/>
  <c r="B57" i="6"/>
  <c r="G57" i="6"/>
  <c r="G56" i="6"/>
  <c r="B56" i="6"/>
  <c r="G55" i="6"/>
  <c r="B55" i="6"/>
  <c r="G54" i="6"/>
  <c r="B54" i="6"/>
  <c r="B53" i="6"/>
  <c r="G53" i="6"/>
  <c r="G52" i="6"/>
  <c r="B52" i="6"/>
  <c r="G51" i="6"/>
  <c r="B51" i="6"/>
  <c r="G50" i="6"/>
  <c r="B50" i="6"/>
  <c r="B49" i="6"/>
  <c r="G49" i="6"/>
  <c r="G48" i="6"/>
  <c r="B48" i="6"/>
  <c r="G47" i="6"/>
  <c r="B47" i="6"/>
  <c r="G46" i="6"/>
  <c r="B46" i="6"/>
  <c r="B45" i="6"/>
  <c r="G45" i="6"/>
  <c r="G44" i="6"/>
  <c r="B44" i="6"/>
  <c r="G43" i="6"/>
  <c r="B43" i="6"/>
  <c r="G42" i="6"/>
  <c r="B42" i="6"/>
  <c r="B41" i="6"/>
  <c r="G41" i="6"/>
  <c r="G40" i="6"/>
  <c r="B40" i="6"/>
  <c r="G39" i="6"/>
  <c r="B39" i="6"/>
  <c r="G38" i="6"/>
  <c r="B38" i="6"/>
  <c r="B37" i="6"/>
  <c r="G37" i="6"/>
  <c r="G36" i="6"/>
  <c r="B36" i="6"/>
  <c r="G35" i="6"/>
  <c r="B35" i="6"/>
  <c r="G34" i="6"/>
  <c r="B34" i="6"/>
  <c r="B33" i="6"/>
  <c r="G33" i="6"/>
  <c r="G32" i="6"/>
  <c r="B32" i="6"/>
  <c r="G31" i="6"/>
  <c r="B31" i="6"/>
  <c r="G30" i="6"/>
  <c r="B30" i="6"/>
  <c r="B29" i="6"/>
  <c r="G29" i="6"/>
  <c r="G28" i="6"/>
  <c r="B28" i="6"/>
  <c r="G27" i="6"/>
  <c r="B27" i="6"/>
  <c r="G26" i="6"/>
  <c r="B26" i="6"/>
  <c r="B25" i="6"/>
  <c r="G25" i="6"/>
  <c r="G24" i="6"/>
  <c r="B24" i="6"/>
  <c r="G23" i="6"/>
  <c r="B23" i="6"/>
  <c r="B22" i="6"/>
  <c r="G22" i="6"/>
  <c r="B21" i="6"/>
  <c r="G21" i="6"/>
  <c r="G20" i="6"/>
  <c r="B20" i="6"/>
  <c r="G19" i="6"/>
  <c r="B19" i="6"/>
  <c r="F233" i="5"/>
  <c r="E233" i="5"/>
  <c r="G232" i="5"/>
  <c r="B232" i="5"/>
  <c r="G231" i="5"/>
  <c r="B231" i="5"/>
  <c r="G230" i="5"/>
  <c r="B230" i="5"/>
  <c r="G229" i="5"/>
  <c r="B229" i="5"/>
  <c r="G228" i="5"/>
  <c r="B228" i="5"/>
  <c r="G227" i="5"/>
  <c r="B227" i="5"/>
  <c r="G226" i="5"/>
  <c r="B226" i="5"/>
  <c r="G225" i="5"/>
  <c r="B225" i="5"/>
  <c r="G224" i="5"/>
  <c r="B224" i="5"/>
  <c r="G223" i="5"/>
  <c r="B223" i="5"/>
  <c r="G222" i="5"/>
  <c r="B222" i="5"/>
  <c r="G221" i="5"/>
  <c r="B221" i="5"/>
  <c r="G220" i="5"/>
  <c r="B220" i="5"/>
  <c r="G219" i="5"/>
  <c r="B219" i="5"/>
  <c r="G218" i="5"/>
  <c r="B218" i="5"/>
  <c r="G217" i="5"/>
  <c r="B217" i="5"/>
  <c r="G216" i="5"/>
  <c r="B216" i="5"/>
  <c r="G215" i="5"/>
  <c r="B215" i="5"/>
  <c r="G214" i="5"/>
  <c r="B214" i="5"/>
  <c r="G213" i="5"/>
  <c r="B213" i="5"/>
  <c r="G212" i="5"/>
  <c r="B212" i="5"/>
  <c r="G211" i="5"/>
  <c r="B211" i="5"/>
  <c r="G210" i="5"/>
  <c r="B210" i="5"/>
  <c r="G209" i="5"/>
  <c r="B209" i="5"/>
  <c r="G208" i="5"/>
  <c r="B208" i="5"/>
  <c r="G207" i="5"/>
  <c r="B207" i="5"/>
  <c r="G206" i="5"/>
  <c r="B206" i="5"/>
  <c r="G205" i="5"/>
  <c r="B205" i="5"/>
  <c r="G204" i="5"/>
  <c r="B204" i="5"/>
  <c r="G203" i="5"/>
  <c r="B203" i="5"/>
  <c r="G202" i="5"/>
  <c r="B202" i="5"/>
  <c r="G201" i="5"/>
  <c r="B201" i="5"/>
  <c r="G200" i="5"/>
  <c r="B200" i="5"/>
  <c r="G199" i="5"/>
  <c r="B199" i="5"/>
  <c r="G198" i="5"/>
  <c r="B198" i="5"/>
  <c r="G197" i="5"/>
  <c r="B197" i="5"/>
  <c r="G196" i="5"/>
  <c r="B196" i="5"/>
  <c r="G195" i="5"/>
  <c r="B195" i="5"/>
  <c r="G194" i="5"/>
  <c r="B194" i="5"/>
  <c r="G193" i="5"/>
  <c r="B193" i="5"/>
  <c r="G192" i="5"/>
  <c r="B192" i="5"/>
  <c r="G191" i="5"/>
  <c r="B191" i="5"/>
  <c r="G190" i="5"/>
  <c r="B190" i="5"/>
  <c r="G189" i="5"/>
  <c r="B189" i="5"/>
  <c r="G188" i="5"/>
  <c r="B188" i="5"/>
  <c r="G187" i="5"/>
  <c r="B187" i="5"/>
  <c r="G186" i="5"/>
  <c r="B186" i="5"/>
  <c r="G185" i="5"/>
  <c r="B185" i="5"/>
  <c r="G184" i="5"/>
  <c r="B184" i="5"/>
  <c r="G183" i="5"/>
  <c r="B183" i="5"/>
  <c r="G182" i="5"/>
  <c r="B182" i="5"/>
  <c r="G181" i="5"/>
  <c r="B181" i="5"/>
  <c r="G180" i="5"/>
  <c r="B180" i="5"/>
  <c r="G179" i="5"/>
  <c r="B179" i="5"/>
  <c r="G178" i="5"/>
  <c r="B178" i="5"/>
  <c r="G177" i="5"/>
  <c r="B177" i="5"/>
  <c r="G176" i="5"/>
  <c r="B176" i="5"/>
  <c r="G175" i="5"/>
  <c r="B175" i="5"/>
  <c r="G174" i="5"/>
  <c r="B174" i="5"/>
  <c r="G173" i="5"/>
  <c r="B173" i="5"/>
  <c r="G172" i="5"/>
  <c r="B172" i="5"/>
  <c r="G171" i="5"/>
  <c r="B171" i="5"/>
  <c r="G170" i="5"/>
  <c r="B170" i="5"/>
  <c r="G169" i="5"/>
  <c r="B169" i="5"/>
  <c r="G168" i="5"/>
  <c r="B168" i="5"/>
  <c r="G167" i="5"/>
  <c r="B167" i="5"/>
  <c r="G166" i="5"/>
  <c r="B166" i="5"/>
  <c r="G165" i="5"/>
  <c r="B165" i="5"/>
  <c r="G164" i="5"/>
  <c r="B164" i="5"/>
  <c r="G163" i="5"/>
  <c r="B163" i="5"/>
  <c r="G162" i="5"/>
  <c r="B162" i="5"/>
  <c r="G161" i="5"/>
  <c r="B161" i="5"/>
  <c r="G160" i="5"/>
  <c r="B160" i="5"/>
  <c r="G159" i="5"/>
  <c r="B159" i="5"/>
  <c r="G158" i="5"/>
  <c r="B158" i="5"/>
  <c r="G157" i="5"/>
  <c r="B157" i="5"/>
  <c r="G156" i="5"/>
  <c r="B156" i="5"/>
  <c r="G155" i="5"/>
  <c r="B155" i="5"/>
  <c r="G154" i="5"/>
  <c r="B154" i="5"/>
  <c r="G153" i="5"/>
  <c r="B153" i="5"/>
  <c r="G152" i="5"/>
  <c r="B152" i="5"/>
  <c r="G151" i="5"/>
  <c r="B151" i="5"/>
  <c r="G150" i="5"/>
  <c r="B150" i="5"/>
  <c r="G149" i="5"/>
  <c r="B149" i="5"/>
  <c r="G148" i="5"/>
  <c r="B148" i="5"/>
  <c r="G147" i="5"/>
  <c r="B147" i="5"/>
  <c r="G146" i="5"/>
  <c r="B146" i="5"/>
  <c r="G145" i="5"/>
  <c r="B145" i="5"/>
  <c r="G144" i="5"/>
  <c r="B144" i="5"/>
  <c r="G143" i="5"/>
  <c r="B143" i="5"/>
  <c r="G142" i="5"/>
  <c r="B142" i="5"/>
  <c r="G141" i="5"/>
  <c r="B141" i="5"/>
  <c r="G140" i="5"/>
  <c r="B140" i="5"/>
  <c r="G139" i="5"/>
  <c r="B139" i="5"/>
  <c r="G138" i="5"/>
  <c r="B138" i="5"/>
  <c r="G137" i="5"/>
  <c r="B137" i="5"/>
  <c r="G136" i="5"/>
  <c r="B136" i="5"/>
  <c r="G135" i="5"/>
  <c r="B135" i="5"/>
  <c r="G134" i="5"/>
  <c r="B134" i="5"/>
  <c r="G133" i="5"/>
  <c r="B133" i="5"/>
  <c r="G132" i="5"/>
  <c r="B132" i="5"/>
  <c r="G131" i="5"/>
  <c r="B131" i="5"/>
  <c r="G130" i="5"/>
  <c r="B130" i="5"/>
  <c r="G129" i="5"/>
  <c r="B129" i="5"/>
  <c r="G128" i="5"/>
  <c r="B128" i="5"/>
  <c r="G127" i="5"/>
  <c r="B127" i="5"/>
  <c r="G126" i="5"/>
  <c r="B126" i="5"/>
  <c r="G125" i="5"/>
  <c r="B125" i="5"/>
  <c r="G124" i="5"/>
  <c r="B124" i="5"/>
  <c r="G123" i="5"/>
  <c r="B123" i="5"/>
  <c r="G122" i="5"/>
  <c r="B122" i="5"/>
  <c r="G121" i="5"/>
  <c r="B121" i="5"/>
  <c r="G120" i="5"/>
  <c r="B120" i="5"/>
  <c r="G119" i="5"/>
  <c r="B119" i="5"/>
  <c r="G118" i="5"/>
  <c r="B118" i="5"/>
  <c r="G117" i="5"/>
  <c r="B117" i="5"/>
  <c r="G116" i="5"/>
  <c r="B116" i="5"/>
  <c r="G115" i="5"/>
  <c r="B115" i="5"/>
  <c r="G114" i="5"/>
  <c r="B114" i="5"/>
  <c r="G113" i="5"/>
  <c r="B113" i="5"/>
  <c r="G112" i="5"/>
  <c r="B112" i="5"/>
  <c r="G111" i="5"/>
  <c r="B111" i="5"/>
  <c r="G110" i="5"/>
  <c r="B110" i="5"/>
  <c r="G109" i="5"/>
  <c r="B109" i="5"/>
  <c r="G108" i="5"/>
  <c r="B108" i="5"/>
  <c r="G107" i="5"/>
  <c r="B107" i="5"/>
  <c r="G106" i="5"/>
  <c r="B106" i="5"/>
  <c r="G105" i="5"/>
  <c r="B105" i="5"/>
  <c r="G104" i="5"/>
  <c r="B104" i="5"/>
  <c r="G103" i="5"/>
  <c r="B103" i="5"/>
  <c r="G102" i="5"/>
  <c r="B102" i="5"/>
  <c r="G101" i="5"/>
  <c r="B101" i="5"/>
  <c r="G100" i="5"/>
  <c r="B100" i="5"/>
  <c r="G99" i="5"/>
  <c r="B99" i="5"/>
  <c r="G98" i="5"/>
  <c r="B98" i="5"/>
  <c r="G97" i="5"/>
  <c r="B97" i="5"/>
  <c r="G96" i="5"/>
  <c r="B96" i="5"/>
  <c r="G95" i="5"/>
  <c r="B95" i="5"/>
  <c r="G94" i="5"/>
  <c r="B94" i="5"/>
  <c r="G93" i="5"/>
  <c r="B93" i="5"/>
  <c r="G92" i="5"/>
  <c r="B92" i="5"/>
  <c r="G91" i="5"/>
  <c r="B91" i="5"/>
  <c r="G90" i="5"/>
  <c r="B90" i="5"/>
  <c r="G89" i="5"/>
  <c r="B89" i="5"/>
  <c r="G88" i="5"/>
  <c r="B88" i="5"/>
  <c r="G87" i="5"/>
  <c r="B87" i="5"/>
  <c r="G86" i="5"/>
  <c r="B86" i="5"/>
  <c r="G85" i="5"/>
  <c r="B85" i="5"/>
  <c r="G84" i="5"/>
  <c r="B84" i="5"/>
  <c r="G83" i="5"/>
  <c r="B83" i="5"/>
  <c r="G82" i="5"/>
  <c r="B82" i="5"/>
  <c r="G81" i="5"/>
  <c r="B81" i="5"/>
  <c r="G80" i="5"/>
  <c r="B80" i="5"/>
  <c r="G79" i="5"/>
  <c r="B79" i="5"/>
  <c r="G78" i="5"/>
  <c r="B78" i="5"/>
  <c r="G77" i="5"/>
  <c r="B77" i="5"/>
  <c r="G76" i="5"/>
  <c r="B76" i="5"/>
  <c r="G75" i="5"/>
  <c r="B75" i="5"/>
  <c r="G74" i="5"/>
  <c r="B74" i="5"/>
  <c r="G73" i="5"/>
  <c r="B73" i="5"/>
  <c r="G72" i="5"/>
  <c r="B72" i="5"/>
  <c r="G71" i="5"/>
  <c r="B71" i="5"/>
  <c r="G70" i="5"/>
  <c r="B70" i="5"/>
  <c r="G69" i="5"/>
  <c r="B69" i="5"/>
  <c r="G68" i="5"/>
  <c r="B68" i="5"/>
  <c r="G67" i="5"/>
  <c r="B67" i="5"/>
  <c r="G66" i="5"/>
  <c r="B66" i="5"/>
  <c r="G65" i="5"/>
  <c r="B65" i="5"/>
  <c r="G64" i="5"/>
  <c r="B64" i="5"/>
  <c r="G63" i="5"/>
  <c r="B63" i="5"/>
  <c r="G62" i="5"/>
  <c r="B62" i="5"/>
  <c r="G61" i="5"/>
  <c r="B61" i="5"/>
  <c r="G60" i="5"/>
  <c r="B60" i="5"/>
  <c r="G59" i="5"/>
  <c r="B59" i="5"/>
  <c r="G58" i="5"/>
  <c r="B58" i="5"/>
  <c r="G57" i="5"/>
  <c r="B57" i="5"/>
  <c r="G56" i="5"/>
  <c r="B56" i="5"/>
  <c r="G55" i="5"/>
  <c r="B55" i="5"/>
  <c r="G54" i="5"/>
  <c r="B54" i="5"/>
  <c r="G53" i="5"/>
  <c r="B53" i="5"/>
  <c r="G52" i="5"/>
  <c r="B52" i="5"/>
  <c r="G51" i="5"/>
  <c r="B51" i="5"/>
  <c r="G50" i="5"/>
  <c r="B50" i="5"/>
  <c r="G49" i="5"/>
  <c r="B49" i="5"/>
  <c r="G48" i="5"/>
  <c r="B48" i="5"/>
  <c r="G47" i="5"/>
  <c r="B47" i="5"/>
  <c r="G46" i="5"/>
  <c r="B46" i="5"/>
  <c r="G45" i="5"/>
  <c r="B45" i="5"/>
  <c r="G44" i="5"/>
  <c r="B44" i="5"/>
  <c r="G43" i="5"/>
  <c r="B43" i="5"/>
  <c r="G42" i="5"/>
  <c r="B42" i="5"/>
  <c r="G41" i="5"/>
  <c r="B41" i="5"/>
  <c r="G40" i="5"/>
  <c r="B40" i="5"/>
  <c r="G39" i="5"/>
  <c r="B39" i="5"/>
  <c r="G38" i="5"/>
  <c r="B38" i="5"/>
  <c r="G37" i="5"/>
  <c r="B37" i="5"/>
  <c r="G36" i="5"/>
  <c r="B36" i="5"/>
  <c r="G35" i="5"/>
  <c r="B35" i="5"/>
  <c r="G34" i="5"/>
  <c r="B34" i="5"/>
  <c r="G33" i="5"/>
  <c r="B33" i="5"/>
  <c r="G32" i="5"/>
  <c r="B32" i="5"/>
  <c r="G31" i="5"/>
  <c r="B31" i="5"/>
  <c r="G30" i="5"/>
  <c r="B30" i="5"/>
  <c r="G29" i="5"/>
  <c r="B29" i="5"/>
  <c r="G28" i="5"/>
  <c r="B28" i="5"/>
  <c r="G27" i="5"/>
  <c r="B27" i="5"/>
  <c r="G26" i="5"/>
  <c r="B26" i="5"/>
  <c r="G25" i="5"/>
  <c r="B25" i="5"/>
  <c r="G24" i="5"/>
  <c r="B24" i="5"/>
  <c r="G23" i="5"/>
  <c r="B23" i="5"/>
  <c r="G22" i="5"/>
  <c r="B22" i="5"/>
  <c r="G21" i="5"/>
  <c r="B21" i="5"/>
  <c r="G20" i="5"/>
  <c r="B20" i="5"/>
  <c r="G19" i="5"/>
  <c r="B19" i="5"/>
  <c r="F233" i="3"/>
  <c r="E233" i="3"/>
  <c r="G232" i="3"/>
  <c r="B232" i="3"/>
  <c r="G231" i="3"/>
  <c r="B231" i="3"/>
  <c r="G230" i="3"/>
  <c r="B230" i="3"/>
  <c r="B229" i="3"/>
  <c r="G229" i="3"/>
  <c r="G228" i="3"/>
  <c r="B228" i="3"/>
  <c r="G227" i="3"/>
  <c r="B227" i="3"/>
  <c r="G226" i="3"/>
  <c r="B226" i="3"/>
  <c r="B225" i="3"/>
  <c r="G225" i="3"/>
  <c r="G224" i="3"/>
  <c r="B224" i="3"/>
  <c r="G223" i="3"/>
  <c r="B223" i="3"/>
  <c r="G222" i="3"/>
  <c r="B222" i="3"/>
  <c r="B221" i="3"/>
  <c r="G221" i="3"/>
  <c r="G220" i="3"/>
  <c r="B220" i="3"/>
  <c r="G219" i="3"/>
  <c r="B219" i="3"/>
  <c r="G218" i="3"/>
  <c r="B218" i="3"/>
  <c r="B217" i="3"/>
  <c r="G217" i="3"/>
  <c r="G216" i="3"/>
  <c r="B216" i="3"/>
  <c r="G215" i="3"/>
  <c r="B215" i="3"/>
  <c r="G214" i="3"/>
  <c r="B214" i="3"/>
  <c r="B213" i="3"/>
  <c r="G213" i="3"/>
  <c r="G212" i="3"/>
  <c r="B212" i="3"/>
  <c r="G211" i="3"/>
  <c r="B211" i="3"/>
  <c r="G210" i="3"/>
  <c r="B210" i="3"/>
  <c r="B209" i="3"/>
  <c r="G209" i="3"/>
  <c r="G208" i="3"/>
  <c r="B208" i="3"/>
  <c r="G207" i="3"/>
  <c r="B207" i="3"/>
  <c r="G206" i="3"/>
  <c r="B206" i="3"/>
  <c r="B205" i="3"/>
  <c r="G205" i="3"/>
  <c r="G204" i="3"/>
  <c r="B204" i="3"/>
  <c r="G203" i="3"/>
  <c r="B203" i="3"/>
  <c r="G202" i="3"/>
  <c r="B202" i="3"/>
  <c r="B201" i="3"/>
  <c r="G201" i="3"/>
  <c r="G200" i="3"/>
  <c r="B200" i="3"/>
  <c r="G199" i="3"/>
  <c r="B199" i="3"/>
  <c r="G198" i="3"/>
  <c r="B198" i="3"/>
  <c r="B197" i="3"/>
  <c r="G197" i="3"/>
  <c r="G196" i="3"/>
  <c r="B196" i="3"/>
  <c r="G195" i="3"/>
  <c r="B195" i="3"/>
  <c r="G194" i="3"/>
  <c r="B194" i="3"/>
  <c r="B193" i="3"/>
  <c r="G193" i="3"/>
  <c r="G192" i="3"/>
  <c r="B192" i="3"/>
  <c r="G191" i="3"/>
  <c r="B191" i="3"/>
  <c r="G190" i="3"/>
  <c r="B190" i="3"/>
  <c r="B189" i="3"/>
  <c r="G189" i="3"/>
  <c r="G188" i="3"/>
  <c r="B188" i="3"/>
  <c r="G187" i="3"/>
  <c r="B187" i="3"/>
  <c r="G186" i="3"/>
  <c r="B186" i="3"/>
  <c r="B185" i="3"/>
  <c r="G185" i="3"/>
  <c r="G184" i="3"/>
  <c r="B184" i="3"/>
  <c r="G183" i="3"/>
  <c r="B183" i="3"/>
  <c r="G182" i="3"/>
  <c r="B182" i="3"/>
  <c r="B181" i="3"/>
  <c r="G181" i="3"/>
  <c r="G180" i="3"/>
  <c r="B180" i="3"/>
  <c r="G179" i="3"/>
  <c r="B179" i="3"/>
  <c r="G178" i="3"/>
  <c r="B178" i="3"/>
  <c r="B177" i="3"/>
  <c r="G177" i="3"/>
  <c r="G176" i="3"/>
  <c r="B176" i="3"/>
  <c r="G175" i="3"/>
  <c r="B175" i="3"/>
  <c r="G174" i="3"/>
  <c r="B174" i="3"/>
  <c r="B173" i="3"/>
  <c r="G173" i="3"/>
  <c r="G172" i="3"/>
  <c r="B172" i="3"/>
  <c r="G171" i="3"/>
  <c r="B171" i="3"/>
  <c r="G170" i="3"/>
  <c r="B170" i="3"/>
  <c r="B169" i="3"/>
  <c r="G169" i="3"/>
  <c r="G168" i="3"/>
  <c r="B168" i="3"/>
  <c r="G167" i="3"/>
  <c r="B167" i="3"/>
  <c r="G166" i="3"/>
  <c r="B166" i="3"/>
  <c r="B165" i="3"/>
  <c r="G165" i="3"/>
  <c r="G164" i="3"/>
  <c r="B164" i="3"/>
  <c r="G163" i="3"/>
  <c r="B163" i="3"/>
  <c r="G162" i="3"/>
  <c r="B162" i="3"/>
  <c r="B161" i="3"/>
  <c r="G161" i="3"/>
  <c r="G160" i="3"/>
  <c r="B160" i="3"/>
  <c r="G159" i="3"/>
  <c r="B159" i="3"/>
  <c r="G158" i="3"/>
  <c r="B158" i="3"/>
  <c r="B157" i="3"/>
  <c r="G157" i="3"/>
  <c r="G156" i="3"/>
  <c r="B156" i="3"/>
  <c r="G155" i="3"/>
  <c r="B155" i="3"/>
  <c r="G154" i="3"/>
  <c r="B154" i="3"/>
  <c r="B153" i="3"/>
  <c r="G153" i="3"/>
  <c r="G152" i="3"/>
  <c r="B152" i="3"/>
  <c r="G151" i="3"/>
  <c r="B151" i="3"/>
  <c r="G150" i="3"/>
  <c r="B150" i="3"/>
  <c r="B149" i="3"/>
  <c r="G149" i="3"/>
  <c r="G148" i="3"/>
  <c r="B148" i="3"/>
  <c r="G147" i="3"/>
  <c r="B147" i="3"/>
  <c r="G146" i="3"/>
  <c r="B146" i="3"/>
  <c r="G145" i="3"/>
  <c r="B145" i="3"/>
  <c r="G144" i="3"/>
  <c r="B144" i="3"/>
  <c r="G143" i="3"/>
  <c r="B143" i="3"/>
  <c r="G142" i="3"/>
  <c r="B142" i="3"/>
  <c r="G141" i="3"/>
  <c r="B141" i="3"/>
  <c r="G140" i="3"/>
  <c r="B140" i="3"/>
  <c r="G139" i="3"/>
  <c r="B139" i="3"/>
  <c r="G138" i="3"/>
  <c r="B138" i="3"/>
  <c r="G137" i="3"/>
  <c r="B137" i="3"/>
  <c r="G136" i="3"/>
  <c r="B136" i="3"/>
  <c r="G135" i="3"/>
  <c r="B135" i="3"/>
  <c r="G134" i="3"/>
  <c r="B134" i="3"/>
  <c r="G133" i="3"/>
  <c r="B133" i="3"/>
  <c r="G132" i="3"/>
  <c r="B132" i="3"/>
  <c r="G131" i="3"/>
  <c r="B131" i="3"/>
  <c r="G130" i="3"/>
  <c r="B130" i="3"/>
  <c r="G129" i="3"/>
  <c r="B129" i="3"/>
  <c r="G128" i="3"/>
  <c r="B128" i="3"/>
  <c r="G127" i="3"/>
  <c r="B127" i="3"/>
  <c r="G126" i="3"/>
  <c r="B126" i="3"/>
  <c r="G125" i="3"/>
  <c r="B125" i="3"/>
  <c r="G124" i="3"/>
  <c r="B124" i="3"/>
  <c r="G123" i="3"/>
  <c r="B123" i="3"/>
  <c r="G122" i="3"/>
  <c r="B122" i="3"/>
  <c r="G121" i="3"/>
  <c r="B121" i="3"/>
  <c r="G120" i="3"/>
  <c r="B120" i="3"/>
  <c r="G119" i="3"/>
  <c r="B119" i="3"/>
  <c r="G118" i="3"/>
  <c r="B118" i="3"/>
  <c r="G117" i="3"/>
  <c r="B117" i="3"/>
  <c r="G116" i="3"/>
  <c r="B116" i="3"/>
  <c r="G115" i="3"/>
  <c r="B115" i="3"/>
  <c r="G114" i="3"/>
  <c r="B114" i="3"/>
  <c r="G113" i="3"/>
  <c r="B113" i="3"/>
  <c r="G112" i="3"/>
  <c r="B112" i="3"/>
  <c r="G111" i="3"/>
  <c r="B111" i="3"/>
  <c r="G110" i="3"/>
  <c r="B110" i="3"/>
  <c r="G109" i="3"/>
  <c r="B109" i="3"/>
  <c r="G108" i="3"/>
  <c r="B108" i="3"/>
  <c r="G107" i="3"/>
  <c r="B107" i="3"/>
  <c r="G106" i="3"/>
  <c r="B106" i="3"/>
  <c r="B105" i="3"/>
  <c r="G105" i="3"/>
  <c r="G104" i="3"/>
  <c r="B104" i="3"/>
  <c r="G103" i="3"/>
  <c r="B103" i="3"/>
  <c r="G102" i="3"/>
  <c r="B102" i="3"/>
  <c r="B101" i="3"/>
  <c r="G101" i="3"/>
  <c r="G100" i="3"/>
  <c r="B100" i="3"/>
  <c r="G99" i="3"/>
  <c r="B99" i="3"/>
  <c r="G98" i="3"/>
  <c r="B98" i="3"/>
  <c r="B97" i="3"/>
  <c r="G97" i="3"/>
  <c r="G96" i="3"/>
  <c r="B96" i="3"/>
  <c r="G95" i="3"/>
  <c r="B95" i="3"/>
  <c r="G94" i="3"/>
  <c r="B94" i="3"/>
  <c r="B93" i="3"/>
  <c r="G93" i="3"/>
  <c r="G92" i="3"/>
  <c r="B92" i="3"/>
  <c r="G91" i="3"/>
  <c r="B91" i="3"/>
  <c r="G90" i="3"/>
  <c r="B90" i="3"/>
  <c r="B89" i="3"/>
  <c r="G89" i="3"/>
  <c r="G88" i="3"/>
  <c r="B88" i="3"/>
  <c r="G87" i="3"/>
  <c r="B87" i="3"/>
  <c r="G86" i="3"/>
  <c r="B86" i="3"/>
  <c r="B85" i="3"/>
  <c r="G85" i="3"/>
  <c r="G84" i="3"/>
  <c r="B84" i="3"/>
  <c r="G83" i="3"/>
  <c r="B83" i="3"/>
  <c r="G82" i="3"/>
  <c r="B82" i="3"/>
  <c r="B81" i="3"/>
  <c r="G81" i="3"/>
  <c r="G80" i="3"/>
  <c r="B80" i="3"/>
  <c r="G79" i="3"/>
  <c r="B79" i="3"/>
  <c r="G78" i="3"/>
  <c r="B78" i="3"/>
  <c r="B77" i="3"/>
  <c r="G77" i="3"/>
  <c r="G76" i="3"/>
  <c r="B76" i="3"/>
  <c r="G75" i="3"/>
  <c r="B75" i="3"/>
  <c r="G74" i="3"/>
  <c r="B74" i="3"/>
  <c r="B73" i="3"/>
  <c r="G73" i="3"/>
  <c r="G72" i="3"/>
  <c r="B72" i="3"/>
  <c r="G71" i="3"/>
  <c r="B71" i="3"/>
  <c r="G70" i="3"/>
  <c r="B70" i="3"/>
  <c r="B69" i="3"/>
  <c r="G69" i="3"/>
  <c r="G68" i="3"/>
  <c r="B68" i="3"/>
  <c r="G67" i="3"/>
  <c r="B67" i="3"/>
  <c r="G66" i="3"/>
  <c r="B66" i="3"/>
  <c r="B65" i="3"/>
  <c r="G65" i="3"/>
  <c r="G64" i="3"/>
  <c r="B64" i="3"/>
  <c r="G63" i="3"/>
  <c r="B63" i="3"/>
  <c r="G62" i="3"/>
  <c r="B62" i="3"/>
  <c r="B61" i="3"/>
  <c r="G61" i="3"/>
  <c r="G60" i="3"/>
  <c r="B60" i="3"/>
  <c r="G59" i="3"/>
  <c r="B59" i="3"/>
  <c r="G58" i="3"/>
  <c r="B58" i="3"/>
  <c r="B57" i="3"/>
  <c r="G57" i="3"/>
  <c r="G56" i="3"/>
  <c r="B56" i="3"/>
  <c r="G55" i="3"/>
  <c r="B55" i="3"/>
  <c r="G54" i="3"/>
  <c r="B54" i="3"/>
  <c r="B53" i="3"/>
  <c r="G53" i="3"/>
  <c r="G52" i="3"/>
  <c r="B52" i="3"/>
  <c r="G51" i="3"/>
  <c r="B51" i="3"/>
  <c r="G50" i="3"/>
  <c r="B50" i="3"/>
  <c r="B49" i="3"/>
  <c r="G49" i="3"/>
  <c r="G48" i="3"/>
  <c r="B48" i="3"/>
  <c r="G47" i="3"/>
  <c r="B47" i="3"/>
  <c r="G46" i="3"/>
  <c r="B46" i="3"/>
  <c r="B45" i="3"/>
  <c r="G45" i="3"/>
  <c r="G44" i="3"/>
  <c r="B44" i="3"/>
  <c r="G43" i="3"/>
  <c r="B43" i="3"/>
  <c r="G42" i="3"/>
  <c r="B42" i="3"/>
  <c r="B41" i="3"/>
  <c r="G41" i="3"/>
  <c r="G40" i="3"/>
  <c r="B40" i="3"/>
  <c r="G39" i="3"/>
  <c r="B39" i="3"/>
  <c r="G38" i="3"/>
  <c r="B38" i="3"/>
  <c r="B37" i="3"/>
  <c r="G37" i="3"/>
  <c r="G36" i="3"/>
  <c r="B36" i="3"/>
  <c r="G35" i="3"/>
  <c r="B35" i="3"/>
  <c r="G34" i="3"/>
  <c r="B34" i="3"/>
  <c r="B33" i="3"/>
  <c r="G33" i="3"/>
  <c r="G32" i="3"/>
  <c r="B32" i="3"/>
  <c r="G31" i="3"/>
  <c r="B31" i="3"/>
  <c r="G30" i="3"/>
  <c r="B30" i="3"/>
  <c r="B29" i="3"/>
  <c r="G29" i="3"/>
  <c r="G28" i="3"/>
  <c r="B28" i="3"/>
  <c r="G27" i="3"/>
  <c r="B27" i="3"/>
  <c r="G26" i="3"/>
  <c r="B26" i="3"/>
  <c r="B25" i="3"/>
  <c r="G25" i="3"/>
  <c r="G24" i="3"/>
  <c r="B24" i="3"/>
  <c r="G23" i="3"/>
  <c r="B23" i="3"/>
  <c r="G22" i="3"/>
  <c r="B22" i="3"/>
  <c r="B21" i="3"/>
  <c r="G21" i="3"/>
  <c r="G20" i="3"/>
  <c r="B20" i="3"/>
  <c r="B19" i="3"/>
  <c r="G19" i="3"/>
  <c r="F233" i="2"/>
  <c r="E233" i="2"/>
  <c r="G232" i="2"/>
  <c r="B232" i="2"/>
  <c r="G231" i="2"/>
  <c r="B231" i="2"/>
  <c r="G230" i="2"/>
  <c r="B230" i="2"/>
  <c r="G229" i="2"/>
  <c r="B229" i="2"/>
  <c r="G228" i="2"/>
  <c r="B228" i="2"/>
  <c r="G227" i="2"/>
  <c r="B227" i="2"/>
  <c r="G226" i="2"/>
  <c r="B226" i="2"/>
  <c r="G225" i="2"/>
  <c r="B225" i="2"/>
  <c r="G224" i="2"/>
  <c r="B224" i="2"/>
  <c r="G223" i="2"/>
  <c r="B223" i="2"/>
  <c r="G222" i="2"/>
  <c r="B222" i="2"/>
  <c r="G221" i="2"/>
  <c r="B221" i="2"/>
  <c r="G220" i="2"/>
  <c r="B220" i="2"/>
  <c r="G219" i="2"/>
  <c r="B219" i="2"/>
  <c r="G218" i="2"/>
  <c r="B218" i="2"/>
  <c r="G217" i="2"/>
  <c r="B217" i="2"/>
  <c r="G216" i="2"/>
  <c r="B216" i="2"/>
  <c r="G215" i="2"/>
  <c r="B215" i="2"/>
  <c r="G214" i="2"/>
  <c r="B214" i="2"/>
  <c r="G213" i="2"/>
  <c r="B213" i="2"/>
  <c r="G212" i="2"/>
  <c r="B212" i="2"/>
  <c r="G211" i="2"/>
  <c r="B211" i="2"/>
  <c r="G210" i="2"/>
  <c r="B210" i="2"/>
  <c r="G209" i="2"/>
  <c r="B209" i="2"/>
  <c r="G208" i="2"/>
  <c r="B208" i="2"/>
  <c r="G207" i="2"/>
  <c r="B207" i="2"/>
  <c r="G206" i="2"/>
  <c r="B206" i="2"/>
  <c r="G205" i="2"/>
  <c r="B205" i="2"/>
  <c r="G204" i="2"/>
  <c r="B204" i="2"/>
  <c r="G203" i="2"/>
  <c r="B203" i="2"/>
  <c r="G202" i="2"/>
  <c r="B202" i="2"/>
  <c r="G201" i="2"/>
  <c r="B201" i="2"/>
  <c r="G200" i="2"/>
  <c r="B200" i="2"/>
  <c r="G199" i="2"/>
  <c r="B199" i="2"/>
  <c r="G198" i="2"/>
  <c r="B198" i="2"/>
  <c r="G197" i="2"/>
  <c r="B197" i="2"/>
  <c r="G196" i="2"/>
  <c r="B196" i="2"/>
  <c r="G195" i="2"/>
  <c r="B195" i="2"/>
  <c r="G194" i="2"/>
  <c r="B194" i="2"/>
  <c r="G193" i="2"/>
  <c r="B193" i="2"/>
  <c r="G192" i="2"/>
  <c r="B192" i="2"/>
  <c r="G191" i="2"/>
  <c r="B191" i="2"/>
  <c r="G190" i="2"/>
  <c r="B190" i="2"/>
  <c r="G189" i="2"/>
  <c r="B189" i="2"/>
  <c r="G188" i="2"/>
  <c r="B188" i="2"/>
  <c r="G187" i="2"/>
  <c r="B187" i="2"/>
  <c r="G186" i="2"/>
  <c r="B186" i="2"/>
  <c r="G185" i="2"/>
  <c r="B185" i="2"/>
  <c r="G184" i="2"/>
  <c r="B184" i="2"/>
  <c r="G183" i="2"/>
  <c r="B183" i="2"/>
  <c r="G182" i="2"/>
  <c r="B182" i="2"/>
  <c r="G181" i="2"/>
  <c r="B181" i="2"/>
  <c r="G180" i="2"/>
  <c r="B180" i="2"/>
  <c r="G179" i="2"/>
  <c r="B179" i="2"/>
  <c r="G178" i="2"/>
  <c r="B178" i="2"/>
  <c r="G177" i="2"/>
  <c r="B177" i="2"/>
  <c r="G176" i="2"/>
  <c r="B176" i="2"/>
  <c r="G175" i="2"/>
  <c r="B175" i="2"/>
  <c r="G174" i="2"/>
  <c r="B174" i="2"/>
  <c r="G173" i="2"/>
  <c r="B173" i="2"/>
  <c r="G172" i="2"/>
  <c r="B172" i="2"/>
  <c r="G171" i="2"/>
  <c r="B171" i="2"/>
  <c r="G170" i="2"/>
  <c r="B170" i="2"/>
  <c r="G169" i="2"/>
  <c r="B169" i="2"/>
  <c r="G168" i="2"/>
  <c r="B168" i="2"/>
  <c r="G167" i="2"/>
  <c r="B167" i="2"/>
  <c r="G166" i="2"/>
  <c r="B166" i="2"/>
  <c r="G165" i="2"/>
  <c r="B165" i="2"/>
  <c r="G164" i="2"/>
  <c r="B164" i="2"/>
  <c r="G163" i="2"/>
  <c r="B163" i="2"/>
  <c r="G162" i="2"/>
  <c r="B162" i="2"/>
  <c r="G161" i="2"/>
  <c r="B161" i="2"/>
  <c r="G160" i="2"/>
  <c r="B160" i="2"/>
  <c r="G159" i="2"/>
  <c r="B159" i="2"/>
  <c r="G158" i="2"/>
  <c r="B158" i="2"/>
  <c r="G157" i="2"/>
  <c r="B157" i="2"/>
  <c r="G156" i="2"/>
  <c r="B156" i="2"/>
  <c r="G155" i="2"/>
  <c r="B155" i="2"/>
  <c r="G154" i="2"/>
  <c r="B154" i="2"/>
  <c r="G153" i="2"/>
  <c r="B153" i="2"/>
  <c r="G152" i="2"/>
  <c r="B152" i="2"/>
  <c r="G151" i="2"/>
  <c r="B151" i="2"/>
  <c r="G150" i="2"/>
  <c r="B150" i="2"/>
  <c r="G149" i="2"/>
  <c r="B149" i="2"/>
  <c r="G148" i="2"/>
  <c r="B148" i="2"/>
  <c r="G147" i="2"/>
  <c r="B147" i="2"/>
  <c r="G146" i="2"/>
  <c r="B146" i="2"/>
  <c r="G145" i="2"/>
  <c r="B145" i="2"/>
  <c r="G144" i="2"/>
  <c r="B144" i="2"/>
  <c r="G143" i="2"/>
  <c r="B143" i="2"/>
  <c r="G142" i="2"/>
  <c r="B142" i="2"/>
  <c r="G141" i="2"/>
  <c r="B141" i="2"/>
  <c r="G140" i="2"/>
  <c r="B140" i="2"/>
  <c r="G139" i="2"/>
  <c r="B139" i="2"/>
  <c r="G138" i="2"/>
  <c r="B138" i="2"/>
  <c r="G137" i="2"/>
  <c r="B137" i="2"/>
  <c r="G136" i="2"/>
  <c r="B136" i="2"/>
  <c r="G135" i="2"/>
  <c r="B135" i="2"/>
  <c r="G134" i="2"/>
  <c r="B134" i="2"/>
  <c r="G133" i="2"/>
  <c r="B133" i="2"/>
  <c r="G132" i="2"/>
  <c r="B132" i="2"/>
  <c r="G131" i="2"/>
  <c r="B131" i="2"/>
  <c r="G130" i="2"/>
  <c r="B130" i="2"/>
  <c r="G129" i="2"/>
  <c r="B129" i="2"/>
  <c r="G128" i="2"/>
  <c r="B128" i="2"/>
  <c r="G127" i="2"/>
  <c r="B127" i="2"/>
  <c r="G126" i="2"/>
  <c r="B126" i="2"/>
  <c r="G125" i="2"/>
  <c r="B125" i="2"/>
  <c r="G124" i="2"/>
  <c r="B124" i="2"/>
  <c r="G123" i="2"/>
  <c r="B123" i="2"/>
  <c r="G122" i="2"/>
  <c r="B122" i="2"/>
  <c r="G121" i="2"/>
  <c r="B121" i="2"/>
  <c r="G120" i="2"/>
  <c r="B120" i="2"/>
  <c r="G119" i="2"/>
  <c r="B119" i="2"/>
  <c r="G118" i="2"/>
  <c r="B118" i="2"/>
  <c r="G117" i="2"/>
  <c r="B117" i="2"/>
  <c r="G116" i="2"/>
  <c r="B116" i="2"/>
  <c r="G115" i="2"/>
  <c r="B115" i="2"/>
  <c r="G114" i="2"/>
  <c r="B114" i="2"/>
  <c r="G113" i="2"/>
  <c r="B113" i="2"/>
  <c r="G112" i="2"/>
  <c r="B112" i="2"/>
  <c r="G111" i="2"/>
  <c r="B111" i="2"/>
  <c r="G110" i="2"/>
  <c r="B110" i="2"/>
  <c r="G109" i="2"/>
  <c r="B109" i="2"/>
  <c r="G108" i="2"/>
  <c r="B108" i="2"/>
  <c r="G107" i="2"/>
  <c r="B107" i="2"/>
  <c r="G106" i="2"/>
  <c r="B106" i="2"/>
  <c r="G105" i="2"/>
  <c r="B105" i="2"/>
  <c r="G104" i="2"/>
  <c r="B104" i="2"/>
  <c r="G103" i="2"/>
  <c r="B103" i="2"/>
  <c r="G102" i="2"/>
  <c r="B102" i="2"/>
  <c r="G101" i="2"/>
  <c r="B101" i="2"/>
  <c r="G100" i="2"/>
  <c r="B100" i="2"/>
  <c r="G99" i="2"/>
  <c r="B99" i="2"/>
  <c r="G98" i="2"/>
  <c r="B98" i="2"/>
  <c r="G97" i="2"/>
  <c r="B97" i="2"/>
  <c r="G96" i="2"/>
  <c r="B96" i="2"/>
  <c r="G95" i="2"/>
  <c r="B95" i="2"/>
  <c r="G94" i="2"/>
  <c r="B94" i="2"/>
  <c r="G93" i="2"/>
  <c r="B93" i="2"/>
  <c r="G92" i="2"/>
  <c r="B92" i="2"/>
  <c r="G91" i="2"/>
  <c r="B91" i="2"/>
  <c r="G90" i="2"/>
  <c r="B90" i="2"/>
  <c r="G89" i="2"/>
  <c r="B89" i="2"/>
  <c r="G88" i="2"/>
  <c r="B88" i="2"/>
  <c r="G87" i="2"/>
  <c r="B87" i="2"/>
  <c r="G86" i="2"/>
  <c r="B86" i="2"/>
  <c r="G85" i="2"/>
  <c r="B85" i="2"/>
  <c r="G84" i="2"/>
  <c r="B84" i="2"/>
  <c r="G83" i="2"/>
  <c r="B83" i="2"/>
  <c r="G82" i="2"/>
  <c r="B82" i="2"/>
  <c r="G81" i="2"/>
  <c r="B81" i="2"/>
  <c r="G80" i="2"/>
  <c r="B80" i="2"/>
  <c r="G79" i="2"/>
  <c r="B79" i="2"/>
  <c r="G78" i="2"/>
  <c r="B78" i="2"/>
  <c r="G77" i="2"/>
  <c r="B77" i="2"/>
  <c r="G76" i="2"/>
  <c r="B76" i="2"/>
  <c r="G75" i="2"/>
  <c r="B75" i="2"/>
  <c r="G74" i="2"/>
  <c r="B74" i="2"/>
  <c r="G73" i="2"/>
  <c r="B73" i="2"/>
  <c r="G72" i="2"/>
  <c r="B72" i="2"/>
  <c r="G71" i="2"/>
  <c r="B71" i="2"/>
  <c r="G70" i="2"/>
  <c r="B70" i="2"/>
  <c r="G69" i="2"/>
  <c r="B69" i="2"/>
  <c r="G68" i="2"/>
  <c r="B68" i="2"/>
  <c r="G67" i="2"/>
  <c r="B67" i="2"/>
  <c r="G66" i="2"/>
  <c r="B66" i="2"/>
  <c r="G65" i="2"/>
  <c r="B65" i="2"/>
  <c r="G64" i="2"/>
  <c r="B64" i="2"/>
  <c r="G63" i="2"/>
  <c r="B63" i="2"/>
  <c r="G62" i="2"/>
  <c r="B62" i="2"/>
  <c r="G61" i="2"/>
  <c r="B61" i="2"/>
  <c r="G60" i="2"/>
  <c r="B60" i="2"/>
  <c r="G59" i="2"/>
  <c r="B59" i="2"/>
  <c r="G58" i="2"/>
  <c r="B58" i="2"/>
  <c r="G57" i="2"/>
  <c r="B57" i="2"/>
  <c r="G56" i="2"/>
  <c r="B56" i="2"/>
  <c r="G55" i="2"/>
  <c r="B55" i="2"/>
  <c r="G54" i="2"/>
  <c r="B54" i="2"/>
  <c r="G53" i="2"/>
  <c r="B53" i="2"/>
  <c r="G52" i="2"/>
  <c r="B52" i="2"/>
  <c r="G51" i="2"/>
  <c r="B51" i="2"/>
  <c r="G50" i="2"/>
  <c r="B50" i="2"/>
  <c r="G49" i="2"/>
  <c r="B49" i="2"/>
  <c r="G48" i="2"/>
  <c r="B48" i="2"/>
  <c r="G47" i="2"/>
  <c r="B47" i="2"/>
  <c r="G46" i="2"/>
  <c r="B46" i="2"/>
  <c r="G45" i="2"/>
  <c r="B45" i="2"/>
  <c r="G44" i="2"/>
  <c r="B44" i="2"/>
  <c r="G43" i="2"/>
  <c r="B43" i="2"/>
  <c r="G42" i="2"/>
  <c r="B42" i="2"/>
  <c r="G41" i="2"/>
  <c r="B41" i="2"/>
  <c r="G40" i="2"/>
  <c r="B40" i="2"/>
  <c r="G39" i="2"/>
  <c r="B39" i="2"/>
  <c r="G38" i="2"/>
  <c r="B38" i="2"/>
  <c r="G37" i="2"/>
  <c r="B37" i="2"/>
  <c r="G36" i="2"/>
  <c r="B36" i="2"/>
  <c r="G35" i="2"/>
  <c r="B35" i="2"/>
  <c r="G34" i="2"/>
  <c r="B34" i="2"/>
  <c r="G33" i="2"/>
  <c r="B33" i="2"/>
  <c r="G32" i="2"/>
  <c r="B32" i="2"/>
  <c r="G31" i="2"/>
  <c r="B31" i="2"/>
  <c r="G30" i="2"/>
  <c r="B30" i="2"/>
  <c r="G29" i="2"/>
  <c r="B29" i="2"/>
  <c r="G28" i="2"/>
  <c r="B28" i="2"/>
  <c r="G27" i="2"/>
  <c r="B27" i="2"/>
  <c r="G26" i="2"/>
  <c r="B26" i="2"/>
  <c r="G25" i="2"/>
  <c r="B25" i="2"/>
  <c r="G24" i="2"/>
  <c r="B24" i="2"/>
  <c r="G23" i="2"/>
  <c r="B23" i="2"/>
  <c r="G22" i="2"/>
  <c r="B22" i="2"/>
  <c r="G21" i="2"/>
  <c r="B21" i="2"/>
  <c r="G20" i="2"/>
  <c r="B20" i="2"/>
  <c r="G19" i="2"/>
  <c r="B19" i="2"/>
  <c r="A7" i="2"/>
  <c r="F233" i="1"/>
  <c r="E233" i="1"/>
  <c r="G232" i="1"/>
  <c r="B232" i="1"/>
  <c r="B231" i="1"/>
  <c r="G231" i="1"/>
  <c r="G230" i="1"/>
  <c r="B230" i="1"/>
  <c r="G229" i="1"/>
  <c r="B229" i="1"/>
  <c r="G228" i="1"/>
  <c r="B228" i="1"/>
  <c r="B227" i="1"/>
  <c r="G227" i="1"/>
  <c r="G226" i="1"/>
  <c r="B226" i="1"/>
  <c r="G225" i="1"/>
  <c r="B225" i="1"/>
  <c r="G224" i="1"/>
  <c r="B224" i="1"/>
  <c r="B223" i="1"/>
  <c r="G223" i="1"/>
  <c r="G222" i="1"/>
  <c r="B222" i="1"/>
  <c r="G221" i="1"/>
  <c r="B221" i="1"/>
  <c r="G220" i="1"/>
  <c r="B220" i="1"/>
  <c r="B219" i="1"/>
  <c r="G219" i="1"/>
  <c r="G218" i="1"/>
  <c r="B218" i="1"/>
  <c r="G217" i="1"/>
  <c r="B217" i="1"/>
  <c r="G216" i="1"/>
  <c r="B216" i="1"/>
  <c r="B215" i="1"/>
  <c r="G215" i="1"/>
  <c r="G214" i="1"/>
  <c r="B214" i="1"/>
  <c r="G213" i="1"/>
  <c r="B213" i="1"/>
  <c r="G212" i="1"/>
  <c r="B212" i="1"/>
  <c r="B211" i="1"/>
  <c r="G211" i="1"/>
  <c r="G210" i="1"/>
  <c r="B210" i="1"/>
  <c r="G209" i="1"/>
  <c r="B209" i="1"/>
  <c r="G208" i="1"/>
  <c r="B208" i="1"/>
  <c r="B207" i="1"/>
  <c r="G207" i="1"/>
  <c r="G206" i="1"/>
  <c r="B206" i="1"/>
  <c r="G205" i="1"/>
  <c r="B205" i="1"/>
  <c r="G204" i="1"/>
  <c r="B204" i="1"/>
  <c r="B203" i="1"/>
  <c r="G203" i="1"/>
  <c r="G202" i="1"/>
  <c r="B202" i="1"/>
  <c r="G201" i="1"/>
  <c r="B201" i="1"/>
  <c r="G200" i="1"/>
  <c r="B200" i="1"/>
  <c r="B199" i="1"/>
  <c r="G199" i="1"/>
  <c r="G198" i="1"/>
  <c r="B198" i="1"/>
  <c r="G197" i="1"/>
  <c r="B197" i="1"/>
  <c r="G196" i="1"/>
  <c r="B196" i="1"/>
  <c r="B195" i="1"/>
  <c r="G195" i="1"/>
  <c r="G194" i="1"/>
  <c r="B194" i="1"/>
  <c r="G193" i="1"/>
  <c r="B193" i="1"/>
  <c r="G192" i="1"/>
  <c r="B192" i="1"/>
  <c r="B191" i="1"/>
  <c r="G191" i="1"/>
  <c r="G190" i="1"/>
  <c r="B190" i="1"/>
  <c r="G189" i="1"/>
  <c r="B189" i="1"/>
  <c r="G188" i="1"/>
  <c r="B188" i="1"/>
  <c r="B187" i="1"/>
  <c r="G187" i="1"/>
  <c r="G186" i="1"/>
  <c r="B186" i="1"/>
  <c r="G185" i="1"/>
  <c r="B185" i="1"/>
  <c r="G184" i="1"/>
  <c r="B184" i="1"/>
  <c r="B183" i="1"/>
  <c r="G183" i="1"/>
  <c r="G182" i="1"/>
  <c r="B182" i="1"/>
  <c r="G181" i="1"/>
  <c r="B181" i="1"/>
  <c r="G180" i="1"/>
  <c r="B180" i="1"/>
  <c r="B179" i="1"/>
  <c r="G179" i="1"/>
  <c r="G178" i="1"/>
  <c r="B178" i="1"/>
  <c r="G177" i="1"/>
  <c r="B177" i="1"/>
  <c r="G176" i="1"/>
  <c r="B176" i="1"/>
  <c r="B175" i="1"/>
  <c r="G175" i="1"/>
  <c r="G174" i="1"/>
  <c r="B174" i="1"/>
  <c r="G173" i="1"/>
  <c r="B173" i="1"/>
  <c r="G172" i="1"/>
  <c r="B172" i="1"/>
  <c r="B171" i="1"/>
  <c r="G171" i="1"/>
  <c r="G170" i="1"/>
  <c r="B170" i="1"/>
  <c r="G169" i="1"/>
  <c r="B169" i="1"/>
  <c r="G168" i="1"/>
  <c r="B168" i="1"/>
  <c r="B167" i="1"/>
  <c r="G167" i="1"/>
  <c r="G166" i="1"/>
  <c r="B166" i="1"/>
  <c r="G165" i="1"/>
  <c r="B165" i="1"/>
  <c r="G164" i="1"/>
  <c r="B164" i="1"/>
  <c r="B163" i="1"/>
  <c r="G163" i="1"/>
  <c r="G162" i="1"/>
  <c r="B162" i="1"/>
  <c r="G161" i="1"/>
  <c r="B161" i="1"/>
  <c r="G160" i="1"/>
  <c r="B160" i="1"/>
  <c r="B159" i="1"/>
  <c r="G159" i="1"/>
  <c r="G158" i="1"/>
  <c r="B158" i="1"/>
  <c r="G157" i="1"/>
  <c r="B157" i="1"/>
  <c r="G156" i="1"/>
  <c r="B156" i="1"/>
  <c r="B155" i="1"/>
  <c r="G155" i="1"/>
  <c r="G154" i="1"/>
  <c r="B154" i="1"/>
  <c r="G153" i="1"/>
  <c r="B153" i="1"/>
  <c r="G152" i="1"/>
  <c r="B152" i="1"/>
  <c r="B151" i="1"/>
  <c r="G151" i="1"/>
  <c r="G150" i="1"/>
  <c r="B150" i="1"/>
  <c r="G149" i="1"/>
  <c r="B149" i="1"/>
  <c r="G148" i="1"/>
  <c r="B148" i="1"/>
  <c r="B147" i="1"/>
  <c r="G147" i="1"/>
  <c r="G146" i="1"/>
  <c r="B146" i="1"/>
  <c r="G145" i="1"/>
  <c r="B145" i="1"/>
  <c r="G144" i="1"/>
  <c r="B144" i="1"/>
  <c r="B143" i="1"/>
  <c r="G143" i="1"/>
  <c r="G142" i="1"/>
  <c r="B142" i="1"/>
  <c r="G141" i="1"/>
  <c r="B141" i="1"/>
  <c r="G140" i="1"/>
  <c r="B140" i="1"/>
  <c r="B139" i="1"/>
  <c r="G139" i="1"/>
  <c r="G138" i="1"/>
  <c r="B138" i="1"/>
  <c r="G137" i="1"/>
  <c r="B137" i="1"/>
  <c r="G136" i="1"/>
  <c r="B136" i="1"/>
  <c r="B135" i="1"/>
  <c r="G135" i="1"/>
  <c r="G134" i="1"/>
  <c r="B134" i="1"/>
  <c r="G133" i="1"/>
  <c r="B133" i="1"/>
  <c r="G132" i="1"/>
  <c r="B132" i="1"/>
  <c r="B131" i="1"/>
  <c r="G131" i="1"/>
  <c r="G130" i="1"/>
  <c r="B130" i="1"/>
  <c r="G129" i="1"/>
  <c r="B129" i="1"/>
  <c r="G128" i="1"/>
  <c r="B128" i="1"/>
  <c r="G127" i="1"/>
  <c r="B127" i="1"/>
  <c r="G126" i="1"/>
  <c r="B126" i="1"/>
  <c r="G125" i="1"/>
  <c r="B125" i="1"/>
  <c r="G124" i="1"/>
  <c r="B124" i="1"/>
  <c r="G123" i="1"/>
  <c r="B123" i="1"/>
  <c r="G122" i="1"/>
  <c r="B122" i="1"/>
  <c r="G121" i="1"/>
  <c r="B121" i="1"/>
  <c r="G120" i="1"/>
  <c r="B120" i="1"/>
  <c r="G119" i="1"/>
  <c r="B119" i="1"/>
  <c r="G118" i="1"/>
  <c r="B118" i="1"/>
  <c r="G117" i="1"/>
  <c r="B117" i="1"/>
  <c r="G116" i="1"/>
  <c r="B116" i="1"/>
  <c r="G115" i="1"/>
  <c r="B115" i="1"/>
  <c r="G114" i="1"/>
  <c r="B114" i="1"/>
  <c r="G113" i="1"/>
  <c r="B113" i="1"/>
  <c r="G112" i="1"/>
  <c r="B112" i="1"/>
  <c r="G111" i="1"/>
  <c r="B111" i="1"/>
  <c r="G110" i="1"/>
  <c r="B110" i="1"/>
  <c r="G109" i="1"/>
  <c r="B109" i="1"/>
  <c r="G108" i="1"/>
  <c r="B108" i="1"/>
  <c r="G107" i="1"/>
  <c r="B107" i="1"/>
  <c r="G106" i="1"/>
  <c r="B106" i="1"/>
  <c r="G105" i="1"/>
  <c r="B105" i="1"/>
  <c r="G104" i="1"/>
  <c r="B104" i="1"/>
  <c r="G103" i="1"/>
  <c r="B103" i="1"/>
  <c r="G102" i="1"/>
  <c r="B102" i="1"/>
  <c r="G101" i="1"/>
  <c r="B101" i="1"/>
  <c r="G100" i="1"/>
  <c r="B100" i="1"/>
  <c r="G99" i="1"/>
  <c r="B99" i="1"/>
  <c r="G98" i="1"/>
  <c r="B98" i="1"/>
  <c r="G97" i="1"/>
  <c r="B97" i="1"/>
  <c r="G96" i="1"/>
  <c r="B96" i="1"/>
  <c r="G95" i="1"/>
  <c r="B95" i="1"/>
  <c r="G94" i="1"/>
  <c r="B94" i="1"/>
  <c r="G93" i="1"/>
  <c r="B93" i="1"/>
  <c r="G92" i="1"/>
  <c r="B92" i="1"/>
  <c r="G91" i="1"/>
  <c r="B91" i="1"/>
  <c r="G90" i="1"/>
  <c r="B90" i="1"/>
  <c r="G89" i="1"/>
  <c r="B89" i="1"/>
  <c r="G88" i="1"/>
  <c r="B88" i="1"/>
  <c r="G87" i="1"/>
  <c r="B87" i="1"/>
  <c r="G86" i="1"/>
  <c r="B86" i="1"/>
  <c r="G85" i="1"/>
  <c r="B85" i="1"/>
  <c r="G84" i="1"/>
  <c r="B84" i="1"/>
  <c r="G83" i="1"/>
  <c r="B83" i="1"/>
  <c r="G82" i="1"/>
  <c r="B82" i="1"/>
  <c r="G81" i="1"/>
  <c r="B81" i="1"/>
  <c r="G80" i="1"/>
  <c r="B80" i="1"/>
  <c r="G79" i="1"/>
  <c r="B79" i="1"/>
  <c r="G78" i="1"/>
  <c r="B78" i="1"/>
  <c r="G77" i="1"/>
  <c r="B77" i="1"/>
  <c r="G76" i="1"/>
  <c r="B76" i="1"/>
  <c r="G75" i="1"/>
  <c r="B75" i="1"/>
  <c r="G74" i="1"/>
  <c r="B74" i="1"/>
  <c r="G73" i="1"/>
  <c r="B73" i="1"/>
  <c r="G72" i="1"/>
  <c r="B72" i="1"/>
  <c r="G71" i="1"/>
  <c r="B71" i="1"/>
  <c r="G70" i="1"/>
  <c r="B70" i="1"/>
  <c r="G69" i="1"/>
  <c r="B69" i="1"/>
  <c r="G68" i="1"/>
  <c r="B68" i="1"/>
  <c r="G67" i="1"/>
  <c r="B67" i="1"/>
  <c r="G66" i="1"/>
  <c r="B66" i="1"/>
  <c r="G65" i="1"/>
  <c r="B65" i="1"/>
  <c r="G64" i="1"/>
  <c r="B64" i="1"/>
  <c r="G63" i="1"/>
  <c r="B63" i="1"/>
  <c r="G62" i="1"/>
  <c r="B62" i="1"/>
  <c r="G61" i="1"/>
  <c r="B61" i="1"/>
  <c r="G60" i="1"/>
  <c r="B60" i="1"/>
  <c r="G59" i="1"/>
  <c r="B59" i="1"/>
  <c r="G58" i="1"/>
  <c r="B58" i="1"/>
  <c r="G57" i="1"/>
  <c r="B57" i="1"/>
  <c r="G56" i="1"/>
  <c r="B56" i="1"/>
  <c r="G55" i="1"/>
  <c r="B55" i="1"/>
  <c r="G54" i="1"/>
  <c r="B54" i="1"/>
  <c r="G53" i="1"/>
  <c r="B53" i="1"/>
  <c r="G52" i="1"/>
  <c r="B52" i="1"/>
  <c r="G51" i="1"/>
  <c r="B51" i="1"/>
  <c r="G50" i="1"/>
  <c r="B50" i="1"/>
  <c r="G49" i="1"/>
  <c r="B49" i="1"/>
  <c r="G48" i="1"/>
  <c r="B48" i="1"/>
  <c r="G47" i="1"/>
  <c r="B47" i="1"/>
  <c r="G46" i="1"/>
  <c r="B46" i="1"/>
  <c r="G45" i="1"/>
  <c r="B45" i="1"/>
  <c r="G44" i="1"/>
  <c r="B44" i="1"/>
  <c r="G43" i="1"/>
  <c r="B43" i="1"/>
  <c r="G42" i="1"/>
  <c r="B42" i="1"/>
  <c r="G41" i="1"/>
  <c r="B41" i="1"/>
  <c r="G40" i="1"/>
  <c r="B40" i="1"/>
  <c r="G39" i="1"/>
  <c r="B39" i="1"/>
  <c r="G38" i="1"/>
  <c r="B38" i="1"/>
  <c r="G37" i="1"/>
  <c r="B37" i="1"/>
  <c r="G36" i="1"/>
  <c r="B36" i="1"/>
  <c r="G35" i="1"/>
  <c r="B35" i="1"/>
  <c r="G34" i="1"/>
  <c r="B34" i="1"/>
  <c r="G33" i="1"/>
  <c r="B33" i="1"/>
  <c r="G32" i="1"/>
  <c r="B32" i="1"/>
  <c r="B31" i="1"/>
  <c r="G31" i="1"/>
  <c r="G30" i="1"/>
  <c r="B30" i="1"/>
  <c r="G29" i="1"/>
  <c r="B29" i="1"/>
  <c r="G28" i="1"/>
  <c r="B28" i="1"/>
  <c r="B27" i="1"/>
  <c r="G27" i="1"/>
  <c r="G26" i="1"/>
  <c r="B26" i="1"/>
  <c r="G25" i="1"/>
  <c r="B25" i="1"/>
  <c r="G24" i="1"/>
  <c r="B24" i="1"/>
  <c r="B23" i="1"/>
  <c r="G23" i="1"/>
  <c r="G22" i="1"/>
  <c r="B22" i="1"/>
  <c r="G21" i="1"/>
  <c r="B21" i="1"/>
  <c r="G20" i="1"/>
  <c r="B20" i="1"/>
  <c r="B19" i="1"/>
  <c r="G19" i="1"/>
  <c r="I7" i="1"/>
  <c r="F7" i="1"/>
  <c r="P24" i="18" l="1"/>
  <c r="P25" i="18" s="1"/>
  <c r="A7" i="3"/>
  <c r="G9" i="2"/>
  <c r="G11" i="2"/>
  <c r="G13" i="2"/>
  <c r="G15" i="2"/>
  <c r="G17" i="2"/>
  <c r="G8" i="2"/>
  <c r="B9" i="2"/>
  <c r="B11" i="2"/>
  <c r="B13" i="2"/>
  <c r="B15" i="2"/>
  <c r="B17" i="2"/>
  <c r="B8" i="2"/>
  <c r="C9" i="2"/>
  <c r="C11" i="2"/>
  <c r="C13" i="2"/>
  <c r="C15" i="2"/>
  <c r="C17" i="2"/>
  <c r="G10" i="2"/>
  <c r="G14" i="2"/>
  <c r="G18" i="2"/>
  <c r="B12" i="2"/>
  <c r="B16" i="2"/>
  <c r="C10" i="2"/>
  <c r="C14" i="2"/>
  <c r="C18" i="2"/>
  <c r="G12" i="2"/>
  <c r="G16" i="2"/>
  <c r="B10" i="2"/>
  <c r="B14" i="2"/>
  <c r="B18" i="2"/>
  <c r="C12" i="2"/>
  <c r="C16" i="2"/>
  <c r="C8" i="2"/>
  <c r="C1" i="2"/>
  <c r="A7" i="5"/>
  <c r="I7" i="2"/>
  <c r="I7" i="3" s="1"/>
  <c r="G9" i="3" l="1"/>
  <c r="G11" i="3"/>
  <c r="G13" i="3"/>
  <c r="G15" i="3"/>
  <c r="G17" i="3"/>
  <c r="B9" i="3"/>
  <c r="B11" i="3"/>
  <c r="B13" i="3"/>
  <c r="B15" i="3"/>
  <c r="B17" i="3"/>
  <c r="C9" i="3"/>
  <c r="C11" i="3"/>
  <c r="G12" i="3"/>
  <c r="G16" i="3"/>
  <c r="B10" i="3"/>
  <c r="B14" i="3"/>
  <c r="B18" i="3"/>
  <c r="B8" i="3"/>
  <c r="C12" i="3"/>
  <c r="C14" i="3"/>
  <c r="C16" i="3"/>
  <c r="C18" i="3"/>
  <c r="C8" i="3"/>
  <c r="C1" i="3"/>
  <c r="G10" i="3"/>
  <c r="G14" i="3"/>
  <c r="G18" i="3"/>
  <c r="G8" i="3"/>
  <c r="B12" i="3"/>
  <c r="B16" i="3"/>
  <c r="C10" i="3"/>
  <c r="C13" i="3"/>
  <c r="C15" i="3"/>
  <c r="C17" i="3"/>
  <c r="G9" i="5"/>
  <c r="G11" i="5"/>
  <c r="G13" i="5"/>
  <c r="G15" i="5"/>
  <c r="G17" i="5"/>
  <c r="G8" i="5"/>
  <c r="B9" i="5"/>
  <c r="B11" i="5"/>
  <c r="B13" i="5"/>
  <c r="B15" i="5"/>
  <c r="B17" i="5"/>
  <c r="B8" i="5"/>
  <c r="G10" i="5"/>
  <c r="G14" i="5"/>
  <c r="G18" i="5"/>
  <c r="B12" i="5"/>
  <c r="B16" i="5"/>
  <c r="C10" i="5"/>
  <c r="C12" i="5"/>
  <c r="C14" i="5"/>
  <c r="C16" i="5"/>
  <c r="C18" i="5"/>
  <c r="G12" i="5"/>
  <c r="G16" i="5"/>
  <c r="B10" i="5"/>
  <c r="B14" i="5"/>
  <c r="B18" i="5"/>
  <c r="C9" i="5"/>
  <c r="C11" i="5"/>
  <c r="C13" i="5"/>
  <c r="C15" i="5"/>
  <c r="C17" i="5"/>
  <c r="C8" i="5"/>
  <c r="C1" i="5"/>
  <c r="A7" i="6"/>
  <c r="F7" i="2"/>
  <c r="F7" i="3"/>
  <c r="G9" i="6" l="1"/>
  <c r="G11" i="6"/>
  <c r="G13" i="6"/>
  <c r="G15" i="6"/>
  <c r="G17" i="6"/>
  <c r="B9" i="6"/>
  <c r="B11" i="6"/>
  <c r="B13" i="6"/>
  <c r="B15" i="6"/>
  <c r="B17" i="6"/>
  <c r="G12" i="6"/>
  <c r="G16" i="6"/>
  <c r="G8" i="6"/>
  <c r="B10" i="6"/>
  <c r="B14" i="6"/>
  <c r="B18" i="6"/>
  <c r="C10" i="6"/>
  <c r="C12" i="6"/>
  <c r="C14" i="6"/>
  <c r="C16" i="6"/>
  <c r="C18" i="6"/>
  <c r="C8" i="6"/>
  <c r="C1" i="6"/>
  <c r="G10" i="6"/>
  <c r="G14" i="6"/>
  <c r="G18" i="6"/>
  <c r="B12" i="6"/>
  <c r="B16" i="6"/>
  <c r="B8" i="6"/>
  <c r="C9" i="6"/>
  <c r="C11" i="6"/>
  <c r="C13" i="6"/>
  <c r="C15" i="6"/>
  <c r="C17" i="6"/>
  <c r="I7" i="5"/>
  <c r="I7" i="6" s="1"/>
  <c r="A7" i="15"/>
  <c r="G9" i="15" l="1"/>
  <c r="G11" i="15"/>
  <c r="G13" i="15"/>
  <c r="G15" i="15"/>
  <c r="G17" i="15"/>
  <c r="G8" i="15"/>
  <c r="B9" i="15"/>
  <c r="B11" i="15"/>
  <c r="B13" i="15"/>
  <c r="B15" i="15"/>
  <c r="B17" i="15"/>
  <c r="B8" i="15"/>
  <c r="G10" i="15"/>
  <c r="G14" i="15"/>
  <c r="G18" i="15"/>
  <c r="B12" i="15"/>
  <c r="B16" i="15"/>
  <c r="C10" i="15"/>
  <c r="C12" i="15"/>
  <c r="C14" i="15"/>
  <c r="C16" i="15"/>
  <c r="C18" i="15"/>
  <c r="G12" i="15"/>
  <c r="G16" i="15"/>
  <c r="B10" i="15"/>
  <c r="B14" i="15"/>
  <c r="B18" i="15"/>
  <c r="C9" i="15"/>
  <c r="C11" i="15"/>
  <c r="C13" i="15"/>
  <c r="C15" i="15"/>
  <c r="C17" i="15"/>
  <c r="C8" i="15"/>
  <c r="C1" i="15"/>
  <c r="F7" i="5"/>
  <c r="A7" i="16"/>
  <c r="F7" i="6"/>
  <c r="G9" i="16" l="1"/>
  <c r="G11" i="16"/>
  <c r="G13" i="16"/>
  <c r="G15" i="16"/>
  <c r="G17" i="16"/>
  <c r="B9" i="16"/>
  <c r="B11" i="16"/>
  <c r="B13" i="16"/>
  <c r="B15" i="16"/>
  <c r="B17" i="16"/>
  <c r="G12" i="16"/>
  <c r="G16" i="16"/>
  <c r="B10" i="16"/>
  <c r="B14" i="16"/>
  <c r="B18" i="16"/>
  <c r="B8" i="16"/>
  <c r="C10" i="16"/>
  <c r="C12" i="16"/>
  <c r="C14" i="16"/>
  <c r="C16" i="16"/>
  <c r="C18" i="16"/>
  <c r="C8" i="16"/>
  <c r="C1" i="16"/>
  <c r="G10" i="16"/>
  <c r="G14" i="16"/>
  <c r="G18" i="16"/>
  <c r="G8" i="16"/>
  <c r="B12" i="16"/>
  <c r="B16" i="16"/>
  <c r="C9" i="16"/>
  <c r="C11" i="16"/>
  <c r="C13" i="16"/>
  <c r="C15" i="16"/>
  <c r="C17" i="16"/>
  <c r="I7" i="15"/>
  <c r="I7" i="16" s="1"/>
  <c r="A7" i="17"/>
  <c r="G9" i="17" l="1"/>
  <c r="G11" i="17"/>
  <c r="G13" i="17"/>
  <c r="G15" i="17"/>
  <c r="G17" i="17"/>
  <c r="G8" i="17"/>
  <c r="B9" i="17"/>
  <c r="B11" i="17"/>
  <c r="B13" i="17"/>
  <c r="B15" i="17"/>
  <c r="B17" i="17"/>
  <c r="B8" i="17"/>
  <c r="G10" i="17"/>
  <c r="G14" i="17"/>
  <c r="G18" i="17"/>
  <c r="B12" i="17"/>
  <c r="B16" i="17"/>
  <c r="C10" i="17"/>
  <c r="C12" i="17"/>
  <c r="C14" i="17"/>
  <c r="C16" i="17"/>
  <c r="C18" i="17"/>
  <c r="G12" i="17"/>
  <c r="G16" i="17"/>
  <c r="B10" i="17"/>
  <c r="B14" i="17"/>
  <c r="B18" i="17"/>
  <c r="C9" i="17"/>
  <c r="C11" i="17"/>
  <c r="C13" i="17"/>
  <c r="C15" i="17"/>
  <c r="C17" i="17"/>
  <c r="C8" i="17"/>
  <c r="C1" i="17"/>
  <c r="F7" i="15"/>
  <c r="I7" i="17"/>
  <c r="F7" i="16"/>
  <c r="I7" i="19" l="1"/>
  <c r="F7" i="17"/>
  <c r="I7" i="32" l="1"/>
  <c r="F7" i="19"/>
  <c r="F7" i="32" l="1"/>
  <c r="I7" i="33" l="1"/>
  <c r="I7" i="31" l="1"/>
  <c r="F7" i="33"/>
  <c r="F7" i="31" l="1"/>
</calcChain>
</file>

<file path=xl/comments1.xml><?xml version="1.0" encoding="utf-8"?>
<comments xmlns="http://schemas.openxmlformats.org/spreadsheetml/2006/main">
  <authors>
    <author>ABC Group</author>
  </authors>
  <commentList>
    <comment ref="E166" authorId="0" shapeId="0">
      <text>
        <r>
          <rPr>
            <b/>
            <sz val="9"/>
            <color indexed="81"/>
            <rFont val="Tahoma"/>
            <family val="2"/>
          </rPr>
          <t>ABC Group:</t>
        </r>
        <r>
          <rPr>
            <sz val="9"/>
            <color indexed="81"/>
            <rFont val="Tahoma"/>
            <family val="2"/>
          </rPr>
          <t xml:space="preserve">
Sortie pour les besoins de la Caisse RH:
- le 07/10/2016, avances sur salaires octobre 2016 - Mme Khadija CHAGIRI</t>
        </r>
      </text>
    </comment>
  </commentList>
</comments>
</file>

<file path=xl/sharedStrings.xml><?xml version="1.0" encoding="utf-8"?>
<sst xmlns="http://schemas.openxmlformats.org/spreadsheetml/2006/main" count="378" uniqueCount="117">
  <si>
    <t>MONTANT</t>
  </si>
  <si>
    <t>ENTREES</t>
  </si>
  <si>
    <t>SORTIES</t>
  </si>
  <si>
    <t>Compte général</t>
  </si>
  <si>
    <t>Compte tiers</t>
  </si>
  <si>
    <t>Jours</t>
  </si>
  <si>
    <t>11</t>
  </si>
  <si>
    <t>Matricule</t>
  </si>
  <si>
    <t>Code Caisse</t>
  </si>
  <si>
    <t>Intitulé Caisse</t>
  </si>
  <si>
    <t>CAI01</t>
  </si>
  <si>
    <t>CAI02</t>
  </si>
  <si>
    <t>CAI03</t>
  </si>
  <si>
    <t>12</t>
  </si>
  <si>
    <t>10</t>
  </si>
  <si>
    <t>Caisse RH</t>
  </si>
  <si>
    <t>Caisse Opérations</t>
  </si>
  <si>
    <t>Caisse principale</t>
  </si>
  <si>
    <t>RH</t>
  </si>
  <si>
    <t>OP</t>
  </si>
  <si>
    <t>Raison sociale Tiers concerné</t>
  </si>
  <si>
    <t>INVENTAIRE DES CAISSES PAR M. LEDOUX DU 09/02/2016</t>
  </si>
  <si>
    <t>(Valeur de fin de journée comptable du 08/02/2016)</t>
  </si>
  <si>
    <t>Coffre à monnaie</t>
  </si>
  <si>
    <t>Coffre 2</t>
  </si>
  <si>
    <t>Caisse enregisttreuse 1</t>
  </si>
  <si>
    <t>Caisse enregisttreuse 2</t>
  </si>
  <si>
    <t>Caisse enregisttreuse 3</t>
  </si>
  <si>
    <t>Coffre bleu (Coffre dépenses)</t>
  </si>
  <si>
    <t>Total en Quantités</t>
  </si>
  <si>
    <t>Total en valeurs</t>
  </si>
  <si>
    <t>Valeurs en coffre</t>
  </si>
  <si>
    <t>Mot de passe</t>
  </si>
  <si>
    <t>Libellés autorisés caisse RH</t>
  </si>
  <si>
    <t>Solde N-1</t>
  </si>
  <si>
    <t>Préfixes Pièces</t>
  </si>
  <si>
    <t>Nom d'utilisateur</t>
  </si>
  <si>
    <t>TESTDG</t>
  </si>
  <si>
    <t>TESTOP</t>
  </si>
  <si>
    <t>TESTRH</t>
  </si>
  <si>
    <t>Contrôle Soldes Pièce du jour</t>
  </si>
  <si>
    <t>ABD</t>
  </si>
  <si>
    <t>CDI</t>
  </si>
  <si>
    <t>EDI</t>
  </si>
  <si>
    <t>GBM</t>
  </si>
  <si>
    <t>SDI</t>
  </si>
  <si>
    <t>Pièce</t>
  </si>
  <si>
    <t>Sonia</t>
  </si>
  <si>
    <t/>
  </si>
  <si>
    <t>Solde progressif</t>
  </si>
  <si>
    <t>Total mouvements de l apériode</t>
  </si>
  <si>
    <t>Exercice:</t>
  </si>
  <si>
    <t>BP:</t>
  </si>
  <si>
    <t>Mail:</t>
  </si>
  <si>
    <t>Tél.:</t>
  </si>
  <si>
    <t>Adresse:</t>
  </si>
  <si>
    <t>Forme jurid.:</t>
  </si>
  <si>
    <t>NIF:</t>
  </si>
  <si>
    <t>D°/Sce:</t>
  </si>
  <si>
    <t>1er mois Exercice:</t>
  </si>
  <si>
    <t>RS Client:</t>
  </si>
  <si>
    <t>Codes Caisses</t>
  </si>
  <si>
    <t>Responsables</t>
  </si>
  <si>
    <t>Dates d'inventaires</t>
  </si>
  <si>
    <t>Mois de l'exercice</t>
  </si>
  <si>
    <t>CP</t>
  </si>
  <si>
    <t>Janvier</t>
  </si>
  <si>
    <t>CM</t>
  </si>
  <si>
    <t>Février</t>
  </si>
  <si>
    <t>C01</t>
  </si>
  <si>
    <t>Mars</t>
  </si>
  <si>
    <t>C02</t>
  </si>
  <si>
    <t>Avril</t>
  </si>
  <si>
    <t>C03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</si>
  <si>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</si>
  <si>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</si>
  <si>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</si>
  <si>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</si>
  <si>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</si>
  <si>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</si>
  <si>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</si>
  <si>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</si>
  <si>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Sgle</t>
  </si>
  <si>
    <t>RCCM:</t>
  </si>
  <si>
    <t>Banques</t>
  </si>
  <si>
    <t>DG</t>
  </si>
  <si>
    <t>Intitulé Caisses</t>
  </si>
  <si>
    <t>Caisse Principale</t>
  </si>
  <si>
    <t>Caisse Monnaie</t>
  </si>
  <si>
    <t>Caisse Magasin n°01</t>
  </si>
  <si>
    <t>Caisse Magasin n°02</t>
  </si>
  <si>
    <t>Caisse Magasin n°03</t>
  </si>
  <si>
    <t>Estelle</t>
  </si>
  <si>
    <t>Nina</t>
  </si>
  <si>
    <t>Dorisca</t>
  </si>
  <si>
    <t>31/01/2016</t>
  </si>
  <si>
    <t>29/02/2016</t>
  </si>
  <si>
    <t>31/03/2016</t>
  </si>
  <si>
    <t>30/04/2016</t>
  </si>
  <si>
    <t>31/05/2016</t>
  </si>
  <si>
    <t>30/06/2016</t>
  </si>
  <si>
    <t>31/07/2016</t>
  </si>
  <si>
    <t>31/08/2016</t>
  </si>
  <si>
    <t>30/09/2016</t>
  </si>
  <si>
    <t>31/10/2016</t>
  </si>
  <si>
    <t>30/11/2016</t>
  </si>
  <si>
    <t>31/12/2016</t>
  </si>
  <si>
    <t>Mot de passe clôture</t>
  </si>
  <si>
    <t>Marchella</t>
  </si>
  <si>
    <t>ID Imput</t>
  </si>
  <si>
    <t>Date</t>
  </si>
  <si>
    <t>Libellé de l'opération traitée</t>
  </si>
  <si>
    <t>Services Opérations</t>
  </si>
  <si>
    <t>Huguette</t>
  </si>
  <si>
    <t>MODEL</t>
  </si>
  <si>
    <t>Pierrette</t>
  </si>
  <si>
    <t>Patricia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</si>
</sst>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_-* #,##0\ _€_-;\-* #,##0\ _€_-;_-* &quot;-&quot;??\ _€_-;_-@_-"/>
    <numFmt numFmtId="166" formatCode="#,##0_ ;\-#,##0\ "/>
    <numFmt numFmtId="167" formatCode="#,##0_ ;[Red]\-#,##0\ "/>
    <numFmt numFmtId="168" formatCode="#,###"/>
    <numFmt numFmtId="169" formatCode="00"/>
    <numFmt numFmtId="170" formatCode="#,##0;[Red]\-#,##0"/>
    <numFmt numFmtId="171" formatCode="#,###;[Red]\-#,###"/>
    <numFmt numFmtId="172" formatCode="#,###&quot; &quot;;[Red]\-#,###&quot; &quot;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indexed="8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i/>
      <sz val="12"/>
      <name val="Arial Narrow"/>
      <family val="2"/>
    </font>
    <font>
      <b/>
      <sz val="16"/>
      <color indexed="8"/>
      <name val="Arial Narrow"/>
      <family val="2"/>
    </font>
    <font>
      <sz val="11"/>
      <color theme="1"/>
      <name val="Gill Sans MT"/>
      <family val="2"/>
    </font>
    <font>
      <i/>
      <sz val="11"/>
      <color theme="1"/>
      <name val="Gill Sans MT"/>
      <family val="2"/>
    </font>
    <font>
      <sz val="10"/>
      <color theme="1"/>
      <name val="Arial Narrow"/>
      <family val="2"/>
    </font>
    <font>
      <sz val="10"/>
      <color theme="1"/>
      <name val="Gill Sans MT"/>
      <family val="2"/>
    </font>
    <font>
      <b/>
      <sz val="11"/>
      <color theme="1"/>
      <name val="Gill Sans MT"/>
      <family val="2"/>
    </font>
    <font>
      <b/>
      <u/>
      <sz val="11"/>
      <color theme="1"/>
      <name val="Gill Sans MT"/>
      <family val="2"/>
    </font>
    <font>
      <sz val="8"/>
      <color theme="1"/>
      <name val="Gill Sans MT"/>
      <family val="2"/>
    </font>
    <font>
      <b/>
      <sz val="10"/>
      <color theme="1"/>
      <name val="Gill Sans MT"/>
      <family val="2"/>
    </font>
    <font>
      <sz val="10"/>
      <color theme="1"/>
      <name val="Fixedsys"/>
      <family val="3"/>
    </font>
    <font>
      <i/>
      <sz val="12"/>
      <color theme="1"/>
      <name val="Arial Narrow"/>
      <family val="2"/>
    </font>
    <font>
      <sz val="12"/>
      <name val="Arial Narrow"/>
      <family val="2"/>
    </font>
    <font>
      <b/>
      <sz val="11"/>
      <color theme="0"/>
      <name val="Gill Sans MT"/>
      <family val="2"/>
    </font>
    <font>
      <b/>
      <sz val="11"/>
      <name val="Gill Sans MT"/>
      <family val="2"/>
    </font>
    <font>
      <b/>
      <sz val="14"/>
      <name val="Gill Sans MT"/>
      <family val="2"/>
    </font>
    <font>
      <sz val="8"/>
      <color theme="1"/>
      <name val="Arial Narrow"/>
      <family val="2"/>
    </font>
    <font>
      <i/>
      <sz val="8"/>
      <color theme="1"/>
      <name val="Arial Narrow"/>
      <family val="2"/>
    </font>
    <font>
      <sz val="8"/>
      <color theme="0"/>
      <name val="Gill Sans MT"/>
      <family val="2"/>
    </font>
    <font>
      <sz val="8"/>
      <color theme="0"/>
      <name val="Arial Narrow"/>
      <family val="2"/>
    </font>
    <font>
      <i/>
      <sz val="8"/>
      <color theme="0"/>
      <name val="Arial Narrow"/>
      <family val="2"/>
    </font>
    <font>
      <b/>
      <sz val="10"/>
      <color indexed="8"/>
      <name val="Gill Sans MT"/>
      <family val="2"/>
    </font>
    <font>
      <b/>
      <sz val="8"/>
      <color theme="1"/>
      <name val="Gill Sans MT"/>
      <family val="2"/>
    </font>
    <font>
      <sz val="9"/>
      <color theme="1"/>
      <name val="Gill Sans MT"/>
      <family val="2"/>
    </font>
    <font>
      <b/>
      <sz val="24"/>
      <color rgb="FF00B050"/>
      <name val="Gill Sans Ultra Bold Condensed"/>
      <family val="2"/>
    </font>
    <font>
      <b/>
      <sz val="36"/>
      <color rgb="FF00B050"/>
      <name val="Gill Sans Ultra Bold Condensed"/>
      <family val="2"/>
    </font>
    <font>
      <sz val="7"/>
      <color theme="1"/>
      <name val="Gill Sans MT"/>
      <family val="2"/>
    </font>
    <font>
      <b/>
      <sz val="72"/>
      <color rgb="FF00B0F0"/>
      <name val="Gill Sans Ultra Bold"/>
      <family val="2"/>
    </font>
    <font>
      <sz val="14"/>
      <color theme="8" tint="-0.499984740745262"/>
      <name val="Gill Sans MT"/>
      <family val="2"/>
    </font>
    <font>
      <b/>
      <sz val="8"/>
      <color rgb="FF0070C0"/>
      <name val="Gill Sans MT"/>
      <family val="2"/>
    </font>
    <font>
      <b/>
      <sz val="72"/>
      <color rgb="FF00B0F0"/>
      <name val="Cooper Black"/>
      <family val="1"/>
    </font>
    <font>
      <b/>
      <sz val="9"/>
      <color rgb="FF0070C0"/>
      <name val="Arial Black"/>
      <family val="2"/>
    </font>
    <font>
      <sz val="10"/>
      <color rgb="FF0000FF"/>
      <name val="Gill Sans MT"/>
      <family val="2"/>
    </font>
    <font>
      <i/>
      <sz val="12"/>
      <color theme="1" tint="4.9989318521683403E-2"/>
      <name val="Arial Narrow"/>
      <family val="2"/>
    </font>
    <font>
      <b/>
      <i/>
      <sz val="12"/>
      <color theme="1" tint="4.9989318521683403E-2"/>
      <name val="Arial Narrow"/>
      <family val="2"/>
    </font>
    <font>
      <b/>
      <sz val="12"/>
      <color theme="1" tint="4.9989318521683403E-2"/>
      <name val="Arial Narrow"/>
      <family val="2"/>
    </font>
    <font>
      <b/>
      <sz val="10"/>
      <color theme="1" tint="4.9989318521683403E-2"/>
      <name val="Arial Narrow"/>
      <family val="2"/>
    </font>
    <font>
      <b/>
      <sz val="24"/>
      <color theme="7" tint="-0.249977111117893"/>
      <name val="Gill Sans Ultra Bold Condensed"/>
      <family val="2"/>
    </font>
    <font>
      <b/>
      <sz val="36"/>
      <color theme="7" tint="-0.249977111117893"/>
      <name val="Gill Sans Ultra Bold Condensed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indexed="8"/>
      <name val="Arial Narrow"/>
      <family val="2"/>
    </font>
    <font>
      <b/>
      <sz val="10"/>
      <name val="Gill Sans MT"/>
      <family val="2"/>
    </font>
    <font>
      <b/>
      <sz val="12"/>
      <name val="Gill Sans MT"/>
      <family val="2"/>
    </font>
    <font>
      <b/>
      <sz val="12"/>
      <color rgb="FF000080"/>
      <name val="Gill Sans MT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2">
    <xf numFmtId="0" fontId="0" fillId="0" borderId="0" xfId="0"/>
    <xf numFmtId="0" fontId="4" fillId="0" borderId="0" xfId="0" applyFont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166" fontId="4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4" fontId="2" fillId="0" borderId="6" xfId="0" applyNumberFormat="1" applyFont="1" applyBorder="1" applyAlignment="1" applyProtection="1"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4" fillId="0" borderId="0" xfId="0" applyFont="1" applyAlignment="1" applyProtection="1">
      <alignment vertical="center"/>
      <protection hidden="1"/>
    </xf>
    <xf numFmtId="3" fontId="3" fillId="0" borderId="0" xfId="0" applyNumberFormat="1" applyFont="1" applyProtection="1">
      <protection hidden="1"/>
    </xf>
    <xf numFmtId="0" fontId="11" fillId="0" borderId="0" xfId="0" applyFont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3" fontId="7" fillId="0" borderId="0" xfId="0" applyNumberFormat="1" applyFont="1" applyProtection="1">
      <protection hidden="1"/>
    </xf>
    <xf numFmtId="3" fontId="14" fillId="0" borderId="0" xfId="0" applyNumberFormat="1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2" fillId="0" borderId="0" xfId="0" applyFont="1" applyProtection="1">
      <protection hidden="1"/>
    </xf>
    <xf numFmtId="3" fontId="4" fillId="0" borderId="0" xfId="0" applyNumberFormat="1" applyFont="1" applyProtection="1">
      <protection hidden="1"/>
    </xf>
    <xf numFmtId="0" fontId="0" fillId="0" borderId="0" xfId="0" applyProtection="1">
      <protection hidden="1"/>
    </xf>
    <xf numFmtId="0" fontId="16" fillId="0" borderId="0" xfId="0" applyFont="1" applyAlignment="1" applyProtection="1">
      <alignment vertical="center"/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7" fillId="0" borderId="11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horizontal="right"/>
      <protection hidden="1"/>
    </xf>
    <xf numFmtId="0" fontId="11" fillId="0" borderId="11" xfId="0" applyFont="1" applyBorder="1" applyAlignment="1" applyProtection="1">
      <alignment horizontal="right"/>
      <protection hidden="1"/>
    </xf>
    <xf numFmtId="3" fontId="11" fillId="0" borderId="11" xfId="0" applyNumberFormat="1" applyFont="1" applyBorder="1" applyAlignment="1" applyProtection="1">
      <alignment horizontal="center" vertical="center"/>
      <protection hidden="1"/>
    </xf>
    <xf numFmtId="3" fontId="11" fillId="0" borderId="11" xfId="0" applyNumberFormat="1" applyFont="1" applyBorder="1" applyProtection="1">
      <protection hidden="1"/>
    </xf>
    <xf numFmtId="3" fontId="18" fillId="5" borderId="11" xfId="0" applyNumberFormat="1" applyFont="1" applyFill="1" applyBorder="1" applyAlignment="1" applyProtection="1">
      <alignment horizontal="center" vertical="center"/>
      <protection hidden="1"/>
    </xf>
    <xf numFmtId="0" fontId="18" fillId="5" borderId="11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9" fillId="2" borderId="11" xfId="0" applyFont="1" applyFill="1" applyBorder="1" applyAlignment="1" applyProtection="1">
      <alignment horizontal="center" vertical="center"/>
      <protection hidden="1"/>
    </xf>
    <xf numFmtId="3" fontId="19" fillId="2" borderId="11" xfId="0" applyNumberFormat="1" applyFont="1" applyFill="1" applyBorder="1" applyAlignment="1" applyProtection="1">
      <alignment horizontal="center" vertical="center"/>
      <protection hidden="1"/>
    </xf>
    <xf numFmtId="3" fontId="20" fillId="2" borderId="11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1" fillId="0" borderId="0" xfId="0" applyFont="1" applyAlignment="1" applyProtection="1">
      <alignment vertical="center"/>
      <protection hidden="1"/>
    </xf>
    <xf numFmtId="0" fontId="22" fillId="0" borderId="0" xfId="0" applyFont="1" applyAlignment="1" applyProtection="1">
      <alignment vertical="center"/>
      <protection hidden="1"/>
    </xf>
    <xf numFmtId="14" fontId="23" fillId="0" borderId="0" xfId="0" applyNumberFormat="1" applyFont="1" applyFill="1" applyProtection="1">
      <protection hidden="1"/>
    </xf>
    <xf numFmtId="168" fontId="23" fillId="0" borderId="0" xfId="0" applyNumberFormat="1" applyFont="1" applyFill="1" applyProtection="1">
      <protection hidden="1"/>
    </xf>
    <xf numFmtId="0" fontId="24" fillId="0" borderId="0" xfId="0" applyFont="1" applyProtection="1">
      <protection hidden="1"/>
    </xf>
    <xf numFmtId="0" fontId="24" fillId="0" borderId="0" xfId="0" applyFont="1" applyAlignment="1" applyProtection="1">
      <alignment vertical="center"/>
      <protection hidden="1"/>
    </xf>
    <xf numFmtId="0" fontId="25" fillId="0" borderId="0" xfId="0" applyFont="1" applyAlignment="1" applyProtection="1">
      <alignment vertical="center"/>
      <protection hidden="1"/>
    </xf>
    <xf numFmtId="0" fontId="22" fillId="0" borderId="0" xfId="0" applyFont="1" applyFill="1" applyAlignment="1" applyProtection="1">
      <alignment vertical="center"/>
      <protection hidden="1"/>
    </xf>
    <xf numFmtId="0" fontId="21" fillId="0" borderId="0" xfId="0" applyFont="1" applyFill="1" applyProtection="1">
      <protection hidden="1"/>
    </xf>
    <xf numFmtId="0" fontId="21" fillId="0" borderId="0" xfId="0" applyFont="1" applyFill="1" applyAlignment="1" applyProtection="1">
      <alignment vertical="center"/>
      <protection hidden="1"/>
    </xf>
    <xf numFmtId="166" fontId="4" fillId="0" borderId="0" xfId="0" applyNumberFormat="1" applyFont="1" applyAlignment="1" applyProtection="1">
      <alignment horizontal="center"/>
      <protection hidden="1"/>
    </xf>
    <xf numFmtId="170" fontId="3" fillId="0" borderId="0" xfId="0" applyNumberFormat="1" applyFont="1" applyProtection="1">
      <protection hidden="1"/>
    </xf>
    <xf numFmtId="0" fontId="7" fillId="0" borderId="11" xfId="0" applyFont="1" applyBorder="1" applyProtection="1">
      <protection hidden="1"/>
    </xf>
    <xf numFmtId="14" fontId="2" fillId="0" borderId="6" xfId="0" applyNumberFormat="1" applyFont="1" applyBorder="1" applyAlignment="1" applyProtection="1">
      <alignment vertical="top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/>
      <protection hidden="1"/>
    </xf>
    <xf numFmtId="49" fontId="4" fillId="0" borderId="9" xfId="0" applyNumberFormat="1" applyFont="1" applyBorder="1" applyAlignment="1" applyProtection="1">
      <alignment horizontal="center"/>
      <protection hidden="1"/>
    </xf>
    <xf numFmtId="0" fontId="4" fillId="0" borderId="9" xfId="0" applyFont="1" applyBorder="1" applyAlignment="1" applyProtection="1">
      <alignment horizontal="center"/>
      <protection hidden="1"/>
    </xf>
    <xf numFmtId="0" fontId="4" fillId="0" borderId="9" xfId="0" applyFont="1" applyBorder="1" applyProtection="1">
      <protection hidden="1"/>
    </xf>
    <xf numFmtId="166" fontId="4" fillId="0" borderId="9" xfId="0" applyNumberFormat="1" applyFont="1" applyBorder="1" applyAlignment="1" applyProtection="1">
      <alignment horizontal="center"/>
      <protection hidden="1"/>
    </xf>
    <xf numFmtId="0" fontId="3" fillId="0" borderId="9" xfId="0" applyFont="1" applyBorder="1" applyProtection="1">
      <protection hidden="1"/>
    </xf>
    <xf numFmtId="166" fontId="4" fillId="0" borderId="9" xfId="0" applyNumberFormat="1" applyFont="1" applyBorder="1" applyProtection="1">
      <protection hidden="1"/>
    </xf>
    <xf numFmtId="170" fontId="3" fillId="0" borderId="9" xfId="0" applyNumberFormat="1" applyFont="1" applyBorder="1" applyProtection="1">
      <protection hidden="1"/>
    </xf>
    <xf numFmtId="0" fontId="10" fillId="0" borderId="4" xfId="0" quotePrefix="1" applyFont="1" applyFill="1" applyBorder="1" applyAlignment="1" applyProtection="1">
      <alignment horizontal="center"/>
      <protection hidden="1"/>
    </xf>
    <xf numFmtId="0" fontId="10" fillId="0" borderId="4" xfId="0" applyFont="1" applyFill="1" applyBorder="1" applyAlignment="1" applyProtection="1">
      <alignment horizontal="center"/>
      <protection hidden="1"/>
    </xf>
    <xf numFmtId="49" fontId="10" fillId="0" borderId="4" xfId="1" applyNumberFormat="1" applyFont="1" applyFill="1" applyBorder="1" applyAlignment="1" applyProtection="1">
      <alignment horizontal="center"/>
      <protection hidden="1"/>
    </xf>
    <xf numFmtId="0" fontId="13" fillId="0" borderId="6" xfId="0" applyFont="1" applyFill="1" applyBorder="1" applyAlignment="1" applyProtection="1">
      <alignment vertical="center"/>
      <protection hidden="1"/>
    </xf>
    <xf numFmtId="14" fontId="2" fillId="0" borderId="6" xfId="0" applyNumberFormat="1" applyFont="1" applyFill="1" applyBorder="1" applyAlignment="1" applyProtection="1">
      <alignment vertical="top"/>
      <protection hidden="1"/>
    </xf>
    <xf numFmtId="0" fontId="10" fillId="0" borderId="4" xfId="1" applyNumberFormat="1" applyFont="1" applyFill="1" applyBorder="1" applyAlignment="1" applyProtection="1">
      <alignment horizontal="left" vertical="center"/>
      <protection hidden="1"/>
    </xf>
    <xf numFmtId="0" fontId="14" fillId="0" borderId="11" xfId="0" applyFont="1" applyBorder="1" applyAlignment="1" applyProtection="1">
      <alignment vertical="center"/>
      <protection hidden="1"/>
    </xf>
    <xf numFmtId="0" fontId="31" fillId="0" borderId="6" xfId="0" applyFont="1" applyFill="1" applyBorder="1" applyAlignment="1" applyProtection="1">
      <alignment horizontal="left" vertical="center"/>
      <protection hidden="1"/>
    </xf>
    <xf numFmtId="167" fontId="14" fillId="0" borderId="11" xfId="0" applyNumberFormat="1" applyFont="1" applyBorder="1" applyAlignment="1" applyProtection="1">
      <alignment vertical="center"/>
      <protection hidden="1"/>
    </xf>
    <xf numFmtId="171" fontId="14" fillId="0" borderId="4" xfId="1" applyNumberFormat="1" applyFont="1" applyFill="1" applyBorder="1" applyProtection="1">
      <protection hidden="1"/>
    </xf>
    <xf numFmtId="171" fontId="10" fillId="0" borderId="4" xfId="1" applyNumberFormat="1" applyFont="1" applyFill="1" applyBorder="1" applyAlignment="1" applyProtection="1">
      <alignment horizontal="center"/>
      <protection hidden="1"/>
    </xf>
    <xf numFmtId="171" fontId="26" fillId="0" borderId="4" xfId="1" applyNumberFormat="1" applyFont="1" applyFill="1" applyBorder="1" applyProtection="1">
      <protection hidden="1"/>
    </xf>
    <xf numFmtId="171" fontId="10" fillId="0" borderId="10" xfId="1" applyNumberFormat="1" applyFont="1" applyFill="1" applyBorder="1" applyProtection="1">
      <protection hidden="1"/>
    </xf>
    <xf numFmtId="0" fontId="9" fillId="0" borderId="0" xfId="0" applyNumberFormat="1" applyFont="1" applyBorder="1" applyAlignment="1" applyProtection="1">
      <alignment horizontal="left"/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9" fillId="0" borderId="0" xfId="0" applyNumberFormat="1" applyFont="1" applyFill="1" applyBorder="1" applyAlignment="1" applyProtection="1">
      <alignment horizontal="lef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0" fillId="8" borderId="11" xfId="0" applyFont="1" applyFill="1" applyBorder="1" applyProtection="1">
      <protection hidden="1"/>
    </xf>
    <xf numFmtId="0" fontId="7" fillId="8" borderId="11" xfId="0" applyFont="1" applyFill="1" applyBorder="1" applyProtection="1">
      <protection hidden="1"/>
    </xf>
    <xf numFmtId="169" fontId="32" fillId="0" borderId="0" xfId="0" applyNumberFormat="1" applyFont="1" applyFill="1" applyAlignment="1" applyProtection="1">
      <alignment vertical="center"/>
      <protection hidden="1"/>
    </xf>
    <xf numFmtId="0" fontId="7" fillId="9" borderId="0" xfId="0" applyFont="1" applyFill="1" applyAlignment="1" applyProtection="1">
      <alignment horizontal="right"/>
      <protection hidden="1"/>
    </xf>
    <xf numFmtId="0" fontId="7" fillId="9" borderId="0" xfId="0" applyFont="1" applyFill="1" applyProtection="1">
      <protection hidden="1"/>
    </xf>
    <xf numFmtId="0" fontId="7" fillId="4" borderId="0" xfId="0" applyFont="1" applyFill="1" applyAlignment="1" applyProtection="1">
      <alignment horizontal="right"/>
      <protection hidden="1"/>
    </xf>
    <xf numFmtId="0" fontId="7" fillId="4" borderId="0" xfId="0" applyFont="1" applyFill="1" applyProtection="1">
      <protection hidden="1"/>
    </xf>
    <xf numFmtId="0" fontId="7" fillId="4" borderId="0" xfId="0" applyFont="1" applyFill="1" applyAlignment="1" applyProtection="1">
      <alignment horizontal="left"/>
      <protection hidden="1"/>
    </xf>
    <xf numFmtId="0" fontId="7" fillId="4" borderId="0" xfId="0" applyNumberFormat="1" applyFont="1" applyFill="1" applyAlignment="1" applyProtection="1">
      <alignment horizontal="right"/>
      <protection hidden="1"/>
    </xf>
    <xf numFmtId="0" fontId="8" fillId="4" borderId="0" xfId="0" applyFont="1" applyFill="1" applyProtection="1">
      <protection hidden="1"/>
    </xf>
    <xf numFmtId="14" fontId="10" fillId="8" borderId="11" xfId="0" applyNumberFormat="1" applyFont="1" applyFill="1" applyBorder="1" applyAlignment="1" applyProtection="1">
      <alignment horizontal="left"/>
      <protection hidden="1"/>
    </xf>
    <xf numFmtId="0" fontId="10" fillId="10" borderId="11" xfId="0" applyFont="1" applyFill="1" applyBorder="1" applyAlignment="1">
      <alignment horizontal="center"/>
    </xf>
    <xf numFmtId="0" fontId="10" fillId="10" borderId="11" xfId="0" applyFont="1" applyFill="1" applyBorder="1" applyProtection="1">
      <protection hidden="1"/>
    </xf>
    <xf numFmtId="0" fontId="10" fillId="10" borderId="11" xfId="0" applyFont="1" applyFill="1" applyBorder="1"/>
    <xf numFmtId="0" fontId="10" fillId="10" borderId="11" xfId="0" applyFont="1" applyFill="1" applyBorder="1" applyAlignment="1" applyProtection="1">
      <alignment horizontal="center" vertical="center"/>
      <protection hidden="1"/>
    </xf>
    <xf numFmtId="0" fontId="14" fillId="10" borderId="11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 vertical="center" indent="10"/>
    </xf>
    <xf numFmtId="172" fontId="39" fillId="7" borderId="11" xfId="1" applyNumberFormat="1" applyFont="1" applyFill="1" applyBorder="1" applyAlignment="1" applyProtection="1">
      <alignment vertical="center"/>
      <protection hidden="1"/>
    </xf>
    <xf numFmtId="172" fontId="40" fillId="7" borderId="11" xfId="0" applyNumberFormat="1" applyFont="1" applyFill="1" applyBorder="1" applyAlignment="1" applyProtection="1">
      <alignment vertical="center" textRotation="90" wrapText="1"/>
      <protection hidden="1"/>
    </xf>
    <xf numFmtId="0" fontId="39" fillId="7" borderId="5" xfId="0" applyFont="1" applyFill="1" applyBorder="1" applyAlignment="1" applyProtection="1">
      <alignment horizontal="right" vertical="center"/>
      <protection hidden="1"/>
    </xf>
    <xf numFmtId="0" fontId="38" fillId="7" borderId="12" xfId="0" applyFont="1" applyFill="1" applyBorder="1" applyAlignment="1" applyProtection="1">
      <alignment horizontal="center" vertical="center"/>
      <protection hidden="1"/>
    </xf>
    <xf numFmtId="172" fontId="41" fillId="7" borderId="3" xfId="1" applyNumberFormat="1" applyFont="1" applyFill="1" applyBorder="1" applyAlignment="1" applyProtection="1">
      <alignment vertical="center" wrapText="1"/>
      <protection hidden="1"/>
    </xf>
    <xf numFmtId="172" fontId="41" fillId="7" borderId="5" xfId="1" applyNumberFormat="1" applyFont="1" applyFill="1" applyBorder="1" applyAlignment="1" applyProtection="1">
      <alignment vertical="center" wrapText="1"/>
      <protection hidden="1"/>
    </xf>
    <xf numFmtId="172" fontId="39" fillId="7" borderId="3" xfId="1" applyNumberFormat="1" applyFont="1" applyFill="1" applyBorder="1" applyAlignment="1" applyProtection="1">
      <alignment vertical="center"/>
      <protection hidden="1"/>
    </xf>
    <xf numFmtId="172" fontId="39" fillId="7" borderId="5" xfId="1" applyNumberFormat="1" applyFont="1" applyFill="1" applyBorder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14" fontId="2" fillId="0" borderId="0" xfId="0" applyNumberFormat="1" applyFont="1" applyBorder="1" applyAlignment="1" applyProtection="1">
      <alignment vertical="top"/>
      <protection hidden="1"/>
    </xf>
    <xf numFmtId="14" fontId="2" fillId="0" borderId="0" xfId="0" applyNumberFormat="1" applyFont="1" applyFill="1" applyBorder="1" applyAlignment="1" applyProtection="1">
      <alignment vertical="top"/>
      <protection hidden="1"/>
    </xf>
    <xf numFmtId="0" fontId="31" fillId="0" borderId="6" xfId="0" applyFont="1" applyBorder="1" applyAlignment="1" applyProtection="1">
      <alignment horizontal="left" vertical="center"/>
      <protection hidden="1"/>
    </xf>
    <xf numFmtId="166" fontId="4" fillId="0" borderId="0" xfId="0" applyNumberFormat="1" applyFont="1" applyBorder="1" applyAlignment="1" applyProtection="1">
      <alignment horizontal="center"/>
      <protection hidden="1"/>
    </xf>
    <xf numFmtId="49" fontId="10" fillId="7" borderId="0" xfId="1" applyNumberFormat="1" applyFont="1" applyFill="1" applyBorder="1" applyAlignment="1" applyProtection="1">
      <alignment horizontal="center"/>
      <protection hidden="1"/>
    </xf>
    <xf numFmtId="0" fontId="10" fillId="0" borderId="0" xfId="1" applyNumberFormat="1" applyFont="1" applyFill="1" applyBorder="1" applyAlignment="1" applyProtection="1">
      <alignment horizontal="center"/>
      <protection hidden="1"/>
    </xf>
    <xf numFmtId="0" fontId="4" fillId="0" borderId="0" xfId="0" applyFont="1" applyBorder="1" applyProtection="1">
      <protection hidden="1"/>
    </xf>
    <xf numFmtId="0" fontId="4" fillId="0" borderId="5" xfId="0" applyFont="1" applyBorder="1" applyProtection="1">
      <protection hidden="1"/>
    </xf>
    <xf numFmtId="0" fontId="10" fillId="0" borderId="4" xfId="1" applyNumberFormat="1" applyFont="1" applyFill="1" applyBorder="1" applyAlignment="1" applyProtection="1">
      <alignment horizontal="center"/>
      <protection hidden="1"/>
    </xf>
    <xf numFmtId="171" fontId="26" fillId="0" borderId="4" xfId="1" applyNumberFormat="1" applyFont="1" applyFill="1" applyBorder="1" applyProtection="1">
      <protection locked="0"/>
    </xf>
    <xf numFmtId="0" fontId="10" fillId="0" borderId="2" xfId="1" applyNumberFormat="1" applyFont="1" applyFill="1" applyBorder="1" applyAlignment="1" applyProtection="1">
      <alignment horizontal="center"/>
      <protection hidden="1"/>
    </xf>
    <xf numFmtId="49" fontId="2" fillId="0" borderId="0" xfId="0" applyNumberFormat="1" applyFont="1" applyFill="1" applyBorder="1" applyAlignment="1" applyProtection="1">
      <alignment horizontal="left" vertical="top"/>
      <protection hidden="1"/>
    </xf>
    <xf numFmtId="49" fontId="2" fillId="0" borderId="0" xfId="0" applyNumberFormat="1" applyFont="1" applyBorder="1" applyAlignment="1" applyProtection="1">
      <alignment horizontal="left" vertical="top"/>
      <protection hidden="1"/>
    </xf>
    <xf numFmtId="0" fontId="7" fillId="0" borderId="11" xfId="0" applyFont="1" applyBorder="1" applyAlignment="1" applyProtection="1">
      <alignment horizontal="left" vertical="center"/>
      <protection hidden="1"/>
    </xf>
    <xf numFmtId="169" fontId="11" fillId="0" borderId="11" xfId="0" applyNumberFormat="1" applyFont="1" applyBorder="1" applyAlignment="1" applyProtection="1">
      <alignment horizontal="center" vertical="center"/>
      <protection hidden="1"/>
    </xf>
    <xf numFmtId="0" fontId="11" fillId="3" borderId="11" xfId="0" applyFont="1" applyFill="1" applyBorder="1" applyAlignment="1" applyProtection="1">
      <alignment horizontal="center" vertical="center" wrapText="1"/>
      <protection hidden="1"/>
    </xf>
    <xf numFmtId="0" fontId="12" fillId="3" borderId="11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Protection="1">
      <protection hidden="1"/>
    </xf>
    <xf numFmtId="169" fontId="13" fillId="0" borderId="0" xfId="0" applyNumberFormat="1" applyFont="1" applyFill="1" applyAlignment="1" applyProtection="1">
      <alignment horizontal="center"/>
      <protection hidden="1"/>
    </xf>
    <xf numFmtId="169" fontId="27" fillId="0" borderId="0" xfId="0" applyNumberFormat="1" applyFont="1" applyFill="1" applyAlignment="1" applyProtection="1">
      <alignment horizontal="center" vertical="center"/>
      <protection hidden="1"/>
    </xf>
    <xf numFmtId="3" fontId="27" fillId="0" borderId="0" xfId="0" applyNumberFormat="1" applyFont="1" applyFill="1" applyAlignment="1" applyProtection="1">
      <alignment horizontal="center" vertical="center"/>
      <protection hidden="1"/>
    </xf>
    <xf numFmtId="3" fontId="13" fillId="0" borderId="0" xfId="0" applyNumberFormat="1" applyFont="1" applyFill="1" applyAlignment="1" applyProtection="1">
      <alignment horizontal="center"/>
      <protection hidden="1"/>
    </xf>
    <xf numFmtId="0" fontId="29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vertical="top"/>
      <protection hidden="1"/>
    </xf>
    <xf numFmtId="0" fontId="30" fillId="0" borderId="0" xfId="0" applyFont="1" applyFill="1" applyAlignment="1" applyProtection="1">
      <alignment horizontal="center" vertical="top"/>
      <protection hidden="1"/>
    </xf>
    <xf numFmtId="0" fontId="33" fillId="0" borderId="0" xfId="0" applyFont="1" applyFill="1" applyAlignment="1" applyProtection="1">
      <protection hidden="1"/>
    </xf>
    <xf numFmtId="169" fontId="13" fillId="0" borderId="0" xfId="0" applyNumberFormat="1" applyFont="1" applyFill="1" applyAlignment="1" applyProtection="1">
      <alignment vertical="center"/>
      <protection hidden="1"/>
    </xf>
    <xf numFmtId="169" fontId="34" fillId="0" borderId="0" xfId="0" applyNumberFormat="1" applyFont="1" applyFill="1" applyAlignment="1" applyProtection="1">
      <alignment vertical="center"/>
      <protection hidden="1"/>
    </xf>
    <xf numFmtId="169" fontId="13" fillId="0" borderId="0" xfId="0" applyNumberFormat="1" applyFont="1" applyFill="1" applyAlignment="1" applyProtection="1">
      <protection hidden="1"/>
    </xf>
    <xf numFmtId="0" fontId="43" fillId="0" borderId="0" xfId="0" applyFont="1" applyFill="1" applyAlignment="1" applyProtection="1">
      <alignment vertical="top"/>
      <protection hidden="1"/>
    </xf>
    <xf numFmtId="0" fontId="42" fillId="0" borderId="0" xfId="0" applyFont="1" applyFill="1" applyAlignment="1" applyProtection="1">
      <protection hidden="1"/>
    </xf>
    <xf numFmtId="169" fontId="35" fillId="0" borderId="0" xfId="0" applyNumberFormat="1" applyFont="1" applyFill="1" applyAlignment="1" applyProtection="1">
      <alignment vertical="center"/>
      <protection hidden="1"/>
    </xf>
    <xf numFmtId="169" fontId="13" fillId="0" borderId="0" xfId="0" applyNumberFormat="1" applyFont="1" applyFill="1" applyBorder="1" applyAlignment="1" applyProtection="1">
      <alignment vertical="center"/>
      <protection hidden="1"/>
    </xf>
    <xf numFmtId="169" fontId="36" fillId="0" borderId="0" xfId="0" applyNumberFormat="1" applyFont="1" applyFill="1" applyBorder="1" applyAlignment="1" applyProtection="1">
      <alignment vertical="center"/>
      <protection hidden="1"/>
    </xf>
    <xf numFmtId="169" fontId="13" fillId="0" borderId="0" xfId="0" applyNumberFormat="1" applyFont="1" applyFill="1" applyBorder="1" applyAlignment="1" applyProtection="1">
      <alignment horizontal="center"/>
      <protection hidden="1"/>
    </xf>
    <xf numFmtId="3" fontId="13" fillId="0" borderId="0" xfId="0" applyNumberFormat="1" applyFont="1" applyFill="1" applyBorder="1" applyAlignment="1" applyProtection="1">
      <alignment horizontal="center"/>
      <protection hidden="1"/>
    </xf>
    <xf numFmtId="169" fontId="28" fillId="0" borderId="0" xfId="0" applyNumberFormat="1" applyFont="1" applyFill="1" applyBorder="1" applyAlignment="1" applyProtection="1">
      <alignment vertical="center"/>
      <protection hidden="1"/>
    </xf>
    <xf numFmtId="169" fontId="10" fillId="0" borderId="4" xfId="0" applyNumberFormat="1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Protection="1">
      <protection locked="0"/>
    </xf>
    <xf numFmtId="167" fontId="10" fillId="0" borderId="4" xfId="1" applyNumberFormat="1" applyFont="1" applyFill="1" applyBorder="1" applyProtection="1">
      <protection locked="0"/>
    </xf>
    <xf numFmtId="0" fontId="10" fillId="0" borderId="4" xfId="1" applyNumberFormat="1" applyFont="1" applyFill="1" applyBorder="1" applyAlignment="1" applyProtection="1">
      <alignment horizontal="center"/>
      <protection locked="0"/>
    </xf>
    <xf numFmtId="49" fontId="10" fillId="0" borderId="4" xfId="1" applyNumberFormat="1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left"/>
      <protection locked="0"/>
    </xf>
    <xf numFmtId="167" fontId="10" fillId="0" borderId="8" xfId="1" applyNumberFormat="1" applyFont="1" applyFill="1" applyBorder="1" applyProtection="1">
      <protection locked="0"/>
    </xf>
    <xf numFmtId="169" fontId="5" fillId="2" borderId="3" xfId="0" applyNumberFormat="1" applyFont="1" applyFill="1" applyBorder="1" applyAlignment="1" applyProtection="1">
      <alignment horizontal="center" vertical="center"/>
      <protection hidden="1"/>
    </xf>
    <xf numFmtId="165" fontId="47" fillId="0" borderId="7" xfId="1" applyNumberFormat="1" applyFont="1" applyFill="1" applyBorder="1" applyAlignment="1" applyProtection="1">
      <alignment horizontal="center" vertical="center"/>
      <protection hidden="1"/>
    </xf>
    <xf numFmtId="165" fontId="47" fillId="0" borderId="1" xfId="1" applyNumberFormat="1" applyFont="1" applyFill="1" applyBorder="1" applyAlignment="1" applyProtection="1">
      <alignment horizontal="center" vertical="center"/>
      <protection hidden="1"/>
    </xf>
    <xf numFmtId="49" fontId="47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47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47" fillId="0" borderId="1" xfId="0" applyFont="1" applyFill="1" applyBorder="1" applyAlignment="1" applyProtection="1">
      <alignment horizontal="center" vertical="center" wrapText="1"/>
      <protection hidden="1"/>
    </xf>
    <xf numFmtId="0" fontId="47" fillId="0" borderId="4" xfId="0" applyFont="1" applyFill="1" applyBorder="1" applyAlignment="1" applyProtection="1">
      <alignment horizontal="center" vertical="center" wrapText="1"/>
      <protection hidden="1"/>
    </xf>
    <xf numFmtId="165" fontId="47" fillId="0" borderId="1" xfId="1" applyNumberFormat="1" applyFont="1" applyFill="1" applyBorder="1" applyAlignment="1" applyProtection="1">
      <alignment horizontal="center" vertical="center"/>
      <protection hidden="1"/>
    </xf>
    <xf numFmtId="0" fontId="47" fillId="0" borderId="2" xfId="0" applyFont="1" applyFill="1" applyBorder="1" applyAlignment="1" applyProtection="1">
      <alignment horizontal="center" vertical="center" wrapText="1"/>
      <protection hidden="1"/>
    </xf>
    <xf numFmtId="169" fontId="6" fillId="0" borderId="0" xfId="0" quotePrefix="1" applyNumberFormat="1" applyFont="1" applyBorder="1" applyAlignment="1" applyProtection="1">
      <alignment horizontal="center"/>
      <protection hidden="1"/>
    </xf>
    <xf numFmtId="0" fontId="6" fillId="0" borderId="0" xfId="0" quotePrefix="1" applyFont="1" applyBorder="1" applyAlignment="1" applyProtection="1">
      <alignment horizontal="center"/>
      <protection hidden="1"/>
    </xf>
    <xf numFmtId="0" fontId="6" fillId="6" borderId="0" xfId="0" quotePrefix="1" applyFont="1" applyFill="1" applyBorder="1" applyAlignment="1" applyProtection="1">
      <alignment horizontal="center"/>
      <protection hidden="1"/>
    </xf>
    <xf numFmtId="49" fontId="47" fillId="0" borderId="1" xfId="1" applyNumberFormat="1" applyFont="1" applyFill="1" applyBorder="1" applyAlignment="1" applyProtection="1">
      <alignment horizontal="center" vertical="center" wrapText="1"/>
      <protection hidden="1"/>
    </xf>
    <xf numFmtId="49" fontId="47" fillId="0" borderId="4" xfId="1" applyNumberFormat="1" applyFont="1" applyFill="1" applyBorder="1" applyAlignment="1" applyProtection="1">
      <alignment horizontal="center" vertical="center" wrapText="1"/>
      <protection hidden="1"/>
    </xf>
    <xf numFmtId="166" fontId="47" fillId="0" borderId="1" xfId="1" applyNumberFormat="1" applyFont="1" applyFill="1" applyBorder="1" applyAlignment="1" applyProtection="1">
      <alignment horizontal="center" vertical="center" wrapText="1"/>
      <protection hidden="1"/>
    </xf>
    <xf numFmtId="166" fontId="47" fillId="0" borderId="4" xfId="1" applyNumberFormat="1" applyFont="1" applyFill="1" applyBorder="1" applyAlignment="1" applyProtection="1">
      <alignment horizontal="center" vertical="center" wrapText="1"/>
      <protection hidden="1"/>
    </xf>
    <xf numFmtId="166" fontId="48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48" fillId="0" borderId="4" xfId="0" applyNumberFormat="1" applyFont="1" applyFill="1" applyBorder="1" applyAlignment="1" applyProtection="1">
      <alignment horizontal="center" vertical="center" wrapText="1"/>
      <protection hidden="1"/>
    </xf>
    <xf numFmtId="14" fontId="46" fillId="0" borderId="0" xfId="0" applyNumberFormat="1" applyFont="1" applyFill="1" applyBorder="1" applyAlignment="1" applyProtection="1">
      <alignment horizontal="center" vertical="top"/>
      <protection hidden="1"/>
    </xf>
    <xf numFmtId="0" fontId="13" fillId="0" borderId="6" xfId="0" applyFont="1" applyFill="1" applyBorder="1" applyAlignment="1" applyProtection="1">
      <alignment horizontal="center" vertical="center"/>
      <protection hidden="1"/>
    </xf>
    <xf numFmtId="169" fontId="6" fillId="0" borderId="0" xfId="0" applyNumberFormat="1" applyFont="1" applyBorder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/>
      <protection hidden="1"/>
    </xf>
    <xf numFmtId="14" fontId="46" fillId="0" borderId="0" xfId="0" applyNumberFormat="1" applyFont="1" applyBorder="1" applyAlignment="1" applyProtection="1">
      <alignment horizontal="center" vertical="top"/>
      <protection hidden="1"/>
    </xf>
    <xf numFmtId="14" fontId="2" fillId="0" borderId="6" xfId="0" applyNumberFormat="1" applyFont="1" applyBorder="1" applyAlignment="1" applyProtection="1">
      <alignment horizontal="center" vertical="top"/>
      <protection hidden="1"/>
    </xf>
    <xf numFmtId="166" fontId="47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47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/>
      <protection hidden="1"/>
    </xf>
    <xf numFmtId="0" fontId="8" fillId="0" borderId="6" xfId="0" applyFont="1" applyBorder="1" applyAlignment="1" applyProtection="1">
      <alignment horizontal="center"/>
      <protection hidden="1"/>
    </xf>
    <xf numFmtId="0" fontId="10" fillId="8" borderId="3" xfId="0" applyFont="1" applyFill="1" applyBorder="1" applyAlignment="1" applyProtection="1">
      <alignment horizontal="center" vertical="center"/>
      <protection hidden="1"/>
    </xf>
    <xf numFmtId="0" fontId="10" fillId="8" borderId="5" xfId="0" applyFont="1" applyFill="1" applyBorder="1" applyAlignment="1" applyProtection="1">
      <alignment horizontal="center" vertical="center"/>
      <protection hidden="1"/>
    </xf>
    <xf numFmtId="0" fontId="11" fillId="11" borderId="11" xfId="0" applyFont="1" applyFill="1" applyBorder="1" applyAlignment="1" applyProtection="1">
      <alignment horizontal="center"/>
      <protection hidden="1"/>
    </xf>
  </cellXfs>
  <cellStyles count="2">
    <cellStyle name="Milliers" xfId="1" builtinId="3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numFmt numFmtId="3" formatCode="#,##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ixedsys"/>
        <scheme val="none"/>
      </font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alignment horizontal="center" vertical="center" textRotation="0" wrapText="1" indent="0" justifyLastLine="0" shrinkToFit="0" readingOrder="0"/>
      <protection locked="1" hidden="1"/>
    </dxf>
  </dxfs>
  <tableStyles count="1" defaultTableStyle="TableStyleMedium9" defaultPivotStyle="PivotStyleLight16">
    <tableStyle name="Sage Pivot Table Style" count="0"/>
  </tableStyles>
  <colors>
    <mruColors>
      <color rgb="FF389866"/>
      <color rgb="FF009900"/>
      <color rgb="FF2FBD84"/>
      <color rgb="FF34C2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1428750</xdr:colOff>
          <xdr:row>16</xdr:row>
          <xdr:rowOff>0</xdr:rowOff>
        </xdr:from>
        <xdr:to>
          <xdr:col>4</xdr:col>
          <xdr:colOff>504825</xdr:colOff>
          <xdr:row>18</xdr:row>
          <xdr:rowOff>76200</xdr:rowOff>
        </xdr:to>
        <xdr:sp macro="" textlink="">
          <xdr:nvSpPr>
            <xdr:cNvPr id="51202" name="Butto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Gill Sans MT"/>
                </a:rPr>
                <a:t>ENTREE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_ParamCaisses" displayName="Tableau3_ParamCaisses" ref="A8:G11" totalsRowShown="0" headerRowDxfId="8" dataDxfId="7">
  <tableColumns count="7">
    <tableColumn id="1" name="Code Caisse" dataDxfId="6"/>
    <tableColumn id="2" name="Intitulé Caisse" dataDxfId="5"/>
    <tableColumn id="3" name="Solde N-1" dataDxfId="4"/>
    <tableColumn id="4" name="Préfixes Pièces" dataDxfId="3"/>
    <tableColumn id="5" name="Nom d'utilisateur" dataDxfId="2"/>
    <tableColumn id="6" name="Matricule" dataDxfId="1"/>
    <tableColumn id="7" name="Mot de pass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7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6" Type="http://schemas.openxmlformats.org/officeDocument/2006/relationships/printerSettings" Target="../printerSettings/printerSettings21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7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Relationship Id="rId6" Type="http://schemas.openxmlformats.org/officeDocument/2006/relationships/printerSettings" Target="../printerSettings/printerSettings28.bin"/><Relationship Id="rId5" Type="http://schemas.openxmlformats.org/officeDocument/2006/relationships/printerSettings" Target="../printerSettings/printerSettings27.bin"/><Relationship Id="rId4" Type="http://schemas.openxmlformats.org/officeDocument/2006/relationships/printerSettings" Target="../printerSettings/printerSettings2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2.bin"/><Relationship Id="rId7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1.bin"/><Relationship Id="rId1" Type="http://schemas.openxmlformats.org/officeDocument/2006/relationships/printerSettings" Target="../printerSettings/printerSettings30.bin"/><Relationship Id="rId6" Type="http://schemas.openxmlformats.org/officeDocument/2006/relationships/printerSettings" Target="../printerSettings/printerSettings35.bin"/><Relationship Id="rId5" Type="http://schemas.openxmlformats.org/officeDocument/2006/relationships/printerSettings" Target="../printerSettings/printerSettings34.bin"/><Relationship Id="rId4" Type="http://schemas.openxmlformats.org/officeDocument/2006/relationships/printerSettings" Target="../printerSettings/printerSettings3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>
    <tabColor rgb="FFFFC000"/>
  </sheetPr>
  <dimension ref="A1:Q32"/>
  <sheetViews>
    <sheetView tabSelected="1" showRuler="0" zoomScaleNormal="100" workbookViewId="0">
      <selection activeCell="B6" sqref="B6"/>
    </sheetView>
  </sheetViews>
  <sheetFormatPr baseColWidth="10" defaultColWidth="11.42578125" defaultRowHeight="12" customHeight="1"/>
  <cols>
    <col min="1" max="1" width="3.5703125" style="125" customWidth="1"/>
    <col min="2" max="2" width="11.42578125" style="125"/>
    <col min="3" max="3" width="22.28515625" style="125" bestFit="1" customWidth="1"/>
    <col min="4" max="4" width="11.42578125" style="125"/>
    <col min="5" max="6" width="11.42578125" style="128"/>
    <col min="7" max="12" width="11.42578125" style="125"/>
    <col min="13" max="16384" width="11.42578125" style="124"/>
  </cols>
  <sheetData>
    <row r="1" spans="1:17" ht="12" customHeight="1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83"/>
      <c r="M1" s="83"/>
      <c r="N1" s="83"/>
      <c r="O1" s="83"/>
      <c r="P1" s="83"/>
      <c r="Q1" s="83"/>
    </row>
    <row r="2" spans="1:17" ht="12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83"/>
      <c r="M2" s="83"/>
      <c r="N2" s="83"/>
      <c r="O2" s="83"/>
      <c r="P2" s="83"/>
      <c r="Q2" s="83"/>
    </row>
    <row r="3" spans="1:17" ht="12" customHeight="1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83"/>
      <c r="M3" s="83"/>
      <c r="N3" s="83"/>
      <c r="O3" s="83"/>
      <c r="P3" s="83"/>
      <c r="Q3" s="83"/>
    </row>
    <row r="4" spans="1:17" ht="12" customHeight="1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83"/>
      <c r="M4" s="83"/>
      <c r="N4" s="83"/>
      <c r="O4" s="83"/>
      <c r="P4" s="83"/>
      <c r="Q4" s="83"/>
    </row>
    <row r="5" spans="1:17" ht="12" customHeight="1">
      <c r="A5" s="138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83"/>
      <c r="M5" s="83"/>
      <c r="N5" s="83"/>
      <c r="O5" s="83"/>
      <c r="P5" s="83"/>
      <c r="Q5" s="83"/>
    </row>
    <row r="6" spans="1:17" ht="12" customHeight="1">
      <c r="A6" s="138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83"/>
      <c r="M6" s="83"/>
      <c r="N6" s="83"/>
      <c r="O6" s="83"/>
      <c r="P6" s="83"/>
      <c r="Q6" s="83"/>
    </row>
    <row r="7" spans="1:17" ht="12" customHeight="1">
      <c r="A7" s="138"/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83"/>
      <c r="M7" s="83"/>
      <c r="N7" s="83"/>
      <c r="O7" s="83"/>
      <c r="P7" s="83"/>
      <c r="Q7" s="83"/>
    </row>
    <row r="8" spans="1:17" ht="12" customHeight="1">
      <c r="B8" s="126"/>
      <c r="C8" s="126"/>
      <c r="D8" s="126"/>
      <c r="E8" s="127"/>
      <c r="F8" s="127"/>
      <c r="G8" s="126"/>
      <c r="H8" s="126"/>
      <c r="I8" s="126"/>
      <c r="J8" s="126"/>
      <c r="K8" s="126"/>
      <c r="L8" s="126"/>
    </row>
    <row r="11" spans="1:17" ht="12" customHeight="1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29"/>
      <c r="M11" s="129"/>
      <c r="N11" s="129"/>
      <c r="O11" s="129"/>
      <c r="P11" s="129"/>
      <c r="Q11" s="129"/>
    </row>
    <row r="12" spans="1:17" ht="12" customHeight="1">
      <c r="A12" s="136"/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0"/>
      <c r="M12" s="130"/>
      <c r="N12" s="130"/>
      <c r="O12" s="130"/>
      <c r="P12" s="130"/>
      <c r="Q12" s="130"/>
    </row>
    <row r="13" spans="1:17" ht="12" customHeight="1">
      <c r="A13" s="136"/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0"/>
      <c r="M13" s="130"/>
      <c r="N13" s="130"/>
      <c r="O13" s="130"/>
      <c r="P13" s="130"/>
      <c r="Q13" s="130"/>
    </row>
    <row r="14" spans="1:17" ht="12" customHeight="1">
      <c r="A14" s="131"/>
      <c r="B14" s="131"/>
      <c r="C14" s="131"/>
      <c r="D14" s="131"/>
      <c r="E14" s="131"/>
      <c r="F14" s="131"/>
      <c r="G14" s="132"/>
      <c r="H14" s="132"/>
      <c r="I14" s="132"/>
      <c r="J14" s="132"/>
      <c r="K14" s="132"/>
      <c r="L14" s="131"/>
      <c r="M14" s="131"/>
      <c r="N14" s="131"/>
      <c r="O14" s="131"/>
      <c r="P14" s="131"/>
      <c r="Q14" s="131"/>
    </row>
    <row r="15" spans="1:17" ht="12" customHeight="1">
      <c r="G15" s="132"/>
      <c r="H15" s="132"/>
      <c r="I15" s="132"/>
      <c r="J15" s="132"/>
      <c r="K15" s="132"/>
    </row>
    <row r="16" spans="1:17" ht="12" customHeight="1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2" customHeight="1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2" customHeight="1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2" customHeight="1">
      <c r="A19" s="135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2" customHeight="1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2" customHeight="1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2" customHeight="1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2" customHeight="1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2" customHeight="1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2" customHeight="1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2" customHeight="1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2" customHeight="1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2" customHeight="1">
      <c r="A28" s="139"/>
      <c r="B28" s="139"/>
      <c r="C28" s="139"/>
      <c r="D28" s="139"/>
      <c r="E28" s="143"/>
      <c r="F28" s="143"/>
      <c r="G28" s="143"/>
      <c r="H28" s="143"/>
      <c r="I28" s="143"/>
      <c r="J28" s="143"/>
      <c r="K28" s="143"/>
      <c r="L28" s="139"/>
      <c r="M28" s="133"/>
      <c r="N28" s="133"/>
      <c r="O28" s="133"/>
      <c r="P28" s="133"/>
      <c r="Q28" s="133"/>
    </row>
    <row r="29" spans="1:17" ht="12" customHeight="1">
      <c r="A29" s="140"/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34"/>
      <c r="N29" s="134"/>
      <c r="O29" s="134"/>
      <c r="P29" s="134"/>
      <c r="Q29" s="133"/>
    </row>
    <row r="30" spans="1:17" ht="12" customHeight="1">
      <c r="A30" s="140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</row>
    <row r="31" spans="1:17" ht="12" customHeight="1">
      <c r="A31" s="141"/>
      <c r="B31" s="141"/>
      <c r="C31" s="141"/>
      <c r="D31" s="141"/>
      <c r="E31" s="142"/>
      <c r="F31" s="142"/>
      <c r="G31" s="141"/>
      <c r="H31" s="141"/>
      <c r="I31" s="141"/>
      <c r="J31" s="141"/>
      <c r="K31" s="141"/>
      <c r="L31" s="141"/>
    </row>
    <row r="32" spans="1:17" ht="12" customHeight="1">
      <c r="A32" s="141"/>
      <c r="B32" s="141"/>
      <c r="C32" s="141"/>
      <c r="D32" s="141"/>
      <c r="E32" s="142"/>
      <c r="F32" s="142"/>
      <c r="G32" s="141"/>
      <c r="H32" s="141"/>
      <c r="I32" s="141"/>
      <c r="J32" s="141"/>
      <c r="K32" s="141"/>
      <c r="L32" s="141"/>
    </row>
  </sheetData>
  <pageMargins left="0.7" right="0.7" top="0.75" bottom="0.75" header="0.3" footer="0.3"/>
  <pageSetup paperSize="9" orientation="landscape" r:id="rId1"/>
  <headerFooter>
    <oddHeader>&amp;LGIPA SA 2016</oddHeader>
    <oddFooter>&amp;L© ABC Group 2016 - Tous droits réservés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2" r:id="rId4" name="Button 2">
              <controlPr defaultSize="0" print="0" autoFill="0" autoPict="0" macro="[0]!BoutonEntrée">
                <anchor moveWithCells="1" sizeWithCells="1">
                  <from>
                    <xdr:col>2</xdr:col>
                    <xdr:colOff>1428750</xdr:colOff>
                    <xdr:row>16</xdr:row>
                    <xdr:rowOff>0</xdr:rowOff>
                  </from>
                  <to>
                    <xdr:col>4</xdr:col>
                    <xdr:colOff>504825</xdr:colOff>
                    <xdr:row>18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1">
    <pageSetUpPr fitToPage="1"/>
  </sheetPr>
  <dimension ref="A1:S301"/>
  <sheetViews>
    <sheetView showGridLines="0" zoomScale="90" zoomScaleNormal="90" workbookViewId="0">
      <pane ySplit="7" topLeftCell="A8" activePane="bottomLeft" state="frozen"/>
      <selection activeCell="C210" sqref="C210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customWidth="1"/>
    <col min="4" max="4" width="6.85546875" style="2" customWidth="1"/>
    <col min="5" max="6" width="13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6" style="3" hidden="1" customWidth="1"/>
    <col min="11" max="11" width="16" style="3" customWidth="1"/>
    <col min="12" max="12" width="23.7109375" style="4" customWidth="1"/>
    <col min="13" max="13" width="9.140625" style="23"/>
    <col min="14" max="14" width="11.5703125" style="49" bestFit="1" customWidth="1"/>
    <col min="15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8"/>
      <c r="B1" s="55"/>
      <c r="C1" s="160">
        <f>A7</f>
        <v>1</v>
      </c>
      <c r="D1" s="161"/>
      <c r="E1" s="161"/>
      <c r="F1" s="161"/>
      <c r="G1" s="161"/>
      <c r="H1" s="161"/>
      <c r="I1" s="161"/>
      <c r="J1" s="161"/>
      <c r="K1" s="161"/>
      <c r="L1" s="161"/>
    </row>
    <row r="2" spans="1:19">
      <c r="B2" s="78"/>
      <c r="C2" s="162"/>
      <c r="D2" s="162"/>
      <c r="E2" s="162"/>
      <c r="F2" s="162"/>
      <c r="G2" s="162"/>
      <c r="H2" s="162"/>
      <c r="I2" s="162"/>
      <c r="J2" s="162"/>
      <c r="K2" s="162"/>
      <c r="L2" s="162"/>
    </row>
    <row r="3" spans="1:19" ht="15.75" customHeight="1">
      <c r="A3" s="79"/>
      <c r="B3" s="80"/>
      <c r="E3" s="169"/>
      <c r="F3" s="169"/>
      <c r="G3" s="169"/>
      <c r="H3" s="169"/>
      <c r="I3" s="169"/>
      <c r="J3" s="108"/>
      <c r="K3" s="108"/>
      <c r="L3" s="108"/>
    </row>
    <row r="4" spans="1:19" ht="16.5">
      <c r="A4" s="71"/>
      <c r="B4" s="67"/>
      <c r="C4" s="67"/>
      <c r="D4" s="170"/>
      <c r="E4" s="170"/>
      <c r="F4" s="170"/>
      <c r="G4" s="170"/>
      <c r="H4" s="170"/>
      <c r="I4" s="170"/>
      <c r="J4" s="68"/>
      <c r="K4" s="68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50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50"/>
      <c r="O6" s="41"/>
      <c r="P6" s="41"/>
    </row>
    <row r="7" spans="1:19" s="24" customFormat="1" ht="20.25" customHeight="1">
      <c r="A7" s="151">
        <v>1</v>
      </c>
      <c r="B7" s="101"/>
      <c r="C7" s="100"/>
      <c r="D7" s="100"/>
      <c r="E7" s="98"/>
      <c r="F7" s="98">
        <f>I7</f>
        <v>0</v>
      </c>
      <c r="G7" s="104"/>
      <c r="H7" s="105"/>
      <c r="I7" s="98">
        <f>+AncienSolde_COP</f>
        <v>0</v>
      </c>
      <c r="J7" s="99"/>
      <c r="K7" s="102"/>
      <c r="L7" s="103"/>
      <c r="N7" s="48"/>
      <c r="O7" s="42"/>
      <c r="P7" s="42"/>
    </row>
    <row r="8" spans="1:19" ht="15.75" customHeight="1">
      <c r="A8" s="144">
        <v>1</v>
      </c>
      <c r="B8" s="64" t="str">
        <f>"TP"&amp;TEXT($A$7,"00")&amp;TEXT(ROW()-7,"00")</f>
        <v>TP0101</v>
      </c>
      <c r="C8" s="145" t="str">
        <f>"Test ligne "&amp;TEXT(ROW()-7,"000")&amp;" du journal "&amp;TEXT($A$7,"00")</f>
        <v>Test ligne 001 du journal 01</v>
      </c>
      <c r="D8" s="144">
        <v>6</v>
      </c>
      <c r="E8" s="146"/>
      <c r="F8" s="146">
        <v>3000000</v>
      </c>
      <c r="G8" s="147" t="str">
        <f>TEXT($A$7,"00")&amp;TEXT(ROW()-7,"0000")</f>
        <v>010001</v>
      </c>
      <c r="H8" s="148" t="s">
        <v>48</v>
      </c>
      <c r="I8" s="73"/>
      <c r="J8" s="74"/>
      <c r="K8" s="75"/>
      <c r="L8" s="69"/>
      <c r="N8" s="43"/>
      <c r="O8" s="44"/>
      <c r="P8" s="44"/>
    </row>
    <row r="9" spans="1:19" ht="15.75" customHeight="1">
      <c r="A9" s="144">
        <v>1</v>
      </c>
      <c r="B9" s="64" t="str">
        <f t="shared" ref="B9:B18" si="0">"TP"&amp;TEXT($A$7,"00")&amp;TEXT(ROW()-7,"00")</f>
        <v>TP0102</v>
      </c>
      <c r="C9" s="145" t="str">
        <f t="shared" ref="C9:C18" si="1">"Test ligne "&amp;TEXT(ROW()-7,"000")&amp;" du journal "&amp;TEXT($A$7,"00")</f>
        <v>Test ligne 002 du journal 01</v>
      </c>
      <c r="D9" s="144">
        <v>8</v>
      </c>
      <c r="E9" s="146">
        <v>10000</v>
      </c>
      <c r="F9" s="146"/>
      <c r="G9" s="147" t="str">
        <f t="shared" ref="G9:G18" si="2">TEXT($A$7,"00")&amp;TEXT(ROW()-7,"0000")</f>
        <v>010002</v>
      </c>
      <c r="H9" s="148" t="s">
        <v>48</v>
      </c>
      <c r="I9" s="73"/>
      <c r="J9" s="74"/>
      <c r="K9" s="75"/>
      <c r="L9" s="69"/>
      <c r="N9" s="43"/>
      <c r="O9" s="44"/>
      <c r="P9" s="44"/>
    </row>
    <row r="10" spans="1:19" ht="15.75" customHeight="1">
      <c r="A10" s="144">
        <v>1</v>
      </c>
      <c r="B10" s="64" t="str">
        <f t="shared" si="0"/>
        <v>TP0103</v>
      </c>
      <c r="C10" s="145" t="str">
        <f t="shared" si="1"/>
        <v>Test ligne 003 du journal 01</v>
      </c>
      <c r="D10" s="144">
        <v>20</v>
      </c>
      <c r="E10" s="146">
        <v>20000</v>
      </c>
      <c r="F10" s="146"/>
      <c r="G10" s="147" t="str">
        <f t="shared" si="2"/>
        <v>010003</v>
      </c>
      <c r="H10" s="148" t="s">
        <v>48</v>
      </c>
      <c r="I10" s="73"/>
      <c r="J10" s="74"/>
      <c r="K10" s="75"/>
      <c r="L10" s="69"/>
      <c r="N10" s="43"/>
      <c r="O10" s="44"/>
      <c r="P10" s="44"/>
    </row>
    <row r="11" spans="1:19" ht="15.75" customHeight="1">
      <c r="A11" s="144">
        <v>1</v>
      </c>
      <c r="B11" s="64" t="str">
        <f t="shared" si="0"/>
        <v>TP0104</v>
      </c>
      <c r="C11" s="145" t="str">
        <f t="shared" si="1"/>
        <v>Test ligne 004 du journal 01</v>
      </c>
      <c r="D11" s="144">
        <v>22</v>
      </c>
      <c r="E11" s="146">
        <v>150000</v>
      </c>
      <c r="F11" s="146"/>
      <c r="G11" s="147" t="str">
        <f t="shared" si="2"/>
        <v>010004</v>
      </c>
      <c r="H11" s="148" t="s">
        <v>43</v>
      </c>
      <c r="I11" s="73"/>
      <c r="J11" s="74"/>
      <c r="K11" s="75"/>
      <c r="L11" s="69"/>
      <c r="N11" s="43"/>
      <c r="O11" s="44"/>
      <c r="P11" s="44"/>
    </row>
    <row r="12" spans="1:19" ht="15.75" customHeight="1">
      <c r="A12" s="144">
        <v>1</v>
      </c>
      <c r="B12" s="64" t="str">
        <f t="shared" si="0"/>
        <v>TP0105</v>
      </c>
      <c r="C12" s="145" t="str">
        <f t="shared" si="1"/>
        <v>Test ligne 005 du journal 01</v>
      </c>
      <c r="D12" s="144">
        <v>6</v>
      </c>
      <c r="E12" s="146"/>
      <c r="F12" s="146">
        <v>180000</v>
      </c>
      <c r="G12" s="147" t="str">
        <f t="shared" si="2"/>
        <v>010005</v>
      </c>
      <c r="H12" s="148" t="s">
        <v>48</v>
      </c>
      <c r="I12" s="73"/>
      <c r="J12" s="74"/>
      <c r="K12" s="75"/>
      <c r="L12" s="69"/>
      <c r="N12" s="43"/>
      <c r="O12" s="44"/>
      <c r="P12" s="44"/>
    </row>
    <row r="13" spans="1:19" ht="15.75" customHeight="1">
      <c r="A13" s="144">
        <v>1</v>
      </c>
      <c r="B13" s="64" t="str">
        <f t="shared" si="0"/>
        <v>TP0106</v>
      </c>
      <c r="C13" s="145" t="str">
        <f t="shared" si="1"/>
        <v>Test ligne 006 du journal 01</v>
      </c>
      <c r="D13" s="144">
        <v>22</v>
      </c>
      <c r="E13" s="146">
        <v>3000000</v>
      </c>
      <c r="F13" s="146"/>
      <c r="G13" s="147" t="str">
        <f t="shared" si="2"/>
        <v>010006</v>
      </c>
      <c r="H13" s="148" t="s">
        <v>45</v>
      </c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>
        <v>3</v>
      </c>
      <c r="B14" s="64" t="str">
        <f t="shared" si="0"/>
        <v>TP0107</v>
      </c>
      <c r="C14" s="145" t="str">
        <f t="shared" si="1"/>
        <v>Test ligne 007 du journal 01</v>
      </c>
      <c r="D14" s="144">
        <v>6</v>
      </c>
      <c r="E14" s="146"/>
      <c r="F14" s="146">
        <v>223254</v>
      </c>
      <c r="G14" s="147" t="str">
        <f t="shared" si="2"/>
        <v>010007</v>
      </c>
      <c r="H14" s="148" t="s">
        <v>48</v>
      </c>
      <c r="I14" s="73"/>
      <c r="J14" s="74"/>
      <c r="K14" s="75"/>
      <c r="L14" s="69"/>
      <c r="N14" s="43"/>
      <c r="O14" s="44"/>
      <c r="P14" s="44"/>
    </row>
    <row r="15" spans="1:19" ht="15.75" customHeight="1">
      <c r="A15" s="144">
        <v>3</v>
      </c>
      <c r="B15" s="64" t="str">
        <f t="shared" si="0"/>
        <v>TP0108</v>
      </c>
      <c r="C15" s="145" t="str">
        <f t="shared" si="1"/>
        <v>Test ligne 008 du journal 01</v>
      </c>
      <c r="D15" s="144">
        <v>22</v>
      </c>
      <c r="E15" s="146">
        <v>130000</v>
      </c>
      <c r="F15" s="146"/>
      <c r="G15" s="147" t="str">
        <f t="shared" si="2"/>
        <v>010008</v>
      </c>
      <c r="H15" s="148" t="s">
        <v>45</v>
      </c>
      <c r="I15" s="73"/>
      <c r="J15" s="74"/>
      <c r="K15" s="75"/>
      <c r="L15" s="69"/>
      <c r="N15" s="43"/>
      <c r="O15" s="44"/>
      <c r="P15" s="44"/>
    </row>
    <row r="16" spans="1:19" ht="15.75" customHeight="1">
      <c r="A16" s="144">
        <v>3</v>
      </c>
      <c r="B16" s="64" t="str">
        <f t="shared" si="0"/>
        <v>TP0109</v>
      </c>
      <c r="C16" s="145" t="str">
        <f t="shared" si="1"/>
        <v>Test ligne 009 du journal 01</v>
      </c>
      <c r="D16" s="144">
        <v>22</v>
      </c>
      <c r="E16" s="146">
        <v>35540</v>
      </c>
      <c r="F16" s="146"/>
      <c r="G16" s="147" t="str">
        <f t="shared" si="2"/>
        <v>010009</v>
      </c>
      <c r="H16" s="148" t="s">
        <v>42</v>
      </c>
      <c r="I16" s="73"/>
      <c r="J16" s="74"/>
      <c r="K16" s="75"/>
      <c r="L16" s="69"/>
      <c r="N16" s="43"/>
      <c r="O16" s="44"/>
      <c r="P16" s="44"/>
    </row>
    <row r="17" spans="1:16" ht="15.75" customHeight="1">
      <c r="A17" s="144">
        <v>3</v>
      </c>
      <c r="B17" s="64" t="str">
        <f t="shared" si="0"/>
        <v>TP0110</v>
      </c>
      <c r="C17" s="145" t="str">
        <f t="shared" si="1"/>
        <v>Test ligne 010 du journal 01</v>
      </c>
      <c r="D17" s="144">
        <v>22</v>
      </c>
      <c r="E17" s="146">
        <v>34814</v>
      </c>
      <c r="F17" s="146"/>
      <c r="G17" s="147" t="str">
        <f t="shared" si="2"/>
        <v>010010</v>
      </c>
      <c r="H17" s="148" t="s">
        <v>44</v>
      </c>
      <c r="I17" s="73"/>
      <c r="J17" s="74"/>
      <c r="K17" s="75"/>
      <c r="L17" s="69"/>
      <c r="N17" s="43"/>
      <c r="O17" s="44"/>
      <c r="P17" s="44"/>
    </row>
    <row r="18" spans="1:16" ht="15.75" customHeight="1">
      <c r="A18" s="144">
        <v>3</v>
      </c>
      <c r="B18" s="64" t="str">
        <f t="shared" si="0"/>
        <v>TP0111</v>
      </c>
      <c r="C18" s="145" t="str">
        <f t="shared" si="1"/>
        <v>Test ligne 011 du journal 01</v>
      </c>
      <c r="D18" s="144">
        <v>2</v>
      </c>
      <c r="E18" s="146">
        <v>10400</v>
      </c>
      <c r="F18" s="146"/>
      <c r="G18" s="147" t="str">
        <f t="shared" si="2"/>
        <v>010011</v>
      </c>
      <c r="H18" s="148" t="s">
        <v>48</v>
      </c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47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47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47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47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47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47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47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47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47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47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47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47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47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47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47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47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47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47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47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47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47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47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47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47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47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47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47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47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47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47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47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47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47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47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47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47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47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47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47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47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47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47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47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47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47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47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47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47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47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47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47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47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47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47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47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47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47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47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47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47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47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47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47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47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47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47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47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47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47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47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47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47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47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47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47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47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47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47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47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47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47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47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47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47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47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47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47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47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47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47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47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47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47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47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47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47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47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47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47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47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47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47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47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47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47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47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47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47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47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47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47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47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47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47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47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47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47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47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47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47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47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47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47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47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47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47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47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47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47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47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47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47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47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47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47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47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47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47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47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47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47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47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47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47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47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47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47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47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47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47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47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47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47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47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47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47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47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47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47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47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47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47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47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47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47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47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47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47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47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47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47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47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47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47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47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47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47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47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47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47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47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47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47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47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47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47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47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47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47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47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47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47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47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47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47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47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47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47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47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47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47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47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47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47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47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47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47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47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47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47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47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47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47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148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70"/>
      <c r="E233" s="72">
        <f>SUM($E$9:$E$232)</f>
        <v>3390754</v>
      </c>
      <c r="F233" s="72">
        <f>SUM(F8:F232)</f>
        <v>3403254</v>
      </c>
      <c r="G233" s="57"/>
      <c r="H233" s="60"/>
      <c r="I233" s="61"/>
      <c r="J233" s="62"/>
      <c r="K233" s="62"/>
      <c r="L233" s="57"/>
    </row>
    <row r="234" spans="1:16" ht="15.75" customHeight="1"/>
    <row r="235" spans="1:16" ht="15.75" customHeight="1">
      <c r="C235" s="5"/>
      <c r="D235" s="5"/>
      <c r="E235" s="6"/>
      <c r="F235" s="6"/>
    </row>
    <row r="236" spans="1:16" ht="15.75" customHeight="1">
      <c r="A236" s="2"/>
      <c r="B236" s="2"/>
      <c r="H236" s="1"/>
      <c r="J236" s="2"/>
      <c r="K236" s="2"/>
    </row>
    <row r="237" spans="1:16" ht="15.75" customHeight="1">
      <c r="A237" s="2"/>
      <c r="B237" s="2"/>
      <c r="H237" s="1"/>
      <c r="J237" s="2"/>
      <c r="K237" s="2"/>
    </row>
    <row r="238" spans="1:16" ht="15.75" customHeight="1">
      <c r="A238" s="2"/>
      <c r="B238" s="2"/>
      <c r="H238" s="1"/>
      <c r="J238" s="2"/>
      <c r="K238" s="2"/>
    </row>
    <row r="239" spans="1:16" ht="15.75" customHeight="1">
      <c r="A239" s="2"/>
      <c r="B239" s="2"/>
      <c r="H239" s="1"/>
      <c r="J239" s="2"/>
      <c r="K239" s="2"/>
    </row>
    <row r="240" spans="1:16" ht="15.75" customHeight="1">
      <c r="A240" s="2"/>
      <c r="B240" s="2"/>
      <c r="H240" s="1"/>
      <c r="J240" s="2"/>
      <c r="K240" s="2"/>
    </row>
    <row r="241" spans="1:11" ht="15.75" customHeight="1">
      <c r="A241" s="2"/>
      <c r="B241" s="2"/>
      <c r="H241" s="1"/>
      <c r="J241" s="2"/>
      <c r="K241" s="2"/>
    </row>
    <row r="242" spans="1:11" ht="15.75" customHeight="1">
      <c r="A242" s="2"/>
      <c r="B242" s="2"/>
      <c r="H242" s="1"/>
      <c r="J242" s="2"/>
      <c r="K242" s="2"/>
    </row>
    <row r="243" spans="1:11" ht="15.75" customHeight="1">
      <c r="A243" s="2"/>
      <c r="B243" s="2"/>
      <c r="H243" s="1"/>
      <c r="J243" s="2"/>
      <c r="K243" s="2"/>
    </row>
    <row r="244" spans="1:11" ht="15.75" customHeight="1">
      <c r="A244" s="2"/>
      <c r="B244" s="2"/>
      <c r="H244" s="1"/>
      <c r="J244" s="2"/>
      <c r="K244" s="2"/>
    </row>
    <row r="245" spans="1:11" ht="15.75" customHeight="1">
      <c r="A245" s="2"/>
      <c r="B245" s="2"/>
      <c r="H245" s="1"/>
      <c r="J245" s="2"/>
      <c r="K245" s="2"/>
    </row>
    <row r="246" spans="1:11" ht="15.75" customHeight="1">
      <c r="A246" s="2"/>
      <c r="B246" s="2"/>
      <c r="H246" s="1"/>
      <c r="J246" s="2"/>
      <c r="K246" s="2"/>
    </row>
    <row r="247" spans="1:11" ht="15.75" customHeight="1">
      <c r="A247" s="2"/>
      <c r="B247" s="2"/>
      <c r="H247" s="1"/>
      <c r="J247" s="2"/>
      <c r="K247" s="2"/>
    </row>
    <row r="248" spans="1:11" ht="15.75" customHeight="1">
      <c r="A248" s="2"/>
      <c r="B248" s="2"/>
      <c r="H248" s="1"/>
      <c r="J248" s="2"/>
      <c r="K248" s="2"/>
    </row>
    <row r="249" spans="1:11" ht="15.75" customHeight="1">
      <c r="A249" s="2"/>
      <c r="B249" s="2"/>
      <c r="H249" s="1"/>
      <c r="J249" s="2"/>
      <c r="K249" s="2"/>
    </row>
    <row r="250" spans="1:11" ht="15.75" customHeight="1">
      <c r="A250" s="2"/>
      <c r="B250" s="2"/>
      <c r="H250" s="1"/>
      <c r="J250" s="2"/>
      <c r="K250" s="2"/>
    </row>
    <row r="251" spans="1:11" ht="15.75" customHeight="1">
      <c r="A251" s="2"/>
      <c r="B251" s="2"/>
      <c r="H251" s="1"/>
      <c r="J251" s="2"/>
      <c r="K251" s="2"/>
    </row>
    <row r="252" spans="1:11" ht="15.75" customHeight="1">
      <c r="A252" s="2"/>
      <c r="B252" s="2"/>
      <c r="H252" s="1"/>
      <c r="J252" s="2"/>
      <c r="K252" s="2"/>
    </row>
    <row r="253" spans="1:11" ht="15.75" customHeight="1">
      <c r="A253" s="2"/>
      <c r="B253" s="2"/>
      <c r="H253" s="1"/>
      <c r="J253" s="2"/>
      <c r="K253" s="2"/>
    </row>
    <row r="254" spans="1:11" ht="15.75" customHeight="1">
      <c r="A254" s="2"/>
      <c r="B254" s="2"/>
      <c r="H254" s="1"/>
      <c r="J254" s="2"/>
      <c r="K254" s="2"/>
    </row>
    <row r="255" spans="1:11" ht="15.75" customHeight="1">
      <c r="A255" s="2"/>
      <c r="B255" s="2"/>
      <c r="H255" s="1"/>
      <c r="J255" s="2"/>
      <c r="K255" s="2"/>
    </row>
    <row r="256" spans="1:11" ht="15.75" customHeight="1">
      <c r="A256" s="2"/>
      <c r="B256" s="2"/>
      <c r="H256" s="1"/>
      <c r="J256" s="2"/>
      <c r="K256" s="2"/>
    </row>
    <row r="257" spans="1:11" ht="15.75" customHeight="1">
      <c r="A257" s="2"/>
      <c r="B257" s="2"/>
      <c r="H257" s="1"/>
      <c r="J257" s="2"/>
      <c r="K257" s="2"/>
    </row>
    <row r="258" spans="1:11" ht="15.75" customHeight="1">
      <c r="A258" s="2"/>
      <c r="B258" s="2"/>
      <c r="H258" s="1"/>
      <c r="J258" s="2"/>
      <c r="K258" s="2"/>
    </row>
    <row r="259" spans="1:11" ht="15.75" customHeight="1">
      <c r="A259" s="2"/>
      <c r="B259" s="2"/>
      <c r="H259" s="1"/>
      <c r="J259" s="2"/>
      <c r="K259" s="2"/>
    </row>
    <row r="260" spans="1:11" ht="15.75" customHeight="1">
      <c r="A260" s="2"/>
      <c r="B260" s="2"/>
      <c r="H260" s="1"/>
      <c r="J260" s="2"/>
      <c r="K260" s="2"/>
    </row>
    <row r="261" spans="1:11" ht="15.75" customHeight="1">
      <c r="A261" s="2"/>
      <c r="B261" s="2"/>
      <c r="H261" s="1"/>
      <c r="J261" s="2"/>
      <c r="K261" s="2"/>
    </row>
    <row r="262" spans="1:11" ht="15.75" customHeight="1">
      <c r="A262" s="2"/>
      <c r="B262" s="2"/>
      <c r="H262" s="1"/>
      <c r="J262" s="2"/>
      <c r="K262" s="2"/>
    </row>
    <row r="263" spans="1:11" ht="15.75" customHeight="1">
      <c r="A263" s="2"/>
      <c r="B263" s="2"/>
      <c r="H263" s="1"/>
      <c r="J263" s="2"/>
      <c r="K263" s="2"/>
    </row>
    <row r="264" spans="1:11" ht="15.75" customHeight="1">
      <c r="A264" s="2"/>
      <c r="B264" s="2"/>
      <c r="H264" s="1"/>
      <c r="J264" s="2"/>
      <c r="K264" s="2"/>
    </row>
    <row r="265" spans="1:11" ht="15.75" customHeight="1">
      <c r="A265" s="2"/>
      <c r="B265" s="2"/>
      <c r="H265" s="1"/>
      <c r="J265" s="2"/>
      <c r="K265" s="2"/>
    </row>
    <row r="266" spans="1:11" ht="15.75" customHeight="1">
      <c r="A266" s="2"/>
      <c r="B266" s="2"/>
      <c r="H266" s="1"/>
      <c r="J266" s="2"/>
      <c r="K266" s="2"/>
    </row>
    <row r="267" spans="1:11" ht="15.75" customHeight="1">
      <c r="A267" s="2"/>
      <c r="B267" s="2"/>
      <c r="H267" s="1"/>
      <c r="J267" s="2"/>
      <c r="K267" s="2"/>
    </row>
    <row r="268" spans="1:11" ht="15.75" customHeight="1">
      <c r="A268" s="2"/>
      <c r="B268" s="2"/>
      <c r="H268" s="1"/>
      <c r="J268" s="2"/>
      <c r="K268" s="2"/>
    </row>
    <row r="269" spans="1:11" ht="15.75" customHeight="1">
      <c r="A269" s="2"/>
      <c r="B269" s="2"/>
      <c r="H269" s="1"/>
      <c r="J269" s="2"/>
      <c r="K269" s="2"/>
    </row>
    <row r="270" spans="1:11" ht="15.75" customHeight="1">
      <c r="A270" s="2"/>
      <c r="B270" s="2"/>
      <c r="H270" s="1"/>
      <c r="J270" s="2"/>
      <c r="K270" s="2"/>
    </row>
    <row r="271" spans="1:11" ht="15.75" customHeight="1">
      <c r="A271" s="2"/>
      <c r="B271" s="2"/>
      <c r="H271" s="1"/>
      <c r="J271" s="2"/>
      <c r="K271" s="2"/>
    </row>
    <row r="272" spans="1:11" ht="15.75" customHeight="1">
      <c r="A272" s="2"/>
      <c r="B272" s="2"/>
      <c r="H272" s="1"/>
      <c r="J272" s="2"/>
      <c r="K272" s="2"/>
    </row>
    <row r="273" spans="1:12" ht="15.75" customHeight="1">
      <c r="A273" s="2"/>
      <c r="B273" s="2"/>
      <c r="G273" s="2"/>
      <c r="H273" s="1"/>
      <c r="J273" s="2"/>
      <c r="K273" s="2"/>
      <c r="L273" s="2"/>
    </row>
    <row r="274" spans="1:12" ht="15.75" customHeight="1">
      <c r="A274" s="2"/>
      <c r="B274" s="2"/>
      <c r="G274" s="2"/>
      <c r="H274" s="1"/>
      <c r="J274" s="2"/>
      <c r="K274" s="2"/>
      <c r="L274" s="2"/>
    </row>
    <row r="275" spans="1:12" ht="15.75" customHeight="1">
      <c r="A275" s="2"/>
      <c r="B275" s="2"/>
      <c r="G275" s="2"/>
      <c r="H275" s="1"/>
      <c r="J275" s="2"/>
      <c r="K275" s="2"/>
      <c r="L275" s="2"/>
    </row>
    <row r="276" spans="1:12" ht="15.75" customHeight="1">
      <c r="A276" s="2"/>
      <c r="B276" s="2"/>
      <c r="G276" s="2"/>
      <c r="H276" s="1"/>
      <c r="J276" s="2"/>
      <c r="K276" s="2"/>
      <c r="L276" s="2"/>
    </row>
    <row r="277" spans="1:12" ht="15.75" customHeight="1">
      <c r="A277" s="2"/>
      <c r="B277" s="2"/>
      <c r="G277" s="2"/>
      <c r="H277" s="1"/>
      <c r="J277" s="2"/>
      <c r="K277" s="2"/>
      <c r="L277" s="2"/>
    </row>
    <row r="278" spans="1:12" ht="15.75" customHeight="1">
      <c r="A278" s="2"/>
      <c r="B278" s="2"/>
      <c r="G278" s="2"/>
      <c r="H278" s="1"/>
      <c r="J278" s="2"/>
      <c r="K278" s="2"/>
      <c r="L278" s="2"/>
    </row>
    <row r="279" spans="1:12" ht="15.75" customHeight="1">
      <c r="A279" s="2"/>
      <c r="B279" s="2"/>
      <c r="G279" s="2"/>
      <c r="H279" s="1"/>
      <c r="J279" s="2"/>
      <c r="K279" s="2"/>
      <c r="L279" s="2"/>
    </row>
    <row r="280" spans="1:12" ht="15.75" customHeight="1">
      <c r="A280" s="2"/>
      <c r="B280" s="2"/>
      <c r="G280" s="2"/>
      <c r="H280" s="1"/>
      <c r="J280" s="2"/>
      <c r="K280" s="2"/>
      <c r="L280" s="2"/>
    </row>
    <row r="281" spans="1:12" ht="15.75" customHeight="1">
      <c r="A281" s="2"/>
      <c r="B281" s="2"/>
      <c r="G281" s="2"/>
      <c r="H281" s="1"/>
      <c r="J281" s="2"/>
      <c r="K281" s="2"/>
      <c r="L281" s="2"/>
    </row>
    <row r="282" spans="1:12" ht="15.75" customHeight="1">
      <c r="A282" s="2"/>
      <c r="B282" s="2"/>
      <c r="G282" s="2"/>
      <c r="H282" s="1"/>
      <c r="J282" s="2"/>
      <c r="K282" s="2"/>
      <c r="L282" s="2"/>
    </row>
    <row r="283" spans="1:12" ht="15.75" customHeight="1">
      <c r="A283" s="2"/>
      <c r="B283" s="2"/>
      <c r="G283" s="2"/>
      <c r="H283" s="1"/>
      <c r="J283" s="2"/>
      <c r="K283" s="2"/>
      <c r="L283" s="2"/>
    </row>
    <row r="284" spans="1:12" ht="15.75" customHeight="1">
      <c r="A284" s="2"/>
      <c r="B284" s="2"/>
      <c r="G284" s="2"/>
      <c r="H284" s="1"/>
      <c r="J284" s="2"/>
      <c r="K284" s="2"/>
      <c r="L284" s="2"/>
    </row>
    <row r="285" spans="1:12" ht="15.75" customHeight="1">
      <c r="A285" s="2"/>
      <c r="B285" s="2"/>
      <c r="G285" s="2"/>
      <c r="H285" s="1"/>
      <c r="J285" s="2"/>
      <c r="K285" s="2"/>
      <c r="L285" s="2"/>
    </row>
    <row r="286" spans="1:12" ht="15.75" customHeight="1">
      <c r="A286" s="2"/>
      <c r="B286" s="2"/>
      <c r="G286" s="2"/>
      <c r="H286" s="1"/>
      <c r="J286" s="2"/>
      <c r="K286" s="2"/>
      <c r="L286" s="2"/>
    </row>
    <row r="287" spans="1:12" ht="15.75" customHeight="1">
      <c r="A287" s="2"/>
      <c r="B287" s="2"/>
      <c r="G287" s="2"/>
      <c r="H287" s="1"/>
      <c r="J287" s="2"/>
      <c r="K287" s="2"/>
      <c r="L287" s="2"/>
    </row>
    <row r="288" spans="1:12" ht="15.75" customHeight="1">
      <c r="A288" s="2"/>
      <c r="B288" s="2"/>
      <c r="G288" s="2"/>
      <c r="H288" s="1"/>
      <c r="J288" s="2"/>
      <c r="K288" s="2"/>
      <c r="L288" s="2"/>
    </row>
    <row r="289" spans="1:12" ht="15.75" customHeight="1">
      <c r="A289" s="2"/>
      <c r="B289" s="2"/>
      <c r="G289" s="2"/>
      <c r="H289" s="1"/>
      <c r="J289" s="2"/>
      <c r="K289" s="2"/>
      <c r="L289" s="2"/>
    </row>
    <row r="290" spans="1:12" ht="15.75" customHeight="1">
      <c r="A290" s="2"/>
      <c r="B290" s="2"/>
      <c r="G290" s="2"/>
      <c r="H290" s="1"/>
      <c r="J290" s="2"/>
      <c r="K290" s="2"/>
      <c r="L290" s="2"/>
    </row>
    <row r="291" spans="1:12" ht="15.75" customHeight="1">
      <c r="A291" s="2"/>
      <c r="B291" s="2"/>
      <c r="G291" s="2"/>
      <c r="H291" s="1"/>
      <c r="J291" s="2"/>
      <c r="K291" s="2"/>
      <c r="L291" s="2"/>
    </row>
    <row r="292" spans="1:12" ht="15.75" customHeight="1">
      <c r="A292" s="2"/>
      <c r="B292" s="2"/>
      <c r="G292" s="2"/>
      <c r="H292" s="1"/>
      <c r="J292" s="2"/>
      <c r="K292" s="2"/>
      <c r="L292" s="2"/>
    </row>
    <row r="293" spans="1:12" ht="15.75" customHeight="1">
      <c r="A293" s="2"/>
      <c r="B293" s="2"/>
      <c r="G293" s="2"/>
      <c r="H293" s="1"/>
      <c r="J293" s="2"/>
      <c r="K293" s="2"/>
      <c r="L293" s="2"/>
    </row>
    <row r="294" spans="1:12" ht="15.75" customHeight="1">
      <c r="A294" s="2"/>
      <c r="B294" s="2"/>
      <c r="G294" s="2"/>
      <c r="H294" s="1"/>
      <c r="J294" s="2"/>
      <c r="K294" s="2"/>
      <c r="L294" s="2"/>
    </row>
    <row r="295" spans="1:12" ht="15.75" customHeight="1">
      <c r="A295" s="2"/>
      <c r="B295" s="2"/>
      <c r="G295" s="2"/>
      <c r="H295" s="1"/>
      <c r="J295" s="2"/>
      <c r="K295" s="2"/>
      <c r="L295" s="2"/>
    </row>
    <row r="296" spans="1:12" ht="15.75" customHeight="1">
      <c r="A296" s="2"/>
      <c r="B296" s="2"/>
      <c r="G296" s="2"/>
      <c r="H296" s="1"/>
      <c r="J296" s="2"/>
      <c r="K296" s="2"/>
      <c r="L296" s="2"/>
    </row>
    <row r="297" spans="1:12" ht="15.75" customHeight="1">
      <c r="A297" s="2"/>
      <c r="B297" s="2"/>
      <c r="G297" s="2"/>
      <c r="H297" s="1"/>
      <c r="J297" s="2"/>
      <c r="K297" s="2"/>
      <c r="L297" s="2"/>
    </row>
    <row r="298" spans="1:12" ht="15.75" customHeight="1">
      <c r="A298" s="2"/>
      <c r="B298" s="2"/>
      <c r="G298" s="2"/>
      <c r="H298" s="1"/>
      <c r="J298" s="2"/>
      <c r="K298" s="2"/>
      <c r="L298" s="2"/>
    </row>
    <row r="299" spans="1:12" ht="15.75" customHeight="1">
      <c r="A299" s="2"/>
      <c r="B299" s="2"/>
      <c r="G299" s="2"/>
      <c r="H299" s="1"/>
      <c r="J299" s="2"/>
      <c r="K299" s="2"/>
      <c r="L299" s="2"/>
    </row>
    <row r="300" spans="1:12" ht="15.75" customHeight="1">
      <c r="A300" s="2"/>
      <c r="B300" s="2"/>
      <c r="G300" s="2"/>
      <c r="H300" s="1"/>
      <c r="J300" s="2"/>
      <c r="K300" s="2"/>
      <c r="L300" s="2"/>
    </row>
    <row r="301" spans="1:12" ht="15.75" customHeight="1">
      <c r="A301" s="2"/>
      <c r="B301" s="2"/>
      <c r="G301" s="2"/>
      <c r="H301" s="1"/>
      <c r="J301" s="2"/>
      <c r="K301" s="2"/>
      <c r="L301" s="2"/>
    </row>
  </sheetData>
  <sortState ref="A8:G232">
    <sortCondition ref="A1"/>
  </sortState>
  <customSheetViews>
    <customSheetView guid="{B74B1442-DA82-44AB-A3E1-E91DB51CF28C}" scale="90" showPageBreaks="1" fitToPage="1" printArea="1" state="hidden" topLeftCell="A4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6" fitToHeight="2" orientation="portrait" r:id="rId1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F13B9ED3-AAAD-461F-805B-9EB0C2D5FB19}" scale="90" fitToPage="1" state="hidden" topLeftCell="A4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6" fitToHeight="2" orientation="portrait" r:id="rId2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83CFAAEE-5F45-43B8-AA5E-15E9D33D0FE3}" scale="90" fitToPage="1" state="hidden" topLeftCell="A4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6" fitToHeight="2" orientation="portrait" r:id="rId3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CB4856B4-1B77-4728-B507-093A5E8099F8}" scale="90" fitToPage="1" state="hidden" topLeftCell="A4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6" fitToHeight="2" orientation="portrait" r:id="rId4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16134BDA-8C04-477C-872E-1888C90F87CF}" scale="90" showPageBreaks="1" fitToPage="1" printArea="1" state="hidden" topLeftCell="A4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6" fitToHeight="2" orientation="portrait" r:id="rId5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4E7AB6B0-F53A-45A3-A693-974740AC476B}" scale="90" fitToPage="1" topLeftCell="A4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6" fitToHeight="2" orientation="portrait" r:id="rId6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</customSheetViews>
  <mergeCells count="14">
    <mergeCell ref="C1:L2"/>
    <mergeCell ref="G5:G6"/>
    <mergeCell ref="H5:H6"/>
    <mergeCell ref="J5:J6"/>
    <mergeCell ref="K5:K6"/>
    <mergeCell ref="L5:L6"/>
    <mergeCell ref="E3:I3"/>
    <mergeCell ref="D4:I4"/>
    <mergeCell ref="A5:A6"/>
    <mergeCell ref="B5:B6"/>
    <mergeCell ref="C5:C6"/>
    <mergeCell ref="I5:I6"/>
    <mergeCell ref="E5:F5"/>
    <mergeCell ref="D5:D6"/>
  </mergeCells>
  <dataValidations count="5">
    <dataValidation allowBlank="1" showInputMessage="1" showErrorMessage="1" sqref="G8:G231"/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3" fitToHeight="4" orientation="portrait" r:id="rId7"/>
  <headerFooter>
    <oddHeader>&amp;LMSi-SOFT 2016</oddHeader>
    <oddFooter>&amp;L© ABC Group 2016 - Tous droits réservés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2">
    <pageSetUpPr fitToPage="1"/>
  </sheetPr>
  <dimension ref="A1:S319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6" style="3" hidden="1" customWidth="1"/>
    <col min="11" max="11" width="15.140625" style="3" customWidth="1"/>
    <col min="12" max="12" width="23.7109375" style="4" customWidth="1"/>
    <col min="14" max="14" width="11.5703125" style="40" bestFit="1" customWidth="1"/>
    <col min="15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2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f>Janvier!A7+1</f>
        <v>2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LOOKUP(9^9,Janvier!$I:$I)</f>
        <v>0</v>
      </c>
      <c r="J7" s="99"/>
      <c r="K7" s="102"/>
      <c r="L7" s="103"/>
      <c r="N7" s="42"/>
      <c r="O7" s="42"/>
      <c r="P7" s="48"/>
    </row>
    <row r="8" spans="1:19" ht="15.75" customHeight="1">
      <c r="A8" s="144"/>
      <c r="B8" s="64" t="str">
        <f>"TP"&amp;TEXT($A$7,"00")&amp;TEXT(ROW()-7,"00")</f>
        <v>TP0201</v>
      </c>
      <c r="C8" s="145" t="str">
        <f>"Test ligne "&amp;TEXT(ROW()-7,"000")&amp;" du journal "&amp;TEXT($A$7,"00")</f>
        <v>Test ligne 001 du journal 02</v>
      </c>
      <c r="D8" s="144"/>
      <c r="E8" s="146"/>
      <c r="F8" s="146"/>
      <c r="G8" s="115" t="str">
        <f>TEXT($A$7,"00")&amp;TEXT(ROW()-7,"0000")</f>
        <v>020001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TP0202</v>
      </c>
      <c r="C9" s="145" t="str">
        <f t="shared" ref="C9:C18" si="1">"Test ligne "&amp;TEXT(ROW()-7,"000")&amp;" du journal "&amp;TEXT($A$7,"00")</f>
        <v>Test ligne 002 du journal 02</v>
      </c>
      <c r="D9" s="144"/>
      <c r="E9" s="146"/>
      <c r="F9" s="146"/>
      <c r="G9" s="115" t="str">
        <f t="shared" ref="G9:G18" si="2">TEXT($A$7,"00")&amp;TEXT(ROW()-7,"0000")</f>
        <v>020002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TP0203</v>
      </c>
      <c r="C10" s="145" t="str">
        <f t="shared" si="1"/>
        <v>Test ligne 003 du journal 02</v>
      </c>
      <c r="D10" s="144"/>
      <c r="E10" s="146"/>
      <c r="F10" s="146"/>
      <c r="G10" s="115" t="str">
        <f t="shared" si="2"/>
        <v>020003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TP0204</v>
      </c>
      <c r="C11" s="145" t="str">
        <f t="shared" si="1"/>
        <v>Test ligne 004 du journal 02</v>
      </c>
      <c r="D11" s="144"/>
      <c r="E11" s="146"/>
      <c r="F11" s="146"/>
      <c r="G11" s="115" t="str">
        <f t="shared" si="2"/>
        <v>020004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TP0205</v>
      </c>
      <c r="C12" s="145" t="str">
        <f t="shared" si="1"/>
        <v>Test ligne 005 du journal 02</v>
      </c>
      <c r="D12" s="144"/>
      <c r="E12" s="146"/>
      <c r="F12" s="146"/>
      <c r="G12" s="115" t="str">
        <f t="shared" si="2"/>
        <v>020005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TP0206</v>
      </c>
      <c r="C13" s="145" t="str">
        <f t="shared" si="1"/>
        <v>Test ligne 006 du journal 02</v>
      </c>
      <c r="D13" s="144"/>
      <c r="E13" s="146"/>
      <c r="F13" s="146"/>
      <c r="G13" s="115" t="str">
        <f t="shared" si="2"/>
        <v>020006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TP0207</v>
      </c>
      <c r="C14" s="145" t="str">
        <f t="shared" si="1"/>
        <v>Test ligne 007 du journal 02</v>
      </c>
      <c r="D14" s="144"/>
      <c r="E14" s="146"/>
      <c r="F14" s="146"/>
      <c r="G14" s="115" t="str">
        <f t="shared" si="2"/>
        <v>020007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TP0208</v>
      </c>
      <c r="C15" s="145" t="str">
        <f t="shared" si="1"/>
        <v>Test ligne 008 du journal 02</v>
      </c>
      <c r="D15" s="144"/>
      <c r="E15" s="146"/>
      <c r="F15" s="146"/>
      <c r="G15" s="115" t="str">
        <f t="shared" si="2"/>
        <v>020008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TP0209</v>
      </c>
      <c r="C16" s="145" t="str">
        <f t="shared" si="1"/>
        <v>Test ligne 009 du journal 02</v>
      </c>
      <c r="D16" s="144"/>
      <c r="E16" s="146"/>
      <c r="F16" s="146"/>
      <c r="G16" s="115" t="str">
        <f t="shared" si="2"/>
        <v>020009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TP0210</v>
      </c>
      <c r="C17" s="145" t="str">
        <f t="shared" si="1"/>
        <v>Test ligne 010 du journal 02</v>
      </c>
      <c r="D17" s="144"/>
      <c r="E17" s="146"/>
      <c r="F17" s="146"/>
      <c r="G17" s="115" t="str">
        <f t="shared" si="2"/>
        <v>020010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TP0211</v>
      </c>
      <c r="C18" s="145" t="str">
        <f t="shared" si="1"/>
        <v>Test ligne 011 du journal 02</v>
      </c>
      <c r="D18" s="144"/>
      <c r="E18" s="146"/>
      <c r="F18" s="146"/>
      <c r="G18" s="115" t="str">
        <f t="shared" si="2"/>
        <v>020011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70"/>
      <c r="E233" s="72">
        <f>SUM($E$9:$E$232)</f>
        <v>0</v>
      </c>
      <c r="F233" s="72">
        <f>SUM(F8:F232)</f>
        <v>0</v>
      </c>
      <c r="G233" s="57"/>
      <c r="H233" s="60"/>
      <c r="I233" s="61"/>
      <c r="J233" s="62"/>
      <c r="K233" s="62"/>
      <c r="L233" s="57"/>
    </row>
    <row r="234" spans="1:16" ht="15.75" customHeight="1"/>
    <row r="235" spans="1:16" ht="15.75" customHeight="1">
      <c r="C235" s="5"/>
      <c r="D235" s="5"/>
      <c r="E235" s="6"/>
      <c r="F235" s="6"/>
    </row>
    <row r="236" spans="1:16" ht="15.75" customHeight="1"/>
    <row r="237" spans="1:16" ht="15.75" customHeight="1"/>
    <row r="238" spans="1:16" ht="15.75" customHeight="1"/>
    <row r="239" spans="1:16" ht="15.75" customHeight="1"/>
    <row r="240" spans="1:16" ht="15.75" customHeight="1"/>
    <row r="241" spans="1:11" ht="15.75" customHeight="1"/>
    <row r="242" spans="1:11" ht="15.75" customHeight="1">
      <c r="A242" s="2"/>
      <c r="B242" s="2"/>
      <c r="H242" s="1"/>
      <c r="J242" s="2"/>
      <c r="K242" s="2"/>
    </row>
    <row r="243" spans="1:11" ht="15.75" customHeight="1">
      <c r="A243" s="2"/>
      <c r="B243" s="2"/>
      <c r="H243" s="1"/>
      <c r="J243" s="2"/>
      <c r="K243" s="2"/>
    </row>
    <row r="244" spans="1:11" ht="15.75" customHeight="1">
      <c r="A244" s="2"/>
      <c r="B244" s="2"/>
      <c r="H244" s="1"/>
      <c r="J244" s="2"/>
      <c r="K244" s="2"/>
    </row>
    <row r="245" spans="1:11" ht="15.75" customHeight="1">
      <c r="A245" s="2"/>
      <c r="B245" s="2"/>
      <c r="H245" s="1"/>
      <c r="J245" s="2"/>
      <c r="K245" s="2"/>
    </row>
    <row r="246" spans="1:11" ht="15.75" customHeight="1">
      <c r="A246" s="2"/>
      <c r="B246" s="2"/>
      <c r="H246" s="1"/>
      <c r="J246" s="2"/>
      <c r="K246" s="2"/>
    </row>
    <row r="247" spans="1:11" ht="15.75" customHeight="1">
      <c r="A247" s="2"/>
      <c r="B247" s="2"/>
      <c r="H247" s="1"/>
      <c r="J247" s="2"/>
      <c r="K247" s="2"/>
    </row>
    <row r="248" spans="1:11" ht="15.75" customHeight="1">
      <c r="A248" s="2"/>
      <c r="B248" s="2"/>
      <c r="H248" s="1"/>
      <c r="J248" s="2"/>
      <c r="K248" s="2"/>
    </row>
    <row r="249" spans="1:11" ht="15.75" customHeight="1">
      <c r="A249" s="2"/>
      <c r="B249" s="2"/>
      <c r="H249" s="1"/>
      <c r="J249" s="2"/>
      <c r="K249" s="2"/>
    </row>
    <row r="250" spans="1:11" ht="15.75" customHeight="1">
      <c r="A250" s="2"/>
      <c r="B250" s="2"/>
      <c r="H250" s="1"/>
      <c r="J250" s="2"/>
      <c r="K250" s="2"/>
    </row>
    <row r="251" spans="1:11" ht="15.75" customHeight="1">
      <c r="A251" s="2"/>
      <c r="B251" s="2"/>
      <c r="H251" s="1"/>
      <c r="J251" s="2"/>
      <c r="K251" s="2"/>
    </row>
    <row r="252" spans="1:11" ht="15.75" customHeight="1">
      <c r="A252" s="2"/>
      <c r="B252" s="2"/>
      <c r="H252" s="1"/>
      <c r="J252" s="2"/>
      <c r="K252" s="2"/>
    </row>
    <row r="253" spans="1:11" ht="15.75" customHeight="1">
      <c r="A253" s="2"/>
      <c r="B253" s="2"/>
      <c r="H253" s="1"/>
      <c r="J253" s="2"/>
      <c r="K253" s="2"/>
    </row>
    <row r="254" spans="1:11" ht="15.75" customHeight="1">
      <c r="A254" s="2"/>
      <c r="B254" s="2"/>
      <c r="H254" s="1"/>
      <c r="J254" s="2"/>
      <c r="K254" s="2"/>
    </row>
    <row r="255" spans="1:11" ht="15.75" customHeight="1">
      <c r="A255" s="2"/>
      <c r="B255" s="2"/>
      <c r="H255" s="1"/>
      <c r="J255" s="2"/>
      <c r="K255" s="2"/>
    </row>
    <row r="256" spans="1:11" ht="15.75" customHeight="1">
      <c r="A256" s="2"/>
      <c r="B256" s="2"/>
      <c r="H256" s="1"/>
      <c r="J256" s="2"/>
      <c r="K256" s="2"/>
    </row>
    <row r="257" spans="1:11" ht="15.75" customHeight="1">
      <c r="A257" s="2"/>
      <c r="B257" s="2"/>
      <c r="H257" s="1"/>
      <c r="J257" s="2"/>
      <c r="K257" s="2"/>
    </row>
    <row r="258" spans="1:11" ht="15.75" customHeight="1">
      <c r="A258" s="2"/>
      <c r="B258" s="2"/>
      <c r="H258" s="1"/>
      <c r="J258" s="2"/>
      <c r="K258" s="2"/>
    </row>
    <row r="259" spans="1:11" ht="15.75" customHeight="1">
      <c r="A259" s="2"/>
      <c r="B259" s="2"/>
      <c r="H259" s="1"/>
      <c r="J259" s="2"/>
      <c r="K259" s="2"/>
    </row>
    <row r="260" spans="1:11" ht="15.75" customHeight="1">
      <c r="A260" s="2"/>
      <c r="B260" s="2"/>
      <c r="H260" s="1"/>
      <c r="J260" s="2"/>
      <c r="K260" s="2"/>
    </row>
    <row r="261" spans="1:11" ht="15.75" customHeight="1">
      <c r="A261" s="2"/>
      <c r="B261" s="2"/>
      <c r="H261" s="1"/>
      <c r="J261" s="2"/>
      <c r="K261" s="2"/>
    </row>
    <row r="262" spans="1:11" ht="15.75" customHeight="1">
      <c r="A262" s="2"/>
      <c r="B262" s="2"/>
      <c r="H262" s="1"/>
      <c r="J262" s="2"/>
      <c r="K262" s="2"/>
    </row>
    <row r="263" spans="1:11" ht="15.75" customHeight="1">
      <c r="A263" s="2"/>
      <c r="B263" s="2"/>
      <c r="H263" s="1"/>
      <c r="J263" s="2"/>
      <c r="K263" s="2"/>
    </row>
    <row r="264" spans="1:11" ht="15.75" customHeight="1">
      <c r="A264" s="2"/>
      <c r="B264" s="2"/>
      <c r="H264" s="1"/>
      <c r="J264" s="2"/>
      <c r="K264" s="2"/>
    </row>
    <row r="265" spans="1:11" ht="15.75" customHeight="1">
      <c r="A265" s="2"/>
      <c r="B265" s="2"/>
      <c r="H265" s="1"/>
      <c r="J265" s="2"/>
      <c r="K265" s="2"/>
    </row>
    <row r="266" spans="1:11" ht="15.75" customHeight="1">
      <c r="A266" s="2"/>
      <c r="B266" s="2"/>
      <c r="H266" s="1"/>
      <c r="J266" s="2"/>
      <c r="K266" s="2"/>
    </row>
    <row r="267" spans="1:11" ht="15.75" customHeight="1">
      <c r="A267" s="2"/>
      <c r="B267" s="2"/>
      <c r="H267" s="1"/>
      <c r="J267" s="2"/>
      <c r="K267" s="2"/>
    </row>
    <row r="268" spans="1:11" ht="15.75" customHeight="1">
      <c r="A268" s="2"/>
      <c r="B268" s="2"/>
      <c r="H268" s="1"/>
      <c r="J268" s="2"/>
      <c r="K268" s="2"/>
    </row>
    <row r="269" spans="1:11" ht="15.75" customHeight="1">
      <c r="A269" s="2"/>
      <c r="B269" s="2"/>
      <c r="H269" s="1"/>
      <c r="J269" s="2"/>
      <c r="K269" s="2"/>
    </row>
    <row r="270" spans="1:11" ht="15.75" customHeight="1">
      <c r="A270" s="2"/>
      <c r="B270" s="2"/>
      <c r="H270" s="1"/>
      <c r="J270" s="2"/>
      <c r="K270" s="2"/>
    </row>
    <row r="271" spans="1:11" ht="15.75" customHeight="1">
      <c r="A271" s="2"/>
      <c r="B271" s="2"/>
      <c r="H271" s="1"/>
      <c r="J271" s="2"/>
      <c r="K271" s="2"/>
    </row>
    <row r="272" spans="1:11" ht="15.75" customHeight="1">
      <c r="A272" s="2"/>
      <c r="B272" s="2"/>
      <c r="H272" s="1"/>
      <c r="J272" s="2"/>
      <c r="K272" s="2"/>
    </row>
    <row r="273" spans="1:11" ht="15.75" customHeight="1">
      <c r="A273" s="2"/>
      <c r="B273" s="2"/>
      <c r="H273" s="1"/>
      <c r="J273" s="2"/>
      <c r="K273" s="2"/>
    </row>
    <row r="274" spans="1:11" ht="15.75" customHeight="1">
      <c r="A274" s="2"/>
      <c r="B274" s="2"/>
      <c r="H274" s="1"/>
      <c r="J274" s="2"/>
      <c r="K274" s="2"/>
    </row>
    <row r="275" spans="1:11" ht="15.75" customHeight="1">
      <c r="A275" s="2"/>
      <c r="B275" s="2"/>
      <c r="H275" s="1"/>
      <c r="J275" s="2"/>
      <c r="K275" s="2"/>
    </row>
    <row r="276" spans="1:11" ht="15.75" customHeight="1">
      <c r="A276" s="2"/>
      <c r="B276" s="2"/>
      <c r="H276" s="1"/>
      <c r="J276" s="2"/>
      <c r="K276" s="2"/>
    </row>
    <row r="277" spans="1:11" ht="15.75" customHeight="1">
      <c r="A277" s="2"/>
      <c r="B277" s="2"/>
      <c r="H277" s="1"/>
      <c r="J277" s="2"/>
      <c r="K277" s="2"/>
    </row>
    <row r="278" spans="1:11" ht="15.75" customHeight="1">
      <c r="A278" s="2"/>
      <c r="B278" s="2"/>
      <c r="H278" s="1"/>
      <c r="J278" s="2"/>
      <c r="K278" s="2"/>
    </row>
    <row r="279" spans="1:11" ht="15.75" customHeight="1">
      <c r="A279" s="2"/>
      <c r="B279" s="2"/>
      <c r="H279" s="1"/>
      <c r="J279" s="2"/>
      <c r="K279" s="2"/>
    </row>
    <row r="280" spans="1:11" ht="15.75" customHeight="1">
      <c r="A280" s="2"/>
      <c r="B280" s="2"/>
      <c r="H280" s="1"/>
      <c r="J280" s="2"/>
      <c r="K280" s="2"/>
    </row>
    <row r="281" spans="1:11" ht="15.75" customHeight="1">
      <c r="A281" s="2"/>
      <c r="B281" s="2"/>
      <c r="H281" s="1"/>
      <c r="J281" s="2"/>
      <c r="K281" s="2"/>
    </row>
    <row r="282" spans="1:11" ht="15.75" customHeight="1">
      <c r="A282" s="2"/>
      <c r="B282" s="2"/>
      <c r="H282" s="1"/>
      <c r="J282" s="2"/>
      <c r="K282" s="2"/>
    </row>
    <row r="283" spans="1:11" ht="15.75" customHeight="1">
      <c r="A283" s="2"/>
      <c r="B283" s="2"/>
      <c r="H283" s="1"/>
      <c r="J283" s="2"/>
      <c r="K283" s="2"/>
    </row>
    <row r="284" spans="1:11" ht="15.75" customHeight="1">
      <c r="A284" s="2"/>
      <c r="B284" s="2"/>
      <c r="H284" s="1"/>
      <c r="J284" s="2"/>
      <c r="K284" s="2"/>
    </row>
    <row r="285" spans="1:11" ht="15.75" customHeight="1">
      <c r="A285" s="2"/>
      <c r="B285" s="2"/>
      <c r="H285" s="1"/>
      <c r="J285" s="2"/>
      <c r="K285" s="2"/>
    </row>
    <row r="286" spans="1:11" ht="15.75" customHeight="1">
      <c r="A286" s="2"/>
      <c r="B286" s="2"/>
      <c r="H286" s="1"/>
      <c r="J286" s="2"/>
      <c r="K286" s="2"/>
    </row>
    <row r="287" spans="1:11" ht="15.75" customHeight="1">
      <c r="A287" s="2"/>
      <c r="B287" s="2"/>
      <c r="H287" s="1"/>
      <c r="J287" s="2"/>
      <c r="K287" s="2"/>
    </row>
    <row r="288" spans="1:11" ht="15.75" customHeight="1">
      <c r="A288" s="2"/>
      <c r="B288" s="2"/>
      <c r="H288" s="1"/>
      <c r="J288" s="2"/>
      <c r="K288" s="2"/>
    </row>
    <row r="289" spans="1:12" ht="15.75" customHeight="1">
      <c r="A289" s="2"/>
      <c r="B289" s="2"/>
      <c r="H289" s="1"/>
      <c r="J289" s="2"/>
      <c r="K289" s="2"/>
    </row>
    <row r="290" spans="1:12" ht="15.75" customHeight="1">
      <c r="A290" s="2"/>
      <c r="B290" s="2"/>
      <c r="G290" s="2"/>
      <c r="H290" s="1"/>
      <c r="J290" s="2"/>
      <c r="K290" s="2"/>
      <c r="L290" s="2"/>
    </row>
    <row r="291" spans="1:12" ht="15.75" customHeight="1">
      <c r="A291" s="2"/>
      <c r="B291" s="2"/>
      <c r="G291" s="2"/>
      <c r="H291" s="1"/>
      <c r="J291" s="2"/>
      <c r="K291" s="2"/>
      <c r="L291" s="2"/>
    </row>
    <row r="292" spans="1:12" ht="15.75" customHeight="1">
      <c r="A292" s="2"/>
      <c r="B292" s="2"/>
      <c r="G292" s="2"/>
      <c r="H292" s="1"/>
      <c r="J292" s="2"/>
      <c r="K292" s="2"/>
      <c r="L292" s="2"/>
    </row>
    <row r="293" spans="1:12" ht="15.75" customHeight="1">
      <c r="A293" s="2"/>
      <c r="B293" s="2"/>
      <c r="G293" s="2"/>
      <c r="H293" s="1"/>
      <c r="J293" s="2"/>
      <c r="K293" s="2"/>
      <c r="L293" s="2"/>
    </row>
    <row r="294" spans="1:12" ht="15.75" customHeight="1">
      <c r="A294" s="2"/>
      <c r="B294" s="2"/>
      <c r="G294" s="2"/>
      <c r="H294" s="1"/>
      <c r="J294" s="2"/>
      <c r="K294" s="2"/>
      <c r="L294" s="2"/>
    </row>
    <row r="295" spans="1:12" ht="15.75" customHeight="1">
      <c r="A295" s="2"/>
      <c r="B295" s="2"/>
      <c r="G295" s="2"/>
      <c r="H295" s="1"/>
      <c r="J295" s="2"/>
      <c r="K295" s="2"/>
      <c r="L295" s="2"/>
    </row>
    <row r="296" spans="1:12" ht="15.75" customHeight="1">
      <c r="A296" s="2"/>
      <c r="B296" s="2"/>
      <c r="G296" s="2"/>
      <c r="H296" s="1"/>
      <c r="J296" s="2"/>
      <c r="K296" s="2"/>
      <c r="L296" s="2"/>
    </row>
    <row r="297" spans="1:12" ht="15.75" customHeight="1">
      <c r="A297" s="2"/>
      <c r="B297" s="2"/>
      <c r="G297" s="2"/>
      <c r="H297" s="1"/>
      <c r="J297" s="2"/>
      <c r="K297" s="2"/>
      <c r="L297" s="2"/>
    </row>
    <row r="298" spans="1:12" ht="15.75" customHeight="1">
      <c r="A298" s="2"/>
      <c r="B298" s="2"/>
      <c r="G298" s="2"/>
      <c r="H298" s="1"/>
      <c r="J298" s="2"/>
      <c r="K298" s="2"/>
      <c r="L298" s="2"/>
    </row>
    <row r="299" spans="1:12" ht="15.75" customHeight="1">
      <c r="A299" s="2"/>
      <c r="B299" s="2"/>
      <c r="G299" s="2"/>
      <c r="H299" s="1"/>
      <c r="J299" s="2"/>
      <c r="K299" s="2"/>
      <c r="L299" s="2"/>
    </row>
    <row r="300" spans="1:12" ht="15.75" customHeight="1">
      <c r="A300" s="2"/>
      <c r="B300" s="2"/>
      <c r="G300" s="2"/>
      <c r="H300" s="1"/>
      <c r="J300" s="2"/>
      <c r="K300" s="2"/>
      <c r="L300" s="2"/>
    </row>
    <row r="301" spans="1:12" ht="15.75" customHeight="1">
      <c r="A301" s="2"/>
      <c r="B301" s="2"/>
      <c r="G301" s="2"/>
      <c r="H301" s="1"/>
      <c r="J301" s="2"/>
      <c r="K301" s="2"/>
      <c r="L301" s="2"/>
    </row>
    <row r="302" spans="1:12" ht="15.75" customHeight="1">
      <c r="A302" s="2"/>
      <c r="B302" s="2"/>
      <c r="G302" s="2"/>
      <c r="H302" s="1"/>
      <c r="J302" s="2"/>
      <c r="K302" s="2"/>
      <c r="L302" s="2"/>
    </row>
    <row r="303" spans="1:12" ht="15.75" customHeight="1">
      <c r="A303" s="2"/>
      <c r="B303" s="2"/>
      <c r="G303" s="2"/>
      <c r="H303" s="1"/>
      <c r="J303" s="2"/>
      <c r="K303" s="2"/>
      <c r="L303" s="2"/>
    </row>
    <row r="304" spans="1:12" ht="15.75" customHeight="1">
      <c r="A304" s="2"/>
      <c r="B304" s="2"/>
      <c r="G304" s="2"/>
      <c r="H304" s="1"/>
      <c r="J304" s="2"/>
      <c r="K304" s="2"/>
      <c r="L304" s="2"/>
    </row>
    <row r="305" spans="1:12" ht="15.75" customHeight="1">
      <c r="A305" s="2"/>
      <c r="B305" s="2"/>
      <c r="G305" s="2"/>
      <c r="H305" s="1"/>
      <c r="J305" s="2"/>
      <c r="K305" s="2"/>
      <c r="L305" s="2"/>
    </row>
    <row r="306" spans="1:12" ht="15.75" customHeight="1">
      <c r="A306" s="2"/>
      <c r="B306" s="2"/>
      <c r="G306" s="2"/>
      <c r="H306" s="1"/>
      <c r="J306" s="2"/>
      <c r="K306" s="2"/>
      <c r="L306" s="2"/>
    </row>
    <row r="307" spans="1:12" ht="15.75" customHeight="1">
      <c r="A307" s="2"/>
      <c r="B307" s="2"/>
      <c r="G307" s="2"/>
      <c r="H307" s="1"/>
      <c r="J307" s="2"/>
      <c r="K307" s="2"/>
      <c r="L307" s="2"/>
    </row>
    <row r="308" spans="1:12" ht="15.75" customHeight="1">
      <c r="A308" s="2"/>
      <c r="B308" s="2"/>
      <c r="G308" s="2"/>
      <c r="H308" s="1"/>
      <c r="J308" s="2"/>
      <c r="K308" s="2"/>
      <c r="L308" s="2"/>
    </row>
    <row r="309" spans="1:12" ht="15.75" customHeight="1">
      <c r="A309" s="2"/>
      <c r="B309" s="2"/>
      <c r="G309" s="2"/>
      <c r="H309" s="1"/>
      <c r="J309" s="2"/>
      <c r="K309" s="2"/>
      <c r="L309" s="2"/>
    </row>
    <row r="310" spans="1:12" ht="15.75" customHeight="1">
      <c r="A310" s="2"/>
      <c r="B310" s="2"/>
      <c r="G310" s="2"/>
      <c r="H310" s="1"/>
      <c r="J310" s="2"/>
      <c r="K310" s="2"/>
      <c r="L310" s="2"/>
    </row>
    <row r="311" spans="1:12" ht="15.75" customHeight="1">
      <c r="A311" s="2"/>
      <c r="B311" s="2"/>
      <c r="G311" s="2"/>
      <c r="H311" s="1"/>
      <c r="J311" s="2"/>
      <c r="K311" s="2"/>
      <c r="L311" s="2"/>
    </row>
    <row r="312" spans="1:12" ht="15.75" customHeight="1">
      <c r="A312" s="2"/>
      <c r="B312" s="2"/>
      <c r="G312" s="2"/>
      <c r="H312" s="1"/>
      <c r="J312" s="2"/>
      <c r="K312" s="2"/>
      <c r="L312" s="2"/>
    </row>
    <row r="313" spans="1:12" ht="15.75" customHeight="1">
      <c r="A313" s="2"/>
      <c r="B313" s="2"/>
      <c r="G313" s="2"/>
      <c r="H313" s="1"/>
      <c r="J313" s="2"/>
      <c r="K313" s="2"/>
      <c r="L313" s="2"/>
    </row>
    <row r="314" spans="1:12" ht="15.75" customHeight="1">
      <c r="A314" s="2"/>
      <c r="B314" s="2"/>
      <c r="G314" s="2"/>
      <c r="H314" s="1"/>
      <c r="J314" s="2"/>
      <c r="K314" s="2"/>
      <c r="L314" s="2"/>
    </row>
    <row r="315" spans="1:12" ht="15.75" customHeight="1">
      <c r="A315" s="2"/>
      <c r="B315" s="2"/>
      <c r="G315" s="2"/>
      <c r="H315" s="1"/>
      <c r="J315" s="2"/>
      <c r="K315" s="2"/>
      <c r="L315" s="2"/>
    </row>
    <row r="316" spans="1:12" ht="15.75" customHeight="1">
      <c r="A316" s="2"/>
      <c r="B316" s="2"/>
      <c r="G316" s="2"/>
      <c r="H316" s="1"/>
      <c r="J316" s="2"/>
      <c r="K316" s="2"/>
      <c r="L316" s="2"/>
    </row>
    <row r="317" spans="1:12" ht="15.75" customHeight="1">
      <c r="A317" s="2"/>
      <c r="B317" s="2"/>
      <c r="G317" s="2"/>
      <c r="H317" s="1"/>
      <c r="J317" s="2"/>
      <c r="K317" s="2"/>
      <c r="L317" s="2"/>
    </row>
    <row r="318" spans="1:12" ht="15.75" customHeight="1">
      <c r="A318" s="2"/>
      <c r="B318" s="2"/>
      <c r="G318" s="2"/>
      <c r="H318" s="1"/>
      <c r="J318" s="2"/>
      <c r="K318" s="2"/>
      <c r="L318" s="2"/>
    </row>
    <row r="319" spans="1:12" ht="15.75" customHeight="1"/>
  </sheetData>
  <sortState ref="A8:G232">
    <sortCondition ref="A1"/>
  </sortState>
  <customSheetViews>
    <customSheetView guid="{B74B1442-DA82-44AB-A3E1-E91DB51CF28C}" scale="90" showPageBreaks="1" fitToPage="1" state="hidden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5" fitToHeight="2" orientation="portrait" horizontalDpi="4294967293" verticalDpi="4294967293" r:id="rId1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F13B9ED3-AAAD-461F-805B-9EB0C2D5FB19}" scale="90" fitToPage="1" state="hidden">
      <selection activeCell="C24" sqref="C24"/>
      <pageMargins left="0.15748031496062992" right="0.15748031496062992" top="0.6692913385826772" bottom="0.35433070866141736" header="0.15748031496062992" footer="0.15748031496062992"/>
      <printOptions horizontalCentered="1"/>
      <pageSetup paperSize="9" scale="65" fitToHeight="2" orientation="portrait" horizontalDpi="4294967293" verticalDpi="4294967293" r:id="rId2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83CFAAEE-5F45-43B8-AA5E-15E9D33D0FE3}" scale="90" fitToPage="1" state="hidden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5" fitToHeight="2" orientation="portrait" horizontalDpi="4294967293" verticalDpi="4294967293" r:id="rId3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CB4856B4-1B77-4728-B507-093A5E8099F8}" scale="90" fitToPage="1" state="hidden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5" fitToHeight="2" orientation="portrait" horizontalDpi="4294967293" verticalDpi="4294967293" r:id="rId4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16134BDA-8C04-477C-872E-1888C90F87CF}" scale="90" showPageBreaks="1" fitToPage="1" state="hidden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5" fitToHeight="2" orientation="portrait" horizontalDpi="4294967293" verticalDpi="4294967293" r:id="rId5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4E7AB6B0-F53A-45A3-A693-974740AC476B}" scale="90" fitToPage="1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5" fitToHeight="2" orientation="portrait" horizontalDpi="4294967293" verticalDpi="4294967293" r:id="rId6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</customSheetViews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4"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7" fitToHeight="4" orientation="portrait" r:id="rId7"/>
  <headerFooter>
    <oddFooter>&amp;L&amp;"Gill Sans MT,Normal"&amp;8© ABC Group 2016 - Tous droits réservés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3">
    <pageSetUpPr fitToPage="1"/>
  </sheetPr>
  <dimension ref="A1:S318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6" style="3" hidden="1" customWidth="1"/>
    <col min="11" max="11" width="15.140625" style="3" customWidth="1"/>
    <col min="12" max="12" width="23.7109375" style="4" customWidth="1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3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f>Février!A7+1</f>
        <v>3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LOOKUP(9^9,Février!I:I)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>
        <v>28</v>
      </c>
      <c r="B8" s="64" t="str">
        <f>"TP"&amp;TEXT($A$7,"00")&amp;TEXT(ROW()-7,"00")</f>
        <v>TP0301</v>
      </c>
      <c r="C8" s="145" t="str">
        <f>"Test ligne "&amp;TEXT(ROW()-7,"000")&amp;" du journal "&amp;TEXT($A$7,"00")</f>
        <v>Test ligne 001 du journal 03</v>
      </c>
      <c r="D8" s="144">
        <v>25</v>
      </c>
      <c r="E8" s="146">
        <v>18500</v>
      </c>
      <c r="F8" s="146"/>
      <c r="G8" s="115" t="str">
        <f>TEXT($A$7,"00")&amp;TEXT(ROW()-7,"0000")</f>
        <v>030001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>
        <v>31</v>
      </c>
      <c r="B9" s="64" t="str">
        <f t="shared" ref="B9:B18" si="0">"TP"&amp;TEXT($A$7,"00")&amp;TEXT(ROW()-7,"00")</f>
        <v>TP0302</v>
      </c>
      <c r="C9" s="145" t="str">
        <f t="shared" ref="C9:C18" si="1">"Test ligne "&amp;TEXT(ROW()-7,"000")&amp;" du journal "&amp;TEXT($A$7,"00")</f>
        <v>Test ligne 002 du journal 03</v>
      </c>
      <c r="D9" s="144">
        <v>20</v>
      </c>
      <c r="E9" s="146">
        <v>350985</v>
      </c>
      <c r="F9" s="146"/>
      <c r="G9" s="115" t="str">
        <f t="shared" ref="G9:G18" si="2">TEXT($A$7,"00")&amp;TEXT(ROW()-7,"0000")</f>
        <v>030002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TP0303</v>
      </c>
      <c r="C10" s="145" t="str">
        <f t="shared" si="1"/>
        <v>Test ligne 003 du journal 03</v>
      </c>
      <c r="D10" s="144"/>
      <c r="E10" s="146"/>
      <c r="F10" s="146"/>
      <c r="G10" s="115" t="str">
        <f t="shared" si="2"/>
        <v>030003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TP0304</v>
      </c>
      <c r="C11" s="145" t="str">
        <f t="shared" si="1"/>
        <v>Test ligne 004 du journal 03</v>
      </c>
      <c r="D11" s="144"/>
      <c r="E11" s="146"/>
      <c r="F11" s="146"/>
      <c r="G11" s="115" t="str">
        <f t="shared" si="2"/>
        <v>030004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TP0305</v>
      </c>
      <c r="C12" s="145" t="str">
        <f t="shared" si="1"/>
        <v>Test ligne 005 du journal 03</v>
      </c>
      <c r="D12" s="144"/>
      <c r="E12" s="146"/>
      <c r="F12" s="146"/>
      <c r="G12" s="115" t="str">
        <f t="shared" si="2"/>
        <v>030005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TP0306</v>
      </c>
      <c r="C13" s="145" t="str">
        <f t="shared" si="1"/>
        <v>Test ligne 006 du journal 03</v>
      </c>
      <c r="D13" s="144"/>
      <c r="E13" s="146"/>
      <c r="F13" s="146"/>
      <c r="G13" s="115" t="str">
        <f t="shared" si="2"/>
        <v>030006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TP0307</v>
      </c>
      <c r="C14" s="145" t="str">
        <f t="shared" si="1"/>
        <v>Test ligne 007 du journal 03</v>
      </c>
      <c r="D14" s="144"/>
      <c r="E14" s="146"/>
      <c r="F14" s="146"/>
      <c r="G14" s="115" t="str">
        <f t="shared" si="2"/>
        <v>030007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TP0308</v>
      </c>
      <c r="C15" s="145" t="str">
        <f t="shared" si="1"/>
        <v>Test ligne 008 du journal 03</v>
      </c>
      <c r="D15" s="144"/>
      <c r="E15" s="146"/>
      <c r="F15" s="146"/>
      <c r="G15" s="115" t="str">
        <f t="shared" si="2"/>
        <v>030008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TP0309</v>
      </c>
      <c r="C16" s="145" t="str">
        <f t="shared" si="1"/>
        <v>Test ligne 009 du journal 03</v>
      </c>
      <c r="D16" s="144"/>
      <c r="E16" s="146"/>
      <c r="F16" s="146"/>
      <c r="G16" s="115" t="str">
        <f t="shared" si="2"/>
        <v>030009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TP0310</v>
      </c>
      <c r="C17" s="145" t="str">
        <f t="shared" si="1"/>
        <v>Test ligne 010 du journal 03</v>
      </c>
      <c r="D17" s="144"/>
      <c r="E17" s="146"/>
      <c r="F17" s="146"/>
      <c r="G17" s="115" t="str">
        <f t="shared" si="2"/>
        <v>030010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TP0311</v>
      </c>
      <c r="C18" s="145" t="str">
        <f t="shared" si="1"/>
        <v>Test ligne 011 du journal 03</v>
      </c>
      <c r="D18" s="144"/>
      <c r="E18" s="146"/>
      <c r="F18" s="146"/>
      <c r="G18" s="115" t="str">
        <f t="shared" si="2"/>
        <v>030011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70"/>
      <c r="E233" s="72">
        <f>SUM($E$9:$E$232)</f>
        <v>350985</v>
      </c>
      <c r="F233" s="72">
        <f>SUM(F8:F232)</f>
        <v>0</v>
      </c>
      <c r="G233" s="57"/>
      <c r="H233" s="60"/>
      <c r="I233" s="61"/>
      <c r="J233" s="62"/>
      <c r="K233" s="62"/>
      <c r="L233" s="57"/>
    </row>
    <row r="234" spans="1:16" ht="15.75" customHeight="1"/>
    <row r="235" spans="1:16" ht="15.75" customHeight="1">
      <c r="C235" s="5"/>
      <c r="D235" s="5"/>
      <c r="E235" s="6"/>
      <c r="F235" s="6"/>
    </row>
    <row r="236" spans="1:16" ht="15.75" customHeight="1"/>
    <row r="237" spans="1:16" ht="15.75" customHeight="1"/>
    <row r="238" spans="1:16" ht="15.75" customHeight="1"/>
    <row r="239" spans="1:16" ht="15.75" customHeight="1"/>
    <row r="240" spans="1:16" ht="15.75" customHeight="1"/>
    <row r="241" spans="1:11" ht="15.75" customHeight="1"/>
    <row r="242" spans="1:11" ht="15.75" customHeight="1">
      <c r="A242" s="2"/>
      <c r="B242" s="2"/>
      <c r="H242" s="1"/>
      <c r="J242" s="2"/>
      <c r="K242" s="2"/>
    </row>
    <row r="243" spans="1:11" ht="15.75" customHeight="1">
      <c r="A243" s="2"/>
      <c r="B243" s="2"/>
      <c r="H243" s="1"/>
      <c r="J243" s="2"/>
      <c r="K243" s="2"/>
    </row>
    <row r="244" spans="1:11" ht="15.75" customHeight="1">
      <c r="A244" s="2"/>
      <c r="B244" s="2"/>
      <c r="H244" s="1"/>
      <c r="J244" s="2"/>
      <c r="K244" s="2"/>
    </row>
    <row r="245" spans="1:11" ht="15.75" customHeight="1">
      <c r="A245" s="2"/>
      <c r="B245" s="2"/>
      <c r="H245" s="1"/>
      <c r="J245" s="2"/>
      <c r="K245" s="2"/>
    </row>
    <row r="246" spans="1:11" ht="15.75" customHeight="1">
      <c r="A246" s="2"/>
      <c r="B246" s="2"/>
      <c r="H246" s="1"/>
      <c r="J246" s="2"/>
      <c r="K246" s="2"/>
    </row>
    <row r="247" spans="1:11" ht="15.75" customHeight="1">
      <c r="A247" s="2"/>
      <c r="B247" s="2"/>
      <c r="H247" s="1"/>
      <c r="J247" s="2"/>
      <c r="K247" s="2"/>
    </row>
    <row r="248" spans="1:11" ht="15.75" customHeight="1">
      <c r="A248" s="2"/>
      <c r="B248" s="2"/>
      <c r="H248" s="1"/>
      <c r="J248" s="2"/>
      <c r="K248" s="2"/>
    </row>
    <row r="249" spans="1:11" ht="15.75" customHeight="1">
      <c r="A249" s="2"/>
      <c r="B249" s="2"/>
      <c r="H249" s="1"/>
      <c r="J249" s="2"/>
      <c r="K249" s="2"/>
    </row>
    <row r="250" spans="1:11" ht="15.75" customHeight="1">
      <c r="A250" s="2"/>
      <c r="B250" s="2"/>
      <c r="H250" s="1"/>
      <c r="J250" s="2"/>
      <c r="K250" s="2"/>
    </row>
    <row r="251" spans="1:11" ht="15.75" customHeight="1">
      <c r="A251" s="2"/>
      <c r="B251" s="2"/>
      <c r="H251" s="1"/>
      <c r="J251" s="2"/>
      <c r="K251" s="2"/>
    </row>
    <row r="252" spans="1:11" ht="15.75" customHeight="1">
      <c r="A252" s="2"/>
      <c r="B252" s="2"/>
      <c r="H252" s="1"/>
      <c r="J252" s="2"/>
      <c r="K252" s="2"/>
    </row>
    <row r="253" spans="1:11" ht="15.75" customHeight="1">
      <c r="A253" s="2"/>
      <c r="B253" s="2"/>
      <c r="H253" s="1"/>
      <c r="J253" s="2"/>
      <c r="K253" s="2"/>
    </row>
    <row r="254" spans="1:11" ht="15.75" customHeight="1">
      <c r="A254" s="2"/>
      <c r="B254" s="2"/>
      <c r="H254" s="1"/>
      <c r="J254" s="2"/>
      <c r="K254" s="2"/>
    </row>
    <row r="255" spans="1:11" ht="15.75" customHeight="1">
      <c r="A255" s="2"/>
      <c r="B255" s="2"/>
      <c r="H255" s="1"/>
      <c r="J255" s="2"/>
      <c r="K255" s="2"/>
    </row>
    <row r="256" spans="1:11" ht="15.75" customHeight="1">
      <c r="A256" s="2"/>
      <c r="B256" s="2"/>
      <c r="H256" s="1"/>
      <c r="J256" s="2"/>
      <c r="K256" s="2"/>
    </row>
    <row r="257" spans="1:11" ht="15.75" customHeight="1">
      <c r="A257" s="2"/>
      <c r="B257" s="2"/>
      <c r="H257" s="1"/>
      <c r="J257" s="2"/>
      <c r="K257" s="2"/>
    </row>
    <row r="258" spans="1:11" ht="15.75" customHeight="1">
      <c r="A258" s="2"/>
      <c r="B258" s="2"/>
      <c r="H258" s="1"/>
      <c r="J258" s="2"/>
      <c r="K258" s="2"/>
    </row>
    <row r="259" spans="1:11" ht="15.75" customHeight="1">
      <c r="A259" s="2"/>
      <c r="B259" s="2"/>
      <c r="H259" s="1"/>
      <c r="J259" s="2"/>
      <c r="K259" s="2"/>
    </row>
    <row r="260" spans="1:11" ht="15.75" customHeight="1">
      <c r="A260" s="2"/>
      <c r="B260" s="2"/>
      <c r="H260" s="1"/>
      <c r="J260" s="2"/>
      <c r="K260" s="2"/>
    </row>
    <row r="261" spans="1:11" ht="15.75" customHeight="1">
      <c r="A261" s="2"/>
      <c r="B261" s="2"/>
      <c r="H261" s="1"/>
      <c r="J261" s="2"/>
      <c r="K261" s="2"/>
    </row>
    <row r="262" spans="1:11" ht="15.75" customHeight="1">
      <c r="A262" s="2"/>
      <c r="B262" s="2"/>
      <c r="H262" s="1"/>
      <c r="J262" s="2"/>
      <c r="K262" s="2"/>
    </row>
    <row r="263" spans="1:11" ht="15.75" customHeight="1">
      <c r="A263" s="2"/>
      <c r="B263" s="2"/>
      <c r="H263" s="1"/>
      <c r="J263" s="2"/>
      <c r="K263" s="2"/>
    </row>
    <row r="264" spans="1:11" ht="15.75" customHeight="1">
      <c r="A264" s="2"/>
      <c r="B264" s="2"/>
      <c r="H264" s="1"/>
      <c r="J264" s="2"/>
      <c r="K264" s="2"/>
    </row>
    <row r="265" spans="1:11" ht="15.75" customHeight="1">
      <c r="A265" s="2"/>
      <c r="B265" s="2"/>
      <c r="H265" s="1"/>
      <c r="J265" s="2"/>
      <c r="K265" s="2"/>
    </row>
    <row r="266" spans="1:11" ht="15.75" customHeight="1">
      <c r="A266" s="2"/>
      <c r="B266" s="2"/>
      <c r="H266" s="1"/>
      <c r="J266" s="2"/>
      <c r="K266" s="2"/>
    </row>
    <row r="267" spans="1:11" ht="15.75" customHeight="1">
      <c r="A267" s="2"/>
      <c r="B267" s="2"/>
      <c r="H267" s="1"/>
      <c r="J267" s="2"/>
      <c r="K267" s="2"/>
    </row>
    <row r="268" spans="1:11" ht="15.75" customHeight="1">
      <c r="A268" s="2"/>
      <c r="B268" s="2"/>
      <c r="H268" s="1"/>
      <c r="J268" s="2"/>
      <c r="K268" s="2"/>
    </row>
    <row r="269" spans="1:11" ht="15.75" customHeight="1">
      <c r="A269" s="2"/>
      <c r="B269" s="2"/>
      <c r="H269" s="1"/>
      <c r="J269" s="2"/>
      <c r="K269" s="2"/>
    </row>
    <row r="270" spans="1:11" ht="15.75" customHeight="1">
      <c r="A270" s="2"/>
      <c r="B270" s="2"/>
      <c r="H270" s="1"/>
      <c r="J270" s="2"/>
      <c r="K270" s="2"/>
    </row>
    <row r="271" spans="1:11" ht="15.75" customHeight="1">
      <c r="A271" s="2"/>
      <c r="B271" s="2"/>
      <c r="H271" s="1"/>
      <c r="J271" s="2"/>
      <c r="K271" s="2"/>
    </row>
    <row r="272" spans="1:11" ht="15.75" customHeight="1">
      <c r="A272" s="2"/>
      <c r="B272" s="2"/>
      <c r="H272" s="1"/>
      <c r="J272" s="2"/>
      <c r="K272" s="2"/>
    </row>
    <row r="273" spans="1:11" ht="15.75" customHeight="1">
      <c r="A273" s="2"/>
      <c r="B273" s="2"/>
      <c r="H273" s="1"/>
      <c r="J273" s="2"/>
      <c r="K273" s="2"/>
    </row>
    <row r="274" spans="1:11" ht="15.75" customHeight="1">
      <c r="A274" s="2"/>
      <c r="B274" s="2"/>
      <c r="H274" s="1"/>
      <c r="J274" s="2"/>
      <c r="K274" s="2"/>
    </row>
    <row r="275" spans="1:11" ht="15.75" customHeight="1">
      <c r="A275" s="2"/>
      <c r="B275" s="2"/>
      <c r="H275" s="1"/>
      <c r="J275" s="2"/>
      <c r="K275" s="2"/>
    </row>
    <row r="276" spans="1:11">
      <c r="A276" s="2"/>
      <c r="B276" s="2"/>
      <c r="H276" s="1"/>
      <c r="J276" s="2"/>
      <c r="K276" s="2"/>
    </row>
    <row r="277" spans="1:11">
      <c r="A277" s="2"/>
      <c r="B277" s="2"/>
      <c r="H277" s="1"/>
      <c r="J277" s="2"/>
      <c r="K277" s="2"/>
    </row>
    <row r="278" spans="1:11">
      <c r="A278" s="2"/>
      <c r="B278" s="2"/>
      <c r="H278" s="1"/>
      <c r="J278" s="2"/>
      <c r="K278" s="2"/>
    </row>
    <row r="279" spans="1:11">
      <c r="A279" s="2"/>
      <c r="B279" s="2"/>
      <c r="H279" s="1"/>
      <c r="J279" s="2"/>
      <c r="K279" s="2"/>
    </row>
    <row r="280" spans="1:11">
      <c r="A280" s="2"/>
      <c r="B280" s="2"/>
      <c r="H280" s="1"/>
      <c r="J280" s="2"/>
      <c r="K280" s="2"/>
    </row>
    <row r="281" spans="1:11">
      <c r="A281" s="2"/>
      <c r="B281" s="2"/>
      <c r="H281" s="1"/>
      <c r="J281" s="2"/>
      <c r="K281" s="2"/>
    </row>
    <row r="282" spans="1:11">
      <c r="A282" s="2"/>
      <c r="B282" s="2"/>
      <c r="H282" s="1"/>
      <c r="J282" s="2"/>
      <c r="K282" s="2"/>
    </row>
    <row r="283" spans="1:11">
      <c r="A283" s="2"/>
      <c r="B283" s="2"/>
      <c r="H283" s="1"/>
      <c r="J283" s="2"/>
      <c r="K283" s="2"/>
    </row>
    <row r="284" spans="1:11">
      <c r="A284" s="2"/>
      <c r="B284" s="2"/>
      <c r="H284" s="1"/>
      <c r="J284" s="2"/>
      <c r="K284" s="2"/>
    </row>
    <row r="285" spans="1:11">
      <c r="A285" s="2"/>
      <c r="B285" s="2"/>
      <c r="H285" s="1"/>
      <c r="J285" s="2"/>
      <c r="K285" s="2"/>
    </row>
    <row r="286" spans="1:11">
      <c r="A286" s="2"/>
      <c r="B286" s="2"/>
      <c r="H286" s="1"/>
      <c r="J286" s="2"/>
      <c r="K286" s="2"/>
    </row>
    <row r="287" spans="1:11">
      <c r="A287" s="2"/>
      <c r="B287" s="2"/>
      <c r="H287" s="1"/>
      <c r="J287" s="2"/>
      <c r="K287" s="2"/>
    </row>
    <row r="288" spans="1:11">
      <c r="A288" s="2"/>
      <c r="B288" s="2"/>
      <c r="H288" s="1"/>
      <c r="J288" s="2"/>
      <c r="K288" s="2"/>
    </row>
    <row r="289" spans="1:12">
      <c r="A289" s="2"/>
      <c r="B289" s="2"/>
      <c r="H289" s="1"/>
      <c r="J289" s="2"/>
      <c r="K289" s="2"/>
    </row>
    <row r="290" spans="1:12">
      <c r="A290" s="2"/>
      <c r="B290" s="2"/>
      <c r="G290" s="2"/>
      <c r="H290" s="1"/>
      <c r="J290" s="2"/>
      <c r="K290" s="2"/>
      <c r="L290" s="2"/>
    </row>
    <row r="291" spans="1:12">
      <c r="A291" s="2"/>
      <c r="B291" s="2"/>
      <c r="G291" s="2"/>
      <c r="H291" s="1"/>
      <c r="J291" s="2"/>
      <c r="K291" s="2"/>
      <c r="L291" s="2"/>
    </row>
    <row r="292" spans="1:12">
      <c r="A292" s="2"/>
      <c r="B292" s="2"/>
      <c r="G292" s="2"/>
      <c r="H292" s="1"/>
      <c r="J292" s="2"/>
      <c r="K292" s="2"/>
      <c r="L292" s="2"/>
    </row>
    <row r="293" spans="1:12">
      <c r="A293" s="2"/>
      <c r="B293" s="2"/>
      <c r="G293" s="2"/>
      <c r="H293" s="1"/>
      <c r="J293" s="2"/>
      <c r="K293" s="2"/>
      <c r="L293" s="2"/>
    </row>
    <row r="294" spans="1:12">
      <c r="A294" s="2"/>
      <c r="B294" s="2"/>
      <c r="G294" s="2"/>
      <c r="H294" s="1"/>
      <c r="J294" s="2"/>
      <c r="K294" s="2"/>
      <c r="L294" s="2"/>
    </row>
    <row r="295" spans="1:12">
      <c r="A295" s="2"/>
      <c r="B295" s="2"/>
      <c r="G295" s="2"/>
      <c r="H295" s="1"/>
      <c r="J295" s="2"/>
      <c r="K295" s="2"/>
      <c r="L295" s="2"/>
    </row>
    <row r="296" spans="1:12">
      <c r="A296" s="2"/>
      <c r="B296" s="2"/>
      <c r="G296" s="2"/>
      <c r="H296" s="1"/>
      <c r="J296" s="2"/>
      <c r="K296" s="2"/>
      <c r="L296" s="2"/>
    </row>
    <row r="297" spans="1:12">
      <c r="A297" s="2"/>
      <c r="B297" s="2"/>
      <c r="G297" s="2"/>
      <c r="H297" s="1"/>
      <c r="J297" s="2"/>
      <c r="K297" s="2"/>
      <c r="L297" s="2"/>
    </row>
    <row r="298" spans="1:12">
      <c r="A298" s="2"/>
      <c r="B298" s="2"/>
      <c r="G298" s="2"/>
      <c r="H298" s="1"/>
      <c r="J298" s="2"/>
      <c r="K298" s="2"/>
      <c r="L298" s="2"/>
    </row>
    <row r="299" spans="1:12">
      <c r="A299" s="2"/>
      <c r="B299" s="2"/>
      <c r="G299" s="2"/>
      <c r="H299" s="1"/>
      <c r="J299" s="2"/>
      <c r="K299" s="2"/>
      <c r="L299" s="2"/>
    </row>
    <row r="300" spans="1:12">
      <c r="A300" s="2"/>
      <c r="B300" s="2"/>
      <c r="G300" s="2"/>
      <c r="H300" s="1"/>
      <c r="J300" s="2"/>
      <c r="K300" s="2"/>
      <c r="L300" s="2"/>
    </row>
    <row r="301" spans="1:12">
      <c r="A301" s="2"/>
      <c r="B301" s="2"/>
      <c r="G301" s="2"/>
      <c r="H301" s="1"/>
      <c r="J301" s="2"/>
      <c r="K301" s="2"/>
      <c r="L301" s="2"/>
    </row>
    <row r="302" spans="1:12">
      <c r="A302" s="2"/>
      <c r="B302" s="2"/>
      <c r="G302" s="2"/>
      <c r="H302" s="1"/>
      <c r="J302" s="2"/>
      <c r="K302" s="2"/>
      <c r="L302" s="2"/>
    </row>
    <row r="303" spans="1:12">
      <c r="A303" s="2"/>
      <c r="B303" s="2"/>
      <c r="G303" s="2"/>
      <c r="H303" s="1"/>
      <c r="J303" s="2"/>
      <c r="K303" s="2"/>
      <c r="L303" s="2"/>
    </row>
    <row r="304" spans="1:12">
      <c r="A304" s="2"/>
      <c r="B304" s="2"/>
      <c r="G304" s="2"/>
      <c r="H304" s="1"/>
      <c r="J304" s="2"/>
      <c r="K304" s="2"/>
      <c r="L304" s="2"/>
    </row>
    <row r="305" spans="1:12">
      <c r="A305" s="2"/>
      <c r="B305" s="2"/>
      <c r="G305" s="2"/>
      <c r="H305" s="1"/>
      <c r="J305" s="2"/>
      <c r="K305" s="2"/>
      <c r="L305" s="2"/>
    </row>
    <row r="306" spans="1:12">
      <c r="A306" s="2"/>
      <c r="B306" s="2"/>
      <c r="G306" s="2"/>
      <c r="H306" s="1"/>
      <c r="J306" s="2"/>
      <c r="K306" s="2"/>
      <c r="L306" s="2"/>
    </row>
    <row r="307" spans="1:12">
      <c r="A307" s="2"/>
      <c r="B307" s="2"/>
      <c r="G307" s="2"/>
      <c r="H307" s="1"/>
      <c r="J307" s="2"/>
      <c r="K307" s="2"/>
      <c r="L307" s="2"/>
    </row>
    <row r="308" spans="1:12">
      <c r="A308" s="2"/>
      <c r="B308" s="2"/>
      <c r="G308" s="2"/>
      <c r="H308" s="1"/>
      <c r="J308" s="2"/>
      <c r="K308" s="2"/>
      <c r="L308" s="2"/>
    </row>
    <row r="309" spans="1:12">
      <c r="A309" s="2"/>
      <c r="B309" s="2"/>
      <c r="G309" s="2"/>
      <c r="H309" s="1"/>
      <c r="J309" s="2"/>
      <c r="K309" s="2"/>
      <c r="L309" s="2"/>
    </row>
    <row r="310" spans="1:12">
      <c r="A310" s="2"/>
      <c r="B310" s="2"/>
      <c r="G310" s="2"/>
      <c r="H310" s="1"/>
      <c r="J310" s="2"/>
      <c r="K310" s="2"/>
      <c r="L310" s="2"/>
    </row>
    <row r="311" spans="1:12">
      <c r="A311" s="2"/>
      <c r="B311" s="2"/>
      <c r="G311" s="2"/>
      <c r="H311" s="1"/>
      <c r="J311" s="2"/>
      <c r="K311" s="2"/>
      <c r="L311" s="2"/>
    </row>
    <row r="312" spans="1:12">
      <c r="A312" s="2"/>
      <c r="B312" s="2"/>
      <c r="G312" s="2"/>
      <c r="H312" s="1"/>
      <c r="J312" s="2"/>
      <c r="K312" s="2"/>
      <c r="L312" s="2"/>
    </row>
    <row r="313" spans="1:12">
      <c r="A313" s="2"/>
      <c r="B313" s="2"/>
      <c r="G313" s="2"/>
      <c r="H313" s="1"/>
      <c r="J313" s="2"/>
      <c r="K313" s="2"/>
      <c r="L313" s="2"/>
    </row>
    <row r="314" spans="1:12">
      <c r="A314" s="2"/>
      <c r="B314" s="2"/>
      <c r="G314" s="2"/>
      <c r="H314" s="1"/>
      <c r="J314" s="2"/>
      <c r="K314" s="2"/>
      <c r="L314" s="2"/>
    </row>
    <row r="315" spans="1:12">
      <c r="A315" s="2"/>
      <c r="B315" s="2"/>
      <c r="G315" s="2"/>
      <c r="H315" s="1"/>
      <c r="J315" s="2"/>
      <c r="K315" s="2"/>
      <c r="L315" s="2"/>
    </row>
    <row r="316" spans="1:12">
      <c r="A316" s="2"/>
      <c r="B316" s="2"/>
      <c r="G316" s="2"/>
      <c r="H316" s="1"/>
      <c r="J316" s="2"/>
      <c r="K316" s="2"/>
      <c r="L316" s="2"/>
    </row>
    <row r="317" spans="1:12">
      <c r="A317" s="2"/>
      <c r="B317" s="2"/>
      <c r="G317" s="2"/>
      <c r="H317" s="1"/>
      <c r="J317" s="2"/>
      <c r="K317" s="2"/>
      <c r="L317" s="2"/>
    </row>
    <row r="318" spans="1:12">
      <c r="A318" s="2"/>
      <c r="B318" s="2"/>
      <c r="G318" s="2"/>
      <c r="H318" s="1"/>
      <c r="J318" s="2"/>
      <c r="K318" s="2"/>
      <c r="L318" s="2"/>
    </row>
  </sheetData>
  <sortState ref="A8:G232">
    <sortCondition ref="A1"/>
  </sortState>
  <customSheetViews>
    <customSheetView guid="{B74B1442-DA82-44AB-A3E1-E91DB51CF28C}" scale="90" showPageBreaks="1" fitToPage="1" printArea="1" state="hidden" topLeftCell="A46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2" fitToHeight="2" orientation="portrait" r:id="rId1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F13B9ED3-AAAD-461F-805B-9EB0C2D5FB19}" scale="90" fitToPage="1" state="hidden" topLeftCell="A46">
      <selection activeCell="G70" sqref="G70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2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83CFAAEE-5F45-43B8-AA5E-15E9D33D0FE3}" scale="90" fitToPage="1" state="hidden" topLeftCell="A46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3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CB4856B4-1B77-4728-B507-093A5E8099F8}" scale="90" fitToPage="1" state="hidden" topLeftCell="A46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2" fitToHeight="2" orientation="portrait" r:id="rId4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16134BDA-8C04-477C-872E-1888C90F87CF}" scale="90" showPageBreaks="1" fitToPage="1" printArea="1" state="hidden" topLeftCell="A46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2" fitToHeight="2" orientation="portrait" r:id="rId5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4E7AB6B0-F53A-45A3-A693-974740AC476B}" scale="90" fitToPage="1" topLeftCell="A46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2" fitToHeight="2" orientation="portrait" r:id="rId6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</customSheetViews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4"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6" fitToHeight="4" orientation="portrait" r:id="rId7"/>
  <headerFooter>
    <oddFooter>&amp;L© ABC Group 2016 - Tous droits réservés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4">
    <pageSetUpPr fitToPage="1"/>
  </sheetPr>
  <dimension ref="A1:S318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6" style="3" hidden="1" customWidth="1"/>
    <col min="11" max="11" width="15.140625" style="3" customWidth="1"/>
    <col min="12" max="12" width="23.7109375" style="4" customWidth="1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4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f>Mars!A7+1</f>
        <v>4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LOOKUP(9^9,Mars!I:I)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/>
      <c r="B8" s="64" t="str">
        <f>"TP"&amp;TEXT($A$7,"00")&amp;TEXT(ROW()-7,"00")</f>
        <v>TP0401</v>
      </c>
      <c r="C8" s="145" t="str">
        <f>"Test ligne "&amp;TEXT(ROW()-7,"000")&amp;" du journal "&amp;TEXT($A$7,"00")</f>
        <v>Test ligne 001 du journal 04</v>
      </c>
      <c r="D8" s="144"/>
      <c r="E8" s="146"/>
      <c r="F8" s="146"/>
      <c r="G8" s="115" t="str">
        <f>TEXT($A$7,"00")&amp;TEXT(ROW()-7,"0000")</f>
        <v>040001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TP0402</v>
      </c>
      <c r="C9" s="145" t="str">
        <f t="shared" ref="C9:C18" si="1">"Test ligne "&amp;TEXT(ROW()-7,"000")&amp;" du journal "&amp;TEXT($A$7,"00")</f>
        <v>Test ligne 002 du journal 04</v>
      </c>
      <c r="D9" s="144"/>
      <c r="E9" s="146"/>
      <c r="F9" s="146"/>
      <c r="G9" s="115" t="str">
        <f t="shared" ref="G9:G18" si="2">TEXT($A$7,"00")&amp;TEXT(ROW()-7,"0000")</f>
        <v>040002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TP0403</v>
      </c>
      <c r="C10" s="145" t="str">
        <f t="shared" si="1"/>
        <v>Test ligne 003 du journal 04</v>
      </c>
      <c r="D10" s="144"/>
      <c r="E10" s="146"/>
      <c r="F10" s="146"/>
      <c r="G10" s="115" t="str">
        <f t="shared" si="2"/>
        <v>040003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TP0404</v>
      </c>
      <c r="C11" s="145" t="str">
        <f t="shared" si="1"/>
        <v>Test ligne 004 du journal 04</v>
      </c>
      <c r="D11" s="144"/>
      <c r="E11" s="146"/>
      <c r="F11" s="146"/>
      <c r="G11" s="115" t="str">
        <f t="shared" si="2"/>
        <v>040004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TP0405</v>
      </c>
      <c r="C12" s="145" t="str">
        <f t="shared" si="1"/>
        <v>Test ligne 005 du journal 04</v>
      </c>
      <c r="D12" s="144"/>
      <c r="E12" s="146"/>
      <c r="F12" s="146"/>
      <c r="G12" s="115" t="str">
        <f t="shared" si="2"/>
        <v>040005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TP0406</v>
      </c>
      <c r="C13" s="145" t="str">
        <f t="shared" si="1"/>
        <v>Test ligne 006 du journal 04</v>
      </c>
      <c r="D13" s="144"/>
      <c r="E13" s="146"/>
      <c r="F13" s="146"/>
      <c r="G13" s="115" t="str">
        <f t="shared" si="2"/>
        <v>040006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TP0407</v>
      </c>
      <c r="C14" s="145" t="str">
        <f t="shared" si="1"/>
        <v>Test ligne 007 du journal 04</v>
      </c>
      <c r="D14" s="144"/>
      <c r="E14" s="146"/>
      <c r="F14" s="146"/>
      <c r="G14" s="115" t="str">
        <f t="shared" si="2"/>
        <v>040007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TP0408</v>
      </c>
      <c r="C15" s="145" t="str">
        <f t="shared" si="1"/>
        <v>Test ligne 008 du journal 04</v>
      </c>
      <c r="D15" s="144"/>
      <c r="E15" s="146"/>
      <c r="F15" s="146"/>
      <c r="G15" s="115" t="str">
        <f t="shared" si="2"/>
        <v>040008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TP0409</v>
      </c>
      <c r="C16" s="145" t="str">
        <f t="shared" si="1"/>
        <v>Test ligne 009 du journal 04</v>
      </c>
      <c r="D16" s="144"/>
      <c r="E16" s="146"/>
      <c r="F16" s="146"/>
      <c r="G16" s="115" t="str">
        <f t="shared" si="2"/>
        <v>040009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TP0410</v>
      </c>
      <c r="C17" s="145" t="str">
        <f t="shared" si="1"/>
        <v>Test ligne 010 du journal 04</v>
      </c>
      <c r="D17" s="144"/>
      <c r="E17" s="146"/>
      <c r="F17" s="146"/>
      <c r="G17" s="115" t="str">
        <f t="shared" si="2"/>
        <v>040010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TP0411</v>
      </c>
      <c r="C18" s="145" t="str">
        <f t="shared" si="1"/>
        <v>Test ligne 011 du journal 04</v>
      </c>
      <c r="D18" s="144"/>
      <c r="E18" s="146"/>
      <c r="F18" s="146"/>
      <c r="G18" s="115" t="str">
        <f t="shared" si="2"/>
        <v>040011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70"/>
      <c r="E233" s="72">
        <f>SUM($E$9:$E$232)</f>
        <v>0</v>
      </c>
      <c r="F233" s="72">
        <f>SUM(F8:F232)</f>
        <v>0</v>
      </c>
      <c r="G233" s="57"/>
      <c r="H233" s="60"/>
      <c r="I233" s="61"/>
      <c r="J233" s="62"/>
      <c r="K233" s="62"/>
      <c r="L233" s="57"/>
    </row>
    <row r="234" spans="1:16" ht="15.75" customHeight="1"/>
    <row r="235" spans="1:16" ht="15.75" customHeight="1">
      <c r="C235" s="5"/>
      <c r="D235" s="5"/>
      <c r="E235" s="6"/>
      <c r="F235" s="6"/>
    </row>
    <row r="236" spans="1:16" ht="15.75" customHeight="1"/>
    <row r="237" spans="1:16" ht="15.75" customHeight="1"/>
    <row r="238" spans="1:16" ht="15.75" customHeight="1"/>
    <row r="239" spans="1:16" ht="15.75" customHeight="1"/>
    <row r="240" spans="1:16" ht="15.75" customHeight="1"/>
    <row r="241" spans="1:11" ht="15.75" customHeight="1"/>
    <row r="242" spans="1:11" ht="15.75" customHeight="1">
      <c r="A242" s="2"/>
      <c r="B242" s="2"/>
      <c r="H242" s="1"/>
      <c r="J242" s="2"/>
      <c r="K242" s="2"/>
    </row>
    <row r="243" spans="1:11" ht="15.75" customHeight="1">
      <c r="A243" s="2"/>
      <c r="B243" s="2"/>
      <c r="H243" s="1"/>
      <c r="J243" s="2"/>
      <c r="K243" s="2"/>
    </row>
    <row r="244" spans="1:11" ht="15.75" customHeight="1">
      <c r="A244" s="2"/>
      <c r="B244" s="2"/>
      <c r="H244" s="1"/>
      <c r="J244" s="2"/>
      <c r="K244" s="2"/>
    </row>
    <row r="245" spans="1:11" ht="15.75" customHeight="1">
      <c r="A245" s="2"/>
      <c r="B245" s="2"/>
      <c r="H245" s="1"/>
      <c r="J245" s="2"/>
      <c r="K245" s="2"/>
    </row>
    <row r="246" spans="1:11" ht="15.75" customHeight="1">
      <c r="A246" s="2"/>
      <c r="B246" s="2"/>
      <c r="H246" s="1"/>
      <c r="J246" s="2"/>
      <c r="K246" s="2"/>
    </row>
    <row r="247" spans="1:11" ht="15.75" customHeight="1">
      <c r="A247" s="2"/>
      <c r="B247" s="2"/>
      <c r="H247" s="1"/>
      <c r="J247" s="2"/>
      <c r="K247" s="2"/>
    </row>
    <row r="248" spans="1:11" ht="15.75" customHeight="1">
      <c r="A248" s="2"/>
      <c r="B248" s="2"/>
      <c r="H248" s="1"/>
      <c r="J248" s="2"/>
      <c r="K248" s="2"/>
    </row>
    <row r="249" spans="1:11" ht="15.75" customHeight="1">
      <c r="A249" s="2"/>
      <c r="B249" s="2"/>
      <c r="H249" s="1"/>
      <c r="J249" s="2"/>
      <c r="K249" s="2"/>
    </row>
    <row r="250" spans="1:11" ht="15.75" customHeight="1">
      <c r="A250" s="2"/>
      <c r="B250" s="2"/>
      <c r="H250" s="1"/>
      <c r="J250" s="2"/>
      <c r="K250" s="2"/>
    </row>
    <row r="251" spans="1:11" ht="15.75" customHeight="1">
      <c r="A251" s="2"/>
      <c r="B251" s="2"/>
      <c r="H251" s="1"/>
      <c r="J251" s="2"/>
      <c r="K251" s="2"/>
    </row>
    <row r="252" spans="1:11" ht="15.75" customHeight="1">
      <c r="A252" s="2"/>
      <c r="B252" s="2"/>
      <c r="H252" s="1"/>
      <c r="J252" s="2"/>
      <c r="K252" s="2"/>
    </row>
    <row r="253" spans="1:11" ht="15.75" customHeight="1">
      <c r="A253" s="2"/>
      <c r="B253" s="2"/>
      <c r="H253" s="1"/>
      <c r="J253" s="2"/>
      <c r="K253" s="2"/>
    </row>
    <row r="254" spans="1:11" ht="15.75" customHeight="1">
      <c r="A254" s="2"/>
      <c r="B254" s="2"/>
      <c r="H254" s="1"/>
      <c r="J254" s="2"/>
      <c r="K254" s="2"/>
    </row>
    <row r="255" spans="1:11" ht="15.75" customHeight="1">
      <c r="A255" s="2"/>
      <c r="B255" s="2"/>
      <c r="H255" s="1"/>
      <c r="J255" s="2"/>
      <c r="K255" s="2"/>
    </row>
    <row r="256" spans="1:11" ht="15.75" customHeight="1">
      <c r="A256" s="2"/>
      <c r="B256" s="2"/>
      <c r="H256" s="1"/>
      <c r="J256" s="2"/>
      <c r="K256" s="2"/>
    </row>
    <row r="257" spans="1:11" ht="15.75" customHeight="1">
      <c r="A257" s="2"/>
      <c r="B257" s="2"/>
      <c r="H257" s="1"/>
      <c r="J257" s="2"/>
      <c r="K257" s="2"/>
    </row>
    <row r="258" spans="1:11" ht="15.75" customHeight="1">
      <c r="A258" s="2"/>
      <c r="B258" s="2"/>
      <c r="H258" s="1"/>
      <c r="J258" s="2"/>
      <c r="K258" s="2"/>
    </row>
    <row r="259" spans="1:11" ht="15.75" customHeight="1">
      <c r="A259" s="2"/>
      <c r="B259" s="2"/>
      <c r="H259" s="1"/>
      <c r="J259" s="2"/>
      <c r="K259" s="2"/>
    </row>
    <row r="260" spans="1:11" ht="15.75" customHeight="1">
      <c r="A260" s="2"/>
      <c r="B260" s="2"/>
      <c r="H260" s="1"/>
      <c r="J260" s="2"/>
      <c r="K260" s="2"/>
    </row>
    <row r="261" spans="1:11" ht="15.75" customHeight="1">
      <c r="A261" s="2"/>
      <c r="B261" s="2"/>
      <c r="H261" s="1"/>
      <c r="J261" s="2"/>
      <c r="K261" s="2"/>
    </row>
    <row r="262" spans="1:11" ht="15.75" customHeight="1">
      <c r="A262" s="2"/>
      <c r="B262" s="2"/>
      <c r="H262" s="1"/>
      <c r="J262" s="2"/>
      <c r="K262" s="2"/>
    </row>
    <row r="263" spans="1:11" ht="15.75" customHeight="1">
      <c r="A263" s="2"/>
      <c r="B263" s="2"/>
      <c r="H263" s="1"/>
      <c r="J263" s="2"/>
      <c r="K263" s="2"/>
    </row>
    <row r="264" spans="1:11" ht="15.75" customHeight="1">
      <c r="A264" s="2"/>
      <c r="B264" s="2"/>
      <c r="H264" s="1"/>
      <c r="J264" s="2"/>
      <c r="K264" s="2"/>
    </row>
    <row r="265" spans="1:11" ht="15.75" customHeight="1">
      <c r="A265" s="2"/>
      <c r="B265" s="2"/>
      <c r="H265" s="1"/>
      <c r="J265" s="2"/>
      <c r="K265" s="2"/>
    </row>
    <row r="266" spans="1:11" ht="15.75" customHeight="1">
      <c r="A266" s="2"/>
      <c r="B266" s="2"/>
      <c r="H266" s="1"/>
      <c r="J266" s="2"/>
      <c r="K266" s="2"/>
    </row>
    <row r="267" spans="1:11" ht="15.75" customHeight="1">
      <c r="A267" s="2"/>
      <c r="B267" s="2"/>
      <c r="H267" s="1"/>
      <c r="J267" s="2"/>
      <c r="K267" s="2"/>
    </row>
    <row r="268" spans="1:11" ht="15.75" customHeight="1">
      <c r="A268" s="2"/>
      <c r="B268" s="2"/>
      <c r="H268" s="1"/>
      <c r="J268" s="2"/>
      <c r="K268" s="2"/>
    </row>
    <row r="269" spans="1:11">
      <c r="A269" s="2"/>
      <c r="B269" s="2"/>
      <c r="H269" s="1"/>
      <c r="J269" s="2"/>
      <c r="K269" s="2"/>
    </row>
    <row r="270" spans="1:11">
      <c r="A270" s="2"/>
      <c r="B270" s="2"/>
      <c r="H270" s="1"/>
      <c r="J270" s="2"/>
      <c r="K270" s="2"/>
    </row>
    <row r="271" spans="1:11">
      <c r="A271" s="2"/>
      <c r="B271" s="2"/>
      <c r="H271" s="1"/>
      <c r="J271" s="2"/>
      <c r="K271" s="2"/>
    </row>
    <row r="272" spans="1:11">
      <c r="A272" s="2"/>
      <c r="B272" s="2"/>
      <c r="H272" s="1"/>
      <c r="J272" s="2"/>
      <c r="K272" s="2"/>
    </row>
    <row r="273" spans="1:11">
      <c r="A273" s="2"/>
      <c r="B273" s="2"/>
      <c r="H273" s="1"/>
      <c r="J273" s="2"/>
      <c r="K273" s="2"/>
    </row>
    <row r="274" spans="1:11">
      <c r="A274" s="2"/>
      <c r="B274" s="2"/>
      <c r="H274" s="1"/>
      <c r="J274" s="2"/>
      <c r="K274" s="2"/>
    </row>
    <row r="275" spans="1:11">
      <c r="A275" s="2"/>
      <c r="B275" s="2"/>
      <c r="H275" s="1"/>
      <c r="J275" s="2"/>
      <c r="K275" s="2"/>
    </row>
    <row r="276" spans="1:11">
      <c r="A276" s="2"/>
      <c r="B276" s="2"/>
      <c r="H276" s="1"/>
      <c r="J276" s="2"/>
      <c r="K276" s="2"/>
    </row>
    <row r="277" spans="1:11">
      <c r="A277" s="2"/>
      <c r="B277" s="2"/>
      <c r="H277" s="1"/>
      <c r="J277" s="2"/>
      <c r="K277" s="2"/>
    </row>
    <row r="278" spans="1:11">
      <c r="A278" s="2"/>
      <c r="B278" s="2"/>
      <c r="H278" s="1"/>
      <c r="J278" s="2"/>
      <c r="K278" s="2"/>
    </row>
    <row r="279" spans="1:11">
      <c r="A279" s="2"/>
      <c r="B279" s="2"/>
      <c r="H279" s="1"/>
      <c r="J279" s="2"/>
      <c r="K279" s="2"/>
    </row>
    <row r="280" spans="1:11">
      <c r="A280" s="2"/>
      <c r="B280" s="2"/>
      <c r="H280" s="1"/>
      <c r="J280" s="2"/>
      <c r="K280" s="2"/>
    </row>
    <row r="281" spans="1:11">
      <c r="A281" s="2"/>
      <c r="B281" s="2"/>
      <c r="H281" s="1"/>
      <c r="J281" s="2"/>
      <c r="K281" s="2"/>
    </row>
    <row r="282" spans="1:11">
      <c r="A282" s="2"/>
      <c r="B282" s="2"/>
      <c r="H282" s="1"/>
      <c r="J282" s="2"/>
      <c r="K282" s="2"/>
    </row>
    <row r="283" spans="1:11">
      <c r="A283" s="2"/>
      <c r="B283" s="2"/>
      <c r="H283" s="1"/>
      <c r="J283" s="2"/>
      <c r="K283" s="2"/>
    </row>
    <row r="284" spans="1:11">
      <c r="A284" s="2"/>
      <c r="B284" s="2"/>
      <c r="H284" s="1"/>
      <c r="J284" s="2"/>
      <c r="K284" s="2"/>
    </row>
    <row r="285" spans="1:11">
      <c r="A285" s="2"/>
      <c r="B285" s="2"/>
      <c r="H285" s="1"/>
      <c r="J285" s="2"/>
      <c r="K285" s="2"/>
    </row>
    <row r="286" spans="1:11">
      <c r="A286" s="2"/>
      <c r="B286" s="2"/>
      <c r="H286" s="1"/>
      <c r="J286" s="2"/>
      <c r="K286" s="2"/>
    </row>
    <row r="287" spans="1:11">
      <c r="A287" s="2"/>
      <c r="B287" s="2"/>
      <c r="H287" s="1"/>
      <c r="J287" s="2"/>
      <c r="K287" s="2"/>
    </row>
    <row r="288" spans="1:11">
      <c r="A288" s="2"/>
      <c r="B288" s="2"/>
      <c r="H288" s="1"/>
      <c r="J288" s="2"/>
      <c r="K288" s="2"/>
    </row>
    <row r="289" spans="1:12">
      <c r="A289" s="2"/>
      <c r="B289" s="2"/>
      <c r="H289" s="1"/>
      <c r="J289" s="2"/>
      <c r="K289" s="2"/>
    </row>
    <row r="290" spans="1:12">
      <c r="A290" s="2"/>
      <c r="B290" s="2"/>
      <c r="G290" s="2"/>
      <c r="H290" s="1"/>
      <c r="J290" s="2"/>
      <c r="K290" s="2"/>
      <c r="L290" s="2"/>
    </row>
    <row r="291" spans="1:12">
      <c r="A291" s="2"/>
      <c r="B291" s="2"/>
      <c r="G291" s="2"/>
      <c r="H291" s="1"/>
      <c r="J291" s="2"/>
      <c r="K291" s="2"/>
      <c r="L291" s="2"/>
    </row>
    <row r="292" spans="1:12">
      <c r="A292" s="2"/>
      <c r="B292" s="2"/>
      <c r="G292" s="2"/>
      <c r="H292" s="1"/>
      <c r="J292" s="2"/>
      <c r="K292" s="2"/>
      <c r="L292" s="2"/>
    </row>
    <row r="293" spans="1:12">
      <c r="A293" s="2"/>
      <c r="B293" s="2"/>
      <c r="G293" s="2"/>
      <c r="H293" s="1"/>
      <c r="J293" s="2"/>
      <c r="K293" s="2"/>
      <c r="L293" s="2"/>
    </row>
    <row r="294" spans="1:12">
      <c r="A294" s="2"/>
      <c r="B294" s="2"/>
      <c r="G294" s="2"/>
      <c r="H294" s="1"/>
      <c r="J294" s="2"/>
      <c r="K294" s="2"/>
      <c r="L294" s="2"/>
    </row>
    <row r="295" spans="1:12">
      <c r="A295" s="2"/>
      <c r="B295" s="2"/>
      <c r="G295" s="2"/>
      <c r="H295" s="1"/>
      <c r="J295" s="2"/>
      <c r="K295" s="2"/>
      <c r="L295" s="2"/>
    </row>
    <row r="296" spans="1:12">
      <c r="A296" s="2"/>
      <c r="B296" s="2"/>
      <c r="G296" s="2"/>
      <c r="H296" s="1"/>
      <c r="J296" s="2"/>
      <c r="K296" s="2"/>
      <c r="L296" s="2"/>
    </row>
    <row r="297" spans="1:12">
      <c r="A297" s="2"/>
      <c r="B297" s="2"/>
      <c r="G297" s="2"/>
      <c r="H297" s="1"/>
      <c r="J297" s="2"/>
      <c r="K297" s="2"/>
      <c r="L297" s="2"/>
    </row>
    <row r="298" spans="1:12">
      <c r="A298" s="2"/>
      <c r="B298" s="2"/>
      <c r="G298" s="2"/>
      <c r="H298" s="1"/>
      <c r="J298" s="2"/>
      <c r="K298" s="2"/>
      <c r="L298" s="2"/>
    </row>
    <row r="299" spans="1:12">
      <c r="A299" s="2"/>
      <c r="B299" s="2"/>
      <c r="G299" s="2"/>
      <c r="H299" s="1"/>
      <c r="J299" s="2"/>
      <c r="K299" s="2"/>
      <c r="L299" s="2"/>
    </row>
    <row r="300" spans="1:12">
      <c r="A300" s="2"/>
      <c r="B300" s="2"/>
      <c r="G300" s="2"/>
      <c r="H300" s="1"/>
      <c r="J300" s="2"/>
      <c r="K300" s="2"/>
      <c r="L300" s="2"/>
    </row>
    <row r="301" spans="1:12">
      <c r="A301" s="2"/>
      <c r="B301" s="2"/>
      <c r="G301" s="2"/>
      <c r="H301" s="1"/>
      <c r="J301" s="2"/>
      <c r="K301" s="2"/>
      <c r="L301" s="2"/>
    </row>
    <row r="302" spans="1:12">
      <c r="A302" s="2"/>
      <c r="B302" s="2"/>
      <c r="G302" s="2"/>
      <c r="H302" s="1"/>
      <c r="J302" s="2"/>
      <c r="K302" s="2"/>
      <c r="L302" s="2"/>
    </row>
    <row r="303" spans="1:12">
      <c r="A303" s="2"/>
      <c r="B303" s="2"/>
      <c r="G303" s="2"/>
      <c r="H303" s="1"/>
      <c r="J303" s="2"/>
      <c r="K303" s="2"/>
      <c r="L303" s="2"/>
    </row>
    <row r="304" spans="1:12">
      <c r="A304" s="2"/>
      <c r="B304" s="2"/>
      <c r="G304" s="2"/>
      <c r="H304" s="1"/>
      <c r="J304" s="2"/>
      <c r="K304" s="2"/>
      <c r="L304" s="2"/>
    </row>
    <row r="305" spans="1:12">
      <c r="A305" s="2"/>
      <c r="B305" s="2"/>
      <c r="G305" s="2"/>
      <c r="H305" s="1"/>
      <c r="J305" s="2"/>
      <c r="K305" s="2"/>
      <c r="L305" s="2"/>
    </row>
    <row r="306" spans="1:12">
      <c r="A306" s="2"/>
      <c r="B306" s="2"/>
      <c r="G306" s="2"/>
      <c r="H306" s="1"/>
      <c r="J306" s="2"/>
      <c r="K306" s="2"/>
      <c r="L306" s="2"/>
    </row>
    <row r="307" spans="1:12">
      <c r="A307" s="2"/>
      <c r="B307" s="2"/>
      <c r="G307" s="2"/>
      <c r="H307" s="1"/>
      <c r="J307" s="2"/>
      <c r="K307" s="2"/>
      <c r="L307" s="2"/>
    </row>
    <row r="308" spans="1:12">
      <c r="A308" s="2"/>
      <c r="B308" s="2"/>
      <c r="G308" s="2"/>
      <c r="H308" s="1"/>
      <c r="J308" s="2"/>
      <c r="K308" s="2"/>
      <c r="L308" s="2"/>
    </row>
    <row r="309" spans="1:12">
      <c r="A309" s="2"/>
      <c r="B309" s="2"/>
      <c r="G309" s="2"/>
      <c r="H309" s="1"/>
      <c r="J309" s="2"/>
      <c r="K309" s="2"/>
      <c r="L309" s="2"/>
    </row>
    <row r="310" spans="1:12">
      <c r="A310" s="2"/>
      <c r="B310" s="2"/>
      <c r="G310" s="2"/>
      <c r="H310" s="1"/>
      <c r="J310" s="2"/>
      <c r="K310" s="2"/>
      <c r="L310" s="2"/>
    </row>
    <row r="311" spans="1:12">
      <c r="A311" s="2"/>
      <c r="B311" s="2"/>
      <c r="G311" s="2"/>
      <c r="H311" s="1"/>
      <c r="J311" s="2"/>
      <c r="K311" s="2"/>
      <c r="L311" s="2"/>
    </row>
    <row r="312" spans="1:12">
      <c r="A312" s="2"/>
      <c r="B312" s="2"/>
      <c r="G312" s="2"/>
      <c r="H312" s="1"/>
      <c r="J312" s="2"/>
      <c r="K312" s="2"/>
      <c r="L312" s="2"/>
    </row>
    <row r="313" spans="1:12">
      <c r="A313" s="2"/>
      <c r="B313" s="2"/>
      <c r="G313" s="2"/>
      <c r="H313" s="1"/>
      <c r="J313" s="2"/>
      <c r="K313" s="2"/>
      <c r="L313" s="2"/>
    </row>
    <row r="314" spans="1:12">
      <c r="A314" s="2"/>
      <c r="B314" s="2"/>
      <c r="G314" s="2"/>
      <c r="H314" s="1"/>
      <c r="J314" s="2"/>
      <c r="K314" s="2"/>
      <c r="L314" s="2"/>
    </row>
    <row r="315" spans="1:12">
      <c r="A315" s="2"/>
      <c r="B315" s="2"/>
      <c r="G315" s="2"/>
      <c r="H315" s="1"/>
      <c r="J315" s="2"/>
      <c r="K315" s="2"/>
      <c r="L315" s="2"/>
    </row>
    <row r="316" spans="1:12">
      <c r="A316" s="2"/>
      <c r="B316" s="2"/>
      <c r="G316" s="2"/>
      <c r="H316" s="1"/>
      <c r="J316" s="2"/>
      <c r="K316" s="2"/>
      <c r="L316" s="2"/>
    </row>
    <row r="317" spans="1:12">
      <c r="A317" s="2"/>
      <c r="B317" s="2"/>
      <c r="G317" s="2"/>
      <c r="H317" s="1"/>
      <c r="J317" s="2"/>
      <c r="K317" s="2"/>
      <c r="L317" s="2"/>
    </row>
    <row r="318" spans="1:12">
      <c r="A318" s="2"/>
      <c r="B318" s="2"/>
      <c r="G318" s="2"/>
      <c r="H318" s="1"/>
      <c r="J318" s="2"/>
      <c r="K318" s="2"/>
      <c r="L318" s="2"/>
    </row>
  </sheetData>
  <sortState ref="A8:G232">
    <sortCondition ref="A1"/>
  </sortState>
  <customSheetViews>
    <customSheetView guid="{B74B1442-DA82-44AB-A3E1-E91DB51CF28C}" scale="90" showPageBreaks="1" fitToPage="1" printArea="1" state="hidden" topLeftCell="A42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1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F13B9ED3-AAAD-461F-805B-9EB0C2D5FB19}" scale="90" fitToPage="1" state="hidden" topLeftCell="A57">
      <selection activeCell="I72" sqref="I72"/>
      <pageMargins left="0.15748031496062992" right="0.15748031496062992" top="0.6692913385826772" bottom="0.35433070866141736" header="0.15748031496062992" footer="0.15748031496062992"/>
      <printOptions horizontalCentered="1"/>
      <pageSetup paperSize="9" scale="64" fitToHeight="2" orientation="portrait" r:id="rId2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83CFAAEE-5F45-43B8-AA5E-15E9D33D0FE3}" scale="90" fitToPage="1" state="hidden" topLeftCell="A42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4" fitToHeight="2" orientation="portrait" r:id="rId3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CB4856B4-1B77-4728-B507-093A5E8099F8}" scale="90" fitToPage="1" state="hidden" topLeftCell="A42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4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16134BDA-8C04-477C-872E-1888C90F87CF}" scale="90" showPageBreaks="1" fitToPage="1" printArea="1" state="hidden" topLeftCell="A42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5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4E7AB6B0-F53A-45A3-A693-974740AC476B}" scale="90" fitToPage="1" topLeftCell="A42">
      <selection activeCell="H32" sqref="H32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6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</customSheetViews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4"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7" fitToHeight="4" orientation="portrait" r:id="rId7"/>
  <headerFooter>
    <oddFooter>&amp;L&amp;"Gill Sans MT,Normal"&amp;8© ABC Group 2016 - Tous droits réservés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5">
    <pageSetUpPr fitToPage="1"/>
  </sheetPr>
  <dimension ref="A1:S304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" style="13" bestFit="1" customWidth="1"/>
    <col min="10" max="10" width="6" style="3" hidden="1" customWidth="1"/>
    <col min="11" max="11" width="15.140625" style="3" customWidth="1"/>
    <col min="12" max="12" width="23.7109375" style="4" customWidth="1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5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f>Avril!A7+1</f>
        <v>5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LOOKUP(9^9,Avril!I:I)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>
        <v>4</v>
      </c>
      <c r="B8" s="64" t="str">
        <f>"TP"&amp;TEXT($A$7,"00")&amp;TEXT(ROW()-7,"00")</f>
        <v>TP0501</v>
      </c>
      <c r="C8" s="145" t="str">
        <f>"Test ligne "&amp;TEXT(ROW()-7,"000")&amp;" du journal "&amp;TEXT($A$7,"00")</f>
        <v>Test ligne 001 du journal 05</v>
      </c>
      <c r="D8" s="144">
        <v>3</v>
      </c>
      <c r="E8" s="146">
        <v>55000</v>
      </c>
      <c r="F8" s="146"/>
      <c r="G8" s="115" t="str">
        <f>TEXT($A$7,"00")&amp;TEXT(ROW()-7,"0000")</f>
        <v>050001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>
        <v>8</v>
      </c>
      <c r="B9" s="64" t="str">
        <f t="shared" ref="B9:B18" si="0">"TP"&amp;TEXT($A$7,"00")&amp;TEXT(ROW()-7,"00")</f>
        <v>TP0502</v>
      </c>
      <c r="C9" s="145" t="str">
        <f t="shared" ref="C9:C18" si="1">"Test ligne "&amp;TEXT(ROW()-7,"000")&amp;" du journal "&amp;TEXT($A$7,"00")</f>
        <v>Test ligne 002 du journal 05</v>
      </c>
      <c r="D9" s="144">
        <v>22</v>
      </c>
      <c r="E9" s="146">
        <v>147950</v>
      </c>
      <c r="F9" s="146"/>
      <c r="G9" s="115" t="str">
        <f t="shared" ref="G9:G18" si="2">TEXT($A$7,"00")&amp;TEXT(ROW()-7,"0000")</f>
        <v>050002</v>
      </c>
      <c r="H9" s="148" t="s">
        <v>41</v>
      </c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TP0503</v>
      </c>
      <c r="C10" s="145" t="str">
        <f t="shared" si="1"/>
        <v>Test ligne 003 du journal 05</v>
      </c>
      <c r="D10" s="144"/>
      <c r="E10" s="146"/>
      <c r="F10" s="146"/>
      <c r="G10" s="115" t="str">
        <f t="shared" si="2"/>
        <v>050003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TP0504</v>
      </c>
      <c r="C11" s="145" t="str">
        <f t="shared" si="1"/>
        <v>Test ligne 004 du journal 05</v>
      </c>
      <c r="D11" s="144"/>
      <c r="E11" s="146"/>
      <c r="F11" s="146"/>
      <c r="G11" s="115" t="str">
        <f t="shared" si="2"/>
        <v>050004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TP0505</v>
      </c>
      <c r="C12" s="145" t="str">
        <f t="shared" si="1"/>
        <v>Test ligne 005 du journal 05</v>
      </c>
      <c r="D12" s="144"/>
      <c r="E12" s="146"/>
      <c r="F12" s="146"/>
      <c r="G12" s="115" t="str">
        <f t="shared" si="2"/>
        <v>050005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TP0506</v>
      </c>
      <c r="C13" s="145" t="str">
        <f t="shared" si="1"/>
        <v>Test ligne 006 du journal 05</v>
      </c>
      <c r="D13" s="144"/>
      <c r="E13" s="146"/>
      <c r="F13" s="146"/>
      <c r="G13" s="115" t="str">
        <f t="shared" si="2"/>
        <v>050006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TP0507</v>
      </c>
      <c r="C14" s="145" t="str">
        <f t="shared" si="1"/>
        <v>Test ligne 007 du journal 05</v>
      </c>
      <c r="D14" s="144"/>
      <c r="E14" s="146"/>
      <c r="F14" s="146"/>
      <c r="G14" s="115" t="str">
        <f t="shared" si="2"/>
        <v>050007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TP0508</v>
      </c>
      <c r="C15" s="145" t="str">
        <f t="shared" si="1"/>
        <v>Test ligne 008 du journal 05</v>
      </c>
      <c r="D15" s="144"/>
      <c r="E15" s="146"/>
      <c r="F15" s="146"/>
      <c r="G15" s="115" t="str">
        <f t="shared" si="2"/>
        <v>050008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TP0509</v>
      </c>
      <c r="C16" s="145" t="str">
        <f t="shared" si="1"/>
        <v>Test ligne 009 du journal 05</v>
      </c>
      <c r="D16" s="144"/>
      <c r="E16" s="146"/>
      <c r="F16" s="146"/>
      <c r="G16" s="115" t="str">
        <f t="shared" si="2"/>
        <v>050009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TP0510</v>
      </c>
      <c r="C17" s="145" t="str">
        <f t="shared" si="1"/>
        <v>Test ligne 010 du journal 05</v>
      </c>
      <c r="D17" s="144"/>
      <c r="E17" s="146"/>
      <c r="F17" s="146"/>
      <c r="G17" s="115" t="str">
        <f t="shared" si="2"/>
        <v>050010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TP0511</v>
      </c>
      <c r="C18" s="145" t="str">
        <f t="shared" si="1"/>
        <v>Test ligne 011 du journal 05</v>
      </c>
      <c r="D18" s="144"/>
      <c r="E18" s="146"/>
      <c r="F18" s="146"/>
      <c r="G18" s="115" t="str">
        <f t="shared" si="2"/>
        <v>050011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9"/>
      <c r="B233" s="59"/>
      <c r="C233" s="70" t="s">
        <v>50</v>
      </c>
      <c r="D233" s="70"/>
      <c r="E233" s="72">
        <f>SUM($E$9:$E$232)</f>
        <v>147950</v>
      </c>
      <c r="F233" s="72">
        <f>SUM(F8:F232)</f>
        <v>0</v>
      </c>
      <c r="G233" s="57"/>
      <c r="H233" s="58"/>
      <c r="I233" s="61"/>
      <c r="J233" s="59"/>
      <c r="K233" s="59"/>
      <c r="L233" s="57"/>
    </row>
    <row r="234" spans="1:16" ht="15.75" customHeight="1">
      <c r="A234" s="2"/>
      <c r="B234" s="2"/>
      <c r="H234" s="1"/>
      <c r="J234" s="2"/>
      <c r="K234" s="2"/>
    </row>
    <row r="235" spans="1:16" ht="15.75" customHeight="1">
      <c r="A235" s="2"/>
      <c r="B235" s="2"/>
      <c r="H235" s="1"/>
      <c r="J235" s="2"/>
      <c r="K235" s="2"/>
    </row>
    <row r="236" spans="1:16" ht="15.75" customHeight="1">
      <c r="A236" s="2"/>
      <c r="B236" s="2"/>
      <c r="H236" s="1"/>
      <c r="J236" s="2"/>
      <c r="K236" s="2"/>
    </row>
    <row r="237" spans="1:16" ht="15.75" customHeight="1">
      <c r="A237" s="2"/>
      <c r="B237" s="2"/>
      <c r="H237" s="1"/>
      <c r="J237" s="2"/>
      <c r="K237" s="2"/>
    </row>
    <row r="238" spans="1:16">
      <c r="A238" s="2"/>
      <c r="B238" s="2"/>
      <c r="H238" s="1"/>
      <c r="J238" s="2"/>
      <c r="K238" s="2"/>
    </row>
    <row r="239" spans="1:16">
      <c r="A239" s="2"/>
      <c r="B239" s="2"/>
      <c r="H239" s="1"/>
      <c r="J239" s="2"/>
      <c r="K239" s="2"/>
    </row>
    <row r="240" spans="1:16">
      <c r="A240" s="2"/>
      <c r="B240" s="2"/>
      <c r="H240" s="1"/>
      <c r="J240" s="2"/>
      <c r="K240" s="2"/>
    </row>
    <row r="241" spans="1:11">
      <c r="A241" s="2"/>
      <c r="B241" s="2"/>
      <c r="H241" s="1"/>
      <c r="J241" s="2"/>
      <c r="K241" s="2"/>
    </row>
    <row r="242" spans="1:11">
      <c r="A242" s="2"/>
      <c r="B242" s="2"/>
      <c r="H242" s="1"/>
      <c r="J242" s="2"/>
      <c r="K242" s="2"/>
    </row>
    <row r="243" spans="1:11">
      <c r="A243" s="2"/>
      <c r="B243" s="2"/>
      <c r="H243" s="1"/>
      <c r="J243" s="2"/>
      <c r="K243" s="2"/>
    </row>
    <row r="244" spans="1:11">
      <c r="A244" s="2"/>
      <c r="B244" s="2"/>
      <c r="H244" s="1"/>
      <c r="J244" s="2"/>
      <c r="K244" s="2"/>
    </row>
    <row r="245" spans="1:11">
      <c r="A245" s="2"/>
      <c r="B245" s="2"/>
      <c r="H245" s="1"/>
      <c r="J245" s="2"/>
      <c r="K245" s="2"/>
    </row>
    <row r="246" spans="1:11">
      <c r="A246" s="2"/>
      <c r="B246" s="2"/>
      <c r="H246" s="1"/>
      <c r="J246" s="2"/>
      <c r="K246" s="2"/>
    </row>
    <row r="247" spans="1:11">
      <c r="A247" s="2"/>
      <c r="B247" s="2"/>
      <c r="H247" s="1"/>
      <c r="J247" s="2"/>
      <c r="K247" s="2"/>
    </row>
    <row r="248" spans="1:11">
      <c r="A248" s="2"/>
      <c r="B248" s="2"/>
      <c r="H248" s="1"/>
      <c r="J248" s="2"/>
      <c r="K248" s="2"/>
    </row>
    <row r="249" spans="1:11">
      <c r="A249" s="2"/>
      <c r="B249" s="2"/>
      <c r="H249" s="1"/>
      <c r="J249" s="2"/>
      <c r="K249" s="2"/>
    </row>
    <row r="250" spans="1:11">
      <c r="A250" s="2"/>
      <c r="B250" s="2"/>
      <c r="H250" s="1"/>
      <c r="J250" s="2"/>
      <c r="K250" s="2"/>
    </row>
    <row r="251" spans="1:11">
      <c r="A251" s="2"/>
      <c r="B251" s="2"/>
      <c r="H251" s="1"/>
      <c r="J251" s="2"/>
      <c r="K251" s="2"/>
    </row>
    <row r="252" spans="1:11">
      <c r="A252" s="2"/>
      <c r="B252" s="2"/>
      <c r="H252" s="1"/>
      <c r="J252" s="2"/>
      <c r="K252" s="2"/>
    </row>
    <row r="253" spans="1:11">
      <c r="A253" s="2"/>
      <c r="B253" s="2"/>
      <c r="H253" s="1"/>
      <c r="J253" s="2"/>
      <c r="K253" s="2"/>
    </row>
    <row r="254" spans="1:11">
      <c r="A254" s="2"/>
      <c r="B254" s="2"/>
      <c r="H254" s="1"/>
      <c r="J254" s="2"/>
      <c r="K254" s="2"/>
    </row>
    <row r="255" spans="1:11">
      <c r="A255" s="2"/>
      <c r="B255" s="2"/>
      <c r="H255" s="1"/>
      <c r="J255" s="2"/>
      <c r="K255" s="2"/>
    </row>
    <row r="256" spans="1:11">
      <c r="A256" s="2"/>
      <c r="B256" s="2"/>
      <c r="H256" s="1"/>
      <c r="J256" s="2"/>
      <c r="K256" s="2"/>
    </row>
    <row r="257" spans="1:11">
      <c r="A257" s="2"/>
      <c r="B257" s="2"/>
      <c r="H257" s="1"/>
      <c r="J257" s="2"/>
      <c r="K257" s="2"/>
    </row>
    <row r="258" spans="1:11">
      <c r="A258" s="2"/>
      <c r="B258" s="2"/>
      <c r="H258" s="1"/>
      <c r="J258" s="2"/>
      <c r="K258" s="2"/>
    </row>
    <row r="259" spans="1:11">
      <c r="A259" s="2"/>
      <c r="B259" s="2"/>
      <c r="H259" s="1"/>
      <c r="J259" s="2"/>
      <c r="K259" s="2"/>
    </row>
    <row r="260" spans="1:11">
      <c r="A260" s="2"/>
      <c r="B260" s="2"/>
      <c r="H260" s="1"/>
      <c r="J260" s="2"/>
      <c r="K260" s="2"/>
    </row>
    <row r="261" spans="1:11">
      <c r="A261" s="2"/>
      <c r="B261" s="2"/>
      <c r="H261" s="1"/>
      <c r="J261" s="2"/>
      <c r="K261" s="2"/>
    </row>
    <row r="262" spans="1:11">
      <c r="A262" s="2"/>
      <c r="B262" s="2"/>
      <c r="H262" s="1"/>
      <c r="J262" s="2"/>
      <c r="K262" s="2"/>
    </row>
    <row r="263" spans="1:11">
      <c r="A263" s="2"/>
      <c r="B263" s="2"/>
      <c r="H263" s="1"/>
      <c r="J263" s="2"/>
      <c r="K263" s="2"/>
    </row>
    <row r="264" spans="1:11">
      <c r="A264" s="2"/>
      <c r="B264" s="2"/>
      <c r="H264" s="1"/>
      <c r="J264" s="2"/>
      <c r="K264" s="2"/>
    </row>
    <row r="265" spans="1:11">
      <c r="A265" s="2"/>
      <c r="B265" s="2"/>
      <c r="H265" s="1"/>
      <c r="J265" s="2"/>
      <c r="K265" s="2"/>
    </row>
    <row r="266" spans="1:11">
      <c r="A266" s="2"/>
      <c r="B266" s="2"/>
      <c r="H266" s="1"/>
      <c r="J266" s="2"/>
      <c r="K266" s="2"/>
    </row>
    <row r="267" spans="1:11">
      <c r="A267" s="2"/>
      <c r="B267" s="2"/>
      <c r="H267" s="1"/>
      <c r="J267" s="2"/>
      <c r="K267" s="2"/>
    </row>
    <row r="268" spans="1:11">
      <c r="A268" s="2"/>
      <c r="B268" s="2"/>
      <c r="H268" s="1"/>
      <c r="J268" s="2"/>
      <c r="K268" s="2"/>
    </row>
    <row r="269" spans="1:11">
      <c r="A269" s="2"/>
      <c r="B269" s="2"/>
      <c r="H269" s="1"/>
      <c r="J269" s="2"/>
      <c r="K269" s="2"/>
    </row>
    <row r="270" spans="1:11">
      <c r="A270" s="2"/>
      <c r="B270" s="2"/>
      <c r="H270" s="1"/>
      <c r="J270" s="2"/>
      <c r="K270" s="2"/>
    </row>
    <row r="271" spans="1:11">
      <c r="A271" s="2"/>
      <c r="B271" s="2"/>
      <c r="H271" s="1"/>
      <c r="J271" s="2"/>
      <c r="K271" s="2"/>
    </row>
    <row r="272" spans="1:11">
      <c r="A272" s="2"/>
      <c r="B272" s="2"/>
      <c r="H272" s="1"/>
      <c r="J272" s="2"/>
      <c r="K272" s="2"/>
    </row>
    <row r="273" spans="1:12">
      <c r="A273" s="2"/>
      <c r="B273" s="2"/>
      <c r="H273" s="1"/>
      <c r="J273" s="2"/>
      <c r="K273" s="2"/>
    </row>
    <row r="274" spans="1:12">
      <c r="A274" s="2"/>
      <c r="B274" s="2"/>
      <c r="H274" s="1"/>
      <c r="J274" s="2"/>
      <c r="K274" s="2"/>
    </row>
    <row r="275" spans="1:12">
      <c r="A275" s="2"/>
      <c r="B275" s="2"/>
      <c r="H275" s="1"/>
      <c r="J275" s="2"/>
      <c r="K275" s="2"/>
    </row>
    <row r="276" spans="1:12">
      <c r="A276" s="2"/>
      <c r="B276" s="2"/>
      <c r="G276" s="2"/>
      <c r="H276" s="1"/>
      <c r="J276" s="2"/>
      <c r="K276" s="2"/>
      <c r="L276" s="2"/>
    </row>
    <row r="277" spans="1:12">
      <c r="A277" s="2"/>
      <c r="B277" s="2"/>
      <c r="G277" s="2"/>
      <c r="H277" s="1"/>
      <c r="J277" s="2"/>
      <c r="K277" s="2"/>
      <c r="L277" s="2"/>
    </row>
    <row r="278" spans="1:12">
      <c r="A278" s="2"/>
      <c r="B278" s="2"/>
      <c r="G278" s="2"/>
      <c r="H278" s="1"/>
      <c r="J278" s="2"/>
      <c r="K278" s="2"/>
      <c r="L278" s="2"/>
    </row>
    <row r="279" spans="1:12">
      <c r="A279" s="2"/>
      <c r="B279" s="2"/>
      <c r="G279" s="2"/>
      <c r="H279" s="1"/>
      <c r="J279" s="2"/>
      <c r="K279" s="2"/>
      <c r="L279" s="2"/>
    </row>
    <row r="280" spans="1:12">
      <c r="A280" s="2"/>
      <c r="B280" s="2"/>
      <c r="G280" s="2"/>
      <c r="H280" s="1"/>
      <c r="J280" s="2"/>
      <c r="K280" s="2"/>
      <c r="L280" s="2"/>
    </row>
    <row r="281" spans="1:12">
      <c r="A281" s="2"/>
      <c r="B281" s="2"/>
      <c r="G281" s="2"/>
      <c r="H281" s="1"/>
      <c r="J281" s="2"/>
      <c r="K281" s="2"/>
      <c r="L281" s="2"/>
    </row>
    <row r="282" spans="1:12">
      <c r="A282" s="2"/>
      <c r="B282" s="2"/>
      <c r="G282" s="2"/>
      <c r="H282" s="1"/>
      <c r="J282" s="2"/>
      <c r="K282" s="2"/>
      <c r="L282" s="2"/>
    </row>
    <row r="283" spans="1:12">
      <c r="A283" s="2"/>
      <c r="B283" s="2"/>
      <c r="G283" s="2"/>
      <c r="H283" s="1"/>
      <c r="J283" s="2"/>
      <c r="K283" s="2"/>
      <c r="L283" s="2"/>
    </row>
    <row r="284" spans="1:12">
      <c r="A284" s="2"/>
      <c r="B284" s="2"/>
      <c r="G284" s="2"/>
      <c r="H284" s="1"/>
      <c r="J284" s="2"/>
      <c r="K284" s="2"/>
      <c r="L284" s="2"/>
    </row>
    <row r="285" spans="1:12">
      <c r="A285" s="2"/>
      <c r="B285" s="2"/>
      <c r="G285" s="2"/>
      <c r="H285" s="1"/>
      <c r="J285" s="2"/>
      <c r="K285" s="2"/>
      <c r="L285" s="2"/>
    </row>
    <row r="286" spans="1:12">
      <c r="A286" s="2"/>
      <c r="B286" s="2"/>
      <c r="G286" s="2"/>
      <c r="H286" s="1"/>
      <c r="J286" s="2"/>
      <c r="K286" s="2"/>
      <c r="L286" s="2"/>
    </row>
    <row r="287" spans="1:12">
      <c r="A287" s="2"/>
      <c r="B287" s="2"/>
      <c r="G287" s="2"/>
      <c r="H287" s="1"/>
      <c r="J287" s="2"/>
      <c r="K287" s="2"/>
      <c r="L287" s="2"/>
    </row>
    <row r="288" spans="1:12">
      <c r="A288" s="2"/>
      <c r="B288" s="2"/>
      <c r="G288" s="2"/>
      <c r="H288" s="1"/>
      <c r="J288" s="2"/>
      <c r="K288" s="2"/>
      <c r="L288" s="2"/>
    </row>
    <row r="289" spans="1:12">
      <c r="A289" s="2"/>
      <c r="B289" s="2"/>
      <c r="G289" s="2"/>
      <c r="H289" s="1"/>
      <c r="J289" s="2"/>
      <c r="K289" s="2"/>
      <c r="L289" s="2"/>
    </row>
    <row r="290" spans="1:12">
      <c r="A290" s="2"/>
      <c r="B290" s="2"/>
      <c r="G290" s="2"/>
      <c r="H290" s="1"/>
      <c r="J290" s="2"/>
      <c r="K290" s="2"/>
      <c r="L290" s="2"/>
    </row>
    <row r="291" spans="1:12">
      <c r="A291" s="2"/>
      <c r="B291" s="2"/>
      <c r="G291" s="2"/>
      <c r="H291" s="1"/>
      <c r="J291" s="2"/>
      <c r="K291" s="2"/>
      <c r="L291" s="2"/>
    </row>
    <row r="292" spans="1:12">
      <c r="A292" s="2"/>
      <c r="B292" s="2"/>
      <c r="G292" s="2"/>
      <c r="H292" s="1"/>
      <c r="J292" s="2"/>
      <c r="K292" s="2"/>
      <c r="L292" s="2"/>
    </row>
    <row r="293" spans="1:12">
      <c r="A293" s="2"/>
      <c r="B293" s="2"/>
      <c r="G293" s="2"/>
      <c r="H293" s="1"/>
      <c r="J293" s="2"/>
      <c r="K293" s="2"/>
      <c r="L293" s="2"/>
    </row>
    <row r="294" spans="1:12">
      <c r="A294" s="2"/>
      <c r="B294" s="2"/>
      <c r="G294" s="2"/>
      <c r="H294" s="1"/>
      <c r="J294" s="2"/>
      <c r="K294" s="2"/>
      <c r="L294" s="2"/>
    </row>
    <row r="295" spans="1:12">
      <c r="A295" s="2"/>
      <c r="B295" s="2"/>
      <c r="G295" s="2"/>
      <c r="H295" s="1"/>
      <c r="J295" s="2"/>
      <c r="K295" s="2"/>
      <c r="L295" s="2"/>
    </row>
    <row r="296" spans="1:12">
      <c r="A296" s="2"/>
      <c r="B296" s="2"/>
      <c r="G296" s="2"/>
      <c r="H296" s="1"/>
      <c r="J296" s="2"/>
      <c r="K296" s="2"/>
      <c r="L296" s="2"/>
    </row>
    <row r="297" spans="1:12">
      <c r="A297" s="2"/>
      <c r="B297" s="2"/>
      <c r="G297" s="2"/>
      <c r="H297" s="1"/>
      <c r="J297" s="2"/>
      <c r="K297" s="2"/>
      <c r="L297" s="2"/>
    </row>
    <row r="298" spans="1:12">
      <c r="A298" s="2"/>
      <c r="B298" s="2"/>
      <c r="G298" s="2"/>
      <c r="H298" s="1"/>
      <c r="J298" s="2"/>
      <c r="K298" s="2"/>
      <c r="L298" s="2"/>
    </row>
    <row r="299" spans="1:12">
      <c r="A299" s="2"/>
      <c r="B299" s="2"/>
      <c r="G299" s="2"/>
      <c r="H299" s="1"/>
      <c r="J299" s="2"/>
      <c r="K299" s="2"/>
      <c r="L299" s="2"/>
    </row>
    <row r="300" spans="1:12">
      <c r="A300" s="2"/>
      <c r="B300" s="2"/>
      <c r="G300" s="2"/>
      <c r="H300" s="1"/>
      <c r="J300" s="2"/>
      <c r="K300" s="2"/>
      <c r="L300" s="2"/>
    </row>
    <row r="301" spans="1:12">
      <c r="A301" s="2"/>
      <c r="B301" s="2"/>
      <c r="G301" s="2"/>
      <c r="H301" s="1"/>
      <c r="J301" s="2"/>
      <c r="K301" s="2"/>
      <c r="L301" s="2"/>
    </row>
    <row r="302" spans="1:12">
      <c r="A302" s="2"/>
      <c r="B302" s="2"/>
      <c r="G302" s="2"/>
      <c r="H302" s="1"/>
      <c r="J302" s="2"/>
      <c r="K302" s="2"/>
      <c r="L302" s="2"/>
    </row>
    <row r="303" spans="1:12">
      <c r="A303" s="2"/>
      <c r="B303" s="2"/>
      <c r="G303" s="2"/>
      <c r="H303" s="1"/>
      <c r="J303" s="2"/>
      <c r="K303" s="2"/>
      <c r="L303" s="2"/>
    </row>
    <row r="304" spans="1:12">
      <c r="A304" s="2"/>
      <c r="B304" s="2"/>
      <c r="G304" s="2"/>
      <c r="H304" s="1"/>
      <c r="J304" s="2"/>
      <c r="K304" s="2"/>
      <c r="L304" s="2"/>
    </row>
  </sheetData>
  <sortState ref="A8:G232">
    <sortCondition ref="A1"/>
  </sortState>
  <customSheetViews>
    <customSheetView guid="{B74B1442-DA82-44AB-A3E1-E91DB51CF28C}" scale="90" showPageBreaks="1" fitToPage="1" printArea="1" topLeftCell="A104">
      <selection activeCell="C108" sqref="C108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1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F13B9ED3-AAAD-461F-805B-9EB0C2D5FB19}" scale="90" fitToPage="1" topLeftCell="A4">
      <selection activeCell="C24" sqref="C24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2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83CFAAEE-5F45-43B8-AA5E-15E9D33D0FE3}" scale="90" fitToPage="1" topLeftCell="A47">
      <selection activeCell="A74" sqref="A74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3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CB4856B4-1B77-4728-B507-093A5E8099F8}" scale="90" fitToPage="1" topLeftCell="A104">
      <selection activeCell="C108" sqref="C108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4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16134BDA-8C04-477C-872E-1888C90F87CF}" scale="90" showPageBreaks="1" fitToPage="1" printArea="1" state="hidden" topLeftCell="A104">
      <selection activeCell="C108" sqref="C108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5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  <customSheetView guid="{4E7AB6B0-F53A-45A3-A693-974740AC476B}" scale="90" fitToPage="1" topLeftCell="A104">
      <selection activeCell="C108" sqref="C108"/>
      <pageMargins left="0.15748031496062992" right="0.15748031496062992" top="0.6692913385826772" bottom="0.35433070866141736" header="0.15748031496062992" footer="0.15748031496062992"/>
      <printOptions horizontalCentered="1"/>
      <pageSetup paperSize="9" scale="63" fitToHeight="2" orientation="portrait" r:id="rId6"/>
      <headerFooter>
        <oddHeader>&amp;L&amp;"-,Gras"SGTP&amp;"-,Normal"&amp;"-,Italique"DG FRHExercice 2012&amp;C&amp;"-,Gras"CAISSE PHYSIQUE SIEGE&amp;"-,Italique"Mouvements de &amp;A&amp;R&amp;8Page &amp;P/&amp;N</oddHeader>
        <oddFooter>&amp;L&amp;8Source: DAF BN/jba&amp;C&amp;D - &amp;T</oddFooter>
      </headerFooter>
    </customSheetView>
  </customSheetViews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5">
    <dataValidation type="textLength" allowBlank="1" showInputMessage="1" showErrorMessage="1" sqref="C234:D1048576 C7:D7">
      <formula1>0</formula1>
      <formula2>35</formula2>
    </dataValidation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7" fitToHeight="4" orientation="portrait" r:id="rId7"/>
  <headerFooter>
    <oddFooter>&amp;L&amp;"Gill Sans MT,Normal"&amp;8© ABC Group 2016 - Tous droits réservés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6">
    <pageSetUpPr fitToPage="1"/>
  </sheetPr>
  <dimension ref="A1:S267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6" style="3" hidden="1" customWidth="1"/>
    <col min="11" max="11" width="15.140625" style="3" customWidth="1"/>
    <col min="12" max="12" width="23.7109375" style="4" customWidth="1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6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f>Mai!A7+1</f>
        <v>6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LOOKUP(9^9,Mai!I:I)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/>
      <c r="B8" s="64" t="str">
        <f>"TP"&amp;TEXT($A$7,"00")&amp;TEXT(ROW()-7,"00")</f>
        <v>TP0601</v>
      </c>
      <c r="C8" s="145" t="str">
        <f>"Test ligne "&amp;TEXT(ROW()-7,"000")&amp;" du journal "&amp;TEXT($A$7,"00")</f>
        <v>Test ligne 001 du journal 06</v>
      </c>
      <c r="D8" s="144"/>
      <c r="E8" s="146"/>
      <c r="F8" s="146"/>
      <c r="G8" s="115" t="str">
        <f>TEXT($A$7,"00")&amp;TEXT(ROW()-7,"0000")</f>
        <v>060001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TP0602</v>
      </c>
      <c r="C9" s="145" t="str">
        <f t="shared" ref="C9:C18" si="1">"Test ligne "&amp;TEXT(ROW()-7,"000")&amp;" du journal "&amp;TEXT($A$7,"00")</f>
        <v>Test ligne 002 du journal 06</v>
      </c>
      <c r="D9" s="144"/>
      <c r="E9" s="146"/>
      <c r="F9" s="146"/>
      <c r="G9" s="115" t="str">
        <f t="shared" ref="G9:G18" si="2">TEXT($A$7,"00")&amp;TEXT(ROW()-7,"0000")</f>
        <v>060002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TP0603</v>
      </c>
      <c r="C10" s="145" t="str">
        <f t="shared" si="1"/>
        <v>Test ligne 003 du journal 06</v>
      </c>
      <c r="D10" s="144"/>
      <c r="E10" s="146"/>
      <c r="F10" s="146"/>
      <c r="G10" s="115" t="str">
        <f t="shared" si="2"/>
        <v>060003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TP0604</v>
      </c>
      <c r="C11" s="145" t="str">
        <f t="shared" si="1"/>
        <v>Test ligne 004 du journal 06</v>
      </c>
      <c r="D11" s="144"/>
      <c r="E11" s="146"/>
      <c r="F11" s="146"/>
      <c r="G11" s="115" t="str">
        <f t="shared" si="2"/>
        <v>060004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TP0605</v>
      </c>
      <c r="C12" s="145" t="str">
        <f t="shared" si="1"/>
        <v>Test ligne 005 du journal 06</v>
      </c>
      <c r="D12" s="144"/>
      <c r="E12" s="146"/>
      <c r="F12" s="146"/>
      <c r="G12" s="115" t="str">
        <f t="shared" si="2"/>
        <v>060005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TP0606</v>
      </c>
      <c r="C13" s="145" t="str">
        <f t="shared" si="1"/>
        <v>Test ligne 006 du journal 06</v>
      </c>
      <c r="D13" s="144"/>
      <c r="E13" s="146"/>
      <c r="F13" s="146"/>
      <c r="G13" s="115" t="str">
        <f t="shared" si="2"/>
        <v>060006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TP0607</v>
      </c>
      <c r="C14" s="145" t="str">
        <f t="shared" si="1"/>
        <v>Test ligne 007 du journal 06</v>
      </c>
      <c r="D14" s="144"/>
      <c r="E14" s="146"/>
      <c r="F14" s="146"/>
      <c r="G14" s="115" t="str">
        <f t="shared" si="2"/>
        <v>060007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TP0608</v>
      </c>
      <c r="C15" s="145" t="str">
        <f t="shared" si="1"/>
        <v>Test ligne 008 du journal 06</v>
      </c>
      <c r="D15" s="144"/>
      <c r="E15" s="146"/>
      <c r="F15" s="146"/>
      <c r="G15" s="115" t="str">
        <f t="shared" si="2"/>
        <v>060008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TP0609</v>
      </c>
      <c r="C16" s="145" t="str">
        <f t="shared" si="1"/>
        <v>Test ligne 009 du journal 06</v>
      </c>
      <c r="D16" s="144"/>
      <c r="E16" s="146"/>
      <c r="F16" s="146"/>
      <c r="G16" s="115" t="str">
        <f t="shared" si="2"/>
        <v>060009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TP0610</v>
      </c>
      <c r="C17" s="145" t="str">
        <f t="shared" si="1"/>
        <v>Test ligne 010 du journal 06</v>
      </c>
      <c r="D17" s="144"/>
      <c r="E17" s="146"/>
      <c r="F17" s="146"/>
      <c r="G17" s="115" t="str">
        <f t="shared" si="2"/>
        <v>060010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TP0611</v>
      </c>
      <c r="C18" s="145" t="str">
        <f t="shared" si="1"/>
        <v>Test ligne 011 du journal 06</v>
      </c>
      <c r="D18" s="144"/>
      <c r="E18" s="146"/>
      <c r="F18" s="146"/>
      <c r="G18" s="115" t="str">
        <f t="shared" si="2"/>
        <v>060011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9"/>
      <c r="B233" s="59"/>
      <c r="C233" s="70" t="s">
        <v>50</v>
      </c>
      <c r="D233" s="70"/>
      <c r="E233" s="72">
        <f>SUM($E$9:$E$232)</f>
        <v>0</v>
      </c>
      <c r="F233" s="72">
        <f>SUM(F8:F232)</f>
        <v>0</v>
      </c>
      <c r="G233" s="57"/>
      <c r="H233" s="58"/>
      <c r="I233" s="61"/>
      <c r="J233" s="59"/>
      <c r="K233" s="59"/>
      <c r="L233" s="57"/>
    </row>
    <row r="234" spans="1:16">
      <c r="A234" s="2"/>
      <c r="B234" s="2"/>
      <c r="H234" s="1"/>
      <c r="J234" s="2"/>
      <c r="K234" s="2"/>
    </row>
    <row r="235" spans="1:16">
      <c r="A235" s="2"/>
      <c r="B235" s="2"/>
      <c r="H235" s="1"/>
      <c r="J235" s="2"/>
      <c r="K235" s="2"/>
    </row>
    <row r="236" spans="1:16">
      <c r="A236" s="2"/>
      <c r="B236" s="2"/>
      <c r="H236" s="1"/>
      <c r="J236" s="2"/>
      <c r="K236" s="2"/>
    </row>
    <row r="237" spans="1:16">
      <c r="A237" s="2"/>
      <c r="B237" s="2"/>
      <c r="H237" s="1"/>
      <c r="J237" s="2"/>
      <c r="K237" s="2"/>
    </row>
    <row r="238" spans="1:16">
      <c r="A238" s="2"/>
      <c r="B238" s="2"/>
      <c r="H238" s="1"/>
      <c r="J238" s="2"/>
      <c r="K238" s="2"/>
    </row>
    <row r="239" spans="1:16">
      <c r="A239" s="2"/>
      <c r="B239" s="2"/>
      <c r="G239" s="2"/>
      <c r="H239" s="1"/>
      <c r="J239" s="2"/>
      <c r="K239" s="2"/>
      <c r="L239" s="2"/>
    </row>
    <row r="240" spans="1:16">
      <c r="A240" s="2"/>
      <c r="B240" s="2"/>
      <c r="G240" s="2"/>
      <c r="H240" s="1"/>
      <c r="J240" s="2"/>
      <c r="K240" s="2"/>
      <c r="L240" s="2"/>
    </row>
    <row r="241" spans="1:12">
      <c r="A241" s="2"/>
      <c r="B241" s="2"/>
      <c r="G241" s="2"/>
      <c r="H241" s="1"/>
      <c r="J241" s="2"/>
      <c r="K241" s="2"/>
      <c r="L241" s="2"/>
    </row>
    <row r="242" spans="1:12">
      <c r="A242" s="2"/>
      <c r="B242" s="2"/>
      <c r="G242" s="2"/>
      <c r="H242" s="1"/>
      <c r="J242" s="2"/>
      <c r="K242" s="2"/>
      <c r="L242" s="2"/>
    </row>
    <row r="243" spans="1:12">
      <c r="A243" s="2"/>
      <c r="B243" s="2"/>
      <c r="G243" s="2"/>
      <c r="H243" s="1"/>
      <c r="J243" s="2"/>
      <c r="K243" s="2"/>
      <c r="L243" s="2"/>
    </row>
    <row r="244" spans="1:12">
      <c r="A244" s="2"/>
      <c r="B244" s="2"/>
      <c r="G244" s="2"/>
      <c r="H244" s="1"/>
      <c r="J244" s="2"/>
      <c r="K244" s="2"/>
      <c r="L244" s="2"/>
    </row>
    <row r="245" spans="1:12">
      <c r="A245" s="2"/>
      <c r="B245" s="2"/>
      <c r="G245" s="2"/>
      <c r="H245" s="1"/>
      <c r="J245" s="2"/>
      <c r="K245" s="2"/>
      <c r="L245" s="2"/>
    </row>
    <row r="246" spans="1:12">
      <c r="A246" s="2"/>
      <c r="B246" s="2"/>
      <c r="G246" s="2"/>
      <c r="H246" s="1"/>
      <c r="J246" s="2"/>
      <c r="K246" s="2"/>
      <c r="L246" s="2"/>
    </row>
    <row r="247" spans="1:12">
      <c r="A247" s="2"/>
      <c r="B247" s="2"/>
      <c r="G247" s="2"/>
      <c r="H247" s="1"/>
      <c r="J247" s="2"/>
      <c r="K247" s="2"/>
      <c r="L247" s="2"/>
    </row>
    <row r="248" spans="1:12">
      <c r="A248" s="2"/>
      <c r="B248" s="2"/>
      <c r="G248" s="2"/>
      <c r="H248" s="1"/>
      <c r="J248" s="2"/>
      <c r="K248" s="2"/>
      <c r="L248" s="2"/>
    </row>
    <row r="249" spans="1:12">
      <c r="A249" s="2"/>
      <c r="B249" s="2"/>
      <c r="G249" s="2"/>
      <c r="H249" s="1"/>
      <c r="J249" s="2"/>
      <c r="K249" s="2"/>
      <c r="L249" s="2"/>
    </row>
    <row r="250" spans="1:12">
      <c r="A250" s="2"/>
      <c r="B250" s="2"/>
      <c r="G250" s="2"/>
      <c r="H250" s="1"/>
      <c r="J250" s="2"/>
      <c r="K250" s="2"/>
      <c r="L250" s="2"/>
    </row>
    <row r="251" spans="1:12">
      <c r="A251" s="2"/>
      <c r="B251" s="2"/>
      <c r="G251" s="2"/>
      <c r="H251" s="1"/>
      <c r="J251" s="2"/>
      <c r="K251" s="2"/>
      <c r="L251" s="2"/>
    </row>
    <row r="252" spans="1:12">
      <c r="A252" s="2"/>
      <c r="B252" s="2"/>
      <c r="G252" s="2"/>
      <c r="H252" s="1"/>
      <c r="J252" s="2"/>
      <c r="K252" s="2"/>
      <c r="L252" s="2"/>
    </row>
    <row r="253" spans="1:12">
      <c r="A253" s="2"/>
      <c r="B253" s="2"/>
      <c r="G253" s="2"/>
      <c r="H253" s="1"/>
      <c r="J253" s="2"/>
      <c r="K253" s="2"/>
      <c r="L253" s="2"/>
    </row>
    <row r="254" spans="1:12">
      <c r="A254" s="2"/>
      <c r="B254" s="2"/>
      <c r="G254" s="2"/>
      <c r="H254" s="1"/>
      <c r="J254" s="2"/>
      <c r="K254" s="2"/>
      <c r="L254" s="2"/>
    </row>
    <row r="255" spans="1:12">
      <c r="A255" s="2"/>
      <c r="B255" s="2"/>
      <c r="G255" s="2"/>
      <c r="H255" s="1"/>
      <c r="J255" s="2"/>
      <c r="K255" s="2"/>
      <c r="L255" s="2"/>
    </row>
    <row r="256" spans="1:12">
      <c r="A256" s="2"/>
      <c r="B256" s="2"/>
      <c r="G256" s="2"/>
      <c r="H256" s="1"/>
      <c r="J256" s="2"/>
      <c r="K256" s="2"/>
      <c r="L256" s="2"/>
    </row>
    <row r="257" spans="1:12">
      <c r="A257" s="2"/>
      <c r="B257" s="2"/>
      <c r="G257" s="2"/>
      <c r="H257" s="1"/>
      <c r="J257" s="2"/>
      <c r="K257" s="2"/>
      <c r="L257" s="2"/>
    </row>
    <row r="258" spans="1:12">
      <c r="A258" s="2"/>
      <c r="B258" s="2"/>
      <c r="G258" s="2"/>
      <c r="H258" s="1"/>
      <c r="J258" s="2"/>
      <c r="K258" s="2"/>
      <c r="L258" s="2"/>
    </row>
    <row r="259" spans="1:12">
      <c r="A259" s="2"/>
      <c r="B259" s="2"/>
      <c r="G259" s="2"/>
      <c r="H259" s="1"/>
      <c r="J259" s="2"/>
      <c r="K259" s="2"/>
      <c r="L259" s="2"/>
    </row>
    <row r="260" spans="1:12">
      <c r="A260" s="2"/>
      <c r="B260" s="2"/>
      <c r="G260" s="2"/>
      <c r="H260" s="1"/>
      <c r="J260" s="2"/>
      <c r="K260" s="2"/>
      <c r="L260" s="2"/>
    </row>
    <row r="261" spans="1:12">
      <c r="A261" s="2"/>
      <c r="B261" s="2"/>
      <c r="G261" s="2"/>
      <c r="H261" s="1"/>
      <c r="J261" s="2"/>
      <c r="K261" s="2"/>
      <c r="L261" s="2"/>
    </row>
    <row r="262" spans="1:12">
      <c r="A262" s="2"/>
      <c r="B262" s="2"/>
      <c r="G262" s="2"/>
      <c r="H262" s="1"/>
      <c r="J262" s="2"/>
      <c r="K262" s="2"/>
      <c r="L262" s="2"/>
    </row>
    <row r="263" spans="1:12">
      <c r="A263" s="2"/>
      <c r="B263" s="2"/>
      <c r="G263" s="2"/>
      <c r="H263" s="1"/>
      <c r="J263" s="2"/>
      <c r="K263" s="2"/>
      <c r="L263" s="2"/>
    </row>
    <row r="264" spans="1:12">
      <c r="A264" s="2"/>
      <c r="B264" s="2"/>
      <c r="G264" s="2"/>
      <c r="H264" s="1"/>
      <c r="J264" s="2"/>
      <c r="K264" s="2"/>
      <c r="L264" s="2"/>
    </row>
    <row r="265" spans="1:12">
      <c r="A265" s="2"/>
      <c r="B265" s="2"/>
      <c r="G265" s="2"/>
      <c r="H265" s="1"/>
      <c r="J265" s="2"/>
      <c r="K265" s="2"/>
      <c r="L265" s="2"/>
    </row>
    <row r="266" spans="1:12">
      <c r="A266" s="2"/>
      <c r="B266" s="2"/>
      <c r="G266" s="2"/>
      <c r="H266" s="1"/>
      <c r="J266" s="2"/>
      <c r="K266" s="2"/>
      <c r="L266" s="2"/>
    </row>
    <row r="267" spans="1:12">
      <c r="A267" s="2"/>
      <c r="B267" s="2"/>
      <c r="G267" s="2"/>
      <c r="H267" s="1"/>
      <c r="J267" s="2"/>
      <c r="K267" s="2"/>
      <c r="L267" s="2"/>
    </row>
  </sheetData>
  <sortState ref="A8:G232">
    <sortCondition ref="A1"/>
  </sortState>
  <customSheetViews>
    <customSheetView guid="{B74B1442-DA82-44AB-A3E1-E91DB51CF28C}" topLeftCell="A30">
      <selection activeCell="C50" sqref="C50"/>
      <pageMargins left="0.7" right="0.7" top="0.75" bottom="0.75" header="0.3" footer="0.3"/>
    </customSheetView>
    <customSheetView guid="{CB4856B4-1B77-4728-B507-093A5E8099F8}" topLeftCell="A64">
      <selection activeCell="C6" sqref="C6"/>
      <pageMargins left="0.7" right="0.7" top="0.75" bottom="0.75" header="0.3" footer="0.3"/>
    </customSheetView>
    <customSheetView guid="{16134BDA-8C04-477C-872E-1888C90F87CF}" topLeftCell="A92">
      <selection activeCell="A102" sqref="A1:XFD1048576"/>
      <pageMargins left="0.7" right="0.7" top="0.75" bottom="0.75" header="0.3" footer="0.3"/>
    </customSheetView>
    <customSheetView guid="{4E7AB6B0-F53A-45A3-A693-974740AC476B}" topLeftCell="A92">
      <selection activeCell="B113" sqref="B113"/>
      <pageMargins left="0.7" right="0.7" top="0.75" bottom="0.75" header="0.3" footer="0.3"/>
    </customSheetView>
  </customSheetViews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4"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7" fitToHeight="4" orientation="portrait" r:id="rId1"/>
  <headerFooter>
    <oddFooter>&amp;L&amp;"Gill Sans MT,Normal"&amp;8© ABC Group 2016 - Tous droits réservés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7">
    <pageSetUpPr fitToPage="1"/>
  </sheetPr>
  <dimension ref="A1:S262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6" style="3" hidden="1" customWidth="1"/>
    <col min="11" max="11" width="15.140625" style="3" customWidth="1"/>
    <col min="12" max="12" width="23.7109375" style="4" customWidth="1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7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f>Juin!A7+1</f>
        <v>7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LOOKUP(9^9,Juin!I:I)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/>
      <c r="B8" s="64" t="str">
        <f>"TP"&amp;TEXT($A$7,"00")&amp;TEXT(ROW()-7,"00")</f>
        <v>TP0701</v>
      </c>
      <c r="C8" s="145" t="str">
        <f>"Test ligne "&amp;TEXT(ROW()-7,"000")&amp;" du journal "&amp;TEXT($A$7,"00")</f>
        <v>Test ligne 001 du journal 07</v>
      </c>
      <c r="D8" s="144"/>
      <c r="E8" s="146"/>
      <c r="F8" s="146"/>
      <c r="G8" s="115" t="str">
        <f>TEXT($A$7,"00")&amp;TEXT(ROW()-7,"0000")</f>
        <v>070001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TP0702</v>
      </c>
      <c r="C9" s="145" t="str">
        <f t="shared" ref="C9:C18" si="1">"Test ligne "&amp;TEXT(ROW()-7,"000")&amp;" du journal "&amp;TEXT($A$7,"00")</f>
        <v>Test ligne 002 du journal 07</v>
      </c>
      <c r="D9" s="144"/>
      <c r="E9" s="146"/>
      <c r="F9" s="146"/>
      <c r="G9" s="115" t="str">
        <f t="shared" ref="G9:G18" si="2">TEXT($A$7,"00")&amp;TEXT(ROW()-7,"0000")</f>
        <v>070002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TP0703</v>
      </c>
      <c r="C10" s="145" t="str">
        <f t="shared" si="1"/>
        <v>Test ligne 003 du journal 07</v>
      </c>
      <c r="D10" s="144"/>
      <c r="E10" s="146"/>
      <c r="F10" s="146"/>
      <c r="G10" s="115" t="str">
        <f t="shared" si="2"/>
        <v>070003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TP0704</v>
      </c>
      <c r="C11" s="145" t="str">
        <f t="shared" si="1"/>
        <v>Test ligne 004 du journal 07</v>
      </c>
      <c r="D11" s="144"/>
      <c r="E11" s="146"/>
      <c r="F11" s="146"/>
      <c r="G11" s="115" t="str">
        <f t="shared" si="2"/>
        <v>070004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TP0705</v>
      </c>
      <c r="C12" s="145" t="str">
        <f t="shared" si="1"/>
        <v>Test ligne 005 du journal 07</v>
      </c>
      <c r="D12" s="144"/>
      <c r="E12" s="146"/>
      <c r="F12" s="146"/>
      <c r="G12" s="115" t="str">
        <f t="shared" si="2"/>
        <v>070005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TP0706</v>
      </c>
      <c r="C13" s="145" t="str">
        <f t="shared" si="1"/>
        <v>Test ligne 006 du journal 07</v>
      </c>
      <c r="D13" s="144"/>
      <c r="E13" s="146"/>
      <c r="F13" s="146"/>
      <c r="G13" s="115" t="str">
        <f t="shared" si="2"/>
        <v>070006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TP0707</v>
      </c>
      <c r="C14" s="145" t="str">
        <f t="shared" si="1"/>
        <v>Test ligne 007 du journal 07</v>
      </c>
      <c r="D14" s="144"/>
      <c r="E14" s="146"/>
      <c r="F14" s="146"/>
      <c r="G14" s="115" t="str">
        <f t="shared" si="2"/>
        <v>070007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TP0708</v>
      </c>
      <c r="C15" s="145" t="str">
        <f t="shared" si="1"/>
        <v>Test ligne 008 du journal 07</v>
      </c>
      <c r="D15" s="144"/>
      <c r="E15" s="146"/>
      <c r="F15" s="146"/>
      <c r="G15" s="115" t="str">
        <f t="shared" si="2"/>
        <v>070008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TP0709</v>
      </c>
      <c r="C16" s="145" t="str">
        <f t="shared" si="1"/>
        <v>Test ligne 009 du journal 07</v>
      </c>
      <c r="D16" s="144"/>
      <c r="E16" s="146"/>
      <c r="F16" s="146"/>
      <c r="G16" s="115" t="str">
        <f t="shared" si="2"/>
        <v>070009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TP0710</v>
      </c>
      <c r="C17" s="145" t="str">
        <f t="shared" si="1"/>
        <v>Test ligne 010 du journal 07</v>
      </c>
      <c r="D17" s="144"/>
      <c r="E17" s="146"/>
      <c r="F17" s="146"/>
      <c r="G17" s="115" t="str">
        <f t="shared" si="2"/>
        <v>070010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TP0711</v>
      </c>
      <c r="C18" s="145" t="str">
        <f t="shared" si="1"/>
        <v>Test ligne 011 du journal 07</v>
      </c>
      <c r="D18" s="144"/>
      <c r="E18" s="146"/>
      <c r="F18" s="146"/>
      <c r="G18" s="115" t="str">
        <f t="shared" si="2"/>
        <v>070011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9"/>
      <c r="B233" s="59"/>
      <c r="C233" s="70" t="s">
        <v>50</v>
      </c>
      <c r="D233" s="70"/>
      <c r="E233" s="72">
        <f>SUM($E$9:$E$232)</f>
        <v>0</v>
      </c>
      <c r="F233" s="72">
        <f>SUM(F8:F232)</f>
        <v>0</v>
      </c>
      <c r="G233" s="57"/>
      <c r="H233" s="58"/>
      <c r="I233" s="61"/>
      <c r="J233" s="59"/>
      <c r="K233" s="59"/>
      <c r="L233" s="57"/>
    </row>
    <row r="234" spans="1:16">
      <c r="A234" s="2"/>
      <c r="B234" s="2"/>
      <c r="G234" s="2"/>
      <c r="H234" s="1"/>
      <c r="J234" s="2"/>
      <c r="K234" s="2"/>
      <c r="L234" s="2"/>
    </row>
    <row r="235" spans="1:16">
      <c r="A235" s="2"/>
      <c r="B235" s="2"/>
      <c r="G235" s="2"/>
      <c r="H235" s="1"/>
      <c r="J235" s="2"/>
      <c r="K235" s="2"/>
      <c r="L235" s="2"/>
    </row>
    <row r="236" spans="1:16">
      <c r="A236" s="2"/>
      <c r="B236" s="2"/>
      <c r="G236" s="2"/>
      <c r="H236" s="1"/>
      <c r="J236" s="2"/>
      <c r="K236" s="2"/>
      <c r="L236" s="2"/>
    </row>
    <row r="237" spans="1:16">
      <c r="A237" s="2"/>
      <c r="B237" s="2"/>
      <c r="G237" s="2"/>
      <c r="H237" s="1"/>
      <c r="J237" s="2"/>
      <c r="K237" s="2"/>
      <c r="L237" s="2"/>
    </row>
    <row r="238" spans="1:16">
      <c r="A238" s="2"/>
      <c r="B238" s="2"/>
      <c r="G238" s="2"/>
      <c r="H238" s="1"/>
      <c r="J238" s="2"/>
      <c r="K238" s="2"/>
      <c r="L238" s="2"/>
    </row>
    <row r="239" spans="1:16">
      <c r="A239" s="2"/>
      <c r="B239" s="2"/>
      <c r="G239" s="2"/>
      <c r="H239" s="1"/>
      <c r="J239" s="2"/>
      <c r="K239" s="2"/>
      <c r="L239" s="2"/>
    </row>
    <row r="240" spans="1:16">
      <c r="A240" s="2"/>
      <c r="B240" s="2"/>
      <c r="G240" s="2"/>
      <c r="H240" s="1"/>
      <c r="J240" s="2"/>
      <c r="K240" s="2"/>
      <c r="L240" s="2"/>
    </row>
    <row r="241" spans="1:12">
      <c r="A241" s="2"/>
      <c r="B241" s="2"/>
      <c r="G241" s="2"/>
      <c r="H241" s="1"/>
      <c r="J241" s="2"/>
      <c r="K241" s="2"/>
      <c r="L241" s="2"/>
    </row>
    <row r="242" spans="1:12">
      <c r="A242" s="2"/>
      <c r="B242" s="2"/>
      <c r="G242" s="2"/>
      <c r="H242" s="1"/>
      <c r="J242" s="2"/>
      <c r="K242" s="2"/>
      <c r="L242" s="2"/>
    </row>
    <row r="243" spans="1:12">
      <c r="A243" s="2"/>
      <c r="B243" s="2"/>
      <c r="G243" s="2"/>
      <c r="H243" s="1"/>
      <c r="J243" s="2"/>
      <c r="K243" s="2"/>
      <c r="L243" s="2"/>
    </row>
    <row r="244" spans="1:12">
      <c r="A244" s="2"/>
      <c r="B244" s="2"/>
      <c r="G244" s="2"/>
      <c r="H244" s="1"/>
      <c r="J244" s="2"/>
      <c r="K244" s="2"/>
      <c r="L244" s="2"/>
    </row>
    <row r="245" spans="1:12">
      <c r="A245" s="2"/>
      <c r="B245" s="2"/>
      <c r="G245" s="2"/>
      <c r="H245" s="1"/>
      <c r="J245" s="2"/>
      <c r="K245" s="2"/>
      <c r="L245" s="2"/>
    </row>
    <row r="246" spans="1:12">
      <c r="A246" s="2"/>
      <c r="B246" s="2"/>
      <c r="G246" s="2"/>
      <c r="H246" s="1"/>
      <c r="J246" s="2"/>
      <c r="K246" s="2"/>
      <c r="L246" s="2"/>
    </row>
    <row r="247" spans="1:12">
      <c r="A247" s="2"/>
      <c r="B247" s="2"/>
      <c r="G247" s="2"/>
      <c r="H247" s="1"/>
      <c r="J247" s="2"/>
      <c r="K247" s="2"/>
      <c r="L247" s="2"/>
    </row>
    <row r="248" spans="1:12">
      <c r="A248" s="2"/>
      <c r="B248" s="2"/>
      <c r="G248" s="2"/>
      <c r="H248" s="1"/>
      <c r="J248" s="2"/>
      <c r="K248" s="2"/>
      <c r="L248" s="2"/>
    </row>
    <row r="249" spans="1:12">
      <c r="A249" s="2"/>
      <c r="B249" s="2"/>
      <c r="G249" s="2"/>
      <c r="H249" s="1"/>
      <c r="J249" s="2"/>
      <c r="K249" s="2"/>
      <c r="L249" s="2"/>
    </row>
    <row r="250" spans="1:12">
      <c r="A250" s="2"/>
      <c r="B250" s="2"/>
      <c r="G250" s="2"/>
      <c r="H250" s="1"/>
      <c r="J250" s="2"/>
      <c r="K250" s="2"/>
      <c r="L250" s="2"/>
    </row>
    <row r="251" spans="1:12">
      <c r="A251" s="2"/>
      <c r="B251" s="2"/>
      <c r="G251" s="2"/>
      <c r="H251" s="1"/>
      <c r="J251" s="2"/>
      <c r="K251" s="2"/>
      <c r="L251" s="2"/>
    </row>
    <row r="252" spans="1:12">
      <c r="A252" s="2"/>
      <c r="B252" s="2"/>
      <c r="G252" s="2"/>
      <c r="H252" s="1"/>
      <c r="J252" s="2"/>
      <c r="K252" s="2"/>
      <c r="L252" s="2"/>
    </row>
    <row r="253" spans="1:12">
      <c r="A253" s="2"/>
      <c r="B253" s="2"/>
      <c r="G253" s="2"/>
      <c r="H253" s="1"/>
      <c r="J253" s="2"/>
      <c r="K253" s="2"/>
      <c r="L253" s="2"/>
    </row>
    <row r="254" spans="1:12">
      <c r="A254" s="2"/>
      <c r="B254" s="2"/>
      <c r="G254" s="2"/>
      <c r="H254" s="1"/>
      <c r="J254" s="2"/>
      <c r="K254" s="2"/>
      <c r="L254" s="2"/>
    </row>
    <row r="255" spans="1:12">
      <c r="A255" s="2"/>
      <c r="B255" s="2"/>
      <c r="G255" s="2"/>
      <c r="H255" s="1"/>
      <c r="J255" s="2"/>
      <c r="K255" s="2"/>
      <c r="L255" s="2"/>
    </row>
    <row r="256" spans="1:12">
      <c r="A256" s="2"/>
      <c r="B256" s="2"/>
      <c r="G256" s="2"/>
      <c r="H256" s="1"/>
      <c r="J256" s="2"/>
      <c r="K256" s="2"/>
      <c r="L256" s="2"/>
    </row>
    <row r="257" spans="1:12">
      <c r="A257" s="2"/>
      <c r="B257" s="2"/>
      <c r="G257" s="2"/>
      <c r="H257" s="1"/>
      <c r="J257" s="2"/>
      <c r="K257" s="2"/>
      <c r="L257" s="2"/>
    </row>
    <row r="258" spans="1:12">
      <c r="A258" s="2"/>
      <c r="B258" s="2"/>
      <c r="G258" s="2"/>
      <c r="H258" s="1"/>
      <c r="J258" s="2"/>
      <c r="K258" s="2"/>
      <c r="L258" s="2"/>
    </row>
    <row r="259" spans="1:12">
      <c r="A259" s="2"/>
      <c r="B259" s="2"/>
      <c r="G259" s="2"/>
      <c r="H259" s="1"/>
      <c r="J259" s="2"/>
      <c r="K259" s="2"/>
      <c r="L259" s="2"/>
    </row>
    <row r="260" spans="1:12">
      <c r="A260" s="2"/>
      <c r="B260" s="2"/>
      <c r="G260" s="2"/>
      <c r="H260" s="1"/>
      <c r="J260" s="2"/>
      <c r="K260" s="2"/>
      <c r="L260" s="2"/>
    </row>
    <row r="261" spans="1:12">
      <c r="A261" s="2"/>
      <c r="B261" s="2"/>
      <c r="G261" s="2"/>
      <c r="H261" s="1"/>
      <c r="J261" s="2"/>
      <c r="K261" s="2"/>
      <c r="L261" s="2"/>
    </row>
    <row r="262" spans="1:12">
      <c r="A262" s="2"/>
      <c r="B262" s="2"/>
      <c r="G262" s="2"/>
      <c r="H262" s="1"/>
      <c r="J262" s="2"/>
      <c r="K262" s="2"/>
      <c r="L262" s="2"/>
    </row>
  </sheetData>
  <sortState ref="A8:G232">
    <sortCondition ref="A1"/>
  </sortState>
  <customSheetViews>
    <customSheetView guid="{16134BDA-8C04-477C-872E-1888C90F87CF}">
      <selection activeCell="G15" sqref="G15"/>
      <pageMargins left="0.7" right="0.7" top="0.75" bottom="0.75" header="0.3" footer="0.3"/>
    </customSheetView>
    <customSheetView guid="{4E7AB6B0-F53A-45A3-A693-974740AC476B}" topLeftCell="A21">
      <selection activeCell="B45" sqref="B45"/>
      <pageMargins left="0.7" right="0.7" top="0.75" bottom="0.75" header="0.3" footer="0.3"/>
    </customSheetView>
  </customSheetViews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4"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7" fitToHeight="4" orientation="portrait" r:id="rId1"/>
  <headerFooter>
    <oddFooter>&amp;L&amp;"Gill Sans MT,Normal"&amp;8© ABC Group 2016 - Tous droits réservés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8">
    <pageSetUpPr fitToPage="1"/>
  </sheetPr>
  <dimension ref="A1:S272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6" style="3" hidden="1" customWidth="1"/>
    <col min="11" max="11" width="15.140625" style="3" customWidth="1"/>
    <col min="12" max="12" width="23.7109375" style="4" customWidth="1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8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f>Juillet!A7+1</f>
        <v>8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LOOKUP(9^9,Juillet!I:I)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/>
      <c r="B8" s="64" t="str">
        <f>"TP"&amp;TEXT($A$7,"00")&amp;TEXT(ROW()-7,"00")</f>
        <v>TP0801</v>
      </c>
      <c r="C8" s="145" t="str">
        <f>"Test ligne "&amp;TEXT(ROW()-7,"000")&amp;" du journal "&amp;TEXT($A$7,"00")</f>
        <v>Test ligne 001 du journal 08</v>
      </c>
      <c r="D8" s="144"/>
      <c r="E8" s="146"/>
      <c r="F8" s="146"/>
      <c r="G8" s="115" t="str">
        <f>TEXT($A$7,"00")&amp;TEXT(ROW()-7,"0000")</f>
        <v>080001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TP0802</v>
      </c>
      <c r="C9" s="145" t="str">
        <f t="shared" ref="C9:C18" si="1">"Test ligne "&amp;TEXT(ROW()-7,"000")&amp;" du journal "&amp;TEXT($A$7,"00")</f>
        <v>Test ligne 002 du journal 08</v>
      </c>
      <c r="D9" s="144"/>
      <c r="E9" s="146"/>
      <c r="F9" s="146"/>
      <c r="G9" s="115" t="str">
        <f t="shared" ref="G9:G18" si="2">TEXT($A$7,"00")&amp;TEXT(ROW()-7,"0000")</f>
        <v>080002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TP0803</v>
      </c>
      <c r="C10" s="145" t="str">
        <f t="shared" si="1"/>
        <v>Test ligne 003 du journal 08</v>
      </c>
      <c r="D10" s="144"/>
      <c r="E10" s="146"/>
      <c r="F10" s="146"/>
      <c r="G10" s="115" t="str">
        <f t="shared" si="2"/>
        <v>080003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TP0804</v>
      </c>
      <c r="C11" s="145" t="str">
        <f t="shared" si="1"/>
        <v>Test ligne 004 du journal 08</v>
      </c>
      <c r="D11" s="144"/>
      <c r="E11" s="146"/>
      <c r="F11" s="146"/>
      <c r="G11" s="115" t="str">
        <f t="shared" si="2"/>
        <v>080004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TP0805</v>
      </c>
      <c r="C12" s="145" t="str">
        <f t="shared" si="1"/>
        <v>Test ligne 005 du journal 08</v>
      </c>
      <c r="D12" s="144"/>
      <c r="E12" s="146"/>
      <c r="F12" s="146"/>
      <c r="G12" s="115" t="str">
        <f t="shared" si="2"/>
        <v>080005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TP0806</v>
      </c>
      <c r="C13" s="145" t="str">
        <f t="shared" si="1"/>
        <v>Test ligne 006 du journal 08</v>
      </c>
      <c r="D13" s="144"/>
      <c r="E13" s="146"/>
      <c r="F13" s="146"/>
      <c r="G13" s="115" t="str">
        <f t="shared" si="2"/>
        <v>080006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TP0807</v>
      </c>
      <c r="C14" s="145" t="str">
        <f t="shared" si="1"/>
        <v>Test ligne 007 du journal 08</v>
      </c>
      <c r="D14" s="144"/>
      <c r="E14" s="146"/>
      <c r="F14" s="146"/>
      <c r="G14" s="115" t="str">
        <f t="shared" si="2"/>
        <v>080007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TP0808</v>
      </c>
      <c r="C15" s="145" t="str">
        <f t="shared" si="1"/>
        <v>Test ligne 008 du journal 08</v>
      </c>
      <c r="D15" s="144"/>
      <c r="E15" s="146"/>
      <c r="F15" s="146"/>
      <c r="G15" s="115" t="str">
        <f t="shared" si="2"/>
        <v>080008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TP0809</v>
      </c>
      <c r="C16" s="145" t="str">
        <f t="shared" si="1"/>
        <v>Test ligne 009 du journal 08</v>
      </c>
      <c r="D16" s="144"/>
      <c r="E16" s="146"/>
      <c r="F16" s="146"/>
      <c r="G16" s="115" t="str">
        <f t="shared" si="2"/>
        <v>080009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TP0810</v>
      </c>
      <c r="C17" s="145" t="str">
        <f t="shared" si="1"/>
        <v>Test ligne 010 du journal 08</v>
      </c>
      <c r="D17" s="144"/>
      <c r="E17" s="146"/>
      <c r="F17" s="146"/>
      <c r="G17" s="115" t="str">
        <f t="shared" si="2"/>
        <v>080010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TP0811</v>
      </c>
      <c r="C18" s="145" t="str">
        <f t="shared" si="1"/>
        <v>Test ligne 011 du journal 08</v>
      </c>
      <c r="D18" s="144"/>
      <c r="E18" s="146"/>
      <c r="F18" s="146"/>
      <c r="G18" s="115" t="str">
        <f t="shared" si="2"/>
        <v>080011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9"/>
      <c r="B233" s="59"/>
      <c r="C233" s="70" t="s">
        <v>50</v>
      </c>
      <c r="D233" s="70"/>
      <c r="E233" s="72">
        <f>SUM($E$9:$E$232)</f>
        <v>0</v>
      </c>
      <c r="F233" s="72">
        <f>SUM(F8:F232)</f>
        <v>0</v>
      </c>
      <c r="G233" s="57"/>
      <c r="H233" s="58"/>
      <c r="I233" s="61"/>
      <c r="J233" s="59"/>
      <c r="K233" s="59"/>
      <c r="L233" s="57"/>
    </row>
    <row r="234" spans="1:16">
      <c r="A234" s="2"/>
      <c r="B234" s="2"/>
      <c r="H234" s="1"/>
      <c r="J234" s="2"/>
      <c r="K234" s="2"/>
    </row>
    <row r="235" spans="1:16">
      <c r="A235" s="2"/>
      <c r="B235" s="2"/>
      <c r="H235" s="1"/>
      <c r="J235" s="2"/>
      <c r="K235" s="2"/>
    </row>
    <row r="236" spans="1:16">
      <c r="A236" s="2"/>
      <c r="B236" s="2"/>
      <c r="H236" s="1"/>
      <c r="J236" s="2"/>
      <c r="K236" s="2"/>
    </row>
    <row r="237" spans="1:16">
      <c r="A237" s="2"/>
      <c r="B237" s="2"/>
      <c r="H237" s="1"/>
      <c r="J237" s="2"/>
      <c r="K237" s="2"/>
    </row>
    <row r="238" spans="1:16">
      <c r="A238" s="2"/>
      <c r="B238" s="2"/>
      <c r="H238" s="1"/>
      <c r="J238" s="2"/>
      <c r="K238" s="2"/>
    </row>
    <row r="239" spans="1:16">
      <c r="A239" s="2"/>
      <c r="B239" s="2"/>
      <c r="H239" s="1"/>
      <c r="J239" s="2"/>
      <c r="K239" s="2"/>
    </row>
    <row r="240" spans="1:16">
      <c r="A240" s="2"/>
      <c r="B240" s="2"/>
      <c r="H240" s="1"/>
      <c r="J240" s="2"/>
      <c r="K240" s="2"/>
    </row>
    <row r="241" spans="1:12">
      <c r="A241" s="2"/>
      <c r="B241" s="2"/>
      <c r="H241" s="1"/>
      <c r="J241" s="2"/>
      <c r="K241" s="2"/>
    </row>
    <row r="242" spans="1:12">
      <c r="A242" s="2"/>
      <c r="B242" s="2"/>
      <c r="H242" s="1"/>
      <c r="J242" s="2"/>
      <c r="K242" s="2"/>
    </row>
    <row r="243" spans="1:12">
      <c r="A243" s="2"/>
      <c r="B243" s="2"/>
      <c r="H243" s="1"/>
      <c r="J243" s="2"/>
      <c r="K243" s="2"/>
    </row>
    <row r="244" spans="1:12">
      <c r="A244" s="2"/>
      <c r="B244" s="2"/>
      <c r="G244" s="2"/>
      <c r="H244" s="1"/>
      <c r="J244" s="2"/>
      <c r="K244" s="2"/>
      <c r="L244" s="2"/>
    </row>
    <row r="245" spans="1:12">
      <c r="A245" s="2"/>
      <c r="B245" s="2"/>
      <c r="G245" s="2"/>
      <c r="H245" s="1"/>
      <c r="J245" s="2"/>
      <c r="K245" s="2"/>
      <c r="L245" s="2"/>
    </row>
    <row r="246" spans="1:12">
      <c r="A246" s="2"/>
      <c r="B246" s="2"/>
      <c r="G246" s="2"/>
      <c r="H246" s="1"/>
      <c r="J246" s="2"/>
      <c r="K246" s="2"/>
      <c r="L246" s="2"/>
    </row>
    <row r="247" spans="1:12">
      <c r="A247" s="2"/>
      <c r="B247" s="2"/>
      <c r="G247" s="2"/>
      <c r="H247" s="1"/>
      <c r="J247" s="2"/>
      <c r="K247" s="2"/>
      <c r="L247" s="2"/>
    </row>
    <row r="248" spans="1:12">
      <c r="A248" s="2"/>
      <c r="B248" s="2"/>
      <c r="G248" s="2"/>
      <c r="H248" s="1"/>
      <c r="J248" s="2"/>
      <c r="K248" s="2"/>
      <c r="L248" s="2"/>
    </row>
    <row r="249" spans="1:12">
      <c r="A249" s="2"/>
      <c r="B249" s="2"/>
      <c r="G249" s="2"/>
      <c r="H249" s="1"/>
      <c r="J249" s="2"/>
      <c r="K249" s="2"/>
      <c r="L249" s="2"/>
    </row>
    <row r="250" spans="1:12">
      <c r="A250" s="2"/>
      <c r="B250" s="2"/>
      <c r="G250" s="2"/>
      <c r="H250" s="1"/>
      <c r="J250" s="2"/>
      <c r="K250" s="2"/>
      <c r="L250" s="2"/>
    </row>
    <row r="251" spans="1:12">
      <c r="A251" s="2"/>
      <c r="B251" s="2"/>
      <c r="G251" s="2"/>
      <c r="H251" s="1"/>
      <c r="J251" s="2"/>
      <c r="K251" s="2"/>
      <c r="L251" s="2"/>
    </row>
    <row r="252" spans="1:12">
      <c r="A252" s="2"/>
      <c r="B252" s="2"/>
      <c r="G252" s="2"/>
      <c r="H252" s="1"/>
      <c r="J252" s="2"/>
      <c r="K252" s="2"/>
      <c r="L252" s="2"/>
    </row>
    <row r="253" spans="1:12">
      <c r="A253" s="2"/>
      <c r="B253" s="2"/>
      <c r="G253" s="2"/>
      <c r="H253" s="1"/>
      <c r="J253" s="2"/>
      <c r="K253" s="2"/>
      <c r="L253" s="2"/>
    </row>
    <row r="254" spans="1:12">
      <c r="A254" s="2"/>
      <c r="B254" s="2"/>
      <c r="G254" s="2"/>
      <c r="H254" s="1"/>
      <c r="J254" s="2"/>
      <c r="K254" s="2"/>
      <c r="L254" s="2"/>
    </row>
    <row r="255" spans="1:12">
      <c r="A255" s="2"/>
      <c r="B255" s="2"/>
      <c r="G255" s="2"/>
      <c r="H255" s="1"/>
      <c r="J255" s="2"/>
      <c r="K255" s="2"/>
      <c r="L255" s="2"/>
    </row>
    <row r="256" spans="1:12">
      <c r="A256" s="2"/>
      <c r="B256" s="2"/>
      <c r="G256" s="2"/>
      <c r="H256" s="1"/>
      <c r="J256" s="2"/>
      <c r="K256" s="2"/>
      <c r="L256" s="2"/>
    </row>
    <row r="257" spans="1:12">
      <c r="A257" s="2"/>
      <c r="B257" s="2"/>
      <c r="G257" s="2"/>
      <c r="H257" s="1"/>
      <c r="J257" s="2"/>
      <c r="K257" s="2"/>
      <c r="L257" s="2"/>
    </row>
    <row r="258" spans="1:12">
      <c r="A258" s="2"/>
      <c r="B258" s="2"/>
      <c r="G258" s="2"/>
      <c r="H258" s="1"/>
      <c r="J258" s="2"/>
      <c r="K258" s="2"/>
      <c r="L258" s="2"/>
    </row>
    <row r="259" spans="1:12">
      <c r="A259" s="2"/>
      <c r="B259" s="2"/>
      <c r="G259" s="2"/>
      <c r="H259" s="1"/>
      <c r="J259" s="2"/>
      <c r="K259" s="2"/>
      <c r="L259" s="2"/>
    </row>
    <row r="260" spans="1:12">
      <c r="A260" s="2"/>
      <c r="B260" s="2"/>
      <c r="G260" s="2"/>
      <c r="H260" s="1"/>
      <c r="J260" s="2"/>
      <c r="K260" s="2"/>
      <c r="L260" s="2"/>
    </row>
    <row r="261" spans="1:12">
      <c r="A261" s="2"/>
      <c r="B261" s="2"/>
      <c r="G261" s="2"/>
      <c r="H261" s="1"/>
      <c r="J261" s="2"/>
      <c r="K261" s="2"/>
      <c r="L261" s="2"/>
    </row>
    <row r="262" spans="1:12">
      <c r="A262" s="2"/>
      <c r="B262" s="2"/>
      <c r="G262" s="2"/>
      <c r="H262" s="1"/>
      <c r="J262" s="2"/>
      <c r="K262" s="2"/>
      <c r="L262" s="2"/>
    </row>
    <row r="263" spans="1:12">
      <c r="A263" s="2"/>
      <c r="B263" s="2"/>
      <c r="G263" s="2"/>
      <c r="H263" s="1"/>
      <c r="J263" s="2"/>
      <c r="K263" s="2"/>
      <c r="L263" s="2"/>
    </row>
    <row r="264" spans="1:12">
      <c r="A264" s="2"/>
      <c r="B264" s="2"/>
      <c r="G264" s="2"/>
      <c r="H264" s="1"/>
      <c r="J264" s="2"/>
      <c r="K264" s="2"/>
      <c r="L264" s="2"/>
    </row>
    <row r="265" spans="1:12">
      <c r="A265" s="2"/>
      <c r="B265" s="2"/>
      <c r="G265" s="2"/>
      <c r="H265" s="1"/>
      <c r="J265" s="2"/>
      <c r="K265" s="2"/>
      <c r="L265" s="2"/>
    </row>
    <row r="266" spans="1:12">
      <c r="A266" s="2"/>
      <c r="B266" s="2"/>
      <c r="G266" s="2"/>
      <c r="H266" s="1"/>
      <c r="J266" s="2"/>
      <c r="K266" s="2"/>
      <c r="L266" s="2"/>
    </row>
    <row r="267" spans="1:12">
      <c r="A267" s="2"/>
      <c r="B267" s="2"/>
      <c r="G267" s="2"/>
      <c r="H267" s="1"/>
      <c r="J267" s="2"/>
      <c r="K267" s="2"/>
      <c r="L267" s="2"/>
    </row>
    <row r="268" spans="1:12">
      <c r="A268" s="2"/>
      <c r="B268" s="2"/>
      <c r="G268" s="2"/>
      <c r="H268" s="1"/>
      <c r="J268" s="2"/>
      <c r="K268" s="2"/>
      <c r="L268" s="2"/>
    </row>
    <row r="269" spans="1:12">
      <c r="A269" s="2"/>
      <c r="B269" s="2"/>
      <c r="G269" s="2"/>
      <c r="H269" s="1"/>
      <c r="J269" s="2"/>
      <c r="K269" s="2"/>
      <c r="L269" s="2"/>
    </row>
    <row r="270" spans="1:12">
      <c r="A270" s="2"/>
      <c r="B270" s="2"/>
      <c r="G270" s="2"/>
      <c r="H270" s="1"/>
      <c r="J270" s="2"/>
      <c r="K270" s="2"/>
      <c r="L270" s="2"/>
    </row>
    <row r="271" spans="1:12">
      <c r="A271" s="2"/>
      <c r="B271" s="2"/>
      <c r="G271" s="2"/>
      <c r="H271" s="1"/>
      <c r="J271" s="2"/>
      <c r="K271" s="2"/>
      <c r="L271" s="2"/>
    </row>
    <row r="272" spans="1:12">
      <c r="A272" s="2"/>
      <c r="B272" s="2"/>
      <c r="G272" s="2"/>
      <c r="H272" s="1"/>
      <c r="J272" s="2"/>
      <c r="K272" s="2"/>
      <c r="L272" s="2"/>
    </row>
  </sheetData>
  <sortState ref="A8:G232">
    <sortCondition ref="A1"/>
  </sortState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4"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7" fitToHeight="4" orientation="portrait" r:id="rId1"/>
  <headerFooter>
    <oddFooter>&amp;L&amp;"Gill Sans MT,Normal"&amp;8© ABC Group 2016 - Tous droits réservés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09">
    <pageSetUpPr fitToPage="1"/>
  </sheetPr>
  <dimension ref="A1:S318"/>
  <sheetViews>
    <sheetView showGridLines="0" zoomScale="89" zoomScaleNormal="89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85546875" style="13" customWidth="1"/>
    <col min="10" max="10" width="6" style="3" hidden="1" customWidth="1"/>
    <col min="11" max="11" width="15.140625" style="3" customWidth="1"/>
    <col min="12" max="12" width="23.7109375" style="4" customWidth="1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>
        <f>A7</f>
        <v>9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>
        <v>9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LOOKUP(9^9,Août!I:I)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/>
      <c r="B8" s="64" t="str">
        <f>"TP"&amp;TEXT($A$7,"00")&amp;TEXT(ROW()-7,"00")</f>
        <v>TP0901</v>
      </c>
      <c r="C8" s="145" t="str">
        <f>"Test ligne "&amp;TEXT(ROW()-7,"000")&amp;" du journal "&amp;TEXT($A$7,"00")</f>
        <v>Test ligne 001 du journal 09</v>
      </c>
      <c r="D8" s="144"/>
      <c r="E8" s="146"/>
      <c r="F8" s="146"/>
      <c r="G8" s="147" t="str">
        <f>TEXT($A$7,"00")&amp;TEXT(ROW()-7,"0000")</f>
        <v>090001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TP0902</v>
      </c>
      <c r="C9" s="145" t="str">
        <f t="shared" ref="C9:C18" si="1">"Test ligne "&amp;TEXT(ROW()-7,"000")&amp;" du journal "&amp;TEXT($A$7,"00")</f>
        <v>Test ligne 002 du journal 09</v>
      </c>
      <c r="D9" s="144"/>
      <c r="E9" s="146"/>
      <c r="F9" s="146"/>
      <c r="G9" s="147" t="str">
        <f t="shared" ref="G9:G18" si="2">TEXT($A$7,"00")&amp;TEXT(ROW()-7,"0000")</f>
        <v>090002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TP0903</v>
      </c>
      <c r="C10" s="145" t="str">
        <f t="shared" si="1"/>
        <v>Test ligne 003 du journal 09</v>
      </c>
      <c r="D10" s="144"/>
      <c r="E10" s="146"/>
      <c r="F10" s="146"/>
      <c r="G10" s="147" t="str">
        <f t="shared" si="2"/>
        <v>090003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TP0904</v>
      </c>
      <c r="C11" s="145" t="str">
        <f t="shared" si="1"/>
        <v>Test ligne 004 du journal 09</v>
      </c>
      <c r="D11" s="144"/>
      <c r="E11" s="146"/>
      <c r="F11" s="146"/>
      <c r="G11" s="147" t="str">
        <f t="shared" si="2"/>
        <v>090004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TP0905</v>
      </c>
      <c r="C12" s="145" t="str">
        <f t="shared" si="1"/>
        <v>Test ligne 005 du journal 09</v>
      </c>
      <c r="D12" s="144"/>
      <c r="E12" s="146"/>
      <c r="F12" s="146"/>
      <c r="G12" s="147" t="str">
        <f t="shared" si="2"/>
        <v>090005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TP0906</v>
      </c>
      <c r="C13" s="145" t="str">
        <f t="shared" si="1"/>
        <v>Test ligne 006 du journal 09</v>
      </c>
      <c r="D13" s="144"/>
      <c r="E13" s="146"/>
      <c r="F13" s="146"/>
      <c r="G13" s="147" t="str">
        <f t="shared" si="2"/>
        <v>090006</v>
      </c>
      <c r="H13" s="148"/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/>
      <c r="B14" s="64" t="str">
        <f t="shared" si="0"/>
        <v>TP0907</v>
      </c>
      <c r="C14" s="145" t="str">
        <f t="shared" si="1"/>
        <v>Test ligne 007 du journal 09</v>
      </c>
      <c r="D14" s="144"/>
      <c r="E14" s="146"/>
      <c r="F14" s="146"/>
      <c r="G14" s="147" t="str">
        <f t="shared" si="2"/>
        <v>090007</v>
      </c>
      <c r="H14" s="148"/>
      <c r="I14" s="73"/>
      <c r="J14" s="74"/>
      <c r="K14" s="75"/>
      <c r="L14" s="69"/>
      <c r="N14" s="43"/>
      <c r="O14" s="44"/>
      <c r="P14" s="44"/>
    </row>
    <row r="15" spans="1:19" ht="15.75" customHeight="1">
      <c r="A15" s="144"/>
      <c r="B15" s="64" t="str">
        <f t="shared" si="0"/>
        <v>TP0908</v>
      </c>
      <c r="C15" s="145" t="str">
        <f t="shared" si="1"/>
        <v>Test ligne 008 du journal 09</v>
      </c>
      <c r="D15" s="144"/>
      <c r="E15" s="146"/>
      <c r="F15" s="146"/>
      <c r="G15" s="147" t="str">
        <f t="shared" si="2"/>
        <v>090008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TP0909</v>
      </c>
      <c r="C16" s="145" t="str">
        <f t="shared" si="1"/>
        <v>Test ligne 009 du journal 09</v>
      </c>
      <c r="D16" s="144"/>
      <c r="E16" s="146"/>
      <c r="F16" s="146"/>
      <c r="G16" s="147" t="str">
        <f t="shared" si="2"/>
        <v>090009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TP0910</v>
      </c>
      <c r="C17" s="145" t="str">
        <f t="shared" si="1"/>
        <v>Test ligne 010 du journal 09</v>
      </c>
      <c r="D17" s="144"/>
      <c r="E17" s="146"/>
      <c r="F17" s="146"/>
      <c r="G17" s="147" t="str">
        <f t="shared" si="2"/>
        <v>090010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TP0911</v>
      </c>
      <c r="C18" s="145" t="str">
        <f t="shared" si="1"/>
        <v>Test ligne 011 du journal 09</v>
      </c>
      <c r="D18" s="144"/>
      <c r="E18" s="146"/>
      <c r="F18" s="146"/>
      <c r="G18" s="147" t="str">
        <f t="shared" si="2"/>
        <v>090011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47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47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47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47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47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47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47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47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47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47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47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47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47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47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47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47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47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47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47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47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47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47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47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47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47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47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47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47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47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47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47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47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47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47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47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47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47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47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47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47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47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47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47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47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47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47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47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47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47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47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47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47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47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47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47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47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47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47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47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47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47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47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47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47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47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47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47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47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47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47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47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47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47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47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47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47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47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47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47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47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47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47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47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47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47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47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47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47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47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47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47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47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47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47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47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47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47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47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47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47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47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47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47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47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47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47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47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47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47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47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47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47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47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47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47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47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47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47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47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47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47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47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47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47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47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47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47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47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47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47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47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47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47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47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47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47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47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47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47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47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47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47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47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47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47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47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47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47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47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47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47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47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47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47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47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47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47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47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47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47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47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47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47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47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47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47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47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47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47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47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47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47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47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47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47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47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47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47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47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47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47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47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47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47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47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47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47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47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47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47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47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47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47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47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47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47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47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47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47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47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47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47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47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47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47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47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47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47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47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47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47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47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47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9"/>
        <v/>
      </c>
      <c r="C232" s="145"/>
      <c r="D232" s="144"/>
      <c r="E232" s="146"/>
      <c r="F232" s="150"/>
      <c r="G232" s="148" t="str">
        <f t="shared" si="10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70"/>
      <c r="E233" s="72">
        <f>SUM($E$9:$E$232)</f>
        <v>0</v>
      </c>
      <c r="F233" s="72">
        <f>SUM(F8:F232)</f>
        <v>0</v>
      </c>
      <c r="G233" s="57"/>
      <c r="H233" s="60"/>
      <c r="I233" s="61"/>
      <c r="J233" s="62"/>
      <c r="K233" s="62"/>
      <c r="L233" s="57"/>
    </row>
    <row r="234" spans="1:16" ht="15.75" customHeight="1"/>
    <row r="235" spans="1:16" ht="15.75" customHeight="1">
      <c r="C235" s="5"/>
      <c r="D235" s="5"/>
      <c r="E235" s="6"/>
      <c r="F235" s="6"/>
    </row>
    <row r="236" spans="1:16" ht="15.75" customHeight="1"/>
    <row r="237" spans="1:16" ht="15.75" customHeight="1"/>
    <row r="242" spans="1:11">
      <c r="A242" s="2"/>
      <c r="B242" s="2"/>
      <c r="H242" s="1"/>
      <c r="J242" s="2"/>
      <c r="K242" s="2"/>
    </row>
    <row r="243" spans="1:11">
      <c r="A243" s="2"/>
      <c r="B243" s="2"/>
      <c r="H243" s="1"/>
      <c r="J243" s="2"/>
      <c r="K243" s="2"/>
    </row>
    <row r="244" spans="1:11">
      <c r="A244" s="2"/>
      <c r="B244" s="2"/>
      <c r="H244" s="1"/>
      <c r="J244" s="2"/>
      <c r="K244" s="2"/>
    </row>
    <row r="245" spans="1:11">
      <c r="A245" s="2"/>
      <c r="B245" s="2"/>
      <c r="H245" s="1"/>
      <c r="J245" s="2"/>
      <c r="K245" s="2"/>
    </row>
    <row r="246" spans="1:11">
      <c r="A246" s="2"/>
      <c r="B246" s="2"/>
      <c r="H246" s="1"/>
      <c r="J246" s="2"/>
      <c r="K246" s="2"/>
    </row>
    <row r="247" spans="1:11">
      <c r="A247" s="2"/>
      <c r="B247" s="2"/>
      <c r="H247" s="1"/>
      <c r="J247" s="2"/>
      <c r="K247" s="2"/>
    </row>
    <row r="248" spans="1:11">
      <c r="A248" s="2"/>
      <c r="B248" s="2"/>
      <c r="H248" s="1"/>
      <c r="J248" s="2"/>
      <c r="K248" s="2"/>
    </row>
    <row r="249" spans="1:11">
      <c r="A249" s="2"/>
      <c r="B249" s="2"/>
      <c r="H249" s="1"/>
      <c r="J249" s="2"/>
      <c r="K249" s="2"/>
    </row>
    <row r="250" spans="1:11">
      <c r="A250" s="2"/>
      <c r="B250" s="2"/>
      <c r="H250" s="1"/>
      <c r="J250" s="2"/>
      <c r="K250" s="2"/>
    </row>
    <row r="251" spans="1:11">
      <c r="A251" s="2"/>
      <c r="B251" s="2"/>
      <c r="H251" s="1"/>
      <c r="J251" s="2"/>
      <c r="K251" s="2"/>
    </row>
    <row r="252" spans="1:11">
      <c r="A252" s="2"/>
      <c r="B252" s="2"/>
      <c r="H252" s="1"/>
      <c r="J252" s="2"/>
      <c r="K252" s="2"/>
    </row>
    <row r="253" spans="1:11">
      <c r="A253" s="2"/>
      <c r="B253" s="2"/>
      <c r="H253" s="1"/>
      <c r="J253" s="2"/>
      <c r="K253" s="2"/>
    </row>
    <row r="254" spans="1:11">
      <c r="A254" s="2"/>
      <c r="B254" s="2"/>
      <c r="H254" s="1"/>
      <c r="J254" s="2"/>
      <c r="K254" s="2"/>
    </row>
    <row r="255" spans="1:11">
      <c r="A255" s="2"/>
      <c r="B255" s="2"/>
      <c r="H255" s="1"/>
      <c r="J255" s="2"/>
      <c r="K255" s="2"/>
    </row>
    <row r="256" spans="1:11">
      <c r="A256" s="2"/>
      <c r="B256" s="2"/>
      <c r="H256" s="1"/>
      <c r="J256" s="2"/>
      <c r="K256" s="2"/>
    </row>
    <row r="257" spans="1:11">
      <c r="A257" s="2"/>
      <c r="B257" s="2"/>
      <c r="H257" s="1"/>
      <c r="J257" s="2"/>
      <c r="K257" s="2"/>
    </row>
    <row r="258" spans="1:11">
      <c r="A258" s="2"/>
      <c r="B258" s="2"/>
      <c r="H258" s="1"/>
      <c r="J258" s="2"/>
      <c r="K258" s="2"/>
    </row>
    <row r="259" spans="1:11">
      <c r="A259" s="2"/>
      <c r="B259" s="2"/>
      <c r="H259" s="1"/>
      <c r="J259" s="2"/>
      <c r="K259" s="2"/>
    </row>
    <row r="260" spans="1:11">
      <c r="A260" s="2"/>
      <c r="B260" s="2"/>
      <c r="H260" s="1"/>
      <c r="J260" s="2"/>
      <c r="K260" s="2"/>
    </row>
    <row r="261" spans="1:11">
      <c r="A261" s="2"/>
      <c r="B261" s="2"/>
      <c r="H261" s="1"/>
      <c r="J261" s="2"/>
      <c r="K261" s="2"/>
    </row>
    <row r="262" spans="1:11">
      <c r="A262" s="2"/>
      <c r="B262" s="2"/>
      <c r="H262" s="1"/>
      <c r="J262" s="2"/>
      <c r="K262" s="2"/>
    </row>
    <row r="263" spans="1:11">
      <c r="A263" s="2"/>
      <c r="B263" s="2"/>
      <c r="H263" s="1"/>
      <c r="J263" s="2"/>
      <c r="K263" s="2"/>
    </row>
    <row r="264" spans="1:11">
      <c r="A264" s="2"/>
      <c r="B264" s="2"/>
      <c r="H264" s="1"/>
      <c r="J264" s="2"/>
      <c r="K264" s="2"/>
    </row>
    <row r="265" spans="1:11">
      <c r="A265" s="2"/>
      <c r="B265" s="2"/>
      <c r="H265" s="1"/>
      <c r="J265" s="2"/>
      <c r="K265" s="2"/>
    </row>
    <row r="266" spans="1:11">
      <c r="A266" s="2"/>
      <c r="B266" s="2"/>
      <c r="H266" s="1"/>
      <c r="J266" s="2"/>
      <c r="K266" s="2"/>
    </row>
    <row r="267" spans="1:11">
      <c r="A267" s="2"/>
      <c r="B267" s="2"/>
      <c r="H267" s="1"/>
      <c r="J267" s="2"/>
      <c r="K267" s="2"/>
    </row>
    <row r="268" spans="1:11">
      <c r="A268" s="2"/>
      <c r="B268" s="2"/>
      <c r="H268" s="1"/>
      <c r="J268" s="2"/>
      <c r="K268" s="2"/>
    </row>
    <row r="269" spans="1:11">
      <c r="A269" s="2"/>
      <c r="B269" s="2"/>
      <c r="H269" s="1"/>
      <c r="J269" s="2"/>
      <c r="K269" s="2"/>
    </row>
    <row r="270" spans="1:11">
      <c r="A270" s="2"/>
      <c r="B270" s="2"/>
      <c r="H270" s="1"/>
      <c r="J270" s="2"/>
      <c r="K270" s="2"/>
    </row>
    <row r="271" spans="1:11">
      <c r="A271" s="2"/>
      <c r="B271" s="2"/>
      <c r="H271" s="1"/>
      <c r="J271" s="2"/>
      <c r="K271" s="2"/>
    </row>
    <row r="272" spans="1:11">
      <c r="A272" s="2"/>
      <c r="B272" s="2"/>
      <c r="H272" s="1"/>
      <c r="J272" s="2"/>
      <c r="K272" s="2"/>
    </row>
    <row r="273" spans="1:11">
      <c r="A273" s="2"/>
      <c r="B273" s="2"/>
      <c r="H273" s="1"/>
      <c r="J273" s="2"/>
      <c r="K273" s="2"/>
    </row>
    <row r="274" spans="1:11">
      <c r="A274" s="2"/>
      <c r="B274" s="2"/>
      <c r="H274" s="1"/>
      <c r="J274" s="2"/>
      <c r="K274" s="2"/>
    </row>
    <row r="275" spans="1:11">
      <c r="A275" s="2"/>
      <c r="B275" s="2"/>
      <c r="H275" s="1"/>
      <c r="J275" s="2"/>
      <c r="K275" s="2"/>
    </row>
    <row r="276" spans="1:11">
      <c r="A276" s="2"/>
      <c r="B276" s="2"/>
      <c r="H276" s="1"/>
      <c r="J276" s="2"/>
      <c r="K276" s="2"/>
    </row>
    <row r="277" spans="1:11">
      <c r="A277" s="2"/>
      <c r="B277" s="2"/>
      <c r="H277" s="1"/>
      <c r="J277" s="2"/>
      <c r="K277" s="2"/>
    </row>
    <row r="278" spans="1:11">
      <c r="A278" s="2"/>
      <c r="B278" s="2"/>
      <c r="H278" s="1"/>
      <c r="J278" s="2"/>
      <c r="K278" s="2"/>
    </row>
    <row r="279" spans="1:11">
      <c r="A279" s="2"/>
      <c r="B279" s="2"/>
      <c r="H279" s="1"/>
      <c r="J279" s="2"/>
      <c r="K279" s="2"/>
    </row>
    <row r="280" spans="1:11">
      <c r="A280" s="2"/>
      <c r="B280" s="2"/>
      <c r="H280" s="1"/>
      <c r="J280" s="2"/>
      <c r="K280" s="2"/>
    </row>
    <row r="281" spans="1:11">
      <c r="A281" s="2"/>
      <c r="B281" s="2"/>
      <c r="H281" s="1"/>
      <c r="J281" s="2"/>
      <c r="K281" s="2"/>
    </row>
    <row r="282" spans="1:11">
      <c r="A282" s="2"/>
      <c r="B282" s="2"/>
      <c r="H282" s="1"/>
      <c r="J282" s="2"/>
      <c r="K282" s="2"/>
    </row>
    <row r="283" spans="1:11">
      <c r="A283" s="2"/>
      <c r="B283" s="2"/>
      <c r="H283" s="1"/>
      <c r="J283" s="2"/>
      <c r="K283" s="2"/>
    </row>
    <row r="284" spans="1:11">
      <c r="A284" s="2"/>
      <c r="B284" s="2"/>
      <c r="H284" s="1"/>
      <c r="J284" s="2"/>
      <c r="K284" s="2"/>
    </row>
    <row r="285" spans="1:11">
      <c r="A285" s="2"/>
      <c r="B285" s="2"/>
      <c r="H285" s="1"/>
      <c r="J285" s="2"/>
      <c r="K285" s="2"/>
    </row>
    <row r="286" spans="1:11">
      <c r="A286" s="2"/>
      <c r="B286" s="2"/>
      <c r="H286" s="1"/>
      <c r="J286" s="2"/>
      <c r="K286" s="2"/>
    </row>
    <row r="287" spans="1:11">
      <c r="A287" s="2"/>
      <c r="B287" s="2"/>
      <c r="H287" s="1"/>
      <c r="J287" s="2"/>
      <c r="K287" s="2"/>
    </row>
    <row r="288" spans="1:11">
      <c r="A288" s="2"/>
      <c r="B288" s="2"/>
      <c r="H288" s="1"/>
      <c r="J288" s="2"/>
      <c r="K288" s="2"/>
    </row>
    <row r="289" spans="1:12">
      <c r="A289" s="2"/>
      <c r="B289" s="2"/>
      <c r="H289" s="1"/>
      <c r="J289" s="2"/>
      <c r="K289" s="2"/>
    </row>
    <row r="290" spans="1:12">
      <c r="A290" s="2"/>
      <c r="B290" s="2"/>
      <c r="G290" s="2"/>
      <c r="H290" s="1"/>
      <c r="J290" s="2"/>
      <c r="K290" s="2"/>
      <c r="L290" s="2"/>
    </row>
    <row r="291" spans="1:12">
      <c r="A291" s="2"/>
      <c r="B291" s="2"/>
      <c r="G291" s="2"/>
      <c r="H291" s="1"/>
      <c r="J291" s="2"/>
      <c r="K291" s="2"/>
      <c r="L291" s="2"/>
    </row>
    <row r="292" spans="1:12">
      <c r="A292" s="2"/>
      <c r="B292" s="2"/>
      <c r="G292" s="2"/>
      <c r="H292" s="1"/>
      <c r="J292" s="2"/>
      <c r="K292" s="2"/>
      <c r="L292" s="2"/>
    </row>
    <row r="293" spans="1:12">
      <c r="A293" s="2"/>
      <c r="B293" s="2"/>
      <c r="G293" s="2"/>
      <c r="H293" s="1"/>
      <c r="J293" s="2"/>
      <c r="K293" s="2"/>
      <c r="L293" s="2"/>
    </row>
    <row r="294" spans="1:12">
      <c r="A294" s="2"/>
      <c r="B294" s="2"/>
      <c r="G294" s="2"/>
      <c r="H294" s="1"/>
      <c r="J294" s="2"/>
      <c r="K294" s="2"/>
      <c r="L294" s="2"/>
    </row>
    <row r="295" spans="1:12">
      <c r="A295" s="2"/>
      <c r="B295" s="2"/>
      <c r="G295" s="2"/>
      <c r="H295" s="1"/>
      <c r="J295" s="2"/>
      <c r="K295" s="2"/>
      <c r="L295" s="2"/>
    </row>
    <row r="296" spans="1:12">
      <c r="A296" s="2"/>
      <c r="B296" s="2"/>
      <c r="G296" s="2"/>
      <c r="H296" s="1"/>
      <c r="J296" s="2"/>
      <c r="K296" s="2"/>
      <c r="L296" s="2"/>
    </row>
    <row r="297" spans="1:12">
      <c r="A297" s="2"/>
      <c r="B297" s="2"/>
      <c r="G297" s="2"/>
      <c r="H297" s="1"/>
      <c r="J297" s="2"/>
      <c r="K297" s="2"/>
      <c r="L297" s="2"/>
    </row>
    <row r="298" spans="1:12">
      <c r="A298" s="2"/>
      <c r="B298" s="2"/>
      <c r="G298" s="2"/>
      <c r="H298" s="1"/>
      <c r="J298" s="2"/>
      <c r="K298" s="2"/>
      <c r="L298" s="2"/>
    </row>
    <row r="299" spans="1:12">
      <c r="A299" s="2"/>
      <c r="B299" s="2"/>
      <c r="G299" s="2"/>
      <c r="H299" s="1"/>
      <c r="J299" s="2"/>
      <c r="K299" s="2"/>
      <c r="L299" s="2"/>
    </row>
    <row r="300" spans="1:12">
      <c r="A300" s="2"/>
      <c r="B300" s="2"/>
      <c r="G300" s="2"/>
      <c r="H300" s="1"/>
      <c r="J300" s="2"/>
      <c r="K300" s="2"/>
      <c r="L300" s="2"/>
    </row>
    <row r="301" spans="1:12">
      <c r="A301" s="2"/>
      <c r="B301" s="2"/>
      <c r="G301" s="2"/>
      <c r="H301" s="1"/>
      <c r="J301" s="2"/>
      <c r="K301" s="2"/>
      <c r="L301" s="2"/>
    </row>
    <row r="302" spans="1:12">
      <c r="A302" s="2"/>
      <c r="B302" s="2"/>
      <c r="G302" s="2"/>
      <c r="H302" s="1"/>
      <c r="J302" s="2"/>
      <c r="K302" s="2"/>
      <c r="L302" s="2"/>
    </row>
    <row r="303" spans="1:12">
      <c r="A303" s="2"/>
      <c r="B303" s="2"/>
      <c r="G303" s="2"/>
      <c r="H303" s="1"/>
      <c r="J303" s="2"/>
      <c r="K303" s="2"/>
      <c r="L303" s="2"/>
    </row>
    <row r="304" spans="1:12">
      <c r="A304" s="2"/>
      <c r="B304" s="2"/>
      <c r="G304" s="2"/>
      <c r="H304" s="1"/>
      <c r="J304" s="2"/>
      <c r="K304" s="2"/>
      <c r="L304" s="2"/>
    </row>
    <row r="305" spans="1:12">
      <c r="A305" s="2"/>
      <c r="B305" s="2"/>
      <c r="G305" s="2"/>
      <c r="H305" s="1"/>
      <c r="J305" s="2"/>
      <c r="K305" s="2"/>
      <c r="L305" s="2"/>
    </row>
    <row r="306" spans="1:12">
      <c r="A306" s="2"/>
      <c r="B306" s="2"/>
      <c r="G306" s="2"/>
      <c r="H306" s="1"/>
      <c r="J306" s="2"/>
      <c r="K306" s="2"/>
      <c r="L306" s="2"/>
    </row>
    <row r="307" spans="1:12">
      <c r="A307" s="2"/>
      <c r="B307" s="2"/>
      <c r="G307" s="2"/>
      <c r="H307" s="1"/>
      <c r="J307" s="2"/>
      <c r="K307" s="2"/>
      <c r="L307" s="2"/>
    </row>
    <row r="308" spans="1:12">
      <c r="A308" s="2"/>
      <c r="B308" s="2"/>
      <c r="G308" s="2"/>
      <c r="H308" s="1"/>
      <c r="J308" s="2"/>
      <c r="K308" s="2"/>
      <c r="L308" s="2"/>
    </row>
    <row r="309" spans="1:12">
      <c r="A309" s="2"/>
      <c r="B309" s="2"/>
      <c r="G309" s="2"/>
      <c r="H309" s="1"/>
      <c r="J309" s="2"/>
      <c r="K309" s="2"/>
      <c r="L309" s="2"/>
    </row>
    <row r="310" spans="1:12">
      <c r="A310" s="2"/>
      <c r="B310" s="2"/>
      <c r="G310" s="2"/>
      <c r="H310" s="1"/>
      <c r="J310" s="2"/>
      <c r="K310" s="2"/>
      <c r="L310" s="2"/>
    </row>
    <row r="311" spans="1:12">
      <c r="A311" s="2"/>
      <c r="B311" s="2"/>
      <c r="G311" s="2"/>
      <c r="H311" s="1"/>
      <c r="J311" s="2"/>
      <c r="K311" s="2"/>
      <c r="L311" s="2"/>
    </row>
    <row r="312" spans="1:12">
      <c r="A312" s="2"/>
      <c r="B312" s="2"/>
      <c r="G312" s="2"/>
      <c r="H312" s="1"/>
      <c r="J312" s="2"/>
      <c r="K312" s="2"/>
      <c r="L312" s="2"/>
    </row>
    <row r="313" spans="1:12">
      <c r="A313" s="2"/>
      <c r="B313" s="2"/>
      <c r="G313" s="2"/>
      <c r="H313" s="1"/>
      <c r="J313" s="2"/>
      <c r="K313" s="2"/>
      <c r="L313" s="2"/>
    </row>
    <row r="314" spans="1:12">
      <c r="A314" s="2"/>
      <c r="B314" s="2"/>
      <c r="G314" s="2"/>
      <c r="H314" s="1"/>
      <c r="J314" s="2"/>
      <c r="K314" s="2"/>
      <c r="L314" s="2"/>
    </row>
    <row r="315" spans="1:12">
      <c r="A315" s="2"/>
      <c r="B315" s="2"/>
      <c r="G315" s="2"/>
      <c r="H315" s="1"/>
      <c r="J315" s="2"/>
      <c r="K315" s="2"/>
      <c r="L315" s="2"/>
    </row>
    <row r="316" spans="1:12">
      <c r="A316" s="2"/>
      <c r="B316" s="2"/>
      <c r="G316" s="2"/>
      <c r="H316" s="1"/>
      <c r="J316" s="2"/>
      <c r="K316" s="2"/>
      <c r="L316" s="2"/>
    </row>
    <row r="317" spans="1:12">
      <c r="A317" s="2"/>
      <c r="B317" s="2"/>
      <c r="G317" s="2"/>
      <c r="H317" s="1"/>
      <c r="J317" s="2"/>
      <c r="K317" s="2"/>
      <c r="L317" s="2"/>
    </row>
    <row r="318" spans="1:12">
      <c r="A318" s="2"/>
      <c r="B318" s="2"/>
      <c r="G318" s="2"/>
      <c r="H318" s="1"/>
      <c r="J318" s="2"/>
      <c r="K318" s="2"/>
      <c r="L318" s="2"/>
    </row>
  </sheetData>
  <sortState ref="A8:G232">
    <sortCondition ref="A1"/>
  </sortState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5">
    <dataValidation type="textLength" allowBlank="1" showInputMessage="1" showErrorMessage="1" sqref="C234:D1048576 C7:D7">
      <formula1>0</formula1>
      <formula2>35</formula2>
    </dataValidation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7" fitToHeight="4" orientation="portrait" r:id="rId1"/>
  <headerFooter>
    <oddFooter>&amp;L&amp;"Gill Sans MT,Normal"&amp;8© ABC Group 2016 - Tous droits réservés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10">
    <pageSetUpPr fitToPage="1"/>
  </sheetPr>
  <dimension ref="A1:T318"/>
  <sheetViews>
    <sheetView showGridLines="0" zoomScale="90" zoomScaleNormal="90" workbookViewId="0">
      <pane ySplit="7" topLeftCell="A124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13" customWidth="1"/>
    <col min="10" max="10" width="9.5703125" style="3" hidden="1" customWidth="1"/>
    <col min="11" max="11" width="15.140625" style="3" customWidth="1"/>
    <col min="12" max="12" width="23.7109375" style="4" customWidth="1"/>
    <col min="14" max="14" width="11.5703125" style="45" bestFit="1" customWidth="1"/>
    <col min="15" max="16" width="9.140625" style="45"/>
    <col min="17" max="17" width="9.140625" style="25"/>
    <col min="18" max="18" width="9.140625" style="2"/>
    <col min="19" max="19" width="12.42578125" style="2" bestFit="1" customWidth="1"/>
    <col min="20" max="16384" width="9.140625" style="2"/>
  </cols>
  <sheetData>
    <row r="1" spans="1:19" ht="23.25" customHeight="1">
      <c r="A1" s="119"/>
      <c r="B1" s="55"/>
      <c r="C1" s="171" t="str">
        <f>A7</f>
        <v>10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6"/>
      <c r="O5" s="46"/>
      <c r="P5" s="46"/>
      <c r="Q5" s="26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6"/>
      <c r="O6" s="46"/>
      <c r="P6" s="46"/>
      <c r="Q6" s="26"/>
    </row>
    <row r="7" spans="1:19" s="24" customFormat="1" ht="20.25" customHeight="1">
      <c r="A7" s="151" t="s">
        <v>14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LOOKUP(9^9,Septembre!I:I)</f>
        <v>0</v>
      </c>
      <c r="J7" s="99"/>
      <c r="K7" s="102"/>
      <c r="L7" s="103"/>
      <c r="N7" s="47"/>
      <c r="O7" s="47"/>
      <c r="P7" s="47"/>
      <c r="Q7" s="27"/>
    </row>
    <row r="8" spans="1:19" ht="15.75" customHeight="1">
      <c r="A8" s="144">
        <v>1</v>
      </c>
      <c r="B8" s="65" t="str">
        <f>"TP"&amp;TEXT($A$7,"00")&amp;TEXT(ROW()-7,"00")</f>
        <v>TP1001</v>
      </c>
      <c r="C8" s="145" t="str">
        <f>"Test ligne "&amp;TEXT(ROW()-7,"000")&amp;" du journal "&amp;TEXT($A$7,"00")</f>
        <v>Test ligne 001 du journal 10</v>
      </c>
      <c r="D8" s="144">
        <v>6</v>
      </c>
      <c r="E8" s="146"/>
      <c r="F8" s="146">
        <v>3000000</v>
      </c>
      <c r="G8" s="115" t="str">
        <f>TEXT($A$7,"00")&amp;TEXT(ROW()-7,"0000")</f>
        <v>100001</v>
      </c>
      <c r="H8" s="148" t="s">
        <v>48</v>
      </c>
      <c r="I8" s="73"/>
      <c r="J8" s="74"/>
      <c r="K8" s="75"/>
      <c r="L8" s="69"/>
      <c r="N8" s="43"/>
      <c r="O8" s="44"/>
      <c r="P8" s="44"/>
    </row>
    <row r="9" spans="1:19" ht="15.75" customHeight="1">
      <c r="A9" s="144">
        <v>1</v>
      </c>
      <c r="B9" s="65" t="str">
        <f t="shared" ref="B9:B18" si="0">"TP"&amp;TEXT($A$7,"00")&amp;TEXT(ROW()-7,"00")</f>
        <v>TP1002</v>
      </c>
      <c r="C9" s="145" t="str">
        <f t="shared" ref="C9:C18" si="1">"Test ligne "&amp;TEXT(ROW()-7,"000")&amp;" du journal "&amp;TEXT($A$7,"00")</f>
        <v>Test ligne 002 du journal 10</v>
      </c>
      <c r="D9" s="144">
        <v>8</v>
      </c>
      <c r="E9" s="146">
        <v>10000</v>
      </c>
      <c r="F9" s="146"/>
      <c r="G9" s="115" t="str">
        <f t="shared" ref="G9:G18" si="2">TEXT($A$7,"00")&amp;TEXT(ROW()-7,"0000")</f>
        <v>100002</v>
      </c>
      <c r="H9" s="148" t="s">
        <v>48</v>
      </c>
      <c r="I9" s="73"/>
      <c r="J9" s="74"/>
      <c r="K9" s="75"/>
      <c r="L9" s="69"/>
      <c r="N9" s="43"/>
      <c r="O9" s="44"/>
      <c r="P9" s="44"/>
    </row>
    <row r="10" spans="1:19" ht="15.75" customHeight="1">
      <c r="A10" s="144">
        <v>1</v>
      </c>
      <c r="B10" s="65" t="str">
        <f t="shared" si="0"/>
        <v>TP1003</v>
      </c>
      <c r="C10" s="145" t="str">
        <f t="shared" si="1"/>
        <v>Test ligne 003 du journal 10</v>
      </c>
      <c r="D10" s="144">
        <v>20</v>
      </c>
      <c r="E10" s="146">
        <v>20000</v>
      </c>
      <c r="F10" s="146"/>
      <c r="G10" s="115" t="str">
        <f t="shared" si="2"/>
        <v>100003</v>
      </c>
      <c r="H10" s="148" t="s">
        <v>48</v>
      </c>
      <c r="I10" s="73"/>
      <c r="J10" s="74"/>
      <c r="K10" s="75"/>
      <c r="L10" s="69"/>
      <c r="N10" s="43"/>
      <c r="O10" s="44"/>
      <c r="P10" s="44"/>
    </row>
    <row r="11" spans="1:19" ht="15.75" customHeight="1">
      <c r="A11" s="144">
        <v>1</v>
      </c>
      <c r="B11" s="65" t="str">
        <f t="shared" si="0"/>
        <v>TP1004</v>
      </c>
      <c r="C11" s="145" t="str">
        <f t="shared" si="1"/>
        <v>Test ligne 004 du journal 10</v>
      </c>
      <c r="D11" s="144">
        <v>22</v>
      </c>
      <c r="E11" s="146">
        <v>150000</v>
      </c>
      <c r="F11" s="146"/>
      <c r="G11" s="115" t="str">
        <f t="shared" si="2"/>
        <v>100004</v>
      </c>
      <c r="H11" s="148" t="s">
        <v>43</v>
      </c>
      <c r="I11" s="73"/>
      <c r="J11" s="74"/>
      <c r="K11" s="75"/>
      <c r="L11" s="69"/>
      <c r="N11" s="43"/>
      <c r="O11" s="44"/>
      <c r="P11" s="44"/>
    </row>
    <row r="12" spans="1:19" ht="15.75" customHeight="1">
      <c r="A12" s="144">
        <v>1</v>
      </c>
      <c r="B12" s="65" t="str">
        <f t="shared" si="0"/>
        <v>TP1005</v>
      </c>
      <c r="C12" s="145" t="str">
        <f t="shared" si="1"/>
        <v>Test ligne 005 du journal 10</v>
      </c>
      <c r="D12" s="144">
        <v>6</v>
      </c>
      <c r="E12" s="146"/>
      <c r="F12" s="146">
        <v>180000</v>
      </c>
      <c r="G12" s="115" t="str">
        <f t="shared" si="2"/>
        <v>100005</v>
      </c>
      <c r="H12" s="148" t="s">
        <v>48</v>
      </c>
      <c r="I12" s="73"/>
      <c r="J12" s="74"/>
      <c r="K12" s="75"/>
      <c r="L12" s="69"/>
      <c r="N12" s="43"/>
      <c r="O12" s="44"/>
      <c r="P12" s="44"/>
    </row>
    <row r="13" spans="1:19" ht="15.75" customHeight="1">
      <c r="A13" s="144">
        <v>1</v>
      </c>
      <c r="B13" s="65" t="str">
        <f t="shared" si="0"/>
        <v>TP1006</v>
      </c>
      <c r="C13" s="145" t="str">
        <f t="shared" si="1"/>
        <v>Test ligne 006 du journal 10</v>
      </c>
      <c r="D13" s="144">
        <v>22</v>
      </c>
      <c r="E13" s="146">
        <v>3000000</v>
      </c>
      <c r="F13" s="146"/>
      <c r="G13" s="115" t="str">
        <f t="shared" si="2"/>
        <v>100006</v>
      </c>
      <c r="H13" s="148" t="s">
        <v>45</v>
      </c>
      <c r="I13" s="73"/>
      <c r="J13" s="74"/>
      <c r="K13" s="75"/>
      <c r="L13" s="69"/>
      <c r="N13" s="43"/>
      <c r="O13" s="44"/>
      <c r="P13" s="44"/>
      <c r="S13" s="6"/>
    </row>
    <row r="14" spans="1:19" ht="15.75" customHeight="1">
      <c r="A14" s="144">
        <v>3</v>
      </c>
      <c r="B14" s="65" t="str">
        <f t="shared" si="0"/>
        <v>TP1007</v>
      </c>
      <c r="C14" s="145" t="str">
        <f t="shared" si="1"/>
        <v>Test ligne 007 du journal 10</v>
      </c>
      <c r="D14" s="144">
        <v>6</v>
      </c>
      <c r="E14" s="146"/>
      <c r="F14" s="146">
        <v>223254</v>
      </c>
      <c r="G14" s="115" t="str">
        <f t="shared" si="2"/>
        <v>100007</v>
      </c>
      <c r="H14" s="148" t="s">
        <v>48</v>
      </c>
      <c r="I14" s="73"/>
      <c r="J14" s="74"/>
      <c r="K14" s="75"/>
      <c r="L14" s="69"/>
      <c r="N14" s="43"/>
      <c r="O14" s="44"/>
      <c r="P14" s="44"/>
    </row>
    <row r="15" spans="1:19" ht="15.75" customHeight="1">
      <c r="A15" s="144">
        <v>3</v>
      </c>
      <c r="B15" s="65" t="str">
        <f t="shared" si="0"/>
        <v>TP1008</v>
      </c>
      <c r="C15" s="145" t="str">
        <f t="shared" si="1"/>
        <v>Test ligne 008 du journal 10</v>
      </c>
      <c r="D15" s="144">
        <v>22</v>
      </c>
      <c r="E15" s="146">
        <v>130000</v>
      </c>
      <c r="F15" s="146"/>
      <c r="G15" s="115" t="str">
        <f t="shared" si="2"/>
        <v>100008</v>
      </c>
      <c r="H15" s="148" t="s">
        <v>45</v>
      </c>
      <c r="I15" s="73"/>
      <c r="J15" s="74"/>
      <c r="K15" s="75"/>
      <c r="L15" s="69"/>
      <c r="N15" s="43"/>
      <c r="O15" s="44"/>
      <c r="P15" s="44"/>
    </row>
    <row r="16" spans="1:19" ht="15.75" customHeight="1">
      <c r="A16" s="144">
        <v>3</v>
      </c>
      <c r="B16" s="65" t="str">
        <f t="shared" si="0"/>
        <v>TP1009</v>
      </c>
      <c r="C16" s="145" t="str">
        <f t="shared" si="1"/>
        <v>Test ligne 009 du journal 10</v>
      </c>
      <c r="D16" s="144">
        <v>22</v>
      </c>
      <c r="E16" s="146">
        <v>35540</v>
      </c>
      <c r="F16" s="146"/>
      <c r="G16" s="115" t="str">
        <f t="shared" si="2"/>
        <v>100009</v>
      </c>
      <c r="H16" s="148" t="s">
        <v>42</v>
      </c>
      <c r="I16" s="73"/>
      <c r="J16" s="74"/>
      <c r="K16" s="75"/>
      <c r="L16" s="69"/>
      <c r="N16" s="43"/>
      <c r="O16" s="44"/>
      <c r="P16" s="44"/>
    </row>
    <row r="17" spans="1:20" ht="15.75" customHeight="1">
      <c r="A17" s="144">
        <v>3</v>
      </c>
      <c r="B17" s="65" t="str">
        <f t="shared" si="0"/>
        <v>TP1010</v>
      </c>
      <c r="C17" s="145" t="str">
        <f t="shared" si="1"/>
        <v>Test ligne 010 du journal 10</v>
      </c>
      <c r="D17" s="144">
        <v>22</v>
      </c>
      <c r="E17" s="146">
        <v>34814</v>
      </c>
      <c r="F17" s="146"/>
      <c r="G17" s="115" t="str">
        <f t="shared" si="2"/>
        <v>100010</v>
      </c>
      <c r="H17" s="148" t="s">
        <v>44</v>
      </c>
      <c r="I17" s="73"/>
      <c r="J17" s="74"/>
      <c r="K17" s="75"/>
      <c r="L17" s="69"/>
      <c r="N17" s="43"/>
      <c r="O17" s="44"/>
      <c r="P17" s="44"/>
    </row>
    <row r="18" spans="1:20" ht="15.75" customHeight="1">
      <c r="A18" s="144">
        <v>3</v>
      </c>
      <c r="B18" s="65" t="str">
        <f t="shared" si="0"/>
        <v>TP1011</v>
      </c>
      <c r="C18" s="145" t="str">
        <f t="shared" si="1"/>
        <v>Test ligne 011 du journal 10</v>
      </c>
      <c r="D18" s="144">
        <v>2</v>
      </c>
      <c r="E18" s="146">
        <v>10400</v>
      </c>
      <c r="F18" s="146"/>
      <c r="G18" s="115" t="str">
        <f t="shared" si="2"/>
        <v>100011</v>
      </c>
      <c r="H18" s="148" t="s">
        <v>48</v>
      </c>
      <c r="I18" s="73"/>
      <c r="J18" s="74"/>
      <c r="K18" s="75"/>
      <c r="L18" s="69"/>
      <c r="N18" s="43"/>
      <c r="O18" s="44"/>
      <c r="P18" s="44"/>
      <c r="S18" s="5"/>
      <c r="T18" s="22"/>
    </row>
    <row r="19" spans="1:20" ht="15.75" customHeight="1">
      <c r="A19" s="144"/>
      <c r="B19" s="65"/>
      <c r="C19" s="145"/>
      <c r="D19" s="144"/>
      <c r="E19" s="146"/>
      <c r="F19" s="146"/>
      <c r="G19" s="115"/>
      <c r="H19" s="148"/>
      <c r="I19" s="73"/>
      <c r="J19" s="74"/>
      <c r="K19" s="75"/>
      <c r="L19" s="69"/>
      <c r="N19" s="43"/>
      <c r="O19" s="44"/>
      <c r="P19" s="44"/>
      <c r="S19" s="5"/>
      <c r="T19" s="22"/>
    </row>
    <row r="20" spans="1:20" ht="15.75" customHeight="1">
      <c r="A20" s="144"/>
      <c r="B20" s="65"/>
      <c r="C20" s="145"/>
      <c r="D20" s="144"/>
      <c r="E20" s="146"/>
      <c r="F20" s="146"/>
      <c r="G20" s="115"/>
      <c r="H20" s="148"/>
      <c r="I20" s="73"/>
      <c r="J20" s="74"/>
      <c r="K20" s="75"/>
      <c r="L20" s="69"/>
      <c r="N20" s="43"/>
      <c r="O20" s="44"/>
      <c r="P20" s="44"/>
      <c r="S20" s="5"/>
      <c r="T20" s="15"/>
    </row>
    <row r="21" spans="1:20" ht="15.75" customHeight="1">
      <c r="A21" s="144"/>
      <c r="B21" s="65"/>
      <c r="C21" s="149"/>
      <c r="D21" s="144"/>
      <c r="E21" s="146"/>
      <c r="F21" s="146"/>
      <c r="G21" s="115"/>
      <c r="H21" s="148"/>
      <c r="I21" s="73"/>
      <c r="J21" s="74"/>
      <c r="K21" s="75"/>
      <c r="L21" s="69"/>
      <c r="N21" s="43"/>
      <c r="O21" s="44"/>
      <c r="P21" s="44"/>
      <c r="S21" s="5"/>
    </row>
    <row r="22" spans="1:20" ht="15.75" customHeight="1">
      <c r="A22" s="144"/>
      <c r="B22" s="65"/>
      <c r="C22" s="149"/>
      <c r="D22" s="144"/>
      <c r="E22" s="146"/>
      <c r="F22" s="146"/>
      <c r="G22" s="115"/>
      <c r="H22" s="148"/>
      <c r="I22" s="73"/>
      <c r="J22" s="74"/>
      <c r="K22" s="75"/>
      <c r="L22" s="69"/>
      <c r="N22" s="43"/>
      <c r="O22" s="44"/>
      <c r="P22" s="44"/>
      <c r="S22" s="5"/>
    </row>
    <row r="23" spans="1:20" ht="15.75" customHeight="1">
      <c r="A23" s="144"/>
      <c r="B23" s="65"/>
      <c r="C23" s="145"/>
      <c r="D23" s="144"/>
      <c r="E23" s="146"/>
      <c r="F23" s="146"/>
      <c r="G23" s="115"/>
      <c r="H23" s="148"/>
      <c r="I23" s="73"/>
      <c r="J23" s="74"/>
      <c r="K23" s="75"/>
      <c r="L23" s="69"/>
      <c r="N23" s="43"/>
      <c r="O23" s="44"/>
      <c r="P23" s="44"/>
      <c r="S23" s="5"/>
      <c r="T23" s="22"/>
    </row>
    <row r="24" spans="1:20" ht="15.75" customHeight="1">
      <c r="A24" s="144"/>
      <c r="B24" s="65"/>
      <c r="C24" s="145"/>
      <c r="D24" s="144"/>
      <c r="E24" s="146"/>
      <c r="F24" s="146"/>
      <c r="G24" s="115"/>
      <c r="H24" s="148"/>
      <c r="I24" s="73"/>
      <c r="J24" s="74"/>
      <c r="K24" s="75"/>
      <c r="L24" s="69"/>
      <c r="N24" s="43"/>
      <c r="O24" s="44"/>
      <c r="P24" s="44"/>
    </row>
    <row r="25" spans="1:20" ht="15.75" customHeight="1">
      <c r="A25" s="144"/>
      <c r="B25" s="65"/>
      <c r="C25" s="145"/>
      <c r="D25" s="144"/>
      <c r="E25" s="146"/>
      <c r="F25" s="146"/>
      <c r="G25" s="115"/>
      <c r="H25" s="148"/>
      <c r="I25" s="73"/>
      <c r="J25" s="74"/>
      <c r="K25" s="75"/>
      <c r="L25" s="69"/>
      <c r="N25" s="43"/>
      <c r="O25" s="44"/>
      <c r="P25" s="44"/>
    </row>
    <row r="26" spans="1:20" ht="15.75" customHeight="1">
      <c r="A26" s="144"/>
      <c r="B26" s="65"/>
      <c r="C26" s="145"/>
      <c r="D26" s="144"/>
      <c r="E26" s="146"/>
      <c r="F26" s="146"/>
      <c r="G26" s="115"/>
      <c r="H26" s="148"/>
      <c r="I26" s="73"/>
      <c r="J26" s="74"/>
      <c r="K26" s="75"/>
      <c r="L26" s="69"/>
      <c r="N26" s="43"/>
      <c r="O26" s="44"/>
      <c r="P26" s="44"/>
    </row>
    <row r="27" spans="1:20" ht="15.75" customHeight="1">
      <c r="A27" s="144"/>
      <c r="B27" s="65"/>
      <c r="C27" s="145"/>
      <c r="D27" s="144"/>
      <c r="E27" s="146"/>
      <c r="F27" s="146"/>
      <c r="G27" s="115"/>
      <c r="H27" s="148"/>
      <c r="I27" s="73"/>
      <c r="J27" s="74"/>
      <c r="K27" s="75"/>
      <c r="L27" s="69"/>
      <c r="N27" s="43"/>
      <c r="O27" s="44"/>
      <c r="P27" s="44"/>
    </row>
    <row r="28" spans="1:20" ht="15.75" customHeight="1">
      <c r="A28" s="144"/>
      <c r="B28" s="65"/>
      <c r="C28" s="145"/>
      <c r="D28" s="144"/>
      <c r="E28" s="146"/>
      <c r="F28" s="146"/>
      <c r="G28" s="115"/>
      <c r="H28" s="148"/>
      <c r="I28" s="73"/>
      <c r="J28" s="74"/>
      <c r="K28" s="75"/>
      <c r="L28" s="69"/>
      <c r="N28" s="43"/>
      <c r="O28" s="44"/>
      <c r="P28" s="44"/>
    </row>
    <row r="29" spans="1:20" ht="15.75" customHeight="1">
      <c r="A29" s="144"/>
      <c r="B29" s="65"/>
      <c r="C29" s="145"/>
      <c r="D29" s="144"/>
      <c r="E29" s="146"/>
      <c r="F29" s="146"/>
      <c r="G29" s="115"/>
      <c r="H29" s="148"/>
      <c r="I29" s="73"/>
      <c r="J29" s="74"/>
      <c r="K29" s="75"/>
      <c r="L29" s="69"/>
      <c r="N29" s="43"/>
      <c r="O29" s="44"/>
      <c r="P29" s="44"/>
    </row>
    <row r="30" spans="1:20" ht="15.75" customHeight="1">
      <c r="A30" s="144"/>
      <c r="B30" s="65"/>
      <c r="C30" s="145"/>
      <c r="D30" s="144"/>
      <c r="E30" s="146"/>
      <c r="F30" s="146"/>
      <c r="G30" s="115"/>
      <c r="H30" s="148"/>
      <c r="I30" s="73"/>
      <c r="J30" s="74"/>
      <c r="K30" s="75"/>
      <c r="L30" s="69"/>
      <c r="N30" s="43"/>
      <c r="O30" s="44"/>
      <c r="P30" s="44"/>
    </row>
    <row r="31" spans="1:20" ht="15.75" customHeight="1">
      <c r="A31" s="144"/>
      <c r="B31" s="65"/>
      <c r="C31" s="145"/>
      <c r="D31" s="144"/>
      <c r="E31" s="146"/>
      <c r="F31" s="146"/>
      <c r="G31" s="115"/>
      <c r="H31" s="148"/>
      <c r="I31" s="73"/>
      <c r="J31" s="74"/>
      <c r="K31" s="75"/>
      <c r="L31" s="69"/>
      <c r="N31" s="43"/>
      <c r="O31" s="44"/>
      <c r="P31" s="44"/>
    </row>
    <row r="32" spans="1:20" ht="15.75" customHeight="1">
      <c r="A32" s="144"/>
      <c r="B32" s="65"/>
      <c r="C32" s="145"/>
      <c r="D32" s="144"/>
      <c r="E32" s="146"/>
      <c r="F32" s="146"/>
      <c r="G32" s="115"/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5"/>
      <c r="C33" s="145"/>
      <c r="D33" s="144"/>
      <c r="E33" s="146"/>
      <c r="F33" s="146"/>
      <c r="G33" s="115"/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5"/>
      <c r="C34" s="145"/>
      <c r="D34" s="144"/>
      <c r="E34" s="146"/>
      <c r="F34" s="146"/>
      <c r="G34" s="115"/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5"/>
      <c r="C35" s="145"/>
      <c r="D35" s="144"/>
      <c r="E35" s="146"/>
      <c r="F35" s="146"/>
      <c r="G35" s="115"/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5"/>
      <c r="C36" s="145"/>
      <c r="D36" s="144"/>
      <c r="E36" s="146"/>
      <c r="F36" s="146"/>
      <c r="G36" s="115"/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5"/>
      <c r="C37" s="145"/>
      <c r="D37" s="144"/>
      <c r="E37" s="146"/>
      <c r="F37" s="146"/>
      <c r="G37" s="115"/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5"/>
      <c r="C38" s="145"/>
      <c r="D38" s="144"/>
      <c r="E38" s="146"/>
      <c r="F38" s="146"/>
      <c r="G38" s="115"/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5"/>
      <c r="C39" s="145"/>
      <c r="D39" s="144"/>
      <c r="E39" s="146"/>
      <c r="F39" s="146"/>
      <c r="G39" s="115"/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5"/>
      <c r="C40" s="145"/>
      <c r="D40" s="144"/>
      <c r="E40" s="146"/>
      <c r="F40" s="146"/>
      <c r="G40" s="115"/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5"/>
      <c r="C41" s="145"/>
      <c r="D41" s="144"/>
      <c r="E41" s="146"/>
      <c r="F41" s="146"/>
      <c r="G41" s="115"/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5"/>
      <c r="C42" s="145"/>
      <c r="D42" s="144"/>
      <c r="E42" s="146"/>
      <c r="F42" s="146"/>
      <c r="G42" s="115"/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5"/>
      <c r="C43" s="145"/>
      <c r="D43" s="144"/>
      <c r="E43" s="146"/>
      <c r="F43" s="146"/>
      <c r="G43" s="115"/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5"/>
      <c r="C44" s="145"/>
      <c r="D44" s="144"/>
      <c r="E44" s="146"/>
      <c r="F44" s="146"/>
      <c r="G44" s="115"/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5"/>
      <c r="C45" s="145"/>
      <c r="D45" s="144"/>
      <c r="E45" s="146"/>
      <c r="F45" s="146"/>
      <c r="G45" s="115"/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5"/>
      <c r="C46" s="145"/>
      <c r="D46" s="144"/>
      <c r="E46" s="146"/>
      <c r="F46" s="146"/>
      <c r="G46" s="115"/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5"/>
      <c r="C47" s="145"/>
      <c r="D47" s="144"/>
      <c r="E47" s="146"/>
      <c r="F47" s="146"/>
      <c r="G47" s="115"/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5"/>
      <c r="C48" s="145"/>
      <c r="D48" s="144"/>
      <c r="E48" s="146"/>
      <c r="F48" s="146"/>
      <c r="G48" s="115"/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5"/>
      <c r="C49" s="145"/>
      <c r="D49" s="144"/>
      <c r="E49" s="146"/>
      <c r="F49" s="146"/>
      <c r="G49" s="115"/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5"/>
      <c r="C50" s="145"/>
      <c r="D50" s="144"/>
      <c r="E50" s="146"/>
      <c r="F50" s="146"/>
      <c r="G50" s="115"/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5"/>
      <c r="C51" s="145"/>
      <c r="D51" s="144"/>
      <c r="E51" s="146"/>
      <c r="F51" s="146"/>
      <c r="G51" s="115"/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5"/>
      <c r="C52" s="145"/>
      <c r="D52" s="144"/>
      <c r="E52" s="146"/>
      <c r="F52" s="146"/>
      <c r="G52" s="115"/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5"/>
      <c r="C53" s="145"/>
      <c r="D53" s="144"/>
      <c r="E53" s="146"/>
      <c r="F53" s="146"/>
      <c r="G53" s="115"/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5"/>
      <c r="C54" s="145"/>
      <c r="D54" s="144"/>
      <c r="E54" s="146"/>
      <c r="F54" s="146"/>
      <c r="G54" s="115"/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5"/>
      <c r="C55" s="149"/>
      <c r="D55" s="144"/>
      <c r="E55" s="146"/>
      <c r="F55" s="146"/>
      <c r="G55" s="115"/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5"/>
      <c r="C56" s="145"/>
      <c r="D56" s="144"/>
      <c r="E56" s="146"/>
      <c r="F56" s="146"/>
      <c r="G56" s="115"/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5"/>
      <c r="C57" s="145"/>
      <c r="D57" s="144"/>
      <c r="E57" s="146"/>
      <c r="F57" s="146"/>
      <c r="G57" s="115"/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5"/>
      <c r="C58" s="145"/>
      <c r="D58" s="144"/>
      <c r="E58" s="146"/>
      <c r="F58" s="146"/>
      <c r="G58" s="115"/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5"/>
      <c r="C59" s="145"/>
      <c r="D59" s="144"/>
      <c r="E59" s="146"/>
      <c r="F59" s="146"/>
      <c r="G59" s="115"/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5"/>
      <c r="C60" s="145"/>
      <c r="D60" s="144"/>
      <c r="E60" s="146"/>
      <c r="F60" s="146"/>
      <c r="G60" s="115"/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5"/>
      <c r="C61" s="145"/>
      <c r="D61" s="144"/>
      <c r="E61" s="146"/>
      <c r="F61" s="146"/>
      <c r="G61" s="115"/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5"/>
      <c r="C62" s="145"/>
      <c r="D62" s="144"/>
      <c r="E62" s="146"/>
      <c r="F62" s="146"/>
      <c r="G62" s="115"/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5"/>
      <c r="C63" s="145"/>
      <c r="D63" s="144"/>
      <c r="E63" s="146"/>
      <c r="F63" s="146"/>
      <c r="G63" s="115"/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5"/>
      <c r="C64" s="145"/>
      <c r="D64" s="144"/>
      <c r="E64" s="146"/>
      <c r="F64" s="146"/>
      <c r="G64" s="115"/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5"/>
      <c r="C65" s="145"/>
      <c r="D65" s="144"/>
      <c r="E65" s="146"/>
      <c r="F65" s="146"/>
      <c r="G65" s="115"/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5"/>
      <c r="C66" s="145"/>
      <c r="D66" s="144"/>
      <c r="E66" s="146"/>
      <c r="F66" s="146"/>
      <c r="G66" s="115"/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5"/>
      <c r="C67" s="145"/>
      <c r="D67" s="144"/>
      <c r="E67" s="146"/>
      <c r="F67" s="146"/>
      <c r="G67" s="115"/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5"/>
      <c r="C68" s="145"/>
      <c r="D68" s="144"/>
      <c r="E68" s="146"/>
      <c r="F68" s="146"/>
      <c r="G68" s="115"/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5"/>
      <c r="C69" s="145"/>
      <c r="D69" s="144"/>
      <c r="E69" s="146"/>
      <c r="F69" s="146"/>
      <c r="G69" s="115"/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5"/>
      <c r="C70" s="145"/>
      <c r="D70" s="144"/>
      <c r="E70" s="146"/>
      <c r="F70" s="146"/>
      <c r="G70" s="115"/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5"/>
      <c r="C71" s="149"/>
      <c r="D71" s="144"/>
      <c r="E71" s="146"/>
      <c r="F71" s="146"/>
      <c r="G71" s="115"/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5"/>
      <c r="C72" s="145"/>
      <c r="D72" s="144"/>
      <c r="E72" s="146"/>
      <c r="F72" s="146"/>
      <c r="G72" s="115"/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5"/>
      <c r="C73" s="145"/>
      <c r="D73" s="144"/>
      <c r="E73" s="146"/>
      <c r="F73" s="146"/>
      <c r="G73" s="115"/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5"/>
      <c r="C74" s="145"/>
      <c r="D74" s="144"/>
      <c r="E74" s="146"/>
      <c r="F74" s="146"/>
      <c r="G74" s="115"/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5"/>
      <c r="C75" s="145"/>
      <c r="D75" s="144"/>
      <c r="E75" s="146"/>
      <c r="F75" s="146"/>
      <c r="G75" s="115"/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5"/>
      <c r="C76" s="149"/>
      <c r="D76" s="144"/>
      <c r="E76" s="146"/>
      <c r="F76" s="146"/>
      <c r="G76" s="115"/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5"/>
      <c r="C77" s="149"/>
      <c r="D77" s="144"/>
      <c r="E77" s="146"/>
      <c r="F77" s="146"/>
      <c r="G77" s="115"/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5"/>
      <c r="C78" s="149"/>
      <c r="D78" s="144"/>
      <c r="E78" s="146"/>
      <c r="F78" s="146"/>
      <c r="G78" s="115"/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5"/>
      <c r="C79" s="149"/>
      <c r="D79" s="144"/>
      <c r="E79" s="146"/>
      <c r="F79" s="146"/>
      <c r="G79" s="115"/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5"/>
      <c r="C80" s="145"/>
      <c r="D80" s="144"/>
      <c r="E80" s="146"/>
      <c r="F80" s="146"/>
      <c r="G80" s="115"/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5"/>
      <c r="C81" s="149"/>
      <c r="D81" s="144"/>
      <c r="E81" s="146"/>
      <c r="F81" s="146"/>
      <c r="G81" s="115"/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5"/>
      <c r="C82" s="145"/>
      <c r="D82" s="144"/>
      <c r="E82" s="146"/>
      <c r="F82" s="146"/>
      <c r="G82" s="115"/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5"/>
      <c r="C83" s="145"/>
      <c r="D83" s="144"/>
      <c r="E83" s="146"/>
      <c r="F83" s="146"/>
      <c r="G83" s="115"/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5"/>
      <c r="C84" s="145"/>
      <c r="D84" s="144"/>
      <c r="E84" s="146"/>
      <c r="F84" s="146"/>
      <c r="G84" s="115"/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5"/>
      <c r="C85" s="145"/>
      <c r="D85" s="144"/>
      <c r="E85" s="146"/>
      <c r="F85" s="146"/>
      <c r="G85" s="115"/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5"/>
      <c r="C86" s="145"/>
      <c r="D86" s="144"/>
      <c r="E86" s="146"/>
      <c r="F86" s="146"/>
      <c r="G86" s="115"/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5"/>
      <c r="C87" s="145"/>
      <c r="D87" s="144"/>
      <c r="E87" s="146"/>
      <c r="F87" s="146"/>
      <c r="G87" s="115"/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5"/>
      <c r="C88" s="145"/>
      <c r="D88" s="144"/>
      <c r="E88" s="146"/>
      <c r="F88" s="146"/>
      <c r="G88" s="115"/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5"/>
      <c r="C89" s="145"/>
      <c r="D89" s="144"/>
      <c r="E89" s="146"/>
      <c r="F89" s="146"/>
      <c r="G89" s="115"/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5"/>
      <c r="C90" s="145"/>
      <c r="D90" s="144"/>
      <c r="E90" s="146"/>
      <c r="F90" s="146"/>
      <c r="G90" s="115"/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5"/>
      <c r="C91" s="145"/>
      <c r="D91" s="144"/>
      <c r="E91" s="146"/>
      <c r="F91" s="146"/>
      <c r="G91" s="115"/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5"/>
      <c r="C92" s="145"/>
      <c r="D92" s="144"/>
      <c r="E92" s="146"/>
      <c r="F92" s="146"/>
      <c r="G92" s="115"/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5"/>
      <c r="C93" s="145"/>
      <c r="D93" s="144"/>
      <c r="E93" s="146"/>
      <c r="F93" s="146"/>
      <c r="G93" s="115"/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5"/>
      <c r="C94" s="145"/>
      <c r="D94" s="144"/>
      <c r="E94" s="146"/>
      <c r="F94" s="146"/>
      <c r="G94" s="115"/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5"/>
      <c r="C95" s="145"/>
      <c r="D95" s="144"/>
      <c r="E95" s="146"/>
      <c r="F95" s="146"/>
      <c r="G95" s="115"/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5"/>
      <c r="C96" s="145"/>
      <c r="D96" s="144"/>
      <c r="E96" s="146"/>
      <c r="F96" s="146"/>
      <c r="G96" s="115"/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5"/>
      <c r="C97" s="149"/>
      <c r="D97" s="144"/>
      <c r="E97" s="146"/>
      <c r="F97" s="146"/>
      <c r="G97" s="115"/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5"/>
      <c r="C98" s="149"/>
      <c r="D98" s="144"/>
      <c r="E98" s="146"/>
      <c r="F98" s="146"/>
      <c r="G98" s="115"/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5"/>
      <c r="C99" s="149"/>
      <c r="D99" s="144"/>
      <c r="E99" s="146"/>
      <c r="F99" s="146"/>
      <c r="G99" s="115"/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5"/>
      <c r="C100" s="149"/>
      <c r="D100" s="144"/>
      <c r="E100" s="146"/>
      <c r="F100" s="146"/>
      <c r="G100" s="115"/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5"/>
      <c r="C101" s="145"/>
      <c r="D101" s="144"/>
      <c r="E101" s="146"/>
      <c r="F101" s="146"/>
      <c r="G101" s="115"/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5"/>
      <c r="C102" s="145"/>
      <c r="D102" s="144"/>
      <c r="E102" s="146"/>
      <c r="F102" s="146"/>
      <c r="G102" s="115"/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5"/>
      <c r="C103" s="145"/>
      <c r="D103" s="144"/>
      <c r="E103" s="146"/>
      <c r="F103" s="146"/>
      <c r="G103" s="115"/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5"/>
      <c r="C104" s="145"/>
      <c r="D104" s="144"/>
      <c r="E104" s="146"/>
      <c r="F104" s="146"/>
      <c r="G104" s="115"/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5"/>
      <c r="C105" s="145"/>
      <c r="D105" s="144"/>
      <c r="E105" s="146"/>
      <c r="F105" s="146"/>
      <c r="G105" s="115"/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5"/>
      <c r="C106" s="145"/>
      <c r="D106" s="144"/>
      <c r="E106" s="146"/>
      <c r="F106" s="146"/>
      <c r="G106" s="115"/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5"/>
      <c r="C107" s="145"/>
      <c r="D107" s="144"/>
      <c r="E107" s="146"/>
      <c r="F107" s="146"/>
      <c r="G107" s="115"/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5"/>
      <c r="C108" s="145"/>
      <c r="D108" s="144"/>
      <c r="E108" s="146"/>
      <c r="F108" s="146"/>
      <c r="G108" s="115"/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5"/>
      <c r="C109" s="145"/>
      <c r="D109" s="144"/>
      <c r="E109" s="146"/>
      <c r="F109" s="146"/>
      <c r="G109" s="115"/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5"/>
      <c r="C110" s="145"/>
      <c r="D110" s="144"/>
      <c r="E110" s="146"/>
      <c r="F110" s="146"/>
      <c r="G110" s="115"/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5"/>
      <c r="C111" s="145"/>
      <c r="D111" s="144"/>
      <c r="E111" s="146"/>
      <c r="F111" s="146"/>
      <c r="G111" s="115"/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5"/>
      <c r="C112" s="145"/>
      <c r="D112" s="144"/>
      <c r="E112" s="146"/>
      <c r="F112" s="146"/>
      <c r="G112" s="115"/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5"/>
      <c r="C113" s="145"/>
      <c r="D113" s="144"/>
      <c r="E113" s="146"/>
      <c r="F113" s="146"/>
      <c r="G113" s="115"/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5"/>
      <c r="C114" s="145"/>
      <c r="D114" s="144"/>
      <c r="E114" s="146"/>
      <c r="F114" s="146"/>
      <c r="G114" s="115"/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5"/>
      <c r="C115" s="145"/>
      <c r="D115" s="144"/>
      <c r="E115" s="146"/>
      <c r="F115" s="146"/>
      <c r="G115" s="115"/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5"/>
      <c r="C116" s="145"/>
      <c r="D116" s="144"/>
      <c r="E116" s="146"/>
      <c r="F116" s="146"/>
      <c r="G116" s="115"/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5"/>
      <c r="C117" s="145"/>
      <c r="D117" s="144"/>
      <c r="E117" s="146"/>
      <c r="F117" s="146"/>
      <c r="G117" s="115"/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5"/>
      <c r="C118" s="145"/>
      <c r="D118" s="144"/>
      <c r="E118" s="146"/>
      <c r="F118" s="146"/>
      <c r="G118" s="115"/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5"/>
      <c r="C119" s="145"/>
      <c r="D119" s="144"/>
      <c r="E119" s="146"/>
      <c r="F119" s="146"/>
      <c r="G119" s="115"/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5"/>
      <c r="C120" s="145"/>
      <c r="D120" s="144"/>
      <c r="E120" s="146"/>
      <c r="F120" s="146"/>
      <c r="G120" s="115"/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5"/>
      <c r="C121" s="145"/>
      <c r="D121" s="144"/>
      <c r="E121" s="146"/>
      <c r="F121" s="146"/>
      <c r="G121" s="115"/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5"/>
      <c r="C122" s="145"/>
      <c r="D122" s="144"/>
      <c r="E122" s="146"/>
      <c r="F122" s="146"/>
      <c r="G122" s="115"/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5"/>
      <c r="C123" s="145"/>
      <c r="D123" s="144"/>
      <c r="E123" s="146"/>
      <c r="F123" s="146"/>
      <c r="G123" s="115"/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5"/>
      <c r="C124" s="145"/>
      <c r="D124" s="144"/>
      <c r="E124" s="146"/>
      <c r="F124" s="146"/>
      <c r="G124" s="115"/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5"/>
      <c r="C125" s="145"/>
      <c r="D125" s="144"/>
      <c r="E125" s="146"/>
      <c r="F125" s="146"/>
      <c r="G125" s="115"/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5"/>
      <c r="C126" s="145"/>
      <c r="D126" s="144"/>
      <c r="E126" s="146"/>
      <c r="F126" s="146"/>
      <c r="G126" s="115"/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5"/>
      <c r="C127" s="145"/>
      <c r="D127" s="144"/>
      <c r="E127" s="146"/>
      <c r="F127" s="146"/>
      <c r="G127" s="115"/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5"/>
      <c r="C128" s="145"/>
      <c r="D128" s="144"/>
      <c r="E128" s="146"/>
      <c r="F128" s="146"/>
      <c r="G128" s="115"/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5"/>
      <c r="C129" s="145"/>
      <c r="D129" s="144"/>
      <c r="E129" s="146"/>
      <c r="F129" s="146"/>
      <c r="G129" s="115"/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5"/>
      <c r="C130" s="145"/>
      <c r="D130" s="144"/>
      <c r="E130" s="146"/>
      <c r="F130" s="146"/>
      <c r="G130" s="115"/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5"/>
      <c r="C131" s="145"/>
      <c r="D131" s="144"/>
      <c r="E131" s="146"/>
      <c r="F131" s="146"/>
      <c r="G131" s="115"/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5"/>
      <c r="C132" s="145"/>
      <c r="D132" s="144"/>
      <c r="E132" s="146"/>
      <c r="F132" s="146"/>
      <c r="G132" s="115"/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5"/>
      <c r="C133" s="145"/>
      <c r="D133" s="144"/>
      <c r="E133" s="146"/>
      <c r="F133" s="146"/>
      <c r="G133" s="115"/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5"/>
      <c r="C134" s="145"/>
      <c r="D134" s="144"/>
      <c r="E134" s="146"/>
      <c r="F134" s="146"/>
      <c r="G134" s="115"/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5"/>
      <c r="C135" s="145"/>
      <c r="D135" s="144"/>
      <c r="E135" s="146"/>
      <c r="F135" s="146"/>
      <c r="G135" s="115"/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5"/>
      <c r="C136" s="145"/>
      <c r="D136" s="144"/>
      <c r="E136" s="146"/>
      <c r="F136" s="146"/>
      <c r="G136" s="115"/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5"/>
      <c r="C137" s="145"/>
      <c r="D137" s="144"/>
      <c r="E137" s="146"/>
      <c r="F137" s="146"/>
      <c r="G137" s="115"/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5"/>
      <c r="C138" s="145"/>
      <c r="D138" s="144"/>
      <c r="E138" s="146"/>
      <c r="F138" s="146"/>
      <c r="G138" s="115"/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5"/>
      <c r="C139" s="145"/>
      <c r="D139" s="144"/>
      <c r="E139" s="146"/>
      <c r="F139" s="146"/>
      <c r="G139" s="115"/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5"/>
      <c r="C140" s="145"/>
      <c r="D140" s="144"/>
      <c r="E140" s="146"/>
      <c r="F140" s="146"/>
      <c r="G140" s="115"/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5"/>
      <c r="C141" s="145"/>
      <c r="D141" s="144"/>
      <c r="E141" s="146"/>
      <c r="F141" s="146"/>
      <c r="G141" s="115"/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5"/>
      <c r="C142" s="145"/>
      <c r="D142" s="144"/>
      <c r="E142" s="146"/>
      <c r="F142" s="146"/>
      <c r="G142" s="115"/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5"/>
      <c r="C143" s="145"/>
      <c r="D143" s="144"/>
      <c r="E143" s="146"/>
      <c r="F143" s="146"/>
      <c r="G143" s="115"/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5"/>
      <c r="C144" s="145"/>
      <c r="D144" s="144"/>
      <c r="E144" s="146"/>
      <c r="F144" s="146"/>
      <c r="G144" s="115"/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5"/>
      <c r="C145" s="145"/>
      <c r="D145" s="144"/>
      <c r="E145" s="146"/>
      <c r="F145" s="146"/>
      <c r="G145" s="115"/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5"/>
      <c r="C146" s="145"/>
      <c r="D146" s="144"/>
      <c r="E146" s="146"/>
      <c r="F146" s="146"/>
      <c r="G146" s="115"/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5"/>
      <c r="C147" s="145"/>
      <c r="D147" s="144"/>
      <c r="E147" s="146"/>
      <c r="F147" s="146"/>
      <c r="G147" s="115"/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5"/>
      <c r="C148" s="145"/>
      <c r="D148" s="144"/>
      <c r="E148" s="146"/>
      <c r="F148" s="146"/>
      <c r="G148" s="115"/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5"/>
      <c r="C149" s="145"/>
      <c r="D149" s="144"/>
      <c r="E149" s="146"/>
      <c r="F149" s="146"/>
      <c r="G149" s="115"/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5"/>
      <c r="C150" s="145"/>
      <c r="D150" s="144"/>
      <c r="E150" s="146"/>
      <c r="F150" s="146"/>
      <c r="G150" s="115"/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5"/>
      <c r="C151" s="145"/>
      <c r="D151" s="144"/>
      <c r="E151" s="146"/>
      <c r="F151" s="146"/>
      <c r="G151" s="115"/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5"/>
      <c r="C152" s="145"/>
      <c r="D152" s="144"/>
      <c r="E152" s="146"/>
      <c r="F152" s="146"/>
      <c r="G152" s="115"/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5"/>
      <c r="C153" s="145"/>
      <c r="D153" s="144"/>
      <c r="E153" s="146"/>
      <c r="F153" s="146"/>
      <c r="G153" s="115"/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5"/>
      <c r="C154" s="145"/>
      <c r="D154" s="144"/>
      <c r="E154" s="146"/>
      <c r="F154" s="146"/>
      <c r="G154" s="115"/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5"/>
      <c r="C155" s="145"/>
      <c r="D155" s="144"/>
      <c r="E155" s="146"/>
      <c r="F155" s="146"/>
      <c r="G155" s="115"/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5"/>
      <c r="C156" s="145"/>
      <c r="D156" s="144"/>
      <c r="E156" s="146"/>
      <c r="F156" s="146"/>
      <c r="G156" s="115"/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5"/>
      <c r="C157" s="145"/>
      <c r="D157" s="144"/>
      <c r="E157" s="146"/>
      <c r="F157" s="146"/>
      <c r="G157" s="115"/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5"/>
      <c r="C158" s="145"/>
      <c r="D158" s="144"/>
      <c r="E158" s="146"/>
      <c r="F158" s="146"/>
      <c r="G158" s="115"/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5"/>
      <c r="C159" s="145"/>
      <c r="D159" s="144"/>
      <c r="E159" s="146"/>
      <c r="F159" s="146"/>
      <c r="G159" s="115"/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5"/>
      <c r="C160" s="145"/>
      <c r="D160" s="144"/>
      <c r="E160" s="146"/>
      <c r="F160" s="146"/>
      <c r="G160" s="115"/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5"/>
      <c r="C161" s="145"/>
      <c r="D161" s="144"/>
      <c r="E161" s="146"/>
      <c r="F161" s="146"/>
      <c r="G161" s="115"/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5"/>
      <c r="C162" s="145"/>
      <c r="D162" s="144"/>
      <c r="E162" s="146"/>
      <c r="F162" s="146"/>
      <c r="G162" s="115"/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5"/>
      <c r="C163" s="145"/>
      <c r="D163" s="144"/>
      <c r="E163" s="146"/>
      <c r="F163" s="146"/>
      <c r="G163" s="115"/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5"/>
      <c r="C164" s="145"/>
      <c r="D164" s="144"/>
      <c r="E164" s="146"/>
      <c r="F164" s="146"/>
      <c r="G164" s="115"/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5"/>
      <c r="C165" s="145"/>
      <c r="D165" s="144"/>
      <c r="E165" s="146"/>
      <c r="F165" s="146"/>
      <c r="G165" s="115"/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5"/>
      <c r="C166" s="145"/>
      <c r="D166" s="144"/>
      <c r="E166" s="146"/>
      <c r="F166" s="146"/>
      <c r="G166" s="115"/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5" t="str">
        <f t="shared" ref="B167:B199" si="3">IF($N167="","",CONCATENATE(INDEX(TPARAM_Prefix_Pieces,MATCH(ABS(INDEX(JCaisse_Matricule_CDG,MATCH($N167,JCaisse_Date,0))),TPARAM_Matricule,0)),RIGHT(Exercice,2),TEXT(MONTH($N167),"00"),TEXT($P167,"00")))</f>
        <v/>
      </c>
      <c r="C167" s="145"/>
      <c r="D167" s="144"/>
      <c r="E167" s="146"/>
      <c r="F167" s="146"/>
      <c r="G167" s="115" t="str">
        <f t="shared" ref="G167:G199" si="4">IF(OR(ISBLANK($A167),ISBLANK($C167)),"",INDEX(TPARAM_LibelléAutoriz_Compte,MATCH($D167,Cod_imput,0)))</f>
        <v/>
      </c>
      <c r="H167" s="148" t="s">
        <v>48</v>
      </c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5" t="str">
        <f t="shared" si="3"/>
        <v/>
      </c>
      <c r="C168" s="145"/>
      <c r="D168" s="144"/>
      <c r="E168" s="146"/>
      <c r="F168" s="146"/>
      <c r="G168" s="115" t="str">
        <f t="shared" si="4"/>
        <v/>
      </c>
      <c r="H168" s="148" t="s">
        <v>48</v>
      </c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5" t="str">
        <f t="shared" si="3"/>
        <v/>
      </c>
      <c r="C169" s="145"/>
      <c r="D169" s="144"/>
      <c r="E169" s="146"/>
      <c r="F169" s="146"/>
      <c r="G169" s="115" t="str">
        <f t="shared" si="4"/>
        <v/>
      </c>
      <c r="H169" s="148" t="s">
        <v>48</v>
      </c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5" t="str">
        <f t="shared" si="3"/>
        <v/>
      </c>
      <c r="C170" s="145"/>
      <c r="D170" s="144"/>
      <c r="E170" s="146"/>
      <c r="F170" s="146"/>
      <c r="G170" s="115" t="str">
        <f t="shared" si="4"/>
        <v/>
      </c>
      <c r="H170" s="148" t="s">
        <v>48</v>
      </c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5" t="str">
        <f t="shared" si="3"/>
        <v/>
      </c>
      <c r="C171" s="145"/>
      <c r="D171" s="144"/>
      <c r="E171" s="146"/>
      <c r="F171" s="146"/>
      <c r="G171" s="115" t="str">
        <f t="shared" si="4"/>
        <v/>
      </c>
      <c r="H171" s="148" t="s">
        <v>48</v>
      </c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5" t="str">
        <f t="shared" si="3"/>
        <v/>
      </c>
      <c r="C172" s="145"/>
      <c r="D172" s="144"/>
      <c r="E172" s="146"/>
      <c r="F172" s="146"/>
      <c r="G172" s="115" t="str">
        <f t="shared" si="4"/>
        <v/>
      </c>
      <c r="H172" s="148" t="s">
        <v>48</v>
      </c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5" t="str">
        <f t="shared" si="3"/>
        <v/>
      </c>
      <c r="C173" s="145"/>
      <c r="D173" s="144"/>
      <c r="E173" s="146"/>
      <c r="F173" s="146"/>
      <c r="G173" s="115" t="str">
        <f t="shared" si="4"/>
        <v/>
      </c>
      <c r="H173" s="148" t="s">
        <v>48</v>
      </c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5" t="str">
        <f t="shared" si="3"/>
        <v/>
      </c>
      <c r="C174" s="145"/>
      <c r="D174" s="144"/>
      <c r="E174" s="146"/>
      <c r="F174" s="146"/>
      <c r="G174" s="115" t="str">
        <f t="shared" si="4"/>
        <v/>
      </c>
      <c r="H174" s="148" t="s">
        <v>48</v>
      </c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5" t="str">
        <f t="shared" si="3"/>
        <v/>
      </c>
      <c r="C175" s="145"/>
      <c r="D175" s="144"/>
      <c r="E175" s="146"/>
      <c r="F175" s="146"/>
      <c r="G175" s="115" t="str">
        <f t="shared" si="4"/>
        <v/>
      </c>
      <c r="H175" s="148" t="s">
        <v>48</v>
      </c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5" t="str">
        <f t="shared" si="3"/>
        <v/>
      </c>
      <c r="C176" s="145"/>
      <c r="D176" s="144"/>
      <c r="E176" s="146"/>
      <c r="F176" s="146"/>
      <c r="G176" s="115" t="str">
        <f t="shared" si="4"/>
        <v/>
      </c>
      <c r="H176" s="148" t="s">
        <v>48</v>
      </c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5" t="str">
        <f t="shared" si="3"/>
        <v/>
      </c>
      <c r="C177" s="145"/>
      <c r="D177" s="144"/>
      <c r="E177" s="146"/>
      <c r="F177" s="146"/>
      <c r="G177" s="115" t="str">
        <f t="shared" si="4"/>
        <v/>
      </c>
      <c r="H177" s="148" t="s">
        <v>48</v>
      </c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5" t="str">
        <f t="shared" si="3"/>
        <v/>
      </c>
      <c r="C178" s="145"/>
      <c r="D178" s="144"/>
      <c r="E178" s="146"/>
      <c r="F178" s="146"/>
      <c r="G178" s="115" t="str">
        <f t="shared" si="4"/>
        <v/>
      </c>
      <c r="H178" s="148" t="s">
        <v>48</v>
      </c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5" t="str">
        <f t="shared" si="3"/>
        <v/>
      </c>
      <c r="C179" s="145"/>
      <c r="D179" s="144"/>
      <c r="E179" s="146"/>
      <c r="F179" s="146"/>
      <c r="G179" s="115" t="str">
        <f t="shared" si="4"/>
        <v/>
      </c>
      <c r="H179" s="148" t="s">
        <v>48</v>
      </c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5" t="str">
        <f t="shared" si="3"/>
        <v/>
      </c>
      <c r="C180" s="145"/>
      <c r="D180" s="144"/>
      <c r="E180" s="146"/>
      <c r="F180" s="146"/>
      <c r="G180" s="115" t="str">
        <f t="shared" si="4"/>
        <v/>
      </c>
      <c r="H180" s="148" t="s">
        <v>48</v>
      </c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5" t="str">
        <f t="shared" si="3"/>
        <v/>
      </c>
      <c r="C181" s="145"/>
      <c r="D181" s="144"/>
      <c r="E181" s="146"/>
      <c r="F181" s="146"/>
      <c r="G181" s="115" t="str">
        <f t="shared" si="4"/>
        <v/>
      </c>
      <c r="H181" s="148" t="s">
        <v>48</v>
      </c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5" t="str">
        <f t="shared" si="3"/>
        <v/>
      </c>
      <c r="C182" s="145"/>
      <c r="D182" s="144"/>
      <c r="E182" s="146"/>
      <c r="F182" s="146"/>
      <c r="G182" s="115" t="str">
        <f t="shared" si="4"/>
        <v/>
      </c>
      <c r="H182" s="148" t="s">
        <v>48</v>
      </c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5" t="str">
        <f t="shared" si="3"/>
        <v/>
      </c>
      <c r="C183" s="145"/>
      <c r="D183" s="144"/>
      <c r="E183" s="146"/>
      <c r="F183" s="146"/>
      <c r="G183" s="115" t="str">
        <f t="shared" si="4"/>
        <v/>
      </c>
      <c r="H183" s="148" t="s">
        <v>48</v>
      </c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5" t="str">
        <f t="shared" si="3"/>
        <v/>
      </c>
      <c r="C184" s="145"/>
      <c r="D184" s="144"/>
      <c r="E184" s="146"/>
      <c r="F184" s="146"/>
      <c r="G184" s="115" t="str">
        <f t="shared" si="4"/>
        <v/>
      </c>
      <c r="H184" s="148" t="s">
        <v>48</v>
      </c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5" t="str">
        <f t="shared" si="3"/>
        <v/>
      </c>
      <c r="C185" s="145"/>
      <c r="D185" s="144"/>
      <c r="E185" s="146"/>
      <c r="F185" s="146"/>
      <c r="G185" s="115" t="str">
        <f t="shared" si="4"/>
        <v/>
      </c>
      <c r="H185" s="148" t="s">
        <v>48</v>
      </c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5" t="str">
        <f t="shared" si="3"/>
        <v/>
      </c>
      <c r="C186" s="145"/>
      <c r="D186" s="144"/>
      <c r="E186" s="146"/>
      <c r="F186" s="146"/>
      <c r="G186" s="115" t="str">
        <f t="shared" si="4"/>
        <v/>
      </c>
      <c r="H186" s="148" t="s">
        <v>48</v>
      </c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5" t="str">
        <f t="shared" si="3"/>
        <v/>
      </c>
      <c r="C187" s="145"/>
      <c r="D187" s="144"/>
      <c r="E187" s="146"/>
      <c r="F187" s="146"/>
      <c r="G187" s="115" t="str">
        <f t="shared" si="4"/>
        <v/>
      </c>
      <c r="H187" s="148" t="s">
        <v>48</v>
      </c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5" t="str">
        <f t="shared" si="3"/>
        <v/>
      </c>
      <c r="C188" s="145"/>
      <c r="D188" s="144"/>
      <c r="E188" s="146"/>
      <c r="F188" s="146"/>
      <c r="G188" s="115" t="str">
        <f t="shared" si="4"/>
        <v/>
      </c>
      <c r="H188" s="148" t="s">
        <v>48</v>
      </c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5" t="str">
        <f t="shared" si="3"/>
        <v/>
      </c>
      <c r="C189" s="145"/>
      <c r="D189" s="144"/>
      <c r="E189" s="146"/>
      <c r="F189" s="146"/>
      <c r="G189" s="115" t="str">
        <f t="shared" si="4"/>
        <v/>
      </c>
      <c r="H189" s="148" t="s">
        <v>48</v>
      </c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5" t="str">
        <f t="shared" si="3"/>
        <v/>
      </c>
      <c r="C190" s="145"/>
      <c r="D190" s="144"/>
      <c r="E190" s="146"/>
      <c r="F190" s="146"/>
      <c r="G190" s="115" t="str">
        <f t="shared" si="4"/>
        <v/>
      </c>
      <c r="H190" s="148" t="s">
        <v>48</v>
      </c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5" t="str">
        <f t="shared" si="3"/>
        <v/>
      </c>
      <c r="C191" s="145"/>
      <c r="D191" s="144"/>
      <c r="E191" s="146"/>
      <c r="F191" s="146"/>
      <c r="G191" s="115" t="str">
        <f t="shared" si="4"/>
        <v/>
      </c>
      <c r="H191" s="148" t="s">
        <v>48</v>
      </c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5" t="str">
        <f t="shared" si="3"/>
        <v/>
      </c>
      <c r="C192" s="145"/>
      <c r="D192" s="144"/>
      <c r="E192" s="146"/>
      <c r="F192" s="146"/>
      <c r="G192" s="115" t="str">
        <f t="shared" si="4"/>
        <v/>
      </c>
      <c r="H192" s="148" t="s">
        <v>48</v>
      </c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5" t="str">
        <f t="shared" si="3"/>
        <v/>
      </c>
      <c r="C193" s="145"/>
      <c r="D193" s="144"/>
      <c r="E193" s="146"/>
      <c r="F193" s="146"/>
      <c r="G193" s="115" t="str">
        <f t="shared" si="4"/>
        <v/>
      </c>
      <c r="H193" s="148" t="s">
        <v>48</v>
      </c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5" t="str">
        <f t="shared" si="3"/>
        <v/>
      </c>
      <c r="C194" s="145"/>
      <c r="D194" s="144"/>
      <c r="E194" s="146"/>
      <c r="F194" s="146"/>
      <c r="G194" s="115" t="str">
        <f t="shared" si="4"/>
        <v/>
      </c>
      <c r="H194" s="148" t="s">
        <v>48</v>
      </c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5" t="str">
        <f t="shared" si="3"/>
        <v/>
      </c>
      <c r="C195" s="145"/>
      <c r="D195" s="144"/>
      <c r="E195" s="146"/>
      <c r="F195" s="146"/>
      <c r="G195" s="115" t="str">
        <f t="shared" si="4"/>
        <v/>
      </c>
      <c r="H195" s="148" t="s">
        <v>48</v>
      </c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5" t="str">
        <f t="shared" si="3"/>
        <v/>
      </c>
      <c r="C196" s="145"/>
      <c r="D196" s="144"/>
      <c r="E196" s="146"/>
      <c r="F196" s="146"/>
      <c r="G196" s="115" t="str">
        <f t="shared" si="4"/>
        <v/>
      </c>
      <c r="H196" s="148" t="s">
        <v>48</v>
      </c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5" t="str">
        <f t="shared" si="3"/>
        <v/>
      </c>
      <c r="C197" s="145"/>
      <c r="D197" s="144"/>
      <c r="E197" s="146"/>
      <c r="F197" s="146"/>
      <c r="G197" s="115" t="str">
        <f t="shared" si="4"/>
        <v/>
      </c>
      <c r="H197" s="148" t="s">
        <v>48</v>
      </c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5" t="str">
        <f t="shared" si="3"/>
        <v/>
      </c>
      <c r="C198" s="145"/>
      <c r="D198" s="144"/>
      <c r="E198" s="146"/>
      <c r="F198" s="146"/>
      <c r="G198" s="115" t="str">
        <f t="shared" si="4"/>
        <v/>
      </c>
      <c r="H198" s="148" t="s">
        <v>48</v>
      </c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5" t="str">
        <f t="shared" si="3"/>
        <v/>
      </c>
      <c r="C199" s="145"/>
      <c r="D199" s="144"/>
      <c r="E199" s="146"/>
      <c r="F199" s="146"/>
      <c r="G199" s="115" t="str">
        <f t="shared" si="4"/>
        <v/>
      </c>
      <c r="H199" s="148" t="s">
        <v>48</v>
      </c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5" t="str">
        <f t="shared" ref="B200:B232" si="5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6">IF(OR(ISBLANK($A200),ISBLANK($C200)),"",INDEX(TPARAM_LibelléAutoriz_Compte,MATCH($D200,Cod_imput,0)))</f>
        <v/>
      </c>
      <c r="H200" s="148" t="s">
        <v>48</v>
      </c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5" t="str">
        <f t="shared" si="5"/>
        <v/>
      </c>
      <c r="C201" s="145"/>
      <c r="D201" s="144"/>
      <c r="E201" s="146"/>
      <c r="F201" s="146"/>
      <c r="G201" s="115" t="str">
        <f t="shared" si="6"/>
        <v/>
      </c>
      <c r="H201" s="148" t="s">
        <v>48</v>
      </c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5" t="str">
        <f t="shared" si="5"/>
        <v/>
      </c>
      <c r="C202" s="145"/>
      <c r="D202" s="144"/>
      <c r="E202" s="146"/>
      <c r="F202" s="146"/>
      <c r="G202" s="115" t="str">
        <f t="shared" si="6"/>
        <v/>
      </c>
      <c r="H202" s="148" t="s">
        <v>48</v>
      </c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5" t="str">
        <f t="shared" si="5"/>
        <v/>
      </c>
      <c r="C203" s="145"/>
      <c r="D203" s="144"/>
      <c r="E203" s="146"/>
      <c r="F203" s="146"/>
      <c r="G203" s="115" t="str">
        <f t="shared" si="6"/>
        <v/>
      </c>
      <c r="H203" s="148" t="s">
        <v>48</v>
      </c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5" t="str">
        <f t="shared" si="5"/>
        <v/>
      </c>
      <c r="C204" s="145"/>
      <c r="D204" s="144"/>
      <c r="E204" s="146"/>
      <c r="F204" s="146"/>
      <c r="G204" s="115" t="str">
        <f t="shared" si="6"/>
        <v/>
      </c>
      <c r="H204" s="148" t="s">
        <v>48</v>
      </c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5" t="str">
        <f t="shared" si="5"/>
        <v/>
      </c>
      <c r="C205" s="145"/>
      <c r="D205" s="144"/>
      <c r="E205" s="146"/>
      <c r="F205" s="146"/>
      <c r="G205" s="115" t="str">
        <f t="shared" si="6"/>
        <v/>
      </c>
      <c r="H205" s="148" t="s">
        <v>48</v>
      </c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5" t="str">
        <f t="shared" si="5"/>
        <v/>
      </c>
      <c r="C206" s="145"/>
      <c r="D206" s="144"/>
      <c r="E206" s="146"/>
      <c r="F206" s="146"/>
      <c r="G206" s="115" t="str">
        <f t="shared" si="6"/>
        <v/>
      </c>
      <c r="H206" s="148" t="s">
        <v>48</v>
      </c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5" t="str">
        <f t="shared" si="5"/>
        <v/>
      </c>
      <c r="C207" s="145"/>
      <c r="D207" s="144"/>
      <c r="E207" s="146"/>
      <c r="F207" s="146"/>
      <c r="G207" s="115" t="str">
        <f t="shared" si="6"/>
        <v/>
      </c>
      <c r="H207" s="148" t="s">
        <v>48</v>
      </c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5" t="str">
        <f t="shared" si="5"/>
        <v/>
      </c>
      <c r="C208" s="145"/>
      <c r="D208" s="144"/>
      <c r="E208" s="146"/>
      <c r="F208" s="146"/>
      <c r="G208" s="115" t="str">
        <f t="shared" si="6"/>
        <v/>
      </c>
      <c r="H208" s="148" t="s">
        <v>48</v>
      </c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5" t="str">
        <f t="shared" si="5"/>
        <v/>
      </c>
      <c r="C209" s="145"/>
      <c r="D209" s="144"/>
      <c r="E209" s="146"/>
      <c r="F209" s="146"/>
      <c r="G209" s="115" t="str">
        <f t="shared" si="6"/>
        <v/>
      </c>
      <c r="H209" s="148" t="s">
        <v>48</v>
      </c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5" t="str">
        <f t="shared" si="5"/>
        <v/>
      </c>
      <c r="C210" s="145"/>
      <c r="D210" s="144"/>
      <c r="E210" s="146"/>
      <c r="F210" s="146"/>
      <c r="G210" s="115" t="str">
        <f t="shared" si="6"/>
        <v/>
      </c>
      <c r="H210" s="148" t="s">
        <v>48</v>
      </c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5" t="str">
        <f t="shared" si="5"/>
        <v/>
      </c>
      <c r="C211" s="145"/>
      <c r="D211" s="144"/>
      <c r="E211" s="146"/>
      <c r="F211" s="146"/>
      <c r="G211" s="115" t="str">
        <f t="shared" si="6"/>
        <v/>
      </c>
      <c r="H211" s="148" t="s">
        <v>48</v>
      </c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5" t="str">
        <f t="shared" si="5"/>
        <v/>
      </c>
      <c r="C212" s="145"/>
      <c r="D212" s="144"/>
      <c r="E212" s="146"/>
      <c r="F212" s="146"/>
      <c r="G212" s="115" t="str">
        <f t="shared" si="6"/>
        <v/>
      </c>
      <c r="H212" s="148" t="s">
        <v>48</v>
      </c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5" t="str">
        <f t="shared" si="5"/>
        <v/>
      </c>
      <c r="C213" s="145"/>
      <c r="D213" s="144"/>
      <c r="E213" s="146"/>
      <c r="F213" s="146"/>
      <c r="G213" s="115" t="str">
        <f t="shared" si="6"/>
        <v/>
      </c>
      <c r="H213" s="148" t="s">
        <v>48</v>
      </c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5" t="str">
        <f t="shared" si="5"/>
        <v/>
      </c>
      <c r="C214" s="145"/>
      <c r="D214" s="144"/>
      <c r="E214" s="146"/>
      <c r="F214" s="146"/>
      <c r="G214" s="115" t="str">
        <f t="shared" si="6"/>
        <v/>
      </c>
      <c r="H214" s="148" t="s">
        <v>48</v>
      </c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5" t="str">
        <f t="shared" si="5"/>
        <v/>
      </c>
      <c r="C215" s="145"/>
      <c r="D215" s="144"/>
      <c r="E215" s="146"/>
      <c r="F215" s="146"/>
      <c r="G215" s="115" t="str">
        <f t="shared" si="6"/>
        <v/>
      </c>
      <c r="H215" s="148" t="s">
        <v>48</v>
      </c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5" t="str">
        <f t="shared" si="5"/>
        <v/>
      </c>
      <c r="C216" s="145"/>
      <c r="D216" s="144"/>
      <c r="E216" s="146"/>
      <c r="F216" s="146"/>
      <c r="G216" s="115" t="str">
        <f t="shared" si="6"/>
        <v/>
      </c>
      <c r="H216" s="148" t="s">
        <v>48</v>
      </c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5" t="str">
        <f t="shared" si="5"/>
        <v/>
      </c>
      <c r="C217" s="145"/>
      <c r="D217" s="144"/>
      <c r="E217" s="146"/>
      <c r="F217" s="146"/>
      <c r="G217" s="115" t="str">
        <f t="shared" si="6"/>
        <v/>
      </c>
      <c r="H217" s="148" t="s">
        <v>48</v>
      </c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5" t="str">
        <f t="shared" si="5"/>
        <v/>
      </c>
      <c r="C218" s="145"/>
      <c r="D218" s="144"/>
      <c r="E218" s="146"/>
      <c r="F218" s="146"/>
      <c r="G218" s="115" t="str">
        <f t="shared" si="6"/>
        <v/>
      </c>
      <c r="H218" s="148" t="s">
        <v>48</v>
      </c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5" t="str">
        <f t="shared" si="5"/>
        <v/>
      </c>
      <c r="C219" s="145"/>
      <c r="D219" s="144"/>
      <c r="E219" s="146"/>
      <c r="F219" s="146"/>
      <c r="G219" s="115" t="str">
        <f t="shared" si="6"/>
        <v/>
      </c>
      <c r="H219" s="148" t="s">
        <v>48</v>
      </c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5" t="str">
        <f t="shared" si="5"/>
        <v/>
      </c>
      <c r="C220" s="145"/>
      <c r="D220" s="144"/>
      <c r="E220" s="146"/>
      <c r="F220" s="146"/>
      <c r="G220" s="115" t="str">
        <f t="shared" si="6"/>
        <v/>
      </c>
      <c r="H220" s="148" t="s">
        <v>48</v>
      </c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5" t="str">
        <f t="shared" si="5"/>
        <v/>
      </c>
      <c r="C221" s="145"/>
      <c r="D221" s="144"/>
      <c r="E221" s="146"/>
      <c r="F221" s="146"/>
      <c r="G221" s="115" t="str">
        <f t="shared" si="6"/>
        <v/>
      </c>
      <c r="H221" s="148" t="s">
        <v>48</v>
      </c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5" t="str">
        <f t="shared" si="5"/>
        <v/>
      </c>
      <c r="C222" s="145"/>
      <c r="D222" s="144"/>
      <c r="E222" s="146"/>
      <c r="F222" s="146"/>
      <c r="G222" s="115" t="str">
        <f t="shared" si="6"/>
        <v/>
      </c>
      <c r="H222" s="148" t="s">
        <v>48</v>
      </c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5" t="str">
        <f t="shared" si="5"/>
        <v/>
      </c>
      <c r="C223" s="145"/>
      <c r="D223" s="144"/>
      <c r="E223" s="146"/>
      <c r="F223" s="146"/>
      <c r="G223" s="115" t="str">
        <f t="shared" si="6"/>
        <v/>
      </c>
      <c r="H223" s="148" t="s">
        <v>48</v>
      </c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5" t="str">
        <f t="shared" si="5"/>
        <v/>
      </c>
      <c r="C224" s="145"/>
      <c r="D224" s="144"/>
      <c r="E224" s="146"/>
      <c r="F224" s="146"/>
      <c r="G224" s="115" t="str">
        <f t="shared" si="6"/>
        <v/>
      </c>
      <c r="H224" s="148" t="s">
        <v>48</v>
      </c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5" t="str">
        <f t="shared" si="5"/>
        <v/>
      </c>
      <c r="C225" s="145"/>
      <c r="D225" s="144"/>
      <c r="E225" s="146"/>
      <c r="F225" s="146"/>
      <c r="G225" s="115" t="str">
        <f t="shared" si="6"/>
        <v/>
      </c>
      <c r="H225" s="148" t="s">
        <v>48</v>
      </c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5" t="str">
        <f t="shared" si="5"/>
        <v/>
      </c>
      <c r="C226" s="145"/>
      <c r="D226" s="144"/>
      <c r="E226" s="146"/>
      <c r="F226" s="146"/>
      <c r="G226" s="115" t="str">
        <f t="shared" si="6"/>
        <v/>
      </c>
      <c r="H226" s="148" t="s">
        <v>48</v>
      </c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5" t="str">
        <f t="shared" si="5"/>
        <v/>
      </c>
      <c r="C227" s="145"/>
      <c r="D227" s="144"/>
      <c r="E227" s="146"/>
      <c r="F227" s="146"/>
      <c r="G227" s="115" t="str">
        <f t="shared" si="6"/>
        <v/>
      </c>
      <c r="H227" s="148" t="s">
        <v>48</v>
      </c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5" t="str">
        <f t="shared" si="5"/>
        <v/>
      </c>
      <c r="C228" s="145"/>
      <c r="D228" s="144"/>
      <c r="E228" s="146"/>
      <c r="F228" s="146"/>
      <c r="G228" s="115" t="str">
        <f t="shared" si="6"/>
        <v/>
      </c>
      <c r="H228" s="148" t="s">
        <v>48</v>
      </c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5" t="str">
        <f t="shared" si="5"/>
        <v/>
      </c>
      <c r="C229" s="145"/>
      <c r="D229" s="144"/>
      <c r="E229" s="146"/>
      <c r="F229" s="146"/>
      <c r="G229" s="115" t="str">
        <f t="shared" si="6"/>
        <v/>
      </c>
      <c r="H229" s="148" t="s">
        <v>48</v>
      </c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5" t="str">
        <f t="shared" si="5"/>
        <v/>
      </c>
      <c r="C230" s="145"/>
      <c r="D230" s="144"/>
      <c r="E230" s="146"/>
      <c r="F230" s="146"/>
      <c r="G230" s="115" t="str">
        <f t="shared" si="6"/>
        <v/>
      </c>
      <c r="H230" s="148" t="s">
        <v>48</v>
      </c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5" t="str">
        <f t="shared" si="5"/>
        <v/>
      </c>
      <c r="C231" s="145"/>
      <c r="D231" s="144"/>
      <c r="E231" s="146"/>
      <c r="F231" s="146"/>
      <c r="G231" s="115" t="str">
        <f t="shared" si="6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5" t="str">
        <f t="shared" si="5"/>
        <v/>
      </c>
      <c r="C232" s="145"/>
      <c r="D232" s="144"/>
      <c r="E232" s="146"/>
      <c r="F232" s="150"/>
      <c r="G232" s="66" t="str">
        <f t="shared" si="6"/>
        <v/>
      </c>
      <c r="H232" s="148"/>
      <c r="I232" s="73"/>
      <c r="J232" s="74"/>
      <c r="K232" s="76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70"/>
      <c r="E233" s="72">
        <f>SUM($E$9:$E$232)</f>
        <v>3390754</v>
      </c>
      <c r="F233" s="72">
        <f>SUM(F8:F232)</f>
        <v>3403254</v>
      </c>
      <c r="G233" s="57"/>
      <c r="H233" s="60" t="s">
        <v>48</v>
      </c>
      <c r="I233" s="61"/>
      <c r="J233" s="62"/>
      <c r="K233" s="62"/>
      <c r="L233" s="57"/>
    </row>
    <row r="234" spans="1:16" ht="15.75" customHeight="1">
      <c r="H234" s="51" t="s">
        <v>48</v>
      </c>
    </row>
    <row r="235" spans="1:16" ht="15.75" customHeight="1">
      <c r="C235" s="5"/>
      <c r="D235" s="5"/>
      <c r="E235" s="6"/>
      <c r="F235" s="6"/>
      <c r="H235" s="51" t="s">
        <v>48</v>
      </c>
    </row>
    <row r="236" spans="1:16" ht="15.75" customHeight="1">
      <c r="H236" s="51" t="s">
        <v>48</v>
      </c>
    </row>
    <row r="237" spans="1:16" ht="15.75" customHeight="1">
      <c r="H237" s="51" t="s">
        <v>48</v>
      </c>
    </row>
    <row r="238" spans="1:16">
      <c r="H238" s="51" t="s">
        <v>48</v>
      </c>
    </row>
    <row r="239" spans="1:16">
      <c r="H239" s="51" t="s">
        <v>48</v>
      </c>
    </row>
    <row r="240" spans="1:16">
      <c r="H240" s="51" t="s">
        <v>48</v>
      </c>
    </row>
    <row r="241" spans="1:11">
      <c r="H241" s="51" t="s">
        <v>48</v>
      </c>
    </row>
    <row r="242" spans="1:11">
      <c r="A242" s="2"/>
      <c r="B242" s="2"/>
      <c r="H242" s="1" t="s">
        <v>48</v>
      </c>
      <c r="J242" s="2"/>
      <c r="K242" s="2"/>
    </row>
    <row r="243" spans="1:11">
      <c r="A243" s="2"/>
      <c r="B243" s="2"/>
      <c r="H243" s="1" t="s">
        <v>48</v>
      </c>
      <c r="J243" s="2"/>
      <c r="K243" s="2"/>
    </row>
    <row r="244" spans="1:11">
      <c r="A244" s="2"/>
      <c r="B244" s="2"/>
      <c r="H244" s="1" t="s">
        <v>48</v>
      </c>
      <c r="J244" s="2"/>
      <c r="K244" s="2"/>
    </row>
    <row r="245" spans="1:11">
      <c r="A245" s="2"/>
      <c r="B245" s="2"/>
      <c r="H245" s="1" t="s">
        <v>48</v>
      </c>
      <c r="J245" s="2"/>
      <c r="K245" s="2"/>
    </row>
    <row r="246" spans="1:11">
      <c r="A246" s="2"/>
      <c r="B246" s="2"/>
      <c r="H246" s="1" t="s">
        <v>48</v>
      </c>
      <c r="J246" s="2"/>
      <c r="K246" s="2"/>
    </row>
    <row r="247" spans="1:11">
      <c r="A247" s="2"/>
      <c r="B247" s="2"/>
      <c r="H247" s="1" t="s">
        <v>48</v>
      </c>
      <c r="J247" s="2"/>
      <c r="K247" s="2"/>
    </row>
    <row r="248" spans="1:11">
      <c r="A248" s="2"/>
      <c r="B248" s="2"/>
      <c r="H248" s="1" t="s">
        <v>48</v>
      </c>
      <c r="J248" s="2"/>
      <c r="K248" s="2"/>
    </row>
    <row r="249" spans="1:11">
      <c r="A249" s="2"/>
      <c r="B249" s="2"/>
      <c r="H249" s="1" t="s">
        <v>48</v>
      </c>
      <c r="J249" s="2"/>
      <c r="K249" s="2"/>
    </row>
    <row r="250" spans="1:11">
      <c r="A250" s="2"/>
      <c r="B250" s="2"/>
      <c r="H250" s="1" t="s">
        <v>48</v>
      </c>
      <c r="J250" s="2"/>
      <c r="K250" s="2"/>
    </row>
    <row r="251" spans="1:11">
      <c r="A251" s="2"/>
      <c r="B251" s="2"/>
      <c r="H251" s="1" t="s">
        <v>48</v>
      </c>
      <c r="J251" s="2"/>
      <c r="K251" s="2"/>
    </row>
    <row r="252" spans="1:11">
      <c r="A252" s="2"/>
      <c r="B252" s="2"/>
      <c r="H252" s="1" t="s">
        <v>48</v>
      </c>
      <c r="J252" s="2"/>
      <c r="K252" s="2"/>
    </row>
    <row r="253" spans="1:11">
      <c r="A253" s="2"/>
      <c r="B253" s="2"/>
      <c r="H253" s="1" t="s">
        <v>48</v>
      </c>
      <c r="J253" s="2"/>
      <c r="K253" s="2"/>
    </row>
    <row r="254" spans="1:11">
      <c r="A254" s="2"/>
      <c r="B254" s="2"/>
      <c r="H254" s="1" t="s">
        <v>48</v>
      </c>
      <c r="J254" s="2"/>
      <c r="K254" s="2"/>
    </row>
    <row r="255" spans="1:11">
      <c r="A255" s="2"/>
      <c r="B255" s="2"/>
      <c r="H255" s="1" t="s">
        <v>48</v>
      </c>
      <c r="J255" s="2"/>
      <c r="K255" s="2"/>
    </row>
    <row r="256" spans="1:11">
      <c r="A256" s="2"/>
      <c r="B256" s="2"/>
      <c r="H256" s="1" t="s">
        <v>48</v>
      </c>
      <c r="J256" s="2"/>
      <c r="K256" s="2"/>
    </row>
    <row r="257" spans="1:11">
      <c r="A257" s="2"/>
      <c r="B257" s="2"/>
      <c r="H257" s="1" t="s">
        <v>48</v>
      </c>
      <c r="J257" s="2"/>
      <c r="K257" s="2"/>
    </row>
    <row r="258" spans="1:11">
      <c r="A258" s="2"/>
      <c r="B258" s="2"/>
      <c r="H258" s="1"/>
      <c r="J258" s="2"/>
      <c r="K258" s="2"/>
    </row>
    <row r="259" spans="1:11">
      <c r="A259" s="2"/>
      <c r="B259" s="2"/>
      <c r="H259" s="1"/>
      <c r="J259" s="2"/>
      <c r="K259" s="2"/>
    </row>
    <row r="260" spans="1:11">
      <c r="A260" s="2"/>
      <c r="B260" s="2"/>
      <c r="H260" s="1"/>
      <c r="J260" s="2"/>
      <c r="K260" s="2"/>
    </row>
    <row r="261" spans="1:11">
      <c r="A261" s="2"/>
      <c r="B261" s="2"/>
      <c r="H261" s="1"/>
      <c r="J261" s="2"/>
      <c r="K261" s="2"/>
    </row>
    <row r="262" spans="1:11">
      <c r="A262" s="2"/>
      <c r="B262" s="2"/>
      <c r="H262" s="1"/>
      <c r="J262" s="2"/>
      <c r="K262" s="2"/>
    </row>
    <row r="263" spans="1:11">
      <c r="A263" s="2"/>
      <c r="B263" s="2"/>
      <c r="H263" s="1"/>
      <c r="J263" s="2"/>
      <c r="K263" s="2"/>
    </row>
    <row r="264" spans="1:11">
      <c r="A264" s="2"/>
      <c r="B264" s="2"/>
      <c r="H264" s="1"/>
      <c r="J264" s="2"/>
      <c r="K264" s="2"/>
    </row>
    <row r="265" spans="1:11">
      <c r="A265" s="2"/>
      <c r="B265" s="2"/>
      <c r="H265" s="1"/>
      <c r="J265" s="2"/>
      <c r="K265" s="2"/>
    </row>
    <row r="266" spans="1:11">
      <c r="A266" s="2"/>
      <c r="B266" s="2"/>
      <c r="H266" s="1"/>
      <c r="J266" s="2"/>
      <c r="K266" s="2"/>
    </row>
    <row r="267" spans="1:11">
      <c r="A267" s="2"/>
      <c r="B267" s="2"/>
      <c r="H267" s="1"/>
      <c r="J267" s="2"/>
      <c r="K267" s="2"/>
    </row>
    <row r="268" spans="1:11">
      <c r="A268" s="2"/>
      <c r="B268" s="2"/>
      <c r="H268" s="1"/>
      <c r="J268" s="2"/>
      <c r="K268" s="2"/>
    </row>
    <row r="269" spans="1:11">
      <c r="A269" s="2"/>
      <c r="B269" s="2"/>
      <c r="H269" s="1"/>
      <c r="J269" s="2"/>
      <c r="K269" s="2"/>
    </row>
    <row r="270" spans="1:11">
      <c r="A270" s="2"/>
      <c r="B270" s="2"/>
      <c r="H270" s="1"/>
      <c r="J270" s="2"/>
      <c r="K270" s="2"/>
    </row>
    <row r="271" spans="1:11">
      <c r="A271" s="2"/>
      <c r="B271" s="2"/>
      <c r="H271" s="1"/>
      <c r="J271" s="2"/>
      <c r="K271" s="2"/>
    </row>
    <row r="272" spans="1:11">
      <c r="A272" s="2"/>
      <c r="B272" s="2"/>
      <c r="H272" s="1"/>
      <c r="J272" s="2"/>
      <c r="K272" s="2"/>
    </row>
    <row r="273" spans="1:11">
      <c r="A273" s="2"/>
      <c r="B273" s="2"/>
      <c r="H273" s="1"/>
      <c r="J273" s="2"/>
      <c r="K273" s="2"/>
    </row>
    <row r="274" spans="1:11">
      <c r="A274" s="2"/>
      <c r="B274" s="2"/>
      <c r="H274" s="1"/>
      <c r="J274" s="2"/>
      <c r="K274" s="2"/>
    </row>
    <row r="275" spans="1:11">
      <c r="A275" s="2"/>
      <c r="B275" s="2"/>
      <c r="H275" s="1"/>
      <c r="J275" s="2"/>
      <c r="K275" s="2"/>
    </row>
    <row r="276" spans="1:11">
      <c r="A276" s="2"/>
      <c r="B276" s="2"/>
      <c r="H276" s="1"/>
      <c r="J276" s="2"/>
      <c r="K276" s="2"/>
    </row>
    <row r="277" spans="1:11">
      <c r="A277" s="2"/>
      <c r="B277" s="2"/>
      <c r="H277" s="1"/>
      <c r="J277" s="2"/>
      <c r="K277" s="2"/>
    </row>
    <row r="278" spans="1:11">
      <c r="A278" s="2"/>
      <c r="B278" s="2"/>
      <c r="H278" s="1"/>
      <c r="J278" s="2"/>
      <c r="K278" s="2"/>
    </row>
    <row r="279" spans="1:11">
      <c r="A279" s="2"/>
      <c r="B279" s="2"/>
      <c r="H279" s="1"/>
      <c r="J279" s="2"/>
      <c r="K279" s="2"/>
    </row>
    <row r="280" spans="1:11">
      <c r="A280" s="2"/>
      <c r="B280" s="2"/>
      <c r="H280" s="1"/>
      <c r="J280" s="2"/>
      <c r="K280" s="2"/>
    </row>
    <row r="281" spans="1:11">
      <c r="A281" s="2"/>
      <c r="B281" s="2"/>
      <c r="H281" s="1"/>
      <c r="J281" s="2"/>
      <c r="K281" s="2"/>
    </row>
    <row r="282" spans="1:11">
      <c r="A282" s="2"/>
      <c r="B282" s="2"/>
      <c r="H282" s="1"/>
      <c r="J282" s="2"/>
      <c r="K282" s="2"/>
    </row>
    <row r="283" spans="1:11">
      <c r="A283" s="2"/>
      <c r="B283" s="2"/>
      <c r="H283" s="1"/>
      <c r="J283" s="2"/>
      <c r="K283" s="2"/>
    </row>
    <row r="284" spans="1:11">
      <c r="A284" s="2"/>
      <c r="B284" s="2"/>
      <c r="H284" s="1"/>
      <c r="J284" s="2"/>
      <c r="K284" s="2"/>
    </row>
    <row r="285" spans="1:11">
      <c r="A285" s="2"/>
      <c r="B285" s="2"/>
      <c r="H285" s="1"/>
      <c r="J285" s="2"/>
      <c r="K285" s="2"/>
    </row>
    <row r="286" spans="1:11">
      <c r="A286" s="2"/>
      <c r="B286" s="2"/>
      <c r="H286" s="1"/>
      <c r="J286" s="2"/>
      <c r="K286" s="2"/>
    </row>
    <row r="287" spans="1:11">
      <c r="A287" s="2"/>
      <c r="B287" s="2"/>
      <c r="H287" s="1"/>
      <c r="J287" s="2"/>
      <c r="K287" s="2"/>
    </row>
    <row r="288" spans="1:11">
      <c r="A288" s="2"/>
      <c r="B288" s="2"/>
      <c r="H288" s="1"/>
      <c r="J288" s="2"/>
      <c r="K288" s="2"/>
    </row>
    <row r="289" spans="1:12">
      <c r="A289" s="2"/>
      <c r="B289" s="2"/>
      <c r="H289" s="1"/>
      <c r="J289" s="2"/>
      <c r="K289" s="2"/>
    </row>
    <row r="290" spans="1:12">
      <c r="A290" s="2"/>
      <c r="B290" s="2"/>
      <c r="G290" s="2"/>
      <c r="H290" s="1"/>
      <c r="J290" s="2"/>
      <c r="K290" s="2"/>
      <c r="L290" s="2"/>
    </row>
    <row r="291" spans="1:12">
      <c r="A291" s="2"/>
      <c r="B291" s="2"/>
      <c r="G291" s="2"/>
      <c r="H291" s="1"/>
      <c r="J291" s="2"/>
      <c r="K291" s="2"/>
      <c r="L291" s="2"/>
    </row>
    <row r="292" spans="1:12">
      <c r="A292" s="2"/>
      <c r="B292" s="2"/>
      <c r="G292" s="2"/>
      <c r="H292" s="1"/>
      <c r="J292" s="2"/>
      <c r="K292" s="2"/>
      <c r="L292" s="2"/>
    </row>
    <row r="293" spans="1:12">
      <c r="A293" s="2"/>
      <c r="B293" s="2"/>
      <c r="G293" s="2"/>
      <c r="H293" s="1"/>
      <c r="J293" s="2"/>
      <c r="K293" s="2"/>
      <c r="L293" s="2"/>
    </row>
    <row r="294" spans="1:12">
      <c r="A294" s="2"/>
      <c r="B294" s="2"/>
      <c r="G294" s="2"/>
      <c r="H294" s="1"/>
      <c r="J294" s="2"/>
      <c r="K294" s="2"/>
      <c r="L294" s="2"/>
    </row>
    <row r="295" spans="1:12">
      <c r="A295" s="2"/>
      <c r="B295" s="2"/>
      <c r="G295" s="2"/>
      <c r="H295" s="1"/>
      <c r="J295" s="2"/>
      <c r="K295" s="2"/>
      <c r="L295" s="2"/>
    </row>
    <row r="296" spans="1:12">
      <c r="A296" s="2"/>
      <c r="B296" s="2"/>
      <c r="G296" s="2"/>
      <c r="H296" s="1"/>
      <c r="J296" s="2"/>
      <c r="K296" s="2"/>
      <c r="L296" s="2"/>
    </row>
    <row r="297" spans="1:12">
      <c r="A297" s="2"/>
      <c r="B297" s="2"/>
      <c r="G297" s="2"/>
      <c r="H297" s="1"/>
      <c r="J297" s="2"/>
      <c r="K297" s="2"/>
      <c r="L297" s="2"/>
    </row>
    <row r="298" spans="1:12">
      <c r="A298" s="2"/>
      <c r="B298" s="2"/>
      <c r="G298" s="2"/>
      <c r="H298" s="1"/>
      <c r="J298" s="2"/>
      <c r="K298" s="2"/>
      <c r="L298" s="2"/>
    </row>
    <row r="299" spans="1:12">
      <c r="A299" s="2"/>
      <c r="B299" s="2"/>
      <c r="G299" s="2"/>
      <c r="H299" s="1"/>
      <c r="J299" s="2"/>
      <c r="K299" s="2"/>
      <c r="L299" s="2"/>
    </row>
    <row r="300" spans="1:12">
      <c r="A300" s="2"/>
      <c r="B300" s="2"/>
      <c r="G300" s="2"/>
      <c r="H300" s="1"/>
      <c r="J300" s="2"/>
      <c r="K300" s="2"/>
      <c r="L300" s="2"/>
    </row>
    <row r="301" spans="1:12">
      <c r="A301" s="2"/>
      <c r="B301" s="2"/>
      <c r="G301" s="2"/>
      <c r="H301" s="1"/>
      <c r="J301" s="2"/>
      <c r="K301" s="2"/>
      <c r="L301" s="2"/>
    </row>
    <row r="302" spans="1:12">
      <c r="A302" s="2"/>
      <c r="B302" s="2"/>
      <c r="G302" s="2"/>
      <c r="H302" s="1"/>
      <c r="J302" s="2"/>
      <c r="K302" s="2"/>
      <c r="L302" s="2"/>
    </row>
    <row r="303" spans="1:12">
      <c r="A303" s="2"/>
      <c r="B303" s="2"/>
      <c r="G303" s="2"/>
      <c r="H303" s="1"/>
      <c r="J303" s="2"/>
      <c r="K303" s="2"/>
      <c r="L303" s="2"/>
    </row>
    <row r="304" spans="1:12">
      <c r="A304" s="2"/>
      <c r="B304" s="2"/>
      <c r="G304" s="2"/>
      <c r="H304" s="1"/>
      <c r="J304" s="2"/>
      <c r="K304" s="2"/>
      <c r="L304" s="2"/>
    </row>
    <row r="305" spans="1:12">
      <c r="A305" s="2"/>
      <c r="B305" s="2"/>
      <c r="G305" s="2"/>
      <c r="H305" s="1"/>
      <c r="J305" s="2"/>
      <c r="K305" s="2"/>
      <c r="L305" s="2"/>
    </row>
    <row r="306" spans="1:12">
      <c r="A306" s="2"/>
      <c r="B306" s="2"/>
      <c r="G306" s="2"/>
      <c r="H306" s="1"/>
      <c r="J306" s="2"/>
      <c r="K306" s="2"/>
      <c r="L306" s="2"/>
    </row>
    <row r="307" spans="1:12">
      <c r="A307" s="2"/>
      <c r="B307" s="2"/>
      <c r="G307" s="2"/>
      <c r="H307" s="1"/>
      <c r="J307" s="2"/>
      <c r="K307" s="2"/>
      <c r="L307" s="2"/>
    </row>
    <row r="308" spans="1:12">
      <c r="A308" s="2"/>
      <c r="B308" s="2"/>
      <c r="G308" s="2"/>
      <c r="H308" s="1"/>
      <c r="J308" s="2"/>
      <c r="K308" s="2"/>
      <c r="L308" s="2"/>
    </row>
    <row r="309" spans="1:12">
      <c r="A309" s="2"/>
      <c r="B309" s="2"/>
      <c r="G309" s="2"/>
      <c r="H309" s="1"/>
      <c r="J309" s="2"/>
      <c r="K309" s="2"/>
      <c r="L309" s="2"/>
    </row>
    <row r="310" spans="1:12">
      <c r="A310" s="2"/>
      <c r="B310" s="2"/>
      <c r="G310" s="2"/>
      <c r="H310" s="1"/>
      <c r="J310" s="2"/>
      <c r="K310" s="2"/>
      <c r="L310" s="2"/>
    </row>
    <row r="311" spans="1:12">
      <c r="A311" s="2"/>
      <c r="B311" s="2"/>
      <c r="G311" s="2"/>
      <c r="H311" s="1"/>
      <c r="J311" s="2"/>
      <c r="K311" s="2"/>
      <c r="L311" s="2"/>
    </row>
    <row r="312" spans="1:12">
      <c r="A312" s="2"/>
      <c r="B312" s="2"/>
      <c r="G312" s="2"/>
      <c r="H312" s="1"/>
      <c r="J312" s="2"/>
      <c r="K312" s="2"/>
      <c r="L312" s="2"/>
    </row>
    <row r="313" spans="1:12">
      <c r="A313" s="2"/>
      <c r="B313" s="2"/>
      <c r="G313" s="2"/>
      <c r="H313" s="1"/>
      <c r="J313" s="2"/>
      <c r="K313" s="2"/>
      <c r="L313" s="2"/>
    </row>
    <row r="314" spans="1:12">
      <c r="A314" s="2"/>
      <c r="B314" s="2"/>
      <c r="G314" s="2"/>
      <c r="H314" s="1"/>
      <c r="J314" s="2"/>
      <c r="K314" s="2"/>
      <c r="L314" s="2"/>
    </row>
    <row r="315" spans="1:12">
      <c r="A315" s="2"/>
      <c r="B315" s="2"/>
      <c r="G315" s="2"/>
      <c r="H315" s="1"/>
      <c r="J315" s="2"/>
      <c r="K315" s="2"/>
      <c r="L315" s="2"/>
    </row>
    <row r="316" spans="1:12">
      <c r="A316" s="2"/>
      <c r="B316" s="2"/>
      <c r="G316" s="2"/>
      <c r="H316" s="1"/>
      <c r="J316" s="2"/>
      <c r="K316" s="2"/>
      <c r="L316" s="2"/>
    </row>
    <row r="317" spans="1:12">
      <c r="A317" s="2"/>
      <c r="B317" s="2"/>
      <c r="G317" s="2"/>
      <c r="H317" s="1"/>
      <c r="J317" s="2"/>
      <c r="K317" s="2"/>
      <c r="L317" s="2"/>
    </row>
    <row r="318" spans="1:12">
      <c r="A318" s="2"/>
      <c r="B318" s="2"/>
      <c r="G318" s="2"/>
      <c r="H318" s="1"/>
      <c r="J318" s="2"/>
      <c r="K318" s="2"/>
      <c r="L318" s="2"/>
    </row>
  </sheetData>
  <sortState ref="A8:G232">
    <sortCondition ref="A1"/>
  </sortState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5">
    <dataValidation type="textLength" allowBlank="1" showInputMessage="1" showErrorMessage="1" sqref="C234:D1048576 C7:D7">
      <formula1>0</formula1>
      <formula2>35</formula2>
    </dataValidation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3" fitToHeight="4" orientation="portrait" r:id="rId1"/>
  <headerFooter>
    <oddHeader>&amp;LMSi-SOFT 2016</oddHeader>
    <oddFooter>&amp;L© ABC Group 2016 - Tous droits réservés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11">
    <pageSetUpPr fitToPage="1"/>
  </sheetPr>
  <dimension ref="A1:S319"/>
  <sheetViews>
    <sheetView showGridLines="0" zoomScale="89" zoomScaleNormal="89" workbookViewId="0">
      <pane ySplit="7" topLeftCell="A8" activePane="bottomLeft" state="frozen"/>
      <selection activeCell="I12" sqref="I12"/>
      <selection pane="bottomLeft" activeCell="I13" sqref="I13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52" customWidth="1"/>
    <col min="10" max="10" width="6.42578125" style="3" hidden="1" customWidth="1"/>
    <col min="11" max="11" width="15.140625" style="3" customWidth="1"/>
    <col min="12" max="12" width="23.7109375" style="4" customWidth="1"/>
    <col min="13" max="13" width="9.140625" style="23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 t="str">
        <f>A7</f>
        <v>11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75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76"/>
      <c r="K6" s="166"/>
      <c r="L6" s="166"/>
      <c r="N6" s="41"/>
      <c r="O6" s="41"/>
      <c r="P6" s="41"/>
    </row>
    <row r="7" spans="1:19" s="24" customFormat="1" ht="20.25" customHeight="1">
      <c r="A7" s="151" t="s">
        <v>6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LOOKUP(9^9,Octobre!I:I)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/>
      <c r="B8" s="64" t="str">
        <f>"TP"&amp;TEXT($A$7,"00")&amp;TEXT(ROW()-7,"00")</f>
        <v>TP1101</v>
      </c>
      <c r="C8" s="145" t="str">
        <f>"Test ligne "&amp;TEXT(ROW()-7,"000")&amp;" du journal "&amp;TEXT($A$7,"00")</f>
        <v>Test ligne 001 du journal 11</v>
      </c>
      <c r="D8" s="144"/>
      <c r="E8" s="146"/>
      <c r="F8" s="146"/>
      <c r="G8" s="115" t="str">
        <f>TEXT($A$7,"00")&amp;TEXT(ROW()-7,"0000")</f>
        <v>110001</v>
      </c>
      <c r="H8" s="148"/>
      <c r="I8" s="73"/>
      <c r="J8" s="74"/>
      <c r="K8" s="75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TP1102</v>
      </c>
      <c r="C9" s="145" t="str">
        <f t="shared" ref="C9:C18" si="1">"Test ligne "&amp;TEXT(ROW()-7,"000")&amp;" du journal "&amp;TEXT($A$7,"00")</f>
        <v>Test ligne 002 du journal 11</v>
      </c>
      <c r="D9" s="144"/>
      <c r="E9" s="146"/>
      <c r="F9" s="146"/>
      <c r="G9" s="115" t="str">
        <f t="shared" ref="G9:G18" si="2">TEXT($A$7,"00")&amp;TEXT(ROW()-7,"0000")</f>
        <v>110002</v>
      </c>
      <c r="H9" s="148"/>
      <c r="I9" s="73"/>
      <c r="J9" s="74"/>
      <c r="K9" s="75"/>
      <c r="L9" s="69"/>
      <c r="N9" s="43"/>
      <c r="O9" s="44"/>
      <c r="P9" s="44"/>
    </row>
    <row r="10" spans="1:19" ht="15.75" customHeight="1">
      <c r="A10" s="144"/>
      <c r="B10" s="64" t="str">
        <f t="shared" si="0"/>
        <v>TP1103</v>
      </c>
      <c r="C10" s="145" t="str">
        <f t="shared" si="1"/>
        <v>Test ligne 003 du journal 11</v>
      </c>
      <c r="D10" s="144"/>
      <c r="E10" s="146"/>
      <c r="F10" s="146"/>
      <c r="G10" s="115" t="str">
        <f t="shared" si="2"/>
        <v>110003</v>
      </c>
      <c r="H10" s="148"/>
      <c r="I10" s="73"/>
      <c r="J10" s="74"/>
      <c r="K10" s="75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TP1104</v>
      </c>
      <c r="C11" s="145" t="str">
        <f t="shared" si="1"/>
        <v>Test ligne 004 du journal 11</v>
      </c>
      <c r="D11" s="144"/>
      <c r="E11" s="146"/>
      <c r="F11" s="146"/>
      <c r="G11" s="115" t="str">
        <f t="shared" si="2"/>
        <v>110004</v>
      </c>
      <c r="H11" s="148"/>
      <c r="I11" s="73"/>
      <c r="J11" s="74"/>
      <c r="K11" s="75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TP1105</v>
      </c>
      <c r="C12" s="145" t="str">
        <f t="shared" si="1"/>
        <v>Test ligne 005 du journal 11</v>
      </c>
      <c r="D12" s="144"/>
      <c r="E12" s="146"/>
      <c r="F12" s="146"/>
      <c r="G12" s="115" t="str">
        <f t="shared" si="2"/>
        <v>110005</v>
      </c>
      <c r="H12" s="148"/>
      <c r="I12" s="73"/>
      <c r="J12" s="74"/>
      <c r="K12" s="75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TP1106</v>
      </c>
      <c r="C13" s="145" t="str">
        <f t="shared" si="1"/>
        <v>Test ligne 006 du journal 11</v>
      </c>
      <c r="D13" s="144"/>
      <c r="E13" s="146"/>
      <c r="F13" s="146"/>
      <c r="G13" s="115" t="str">
        <f t="shared" si="2"/>
        <v>110006</v>
      </c>
      <c r="H13" s="148"/>
      <c r="I13" s="73"/>
      <c r="J13" s="74"/>
      <c r="K13" s="75"/>
      <c r="L13" s="69"/>
      <c r="N13" s="43"/>
      <c r="O13" s="44"/>
      <c r="P13" s="44"/>
    </row>
    <row r="14" spans="1:19" ht="15.75" customHeight="1">
      <c r="A14" s="144"/>
      <c r="B14" s="64" t="str">
        <f t="shared" si="0"/>
        <v>TP1107</v>
      </c>
      <c r="C14" s="145" t="str">
        <f t="shared" si="1"/>
        <v>Test ligne 007 du journal 11</v>
      </c>
      <c r="D14" s="144"/>
      <c r="E14" s="146"/>
      <c r="F14" s="146"/>
      <c r="G14" s="115" t="str">
        <f t="shared" si="2"/>
        <v>110007</v>
      </c>
      <c r="H14" s="148"/>
      <c r="I14" s="73"/>
      <c r="J14" s="74"/>
      <c r="K14" s="75"/>
      <c r="L14" s="69"/>
      <c r="N14" s="43"/>
      <c r="O14" s="44"/>
      <c r="P14" s="44"/>
      <c r="S14" s="6"/>
    </row>
    <row r="15" spans="1:19" ht="15.75" customHeight="1">
      <c r="A15" s="144"/>
      <c r="B15" s="64" t="str">
        <f t="shared" si="0"/>
        <v>TP1108</v>
      </c>
      <c r="C15" s="145" t="str">
        <f t="shared" si="1"/>
        <v>Test ligne 008 du journal 11</v>
      </c>
      <c r="D15" s="144"/>
      <c r="E15" s="146"/>
      <c r="F15" s="146"/>
      <c r="G15" s="115" t="str">
        <f t="shared" si="2"/>
        <v>110008</v>
      </c>
      <c r="H15" s="148"/>
      <c r="I15" s="73"/>
      <c r="J15" s="74"/>
      <c r="K15" s="75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TP1109</v>
      </c>
      <c r="C16" s="145" t="str">
        <f t="shared" si="1"/>
        <v>Test ligne 009 du journal 11</v>
      </c>
      <c r="D16" s="144"/>
      <c r="E16" s="146"/>
      <c r="F16" s="146"/>
      <c r="G16" s="115" t="str">
        <f t="shared" si="2"/>
        <v>110009</v>
      </c>
      <c r="H16" s="148"/>
      <c r="I16" s="73"/>
      <c r="J16" s="74"/>
      <c r="K16" s="75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TP1110</v>
      </c>
      <c r="C17" s="145" t="str">
        <f t="shared" si="1"/>
        <v>Test ligne 010 du journal 11</v>
      </c>
      <c r="D17" s="144"/>
      <c r="E17" s="146"/>
      <c r="F17" s="146"/>
      <c r="G17" s="115" t="str">
        <f t="shared" si="2"/>
        <v>110010</v>
      </c>
      <c r="H17" s="148"/>
      <c r="I17" s="73"/>
      <c r="J17" s="74"/>
      <c r="K17" s="75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TP1111</v>
      </c>
      <c r="C18" s="145" t="str">
        <f t="shared" si="1"/>
        <v>Test ligne 011 du journal 11</v>
      </c>
      <c r="D18" s="144"/>
      <c r="E18" s="146"/>
      <c r="F18" s="146"/>
      <c r="G18" s="115" t="str">
        <f t="shared" si="2"/>
        <v>110011</v>
      </c>
      <c r="H18" s="148"/>
      <c r="I18" s="73"/>
      <c r="J18" s="74"/>
      <c r="K18" s="75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75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75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75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75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75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75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75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75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75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75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75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75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75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75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75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75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75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75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75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75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75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75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75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75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75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75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75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75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75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75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75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75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75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75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75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75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75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75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75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75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75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75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75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75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75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75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75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75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75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75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75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75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75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75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75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75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75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75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75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75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75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75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75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75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75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75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75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75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75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75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75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75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75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75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75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75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75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75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75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75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75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75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75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75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75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75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75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75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75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75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75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75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75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75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75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75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75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75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75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75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75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75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75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75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75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75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75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75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75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75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75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75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75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75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75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75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75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75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75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75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75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75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75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75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75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75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75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75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75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75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75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75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75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75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75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75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75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75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75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75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75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75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75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75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75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75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75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75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75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75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75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75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75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75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75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75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75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75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75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75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75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75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75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75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75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75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75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75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75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75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75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75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75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75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75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75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75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75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75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75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75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75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75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75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75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75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75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75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75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75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75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75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75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75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75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75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75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75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75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75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75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75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75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75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75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75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75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75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75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75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75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75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75"/>
      <c r="L231" s="69"/>
      <c r="N231" s="43"/>
      <c r="O231" s="44"/>
      <c r="P231" s="44"/>
    </row>
    <row r="232" spans="1:16" ht="15.75" customHeight="1">
      <c r="A232" s="144"/>
      <c r="B232" s="64" t="str">
        <f t="shared" si="9"/>
        <v/>
      </c>
      <c r="C232" s="145"/>
      <c r="D232" s="144"/>
      <c r="E232" s="146"/>
      <c r="F232" s="150"/>
      <c r="G232" s="66" t="str">
        <f t="shared" si="10"/>
        <v/>
      </c>
      <c r="H232" s="148"/>
      <c r="I232" s="73"/>
      <c r="J232" s="74"/>
      <c r="K232" s="75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70"/>
      <c r="E233" s="72">
        <f>SUM($E$9:$E$232)</f>
        <v>0</v>
      </c>
      <c r="F233" s="72">
        <f>SUM(F8:F232)</f>
        <v>0</v>
      </c>
      <c r="G233" s="57"/>
      <c r="H233" s="60"/>
      <c r="I233" s="63"/>
      <c r="J233" s="62"/>
      <c r="K233" s="62"/>
      <c r="L233" s="57"/>
    </row>
    <row r="234" spans="1:16" ht="15.75" customHeight="1"/>
    <row r="235" spans="1:16" ht="15.75" customHeight="1"/>
    <row r="236" spans="1:16" ht="15.75" customHeight="1">
      <c r="C236" s="5"/>
      <c r="D236" s="5"/>
      <c r="E236" s="6"/>
      <c r="F236" s="6"/>
    </row>
    <row r="237" spans="1:16" ht="15.75" customHeight="1"/>
    <row r="238" spans="1:16" ht="15.75" customHeight="1"/>
    <row r="243" spans="1:11">
      <c r="A243" s="2"/>
      <c r="B243" s="2"/>
      <c r="H243" s="1"/>
      <c r="J243" s="2"/>
      <c r="K243" s="2"/>
    </row>
    <row r="244" spans="1:11">
      <c r="A244" s="2"/>
      <c r="B244" s="2"/>
      <c r="H244" s="1"/>
      <c r="J244" s="2"/>
      <c r="K244" s="2"/>
    </row>
    <row r="245" spans="1:11">
      <c r="A245" s="2"/>
      <c r="B245" s="2"/>
      <c r="H245" s="1"/>
      <c r="J245" s="2"/>
      <c r="K245" s="2"/>
    </row>
    <row r="246" spans="1:11">
      <c r="A246" s="2"/>
      <c r="B246" s="2"/>
      <c r="H246" s="1"/>
      <c r="J246" s="2"/>
      <c r="K246" s="2"/>
    </row>
    <row r="247" spans="1:11">
      <c r="A247" s="2"/>
      <c r="B247" s="2"/>
      <c r="H247" s="1"/>
      <c r="J247" s="2"/>
      <c r="K247" s="2"/>
    </row>
    <row r="248" spans="1:11">
      <c r="A248" s="2"/>
      <c r="B248" s="2"/>
      <c r="H248" s="1"/>
      <c r="J248" s="2"/>
      <c r="K248" s="2"/>
    </row>
    <row r="249" spans="1:11">
      <c r="A249" s="2"/>
      <c r="B249" s="2"/>
      <c r="H249" s="1"/>
      <c r="J249" s="2"/>
      <c r="K249" s="2"/>
    </row>
    <row r="250" spans="1:11">
      <c r="A250" s="2"/>
      <c r="B250" s="2"/>
      <c r="H250" s="1"/>
      <c r="J250" s="2"/>
      <c r="K250" s="2"/>
    </row>
    <row r="251" spans="1:11">
      <c r="A251" s="2"/>
      <c r="B251" s="2"/>
      <c r="H251" s="1"/>
      <c r="J251" s="2"/>
      <c r="K251" s="2"/>
    </row>
    <row r="252" spans="1:11">
      <c r="A252" s="2"/>
      <c r="B252" s="2"/>
      <c r="H252" s="1"/>
      <c r="J252" s="2"/>
      <c r="K252" s="2"/>
    </row>
    <row r="253" spans="1:11">
      <c r="A253" s="2"/>
      <c r="B253" s="2"/>
      <c r="H253" s="1"/>
      <c r="J253" s="2"/>
      <c r="K253" s="2"/>
    </row>
    <row r="254" spans="1:11">
      <c r="A254" s="2"/>
      <c r="B254" s="2"/>
      <c r="H254" s="1"/>
      <c r="J254" s="2"/>
      <c r="K254" s="2"/>
    </row>
    <row r="255" spans="1:11">
      <c r="A255" s="2"/>
      <c r="B255" s="2"/>
      <c r="H255" s="1"/>
      <c r="J255" s="2"/>
      <c r="K255" s="2"/>
    </row>
    <row r="256" spans="1:11">
      <c r="A256" s="2"/>
      <c r="B256" s="2"/>
      <c r="H256" s="1"/>
      <c r="J256" s="2"/>
      <c r="K256" s="2"/>
    </row>
    <row r="257" spans="1:11">
      <c r="A257" s="2"/>
      <c r="B257" s="2"/>
      <c r="H257" s="1"/>
      <c r="J257" s="2"/>
      <c r="K257" s="2"/>
    </row>
    <row r="258" spans="1:11">
      <c r="A258" s="2"/>
      <c r="B258" s="2"/>
      <c r="H258" s="1"/>
      <c r="J258" s="2"/>
      <c r="K258" s="2"/>
    </row>
    <row r="259" spans="1:11">
      <c r="A259" s="2"/>
      <c r="B259" s="2"/>
      <c r="H259" s="1"/>
      <c r="J259" s="2"/>
      <c r="K259" s="2"/>
    </row>
    <row r="260" spans="1:11">
      <c r="A260" s="2"/>
      <c r="B260" s="2"/>
      <c r="H260" s="1"/>
      <c r="J260" s="2"/>
      <c r="K260" s="2"/>
    </row>
    <row r="261" spans="1:11">
      <c r="A261" s="2"/>
      <c r="B261" s="2"/>
      <c r="H261" s="1"/>
      <c r="J261" s="2"/>
      <c r="K261" s="2"/>
    </row>
    <row r="262" spans="1:11">
      <c r="A262" s="2"/>
      <c r="B262" s="2"/>
      <c r="H262" s="1"/>
      <c r="J262" s="2"/>
      <c r="K262" s="2"/>
    </row>
    <row r="263" spans="1:11">
      <c r="A263" s="2"/>
      <c r="B263" s="2"/>
      <c r="H263" s="1"/>
      <c r="J263" s="2"/>
      <c r="K263" s="2"/>
    </row>
    <row r="264" spans="1:11">
      <c r="A264" s="2"/>
      <c r="B264" s="2"/>
      <c r="H264" s="1"/>
      <c r="J264" s="2"/>
      <c r="K264" s="2"/>
    </row>
    <row r="265" spans="1:11">
      <c r="A265" s="2"/>
      <c r="B265" s="2"/>
      <c r="H265" s="1"/>
      <c r="J265" s="2"/>
      <c r="K265" s="2"/>
    </row>
    <row r="266" spans="1:11">
      <c r="A266" s="2"/>
      <c r="B266" s="2"/>
      <c r="H266" s="1"/>
      <c r="J266" s="2"/>
      <c r="K266" s="2"/>
    </row>
    <row r="267" spans="1:11">
      <c r="A267" s="2"/>
      <c r="B267" s="2"/>
      <c r="H267" s="1"/>
      <c r="J267" s="2"/>
      <c r="K267" s="2"/>
    </row>
    <row r="268" spans="1:11">
      <c r="A268" s="2"/>
      <c r="B268" s="2"/>
      <c r="H268" s="1"/>
      <c r="J268" s="2"/>
      <c r="K268" s="2"/>
    </row>
    <row r="269" spans="1:11">
      <c r="A269" s="2"/>
      <c r="B269" s="2"/>
      <c r="H269" s="1"/>
      <c r="J269" s="2"/>
      <c r="K269" s="2"/>
    </row>
    <row r="270" spans="1:11">
      <c r="A270" s="2"/>
      <c r="B270" s="2"/>
      <c r="H270" s="1"/>
      <c r="J270" s="2"/>
      <c r="K270" s="2"/>
    </row>
    <row r="271" spans="1:11">
      <c r="A271" s="2"/>
      <c r="B271" s="2"/>
      <c r="H271" s="1"/>
      <c r="J271" s="2"/>
      <c r="K271" s="2"/>
    </row>
    <row r="272" spans="1:11">
      <c r="A272" s="2"/>
      <c r="B272" s="2"/>
      <c r="H272" s="1"/>
      <c r="J272" s="2"/>
      <c r="K272" s="2"/>
    </row>
    <row r="273" spans="1:11">
      <c r="A273" s="2"/>
      <c r="B273" s="2"/>
      <c r="H273" s="1"/>
      <c r="J273" s="2"/>
      <c r="K273" s="2"/>
    </row>
    <row r="274" spans="1:11">
      <c r="A274" s="2"/>
      <c r="B274" s="2"/>
      <c r="H274" s="1"/>
      <c r="J274" s="2"/>
      <c r="K274" s="2"/>
    </row>
    <row r="275" spans="1:11">
      <c r="A275" s="2"/>
      <c r="B275" s="2"/>
      <c r="H275" s="1"/>
      <c r="J275" s="2"/>
      <c r="K275" s="2"/>
    </row>
    <row r="276" spans="1:11">
      <c r="A276" s="2"/>
      <c r="B276" s="2"/>
      <c r="H276" s="1"/>
      <c r="J276" s="2"/>
      <c r="K276" s="2"/>
    </row>
    <row r="277" spans="1:11">
      <c r="A277" s="2"/>
      <c r="B277" s="2"/>
      <c r="H277" s="1"/>
      <c r="J277" s="2"/>
      <c r="K277" s="2"/>
    </row>
    <row r="278" spans="1:11">
      <c r="A278" s="2"/>
      <c r="B278" s="2"/>
      <c r="H278" s="1"/>
      <c r="J278" s="2"/>
      <c r="K278" s="2"/>
    </row>
    <row r="279" spans="1:11">
      <c r="A279" s="2"/>
      <c r="B279" s="2"/>
      <c r="H279" s="1"/>
      <c r="J279" s="2"/>
      <c r="K279" s="2"/>
    </row>
    <row r="280" spans="1:11">
      <c r="A280" s="2"/>
      <c r="B280" s="2"/>
      <c r="H280" s="1"/>
      <c r="J280" s="2"/>
      <c r="K280" s="2"/>
    </row>
    <row r="281" spans="1:11">
      <c r="A281" s="2"/>
      <c r="B281" s="2"/>
      <c r="H281" s="1"/>
      <c r="J281" s="2"/>
      <c r="K281" s="2"/>
    </row>
    <row r="282" spans="1:11">
      <c r="A282" s="2"/>
      <c r="B282" s="2"/>
      <c r="H282" s="1"/>
      <c r="J282" s="2"/>
      <c r="K282" s="2"/>
    </row>
    <row r="283" spans="1:11">
      <c r="A283" s="2"/>
      <c r="B283" s="2"/>
      <c r="H283" s="1"/>
      <c r="J283" s="2"/>
      <c r="K283" s="2"/>
    </row>
    <row r="284" spans="1:11">
      <c r="A284" s="2"/>
      <c r="B284" s="2"/>
      <c r="H284" s="1"/>
      <c r="J284" s="2"/>
      <c r="K284" s="2"/>
    </row>
    <row r="285" spans="1:11">
      <c r="A285" s="2"/>
      <c r="B285" s="2"/>
      <c r="H285" s="1"/>
      <c r="J285" s="2"/>
      <c r="K285" s="2"/>
    </row>
    <row r="286" spans="1:11">
      <c r="A286" s="2"/>
      <c r="B286" s="2"/>
      <c r="H286" s="1"/>
      <c r="J286" s="2"/>
      <c r="K286" s="2"/>
    </row>
    <row r="287" spans="1:11">
      <c r="A287" s="2"/>
      <c r="B287" s="2"/>
      <c r="H287" s="1"/>
      <c r="J287" s="2"/>
      <c r="K287" s="2"/>
    </row>
    <row r="288" spans="1:11">
      <c r="A288" s="2"/>
      <c r="B288" s="2"/>
      <c r="H288" s="1"/>
      <c r="J288" s="2"/>
      <c r="K288" s="2"/>
    </row>
    <row r="289" spans="1:12">
      <c r="A289" s="2"/>
      <c r="B289" s="2"/>
      <c r="H289" s="1"/>
      <c r="J289" s="2"/>
      <c r="K289" s="2"/>
    </row>
    <row r="290" spans="1:12">
      <c r="A290" s="2"/>
      <c r="B290" s="2"/>
      <c r="H290" s="1"/>
      <c r="J290" s="2"/>
      <c r="K290" s="2"/>
    </row>
    <row r="291" spans="1:12">
      <c r="A291" s="2"/>
      <c r="B291" s="2"/>
      <c r="G291" s="2"/>
      <c r="H291" s="1"/>
      <c r="J291" s="2"/>
      <c r="K291" s="2"/>
      <c r="L291" s="2"/>
    </row>
    <row r="292" spans="1:12">
      <c r="A292" s="2"/>
      <c r="B292" s="2"/>
      <c r="G292" s="2"/>
      <c r="H292" s="1"/>
      <c r="J292" s="2"/>
      <c r="K292" s="2"/>
      <c r="L292" s="2"/>
    </row>
    <row r="293" spans="1:12">
      <c r="A293" s="2"/>
      <c r="B293" s="2"/>
      <c r="G293" s="2"/>
      <c r="H293" s="1"/>
      <c r="J293" s="2"/>
      <c r="K293" s="2"/>
      <c r="L293" s="2"/>
    </row>
    <row r="294" spans="1:12">
      <c r="A294" s="2"/>
      <c r="B294" s="2"/>
      <c r="G294" s="2"/>
      <c r="H294" s="1"/>
      <c r="J294" s="2"/>
      <c r="K294" s="2"/>
      <c r="L294" s="2"/>
    </row>
    <row r="295" spans="1:12">
      <c r="A295" s="2"/>
      <c r="B295" s="2"/>
      <c r="G295" s="2"/>
      <c r="H295" s="1"/>
      <c r="J295" s="2"/>
      <c r="K295" s="2"/>
      <c r="L295" s="2"/>
    </row>
    <row r="296" spans="1:12">
      <c r="A296" s="2"/>
      <c r="B296" s="2"/>
      <c r="G296" s="2"/>
      <c r="H296" s="1"/>
      <c r="J296" s="2"/>
      <c r="K296" s="2"/>
      <c r="L296" s="2"/>
    </row>
    <row r="297" spans="1:12">
      <c r="A297" s="2"/>
      <c r="B297" s="2"/>
      <c r="G297" s="2"/>
      <c r="H297" s="1"/>
      <c r="J297" s="2"/>
      <c r="K297" s="2"/>
      <c r="L297" s="2"/>
    </row>
    <row r="298" spans="1:12">
      <c r="A298" s="2"/>
      <c r="B298" s="2"/>
      <c r="G298" s="2"/>
      <c r="H298" s="1"/>
      <c r="J298" s="2"/>
      <c r="K298" s="2"/>
      <c r="L298" s="2"/>
    </row>
    <row r="299" spans="1:12">
      <c r="A299" s="2"/>
      <c r="B299" s="2"/>
      <c r="G299" s="2"/>
      <c r="H299" s="1"/>
      <c r="J299" s="2"/>
      <c r="K299" s="2"/>
      <c r="L299" s="2"/>
    </row>
    <row r="300" spans="1:12">
      <c r="A300" s="2"/>
      <c r="B300" s="2"/>
      <c r="G300" s="2"/>
      <c r="H300" s="1"/>
      <c r="J300" s="2"/>
      <c r="K300" s="2"/>
      <c r="L300" s="2"/>
    </row>
    <row r="301" spans="1:12">
      <c r="A301" s="2"/>
      <c r="B301" s="2"/>
      <c r="G301" s="2"/>
      <c r="H301" s="1"/>
      <c r="J301" s="2"/>
      <c r="K301" s="2"/>
      <c r="L301" s="2"/>
    </row>
    <row r="302" spans="1:12">
      <c r="A302" s="2"/>
      <c r="B302" s="2"/>
      <c r="G302" s="2"/>
      <c r="H302" s="1"/>
      <c r="J302" s="2"/>
      <c r="K302" s="2"/>
      <c r="L302" s="2"/>
    </row>
    <row r="303" spans="1:12">
      <c r="A303" s="2"/>
      <c r="B303" s="2"/>
      <c r="G303" s="2"/>
      <c r="H303" s="1"/>
      <c r="J303" s="2"/>
      <c r="K303" s="2"/>
      <c r="L303" s="2"/>
    </row>
    <row r="304" spans="1:12">
      <c r="A304" s="2"/>
      <c r="B304" s="2"/>
      <c r="G304" s="2"/>
      <c r="H304" s="1"/>
      <c r="J304" s="2"/>
      <c r="K304" s="2"/>
      <c r="L304" s="2"/>
    </row>
    <row r="305" spans="1:12">
      <c r="A305" s="2"/>
      <c r="B305" s="2"/>
      <c r="G305" s="2"/>
      <c r="H305" s="1"/>
      <c r="J305" s="2"/>
      <c r="K305" s="2"/>
      <c r="L305" s="2"/>
    </row>
    <row r="306" spans="1:12">
      <c r="A306" s="2"/>
      <c r="B306" s="2"/>
      <c r="G306" s="2"/>
      <c r="H306" s="1"/>
      <c r="J306" s="2"/>
      <c r="K306" s="2"/>
      <c r="L306" s="2"/>
    </row>
    <row r="307" spans="1:12">
      <c r="A307" s="2"/>
      <c r="B307" s="2"/>
      <c r="G307" s="2"/>
      <c r="H307" s="1"/>
      <c r="J307" s="2"/>
      <c r="K307" s="2"/>
      <c r="L307" s="2"/>
    </row>
    <row r="308" spans="1:12">
      <c r="A308" s="2"/>
      <c r="B308" s="2"/>
      <c r="G308" s="2"/>
      <c r="H308" s="1"/>
      <c r="J308" s="2"/>
      <c r="K308" s="2"/>
      <c r="L308" s="2"/>
    </row>
    <row r="309" spans="1:12">
      <c r="A309" s="2"/>
      <c r="B309" s="2"/>
      <c r="G309" s="2"/>
      <c r="H309" s="1"/>
      <c r="J309" s="2"/>
      <c r="K309" s="2"/>
      <c r="L309" s="2"/>
    </row>
    <row r="310" spans="1:12">
      <c r="A310" s="2"/>
      <c r="B310" s="2"/>
      <c r="G310" s="2"/>
      <c r="H310" s="1"/>
      <c r="J310" s="2"/>
      <c r="K310" s="2"/>
      <c r="L310" s="2"/>
    </row>
    <row r="311" spans="1:12">
      <c r="A311" s="2"/>
      <c r="B311" s="2"/>
      <c r="G311" s="2"/>
      <c r="H311" s="1"/>
      <c r="J311" s="2"/>
      <c r="K311" s="2"/>
      <c r="L311" s="2"/>
    </row>
    <row r="312" spans="1:12">
      <c r="A312" s="2"/>
      <c r="B312" s="2"/>
      <c r="G312" s="2"/>
      <c r="H312" s="1"/>
      <c r="J312" s="2"/>
      <c r="K312" s="2"/>
      <c r="L312" s="2"/>
    </row>
    <row r="313" spans="1:12">
      <c r="A313" s="2"/>
      <c r="B313" s="2"/>
      <c r="G313" s="2"/>
      <c r="H313" s="1"/>
      <c r="J313" s="2"/>
      <c r="K313" s="2"/>
      <c r="L313" s="2"/>
    </row>
    <row r="314" spans="1:12">
      <c r="A314" s="2"/>
      <c r="B314" s="2"/>
      <c r="G314" s="2"/>
      <c r="H314" s="1"/>
      <c r="J314" s="2"/>
      <c r="K314" s="2"/>
      <c r="L314" s="2"/>
    </row>
    <row r="315" spans="1:12">
      <c r="A315" s="2"/>
      <c r="B315" s="2"/>
      <c r="G315" s="2"/>
      <c r="H315" s="1"/>
      <c r="J315" s="2"/>
      <c r="K315" s="2"/>
      <c r="L315" s="2"/>
    </row>
    <row r="316" spans="1:12">
      <c r="A316" s="2"/>
      <c r="B316" s="2"/>
      <c r="G316" s="2"/>
      <c r="H316" s="1"/>
      <c r="J316" s="2"/>
      <c r="K316" s="2"/>
      <c r="L316" s="2"/>
    </row>
    <row r="317" spans="1:12">
      <c r="A317" s="2"/>
      <c r="B317" s="2"/>
      <c r="G317" s="2"/>
      <c r="H317" s="1"/>
      <c r="J317" s="2"/>
      <c r="K317" s="2"/>
      <c r="L317" s="2"/>
    </row>
    <row r="318" spans="1:12">
      <c r="A318" s="2"/>
      <c r="B318" s="2"/>
      <c r="G318" s="2"/>
      <c r="H318" s="1"/>
      <c r="J318" s="2"/>
      <c r="K318" s="2"/>
      <c r="L318" s="2"/>
    </row>
    <row r="319" spans="1:12">
      <c r="A319" s="2"/>
      <c r="B319" s="2"/>
      <c r="G319" s="2"/>
      <c r="H319" s="1"/>
      <c r="J319" s="2"/>
      <c r="K319" s="2"/>
      <c r="L319" s="2"/>
    </row>
  </sheetData>
  <sortState ref="A8:G232">
    <sortCondition ref="A1"/>
  </sortState>
  <mergeCells count="14">
    <mergeCell ref="L5:L6"/>
    <mergeCell ref="C1:L2"/>
    <mergeCell ref="A5:A6"/>
    <mergeCell ref="B5:B6"/>
    <mergeCell ref="C5:C6"/>
    <mergeCell ref="E5:F5"/>
    <mergeCell ref="I5:I6"/>
    <mergeCell ref="G5:G6"/>
    <mergeCell ref="H5:H6"/>
    <mergeCell ref="J5:J6"/>
    <mergeCell ref="K5:K6"/>
    <mergeCell ref="E3:I3"/>
    <mergeCell ref="D5:D6"/>
    <mergeCell ref="D4:I4"/>
  </mergeCells>
  <dataValidations count="5">
    <dataValidation type="textLength" allowBlank="1" showInputMessage="1" showErrorMessage="1" sqref="C234:D1048576 C7:D7">
      <formula1>0</formula1>
      <formula2>35</formula2>
    </dataValidation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3" fitToHeight="4" orientation="portrait" r:id="rId1"/>
  <headerFooter>
    <oddHeader>&amp;LMSI-SOFT 2016</oddHeader>
    <oddFooter>&amp;L© ABC Group 2016 - Tous droits réservés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12">
    <pageSetUpPr fitToPage="1"/>
  </sheetPr>
  <dimension ref="A1:S386"/>
  <sheetViews>
    <sheetView showGridLines="0" zoomScale="90" zoomScaleNormal="90" workbookViewId="0">
      <pane ySplit="7" topLeftCell="A8" activePane="bottomLeft" state="frozen"/>
      <selection activeCell="I12" sqref="I12"/>
      <selection pane="bottomLeft" activeCell="I12" sqref="I12"/>
    </sheetView>
  </sheetViews>
  <sheetFormatPr baseColWidth="10" defaultColWidth="9.140625" defaultRowHeight="15.75"/>
  <cols>
    <col min="1" max="1" width="5.85546875" style="4" customWidth="1"/>
    <col min="2" max="2" width="10.42578125" style="1" customWidth="1"/>
    <col min="3" max="3" width="28.85546875" style="2" bestFit="1" customWidth="1"/>
    <col min="4" max="4" width="6.85546875" style="2" customWidth="1"/>
    <col min="5" max="6" width="14.7109375" style="2" customWidth="1"/>
    <col min="7" max="7" width="12.140625" style="4" customWidth="1"/>
    <col min="8" max="8" width="11" style="51" customWidth="1"/>
    <col min="9" max="9" width="14.7109375" style="52" customWidth="1"/>
    <col min="10" max="10" width="6.28515625" style="3" hidden="1" customWidth="1"/>
    <col min="11" max="11" width="15.140625" style="3" customWidth="1"/>
    <col min="12" max="12" width="23.7109375" style="4" customWidth="1"/>
    <col min="13" max="13" width="9.140625" style="23"/>
    <col min="14" max="16" width="9.140625" style="40"/>
    <col min="17" max="18" width="9.140625" style="2"/>
    <col min="19" max="19" width="10.42578125" style="2" bestFit="1" customWidth="1"/>
    <col min="20" max="16384" width="9.140625" style="2"/>
  </cols>
  <sheetData>
    <row r="1" spans="1:19" ht="23.25" customHeight="1">
      <c r="A1" s="119"/>
      <c r="B1" s="55"/>
      <c r="C1" s="171" t="str">
        <f>A7</f>
        <v>12</v>
      </c>
      <c r="D1" s="172"/>
      <c r="E1" s="172"/>
      <c r="F1" s="172"/>
      <c r="G1" s="172"/>
      <c r="H1" s="172"/>
      <c r="I1" s="172"/>
      <c r="J1" s="172"/>
      <c r="K1" s="172"/>
      <c r="L1" s="172"/>
    </row>
    <row r="2" spans="1:19">
      <c r="B2" s="55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9" ht="15.75" customHeight="1">
      <c r="A3" s="77"/>
      <c r="B3" s="56"/>
      <c r="E3" s="173"/>
      <c r="F3" s="173"/>
      <c r="G3" s="173"/>
      <c r="H3" s="173"/>
      <c r="I3" s="173"/>
      <c r="J3" s="107"/>
      <c r="K3" s="107"/>
      <c r="L3" s="107"/>
    </row>
    <row r="4" spans="1:19" ht="16.5">
      <c r="A4" s="109"/>
      <c r="B4" s="7"/>
      <c r="C4" s="54"/>
      <c r="D4" s="174"/>
      <c r="E4" s="174"/>
      <c r="F4" s="174"/>
      <c r="G4" s="174"/>
      <c r="H4" s="174"/>
      <c r="I4" s="174"/>
      <c r="J4" s="54"/>
      <c r="K4" s="54"/>
      <c r="L4" s="97"/>
    </row>
    <row r="5" spans="1:19" s="14" customFormat="1" ht="16.5" customHeight="1">
      <c r="A5" s="154" t="s">
        <v>110</v>
      </c>
      <c r="B5" s="156" t="s">
        <v>46</v>
      </c>
      <c r="C5" s="156" t="s">
        <v>111</v>
      </c>
      <c r="D5" s="156" t="s">
        <v>109</v>
      </c>
      <c r="E5" s="158" t="s">
        <v>0</v>
      </c>
      <c r="F5" s="158"/>
      <c r="G5" s="163" t="s">
        <v>3</v>
      </c>
      <c r="H5" s="165" t="s">
        <v>4</v>
      </c>
      <c r="I5" s="156" t="s">
        <v>49</v>
      </c>
      <c r="J5" s="167" t="s">
        <v>5</v>
      </c>
      <c r="K5" s="165" t="s">
        <v>40</v>
      </c>
      <c r="L5" s="165" t="s">
        <v>20</v>
      </c>
      <c r="N5" s="41"/>
      <c r="O5" s="41"/>
      <c r="P5" s="41"/>
    </row>
    <row r="6" spans="1:19" s="14" customFormat="1" ht="16.5" customHeight="1">
      <c r="A6" s="155"/>
      <c r="B6" s="157"/>
      <c r="C6" s="157"/>
      <c r="D6" s="159"/>
      <c r="E6" s="152" t="s">
        <v>2</v>
      </c>
      <c r="F6" s="153" t="s">
        <v>1</v>
      </c>
      <c r="G6" s="164"/>
      <c r="H6" s="166"/>
      <c r="I6" s="157"/>
      <c r="J6" s="168"/>
      <c r="K6" s="166"/>
      <c r="L6" s="166"/>
      <c r="N6" s="41"/>
      <c r="O6" s="41"/>
      <c r="P6" s="41"/>
    </row>
    <row r="7" spans="1:19" s="24" customFormat="1" ht="20.25" customHeight="1">
      <c r="A7" s="151" t="s">
        <v>13</v>
      </c>
      <c r="B7" s="101"/>
      <c r="C7" s="100"/>
      <c r="D7" s="100"/>
      <c r="E7" s="98"/>
      <c r="F7" s="98">
        <f>I7</f>
        <v>0</v>
      </c>
      <c r="G7" s="104"/>
      <c r="H7" s="105"/>
      <c r="I7" s="98">
        <f>LOOKUP(9^9,Novembre!I:I)</f>
        <v>0</v>
      </c>
      <c r="J7" s="99"/>
      <c r="K7" s="102"/>
      <c r="L7" s="103"/>
      <c r="N7" s="42"/>
      <c r="O7" s="42"/>
      <c r="P7" s="42"/>
    </row>
    <row r="8" spans="1:19" ht="15.75" customHeight="1">
      <c r="A8" s="144"/>
      <c r="B8" s="64" t="str">
        <f>"TP"&amp;TEXT($A$7,"00")&amp;TEXT(ROW()-7,"00")</f>
        <v>TP1201</v>
      </c>
      <c r="C8" s="145" t="str">
        <f>"Test ligne "&amp;TEXT(ROW()-7,"000")&amp;" du journal "&amp;TEXT($A$7,"00")</f>
        <v>Test ligne 001 du journal 12</v>
      </c>
      <c r="D8" s="144"/>
      <c r="E8" s="146"/>
      <c r="F8" s="146"/>
      <c r="G8" s="115" t="str">
        <f>TEXT($A$7,"00")&amp;TEXT(ROW()-7,"0000")</f>
        <v>120001</v>
      </c>
      <c r="H8" s="148"/>
      <c r="I8" s="73"/>
      <c r="J8" s="74"/>
      <c r="K8" s="116"/>
      <c r="L8" s="69"/>
      <c r="N8" s="43"/>
      <c r="O8" s="44"/>
      <c r="P8" s="44"/>
    </row>
    <row r="9" spans="1:19" ht="15.75" customHeight="1">
      <c r="A9" s="144"/>
      <c r="B9" s="64" t="str">
        <f t="shared" ref="B9:B18" si="0">"TP"&amp;TEXT($A$7,"00")&amp;TEXT(ROW()-7,"00")</f>
        <v>TP1202</v>
      </c>
      <c r="C9" s="145" t="str">
        <f t="shared" ref="C9:C18" si="1">"Test ligne "&amp;TEXT(ROW()-7,"000")&amp;" du journal "&amp;TEXT($A$7,"00")</f>
        <v>Test ligne 002 du journal 12</v>
      </c>
      <c r="D9" s="144"/>
      <c r="E9" s="146"/>
      <c r="F9" s="146"/>
      <c r="G9" s="115" t="str">
        <f t="shared" ref="G9:G18" si="2">TEXT($A$7,"00")&amp;TEXT(ROW()-7,"0000")</f>
        <v>120002</v>
      </c>
      <c r="H9" s="148"/>
      <c r="I9" s="73"/>
      <c r="J9" s="74"/>
      <c r="K9" s="116"/>
      <c r="L9" s="69"/>
      <c r="N9" s="43"/>
      <c r="O9" s="44"/>
      <c r="P9" s="44"/>
    </row>
    <row r="10" spans="1:19" ht="15.75" customHeight="1">
      <c r="A10" s="144"/>
      <c r="B10" s="64" t="str">
        <f t="shared" si="0"/>
        <v>TP1203</v>
      </c>
      <c r="C10" s="145" t="str">
        <f t="shared" si="1"/>
        <v>Test ligne 003 du journal 12</v>
      </c>
      <c r="D10" s="144"/>
      <c r="E10" s="146"/>
      <c r="F10" s="146"/>
      <c r="G10" s="115" t="str">
        <f t="shared" si="2"/>
        <v>120003</v>
      </c>
      <c r="H10" s="148"/>
      <c r="I10" s="73"/>
      <c r="J10" s="74"/>
      <c r="K10" s="116"/>
      <c r="L10" s="69"/>
      <c r="N10" s="43"/>
      <c r="O10" s="44"/>
      <c r="P10" s="44"/>
    </row>
    <row r="11" spans="1:19" ht="15.75" customHeight="1">
      <c r="A11" s="144"/>
      <c r="B11" s="64" t="str">
        <f t="shared" si="0"/>
        <v>TP1204</v>
      </c>
      <c r="C11" s="145" t="str">
        <f t="shared" si="1"/>
        <v>Test ligne 004 du journal 12</v>
      </c>
      <c r="D11" s="144"/>
      <c r="E11" s="146"/>
      <c r="F11" s="146"/>
      <c r="G11" s="115" t="str">
        <f t="shared" si="2"/>
        <v>120004</v>
      </c>
      <c r="H11" s="148"/>
      <c r="I11" s="73"/>
      <c r="J11" s="74"/>
      <c r="K11" s="116"/>
      <c r="L11" s="69"/>
      <c r="N11" s="43"/>
      <c r="O11" s="44"/>
      <c r="P11" s="44"/>
    </row>
    <row r="12" spans="1:19" ht="15.75" customHeight="1">
      <c r="A12" s="144"/>
      <c r="B12" s="64" t="str">
        <f t="shared" si="0"/>
        <v>TP1205</v>
      </c>
      <c r="C12" s="145" t="str">
        <f t="shared" si="1"/>
        <v>Test ligne 005 du journal 12</v>
      </c>
      <c r="D12" s="144"/>
      <c r="E12" s="146"/>
      <c r="F12" s="146"/>
      <c r="G12" s="115" t="str">
        <f t="shared" si="2"/>
        <v>120005</v>
      </c>
      <c r="H12" s="148"/>
      <c r="I12" s="73"/>
      <c r="J12" s="74"/>
      <c r="K12" s="116"/>
      <c r="L12" s="69"/>
      <c r="N12" s="43"/>
      <c r="O12" s="44"/>
      <c r="P12" s="44"/>
    </row>
    <row r="13" spans="1:19" ht="15.75" customHeight="1">
      <c r="A13" s="144"/>
      <c r="B13" s="64" t="str">
        <f t="shared" si="0"/>
        <v>TP1206</v>
      </c>
      <c r="C13" s="145" t="str">
        <f t="shared" si="1"/>
        <v>Test ligne 006 du journal 12</v>
      </c>
      <c r="D13" s="144"/>
      <c r="E13" s="146"/>
      <c r="F13" s="146"/>
      <c r="G13" s="115" t="str">
        <f t="shared" si="2"/>
        <v>120006</v>
      </c>
      <c r="H13" s="148"/>
      <c r="I13" s="73"/>
      <c r="J13" s="74"/>
      <c r="K13" s="116"/>
      <c r="L13" s="69"/>
      <c r="N13" s="43"/>
      <c r="O13" s="44"/>
      <c r="P13" s="44"/>
    </row>
    <row r="14" spans="1:19" ht="15.75" customHeight="1">
      <c r="A14" s="144"/>
      <c r="B14" s="64" t="str">
        <f t="shared" si="0"/>
        <v>TP1207</v>
      </c>
      <c r="C14" s="145" t="str">
        <f t="shared" si="1"/>
        <v>Test ligne 007 du journal 12</v>
      </c>
      <c r="D14" s="144"/>
      <c r="E14" s="146"/>
      <c r="F14" s="146"/>
      <c r="G14" s="115" t="str">
        <f t="shared" si="2"/>
        <v>120007</v>
      </c>
      <c r="H14" s="148"/>
      <c r="I14" s="73"/>
      <c r="J14" s="74"/>
      <c r="K14" s="116"/>
      <c r="L14" s="69"/>
      <c r="N14" s="43"/>
      <c r="O14" s="44"/>
      <c r="P14" s="44"/>
      <c r="S14" s="6"/>
    </row>
    <row r="15" spans="1:19" ht="15.75" customHeight="1">
      <c r="A15" s="144"/>
      <c r="B15" s="64" t="str">
        <f t="shared" si="0"/>
        <v>TP1208</v>
      </c>
      <c r="C15" s="145" t="str">
        <f t="shared" si="1"/>
        <v>Test ligne 008 du journal 12</v>
      </c>
      <c r="D15" s="144"/>
      <c r="E15" s="146"/>
      <c r="F15" s="146"/>
      <c r="G15" s="115" t="str">
        <f t="shared" si="2"/>
        <v>120008</v>
      </c>
      <c r="H15" s="148"/>
      <c r="I15" s="73"/>
      <c r="J15" s="74"/>
      <c r="K15" s="116"/>
      <c r="L15" s="69"/>
      <c r="N15" s="43"/>
      <c r="O15" s="44"/>
      <c r="P15" s="44"/>
    </row>
    <row r="16" spans="1:19" ht="15.75" customHeight="1">
      <c r="A16" s="144"/>
      <c r="B16" s="64" t="str">
        <f t="shared" si="0"/>
        <v>TP1209</v>
      </c>
      <c r="C16" s="145" t="str">
        <f t="shared" si="1"/>
        <v>Test ligne 009 du journal 12</v>
      </c>
      <c r="D16" s="144"/>
      <c r="E16" s="146"/>
      <c r="F16" s="146"/>
      <c r="G16" s="115" t="str">
        <f t="shared" si="2"/>
        <v>120009</v>
      </c>
      <c r="H16" s="148"/>
      <c r="I16" s="73"/>
      <c r="J16" s="74"/>
      <c r="K16" s="116"/>
      <c r="L16" s="69"/>
      <c r="N16" s="43"/>
      <c r="O16" s="44"/>
      <c r="P16" s="44"/>
    </row>
    <row r="17" spans="1:16" ht="15.75" customHeight="1">
      <c r="A17" s="144"/>
      <c r="B17" s="64" t="str">
        <f t="shared" si="0"/>
        <v>TP1210</v>
      </c>
      <c r="C17" s="145" t="str">
        <f t="shared" si="1"/>
        <v>Test ligne 010 du journal 12</v>
      </c>
      <c r="D17" s="144"/>
      <c r="E17" s="146"/>
      <c r="F17" s="146"/>
      <c r="G17" s="115" t="str">
        <f t="shared" si="2"/>
        <v>120010</v>
      </c>
      <c r="H17" s="148"/>
      <c r="I17" s="73"/>
      <c r="J17" s="74"/>
      <c r="K17" s="116"/>
      <c r="L17" s="69"/>
      <c r="N17" s="43"/>
      <c r="O17" s="44"/>
      <c r="P17" s="44"/>
    </row>
    <row r="18" spans="1:16" ht="15.75" customHeight="1">
      <c r="A18" s="144"/>
      <c r="B18" s="64" t="str">
        <f t="shared" si="0"/>
        <v>TP1211</v>
      </c>
      <c r="C18" s="145" t="str">
        <f t="shared" si="1"/>
        <v>Test ligne 011 du journal 12</v>
      </c>
      <c r="D18" s="144"/>
      <c r="E18" s="146"/>
      <c r="F18" s="146"/>
      <c r="G18" s="115" t="str">
        <f t="shared" si="2"/>
        <v>120011</v>
      </c>
      <c r="H18" s="148"/>
      <c r="I18" s="73"/>
      <c r="J18" s="74"/>
      <c r="K18" s="116"/>
      <c r="L18" s="69"/>
      <c r="N18" s="43"/>
      <c r="O18" s="44"/>
      <c r="P18" s="44"/>
    </row>
    <row r="19" spans="1:16" ht="15.75" customHeight="1">
      <c r="A19" s="144"/>
      <c r="B19" s="64" t="str">
        <f t="shared" ref="B19:B71" si="3">IF($N19="","",CONCATENATE(INDEX(TPARAM_Prefix_Pieces,MATCH(ABS(INDEX(JCaisse_Matricule_CDG,MATCH($N19,JCaisse_Date,0))),TPARAM_Matricule,0)),RIGHT(Exercice,2),TEXT(MONTH($N19),"00"),TEXT($P19,"00")))</f>
        <v/>
      </c>
      <c r="C19" s="145"/>
      <c r="D19" s="144"/>
      <c r="E19" s="146"/>
      <c r="F19" s="146"/>
      <c r="G19" s="115" t="str">
        <f t="shared" ref="G19:G71" si="4">IF(OR(ISBLANK($A19),ISBLANK($C19)),"",INDEX(TPARAM_LibelléAutoriz_Compte,MATCH($D19,Cod_imput,0)))</f>
        <v/>
      </c>
      <c r="H19" s="148"/>
      <c r="I19" s="73"/>
      <c r="J19" s="74"/>
      <c r="K19" s="116"/>
      <c r="L19" s="69"/>
      <c r="N19" s="43"/>
      <c r="O19" s="44"/>
      <c r="P19" s="44"/>
    </row>
    <row r="20" spans="1:16" ht="15.75" customHeight="1">
      <c r="A20" s="144"/>
      <c r="B20" s="64" t="str">
        <f t="shared" si="3"/>
        <v/>
      </c>
      <c r="C20" s="145"/>
      <c r="D20" s="144"/>
      <c r="E20" s="146"/>
      <c r="F20" s="146"/>
      <c r="G20" s="115" t="str">
        <f t="shared" si="4"/>
        <v/>
      </c>
      <c r="H20" s="148"/>
      <c r="I20" s="73"/>
      <c r="J20" s="74"/>
      <c r="K20" s="116"/>
      <c r="L20" s="69"/>
      <c r="N20" s="43"/>
      <c r="O20" s="44"/>
      <c r="P20" s="44"/>
    </row>
    <row r="21" spans="1:16" ht="15.75" customHeight="1">
      <c r="A21" s="144"/>
      <c r="B21" s="64" t="str">
        <f t="shared" si="3"/>
        <v/>
      </c>
      <c r="C21" s="149"/>
      <c r="D21" s="144"/>
      <c r="E21" s="146"/>
      <c r="F21" s="146"/>
      <c r="G21" s="115" t="str">
        <f t="shared" si="4"/>
        <v/>
      </c>
      <c r="H21" s="148"/>
      <c r="I21" s="73"/>
      <c r="J21" s="74"/>
      <c r="K21" s="116"/>
      <c r="L21" s="69"/>
      <c r="N21" s="43"/>
      <c r="O21" s="44"/>
      <c r="P21" s="44"/>
    </row>
    <row r="22" spans="1:16" ht="15.75" customHeight="1">
      <c r="A22" s="144"/>
      <c r="B22" s="64" t="str">
        <f t="shared" si="3"/>
        <v/>
      </c>
      <c r="C22" s="149"/>
      <c r="D22" s="144"/>
      <c r="E22" s="146"/>
      <c r="F22" s="146"/>
      <c r="G22" s="115" t="str">
        <f t="shared" si="4"/>
        <v/>
      </c>
      <c r="H22" s="148"/>
      <c r="I22" s="73"/>
      <c r="J22" s="74"/>
      <c r="K22" s="116"/>
      <c r="L22" s="69"/>
      <c r="N22" s="43"/>
      <c r="O22" s="44"/>
      <c r="P22" s="44"/>
    </row>
    <row r="23" spans="1:16" ht="15.75" customHeight="1">
      <c r="A23" s="144"/>
      <c r="B23" s="64" t="str">
        <f t="shared" si="3"/>
        <v/>
      </c>
      <c r="C23" s="145"/>
      <c r="D23" s="144"/>
      <c r="E23" s="146"/>
      <c r="F23" s="146"/>
      <c r="G23" s="115" t="str">
        <f t="shared" si="4"/>
        <v/>
      </c>
      <c r="H23" s="148"/>
      <c r="I23" s="73"/>
      <c r="J23" s="74"/>
      <c r="K23" s="116"/>
      <c r="L23" s="69"/>
      <c r="N23" s="43"/>
      <c r="O23" s="44"/>
      <c r="P23" s="44"/>
    </row>
    <row r="24" spans="1:16" ht="15.75" customHeight="1">
      <c r="A24" s="144"/>
      <c r="B24" s="64" t="str">
        <f t="shared" si="3"/>
        <v/>
      </c>
      <c r="C24" s="145"/>
      <c r="D24" s="144"/>
      <c r="E24" s="146"/>
      <c r="F24" s="146"/>
      <c r="G24" s="115" t="str">
        <f t="shared" si="4"/>
        <v/>
      </c>
      <c r="H24" s="148"/>
      <c r="I24" s="73"/>
      <c r="J24" s="74"/>
      <c r="K24" s="116"/>
      <c r="L24" s="69"/>
      <c r="N24" s="43"/>
      <c r="O24" s="44"/>
      <c r="P24" s="44"/>
    </row>
    <row r="25" spans="1:16" ht="15.75" customHeight="1">
      <c r="A25" s="144"/>
      <c r="B25" s="64" t="str">
        <f t="shared" si="3"/>
        <v/>
      </c>
      <c r="C25" s="145"/>
      <c r="D25" s="144"/>
      <c r="E25" s="146"/>
      <c r="F25" s="146"/>
      <c r="G25" s="115" t="str">
        <f t="shared" si="4"/>
        <v/>
      </c>
      <c r="H25" s="148"/>
      <c r="I25" s="73"/>
      <c r="J25" s="74"/>
      <c r="K25" s="116"/>
      <c r="L25" s="69"/>
      <c r="N25" s="43"/>
      <c r="O25" s="44"/>
      <c r="P25" s="44"/>
    </row>
    <row r="26" spans="1:16" ht="15.75" customHeight="1">
      <c r="A26" s="144"/>
      <c r="B26" s="64" t="str">
        <f t="shared" si="3"/>
        <v/>
      </c>
      <c r="C26" s="145"/>
      <c r="D26" s="144"/>
      <c r="E26" s="146"/>
      <c r="F26" s="146"/>
      <c r="G26" s="115" t="str">
        <f t="shared" si="4"/>
        <v/>
      </c>
      <c r="H26" s="148"/>
      <c r="I26" s="73"/>
      <c r="J26" s="74"/>
      <c r="K26" s="116"/>
      <c r="L26" s="69"/>
      <c r="N26" s="43"/>
      <c r="O26" s="44"/>
      <c r="P26" s="44"/>
    </row>
    <row r="27" spans="1:16" ht="15.75" customHeight="1">
      <c r="A27" s="144"/>
      <c r="B27" s="64" t="str">
        <f t="shared" si="3"/>
        <v/>
      </c>
      <c r="C27" s="145"/>
      <c r="D27" s="144"/>
      <c r="E27" s="146"/>
      <c r="F27" s="146"/>
      <c r="G27" s="115" t="str">
        <f t="shared" si="4"/>
        <v/>
      </c>
      <c r="H27" s="148"/>
      <c r="I27" s="73"/>
      <c r="J27" s="74"/>
      <c r="K27" s="116"/>
      <c r="L27" s="69"/>
      <c r="N27" s="43"/>
      <c r="O27" s="44"/>
      <c r="P27" s="44"/>
    </row>
    <row r="28" spans="1:16" ht="15.75" customHeight="1">
      <c r="A28" s="144"/>
      <c r="B28" s="64" t="str">
        <f t="shared" si="3"/>
        <v/>
      </c>
      <c r="C28" s="145"/>
      <c r="D28" s="144"/>
      <c r="E28" s="146"/>
      <c r="F28" s="146"/>
      <c r="G28" s="115" t="str">
        <f t="shared" si="4"/>
        <v/>
      </c>
      <c r="H28" s="148"/>
      <c r="I28" s="73"/>
      <c r="J28" s="74"/>
      <c r="K28" s="116"/>
      <c r="L28" s="69"/>
      <c r="N28" s="43"/>
      <c r="O28" s="44"/>
      <c r="P28" s="44"/>
    </row>
    <row r="29" spans="1:16" ht="15.75" customHeight="1">
      <c r="A29" s="144"/>
      <c r="B29" s="64" t="str">
        <f t="shared" si="3"/>
        <v/>
      </c>
      <c r="C29" s="145"/>
      <c r="D29" s="144"/>
      <c r="E29" s="146"/>
      <c r="F29" s="146"/>
      <c r="G29" s="115" t="str">
        <f t="shared" si="4"/>
        <v/>
      </c>
      <c r="H29" s="148"/>
      <c r="I29" s="73"/>
      <c r="J29" s="74"/>
      <c r="K29" s="116"/>
      <c r="L29" s="69"/>
      <c r="N29" s="43"/>
      <c r="O29" s="44"/>
      <c r="P29" s="44"/>
    </row>
    <row r="30" spans="1:16" ht="15.75" customHeight="1">
      <c r="A30" s="144"/>
      <c r="B30" s="64" t="str">
        <f t="shared" si="3"/>
        <v/>
      </c>
      <c r="C30" s="145"/>
      <c r="D30" s="144"/>
      <c r="E30" s="146"/>
      <c r="F30" s="146"/>
      <c r="G30" s="115" t="str">
        <f t="shared" si="4"/>
        <v/>
      </c>
      <c r="H30" s="148"/>
      <c r="I30" s="73"/>
      <c r="J30" s="74"/>
      <c r="K30" s="116"/>
      <c r="L30" s="69"/>
      <c r="N30" s="43"/>
      <c r="O30" s="44"/>
      <c r="P30" s="44"/>
    </row>
    <row r="31" spans="1:16" ht="15.75" customHeight="1">
      <c r="A31" s="144"/>
      <c r="B31" s="64" t="str">
        <f t="shared" si="3"/>
        <v/>
      </c>
      <c r="C31" s="145"/>
      <c r="D31" s="144"/>
      <c r="E31" s="146"/>
      <c r="F31" s="146"/>
      <c r="G31" s="115" t="str">
        <f t="shared" si="4"/>
        <v/>
      </c>
      <c r="H31" s="148"/>
      <c r="I31" s="73"/>
      <c r="J31" s="74"/>
      <c r="K31" s="116"/>
      <c r="L31" s="69"/>
      <c r="N31" s="43"/>
      <c r="O31" s="44"/>
      <c r="P31" s="44"/>
    </row>
    <row r="32" spans="1:16" ht="15.75" customHeight="1">
      <c r="A32" s="144"/>
      <c r="B32" s="64" t="str">
        <f t="shared" si="3"/>
        <v/>
      </c>
      <c r="C32" s="145"/>
      <c r="D32" s="144"/>
      <c r="E32" s="146"/>
      <c r="F32" s="146"/>
      <c r="G32" s="115" t="str">
        <f t="shared" si="4"/>
        <v/>
      </c>
      <c r="H32" s="148"/>
      <c r="I32" s="73"/>
      <c r="J32" s="74"/>
      <c r="K32" s="116"/>
      <c r="L32" s="69"/>
      <c r="N32" s="43"/>
      <c r="O32" s="44"/>
      <c r="P32" s="44"/>
    </row>
    <row r="33" spans="1:16" ht="15.75" customHeight="1">
      <c r="A33" s="144"/>
      <c r="B33" s="64" t="str">
        <f t="shared" si="3"/>
        <v/>
      </c>
      <c r="C33" s="145"/>
      <c r="D33" s="144"/>
      <c r="E33" s="146"/>
      <c r="F33" s="146"/>
      <c r="G33" s="115" t="str">
        <f t="shared" si="4"/>
        <v/>
      </c>
      <c r="H33" s="148"/>
      <c r="I33" s="73"/>
      <c r="J33" s="74"/>
      <c r="K33" s="116"/>
      <c r="L33" s="69"/>
      <c r="N33" s="43"/>
      <c r="O33" s="44"/>
      <c r="P33" s="44"/>
    </row>
    <row r="34" spans="1:16" ht="15.75" customHeight="1">
      <c r="A34" s="144"/>
      <c r="B34" s="64" t="str">
        <f t="shared" si="3"/>
        <v/>
      </c>
      <c r="C34" s="145"/>
      <c r="D34" s="144"/>
      <c r="E34" s="146"/>
      <c r="F34" s="146"/>
      <c r="G34" s="115" t="str">
        <f t="shared" si="4"/>
        <v/>
      </c>
      <c r="H34" s="148"/>
      <c r="I34" s="73"/>
      <c r="J34" s="74"/>
      <c r="K34" s="116"/>
      <c r="L34" s="69"/>
      <c r="N34" s="43"/>
      <c r="O34" s="44"/>
      <c r="P34" s="44"/>
    </row>
    <row r="35" spans="1:16" ht="15.75" customHeight="1">
      <c r="A35" s="144"/>
      <c r="B35" s="64" t="str">
        <f t="shared" si="3"/>
        <v/>
      </c>
      <c r="C35" s="145"/>
      <c r="D35" s="144"/>
      <c r="E35" s="146"/>
      <c r="F35" s="146"/>
      <c r="G35" s="115" t="str">
        <f t="shared" si="4"/>
        <v/>
      </c>
      <c r="H35" s="148"/>
      <c r="I35" s="73"/>
      <c r="J35" s="74"/>
      <c r="K35" s="116"/>
      <c r="L35" s="69"/>
      <c r="N35" s="43"/>
      <c r="O35" s="44"/>
      <c r="P35" s="44"/>
    </row>
    <row r="36" spans="1:16" ht="15.75" customHeight="1">
      <c r="A36" s="144"/>
      <c r="B36" s="64" t="str">
        <f t="shared" si="3"/>
        <v/>
      </c>
      <c r="C36" s="145"/>
      <c r="D36" s="144"/>
      <c r="E36" s="146"/>
      <c r="F36" s="146"/>
      <c r="G36" s="115" t="str">
        <f t="shared" si="4"/>
        <v/>
      </c>
      <c r="H36" s="148"/>
      <c r="I36" s="73"/>
      <c r="J36" s="74"/>
      <c r="K36" s="116"/>
      <c r="L36" s="69"/>
      <c r="N36" s="43"/>
      <c r="O36" s="44"/>
      <c r="P36" s="44"/>
    </row>
    <row r="37" spans="1:16" ht="15.75" customHeight="1">
      <c r="A37" s="144"/>
      <c r="B37" s="64" t="str">
        <f t="shared" si="3"/>
        <v/>
      </c>
      <c r="C37" s="145"/>
      <c r="D37" s="144"/>
      <c r="E37" s="146"/>
      <c r="F37" s="146"/>
      <c r="G37" s="115" t="str">
        <f t="shared" si="4"/>
        <v/>
      </c>
      <c r="H37" s="148"/>
      <c r="I37" s="73"/>
      <c r="J37" s="74"/>
      <c r="K37" s="116"/>
      <c r="L37" s="69"/>
      <c r="N37" s="43"/>
      <c r="O37" s="44"/>
      <c r="P37" s="44"/>
    </row>
    <row r="38" spans="1:16" ht="15.75" customHeight="1">
      <c r="A38" s="144"/>
      <c r="B38" s="64" t="str">
        <f t="shared" si="3"/>
        <v/>
      </c>
      <c r="C38" s="145"/>
      <c r="D38" s="144"/>
      <c r="E38" s="146"/>
      <c r="F38" s="146"/>
      <c r="G38" s="115" t="str">
        <f t="shared" si="4"/>
        <v/>
      </c>
      <c r="H38" s="148"/>
      <c r="I38" s="73"/>
      <c r="J38" s="74"/>
      <c r="K38" s="116"/>
      <c r="L38" s="69"/>
      <c r="N38" s="43"/>
      <c r="O38" s="44"/>
      <c r="P38" s="44"/>
    </row>
    <row r="39" spans="1:16" ht="15.75" customHeight="1">
      <c r="A39" s="144"/>
      <c r="B39" s="64" t="str">
        <f t="shared" si="3"/>
        <v/>
      </c>
      <c r="C39" s="145"/>
      <c r="D39" s="144"/>
      <c r="E39" s="146"/>
      <c r="F39" s="146"/>
      <c r="G39" s="115" t="str">
        <f t="shared" si="4"/>
        <v/>
      </c>
      <c r="H39" s="148"/>
      <c r="I39" s="73"/>
      <c r="J39" s="74"/>
      <c r="K39" s="116"/>
      <c r="L39" s="69"/>
      <c r="N39" s="43"/>
      <c r="O39" s="44"/>
      <c r="P39" s="44"/>
    </row>
    <row r="40" spans="1:16" ht="15.75" customHeight="1">
      <c r="A40" s="144"/>
      <c r="B40" s="64" t="str">
        <f t="shared" si="3"/>
        <v/>
      </c>
      <c r="C40" s="145"/>
      <c r="D40" s="144"/>
      <c r="E40" s="146"/>
      <c r="F40" s="146"/>
      <c r="G40" s="115" t="str">
        <f t="shared" si="4"/>
        <v/>
      </c>
      <c r="H40" s="148"/>
      <c r="I40" s="73"/>
      <c r="J40" s="74"/>
      <c r="K40" s="116"/>
      <c r="L40" s="69"/>
      <c r="N40" s="43"/>
      <c r="O40" s="44"/>
      <c r="P40" s="44"/>
    </row>
    <row r="41" spans="1:16" ht="15.75" customHeight="1">
      <c r="A41" s="144"/>
      <c r="B41" s="64" t="str">
        <f t="shared" si="3"/>
        <v/>
      </c>
      <c r="C41" s="145"/>
      <c r="D41" s="144"/>
      <c r="E41" s="146"/>
      <c r="F41" s="146"/>
      <c r="G41" s="115" t="str">
        <f t="shared" si="4"/>
        <v/>
      </c>
      <c r="H41" s="148"/>
      <c r="I41" s="73"/>
      <c r="J41" s="74"/>
      <c r="K41" s="116"/>
      <c r="L41" s="69"/>
      <c r="N41" s="43"/>
      <c r="O41" s="44"/>
      <c r="P41" s="44"/>
    </row>
    <row r="42" spans="1:16" ht="15.75" customHeight="1">
      <c r="A42" s="144"/>
      <c r="B42" s="64" t="str">
        <f t="shared" si="3"/>
        <v/>
      </c>
      <c r="C42" s="145"/>
      <c r="D42" s="144"/>
      <c r="E42" s="146"/>
      <c r="F42" s="146"/>
      <c r="G42" s="115" t="str">
        <f t="shared" si="4"/>
        <v/>
      </c>
      <c r="H42" s="148"/>
      <c r="I42" s="73"/>
      <c r="J42" s="74"/>
      <c r="K42" s="116"/>
      <c r="L42" s="69"/>
      <c r="N42" s="43"/>
      <c r="O42" s="44"/>
      <c r="P42" s="44"/>
    </row>
    <row r="43" spans="1:16" ht="15.75" customHeight="1">
      <c r="A43" s="144"/>
      <c r="B43" s="64" t="str">
        <f t="shared" si="3"/>
        <v/>
      </c>
      <c r="C43" s="145"/>
      <c r="D43" s="144"/>
      <c r="E43" s="146"/>
      <c r="F43" s="146"/>
      <c r="G43" s="115" t="str">
        <f t="shared" si="4"/>
        <v/>
      </c>
      <c r="H43" s="148"/>
      <c r="I43" s="73"/>
      <c r="J43" s="74"/>
      <c r="K43" s="116"/>
      <c r="L43" s="69"/>
      <c r="N43" s="43"/>
      <c r="O43" s="44"/>
      <c r="P43" s="44"/>
    </row>
    <row r="44" spans="1:16" ht="15.75" customHeight="1">
      <c r="A44" s="144"/>
      <c r="B44" s="64" t="str">
        <f t="shared" si="3"/>
        <v/>
      </c>
      <c r="C44" s="145"/>
      <c r="D44" s="144"/>
      <c r="E44" s="146"/>
      <c r="F44" s="146"/>
      <c r="G44" s="115" t="str">
        <f t="shared" si="4"/>
        <v/>
      </c>
      <c r="H44" s="148"/>
      <c r="I44" s="73"/>
      <c r="J44" s="74"/>
      <c r="K44" s="116"/>
      <c r="L44" s="69"/>
      <c r="N44" s="43"/>
      <c r="O44" s="44"/>
      <c r="P44" s="44"/>
    </row>
    <row r="45" spans="1:16" ht="15.75" customHeight="1">
      <c r="A45" s="144"/>
      <c r="B45" s="64" t="str">
        <f t="shared" si="3"/>
        <v/>
      </c>
      <c r="C45" s="145"/>
      <c r="D45" s="144"/>
      <c r="E45" s="146"/>
      <c r="F45" s="146"/>
      <c r="G45" s="115" t="str">
        <f t="shared" si="4"/>
        <v/>
      </c>
      <c r="H45" s="148"/>
      <c r="I45" s="73"/>
      <c r="J45" s="74"/>
      <c r="K45" s="116"/>
      <c r="L45" s="69"/>
      <c r="N45" s="43"/>
      <c r="O45" s="44"/>
      <c r="P45" s="44"/>
    </row>
    <row r="46" spans="1:16" ht="15.75" customHeight="1">
      <c r="A46" s="144"/>
      <c r="B46" s="64" t="str">
        <f t="shared" si="3"/>
        <v/>
      </c>
      <c r="C46" s="145"/>
      <c r="D46" s="144"/>
      <c r="E46" s="146"/>
      <c r="F46" s="146"/>
      <c r="G46" s="115" t="str">
        <f t="shared" si="4"/>
        <v/>
      </c>
      <c r="H46" s="148"/>
      <c r="I46" s="73"/>
      <c r="J46" s="74"/>
      <c r="K46" s="116"/>
      <c r="L46" s="69"/>
      <c r="N46" s="43"/>
      <c r="O46" s="44"/>
      <c r="P46" s="44"/>
    </row>
    <row r="47" spans="1:16" ht="15.75" customHeight="1">
      <c r="A47" s="144"/>
      <c r="B47" s="64" t="str">
        <f t="shared" si="3"/>
        <v/>
      </c>
      <c r="C47" s="145"/>
      <c r="D47" s="144"/>
      <c r="E47" s="146"/>
      <c r="F47" s="146"/>
      <c r="G47" s="115" t="str">
        <f t="shared" si="4"/>
        <v/>
      </c>
      <c r="H47" s="148"/>
      <c r="I47" s="73"/>
      <c r="J47" s="74"/>
      <c r="K47" s="116"/>
      <c r="L47" s="69"/>
      <c r="N47" s="43"/>
      <c r="O47" s="44"/>
      <c r="P47" s="44"/>
    </row>
    <row r="48" spans="1:16" ht="15.75" customHeight="1">
      <c r="A48" s="144"/>
      <c r="B48" s="64" t="str">
        <f t="shared" si="3"/>
        <v/>
      </c>
      <c r="C48" s="145"/>
      <c r="D48" s="144"/>
      <c r="E48" s="146"/>
      <c r="F48" s="146"/>
      <c r="G48" s="115" t="str">
        <f t="shared" si="4"/>
        <v/>
      </c>
      <c r="H48" s="148"/>
      <c r="I48" s="73"/>
      <c r="J48" s="74"/>
      <c r="K48" s="116"/>
      <c r="L48" s="69"/>
      <c r="N48" s="43"/>
      <c r="O48" s="44"/>
      <c r="P48" s="44"/>
    </row>
    <row r="49" spans="1:16" ht="15.75" customHeight="1">
      <c r="A49" s="144"/>
      <c r="B49" s="64" t="str">
        <f t="shared" si="3"/>
        <v/>
      </c>
      <c r="C49" s="145"/>
      <c r="D49" s="144"/>
      <c r="E49" s="146"/>
      <c r="F49" s="146"/>
      <c r="G49" s="115" t="str">
        <f t="shared" si="4"/>
        <v/>
      </c>
      <c r="H49" s="148"/>
      <c r="I49" s="73"/>
      <c r="J49" s="74"/>
      <c r="K49" s="116"/>
      <c r="L49" s="69"/>
      <c r="N49" s="43"/>
      <c r="O49" s="44"/>
      <c r="P49" s="44"/>
    </row>
    <row r="50" spans="1:16" ht="15.75" customHeight="1">
      <c r="A50" s="144"/>
      <c r="B50" s="64" t="str">
        <f t="shared" si="3"/>
        <v/>
      </c>
      <c r="C50" s="145"/>
      <c r="D50" s="144"/>
      <c r="E50" s="146"/>
      <c r="F50" s="146"/>
      <c r="G50" s="115" t="str">
        <f t="shared" si="4"/>
        <v/>
      </c>
      <c r="H50" s="148"/>
      <c r="I50" s="73"/>
      <c r="J50" s="74"/>
      <c r="K50" s="116"/>
      <c r="L50" s="69"/>
      <c r="N50" s="43"/>
      <c r="O50" s="44"/>
      <c r="P50" s="44"/>
    </row>
    <row r="51" spans="1:16" ht="15.75" customHeight="1">
      <c r="A51" s="144"/>
      <c r="B51" s="64" t="str">
        <f t="shared" si="3"/>
        <v/>
      </c>
      <c r="C51" s="145"/>
      <c r="D51" s="144"/>
      <c r="E51" s="146"/>
      <c r="F51" s="146"/>
      <c r="G51" s="115" t="str">
        <f t="shared" si="4"/>
        <v/>
      </c>
      <c r="H51" s="148"/>
      <c r="I51" s="73"/>
      <c r="J51" s="74"/>
      <c r="K51" s="116"/>
      <c r="L51" s="69"/>
      <c r="N51" s="43"/>
      <c r="O51" s="44"/>
      <c r="P51" s="44"/>
    </row>
    <row r="52" spans="1:16" ht="15.75" customHeight="1">
      <c r="A52" s="144"/>
      <c r="B52" s="64" t="str">
        <f t="shared" si="3"/>
        <v/>
      </c>
      <c r="C52" s="145"/>
      <c r="D52" s="144"/>
      <c r="E52" s="146"/>
      <c r="F52" s="146"/>
      <c r="G52" s="115" t="str">
        <f t="shared" si="4"/>
        <v/>
      </c>
      <c r="H52" s="148"/>
      <c r="I52" s="73"/>
      <c r="J52" s="74"/>
      <c r="K52" s="116"/>
      <c r="L52" s="69"/>
      <c r="N52" s="43"/>
      <c r="O52" s="44"/>
      <c r="P52" s="44"/>
    </row>
    <row r="53" spans="1:16" ht="15.75" customHeight="1">
      <c r="A53" s="144"/>
      <c r="B53" s="64" t="str">
        <f t="shared" si="3"/>
        <v/>
      </c>
      <c r="C53" s="145"/>
      <c r="D53" s="144"/>
      <c r="E53" s="146"/>
      <c r="F53" s="146"/>
      <c r="G53" s="115" t="str">
        <f t="shared" si="4"/>
        <v/>
      </c>
      <c r="H53" s="148"/>
      <c r="I53" s="73"/>
      <c r="J53" s="74"/>
      <c r="K53" s="116"/>
      <c r="L53" s="69"/>
      <c r="N53" s="43"/>
      <c r="O53" s="44"/>
      <c r="P53" s="44"/>
    </row>
    <row r="54" spans="1:16" ht="15.75" customHeight="1">
      <c r="A54" s="144"/>
      <c r="B54" s="64" t="str">
        <f t="shared" si="3"/>
        <v/>
      </c>
      <c r="C54" s="145"/>
      <c r="D54" s="144"/>
      <c r="E54" s="146"/>
      <c r="F54" s="146"/>
      <c r="G54" s="115" t="str">
        <f t="shared" si="4"/>
        <v/>
      </c>
      <c r="H54" s="148"/>
      <c r="I54" s="73"/>
      <c r="J54" s="74"/>
      <c r="K54" s="116"/>
      <c r="L54" s="69"/>
      <c r="N54" s="43"/>
      <c r="O54" s="44"/>
      <c r="P54" s="44"/>
    </row>
    <row r="55" spans="1:16" ht="15.75" customHeight="1">
      <c r="A55" s="144"/>
      <c r="B55" s="64" t="str">
        <f t="shared" si="3"/>
        <v/>
      </c>
      <c r="C55" s="149"/>
      <c r="D55" s="144"/>
      <c r="E55" s="146"/>
      <c r="F55" s="146"/>
      <c r="G55" s="115" t="str">
        <f t="shared" si="4"/>
        <v/>
      </c>
      <c r="H55" s="148"/>
      <c r="I55" s="73"/>
      <c r="J55" s="74"/>
      <c r="K55" s="116"/>
      <c r="L55" s="69"/>
      <c r="N55" s="43"/>
      <c r="O55" s="44"/>
      <c r="P55" s="44"/>
    </row>
    <row r="56" spans="1:16" ht="15.75" customHeight="1">
      <c r="A56" s="144"/>
      <c r="B56" s="64" t="str">
        <f t="shared" si="3"/>
        <v/>
      </c>
      <c r="C56" s="145"/>
      <c r="D56" s="144"/>
      <c r="E56" s="146"/>
      <c r="F56" s="146"/>
      <c r="G56" s="115" t="str">
        <f t="shared" si="4"/>
        <v/>
      </c>
      <c r="H56" s="148"/>
      <c r="I56" s="73"/>
      <c r="J56" s="74"/>
      <c r="K56" s="116"/>
      <c r="L56" s="69"/>
      <c r="N56" s="43"/>
      <c r="O56" s="44"/>
      <c r="P56" s="44"/>
    </row>
    <row r="57" spans="1:16" ht="15.75" customHeight="1">
      <c r="A57" s="144"/>
      <c r="B57" s="64" t="str">
        <f t="shared" si="3"/>
        <v/>
      </c>
      <c r="C57" s="145"/>
      <c r="D57" s="144"/>
      <c r="E57" s="146"/>
      <c r="F57" s="146"/>
      <c r="G57" s="115" t="str">
        <f t="shared" si="4"/>
        <v/>
      </c>
      <c r="H57" s="148"/>
      <c r="I57" s="73"/>
      <c r="J57" s="74"/>
      <c r="K57" s="116"/>
      <c r="L57" s="69"/>
      <c r="N57" s="43"/>
      <c r="O57" s="44"/>
      <c r="P57" s="44"/>
    </row>
    <row r="58" spans="1:16" ht="15.75" customHeight="1">
      <c r="A58" s="144"/>
      <c r="B58" s="64" t="str">
        <f t="shared" si="3"/>
        <v/>
      </c>
      <c r="C58" s="145"/>
      <c r="D58" s="144"/>
      <c r="E58" s="146"/>
      <c r="F58" s="146"/>
      <c r="G58" s="115" t="str">
        <f t="shared" si="4"/>
        <v/>
      </c>
      <c r="H58" s="148"/>
      <c r="I58" s="73"/>
      <c r="J58" s="74"/>
      <c r="K58" s="116"/>
      <c r="L58" s="69"/>
      <c r="N58" s="43"/>
      <c r="O58" s="44"/>
      <c r="P58" s="44"/>
    </row>
    <row r="59" spans="1:16" ht="15.75" customHeight="1">
      <c r="A59" s="144"/>
      <c r="B59" s="64" t="str">
        <f t="shared" si="3"/>
        <v/>
      </c>
      <c r="C59" s="145"/>
      <c r="D59" s="144"/>
      <c r="E59" s="146"/>
      <c r="F59" s="146"/>
      <c r="G59" s="115" t="str">
        <f t="shared" si="4"/>
        <v/>
      </c>
      <c r="H59" s="148"/>
      <c r="I59" s="73"/>
      <c r="J59" s="74"/>
      <c r="K59" s="116"/>
      <c r="L59" s="69"/>
      <c r="N59" s="43"/>
      <c r="O59" s="44"/>
      <c r="P59" s="44"/>
    </row>
    <row r="60" spans="1:16" ht="15.75" customHeight="1">
      <c r="A60" s="144"/>
      <c r="B60" s="64" t="str">
        <f t="shared" si="3"/>
        <v/>
      </c>
      <c r="C60" s="145"/>
      <c r="D60" s="144"/>
      <c r="E60" s="146"/>
      <c r="F60" s="146"/>
      <c r="G60" s="115" t="str">
        <f t="shared" si="4"/>
        <v/>
      </c>
      <c r="H60" s="148"/>
      <c r="I60" s="73"/>
      <c r="J60" s="74"/>
      <c r="K60" s="116"/>
      <c r="L60" s="69"/>
      <c r="N60" s="43"/>
      <c r="O60" s="44"/>
      <c r="P60" s="44"/>
    </row>
    <row r="61" spans="1:16" ht="15.75" customHeight="1">
      <c r="A61" s="144"/>
      <c r="B61" s="64" t="str">
        <f t="shared" si="3"/>
        <v/>
      </c>
      <c r="C61" s="145"/>
      <c r="D61" s="144"/>
      <c r="E61" s="146"/>
      <c r="F61" s="146"/>
      <c r="G61" s="115" t="str">
        <f t="shared" si="4"/>
        <v/>
      </c>
      <c r="H61" s="148"/>
      <c r="I61" s="73"/>
      <c r="J61" s="74"/>
      <c r="K61" s="116"/>
      <c r="L61" s="69"/>
      <c r="N61" s="43"/>
      <c r="O61" s="44"/>
      <c r="P61" s="44"/>
    </row>
    <row r="62" spans="1:16" ht="15.75" customHeight="1">
      <c r="A62" s="144"/>
      <c r="B62" s="64" t="str">
        <f t="shared" si="3"/>
        <v/>
      </c>
      <c r="C62" s="145"/>
      <c r="D62" s="144"/>
      <c r="E62" s="146"/>
      <c r="F62" s="146"/>
      <c r="G62" s="115" t="str">
        <f t="shared" si="4"/>
        <v/>
      </c>
      <c r="H62" s="148"/>
      <c r="I62" s="73"/>
      <c r="J62" s="74"/>
      <c r="K62" s="116"/>
      <c r="L62" s="69"/>
      <c r="N62" s="43"/>
      <c r="O62" s="44"/>
      <c r="P62" s="44"/>
    </row>
    <row r="63" spans="1:16" ht="15.75" customHeight="1">
      <c r="A63" s="144"/>
      <c r="B63" s="64" t="str">
        <f t="shared" si="3"/>
        <v/>
      </c>
      <c r="C63" s="145"/>
      <c r="D63" s="144"/>
      <c r="E63" s="146"/>
      <c r="F63" s="146"/>
      <c r="G63" s="115" t="str">
        <f t="shared" si="4"/>
        <v/>
      </c>
      <c r="H63" s="148"/>
      <c r="I63" s="73"/>
      <c r="J63" s="74"/>
      <c r="K63" s="116"/>
      <c r="L63" s="69"/>
      <c r="N63" s="43"/>
      <c r="O63" s="44"/>
      <c r="P63" s="44"/>
    </row>
    <row r="64" spans="1:16" ht="15.75" customHeight="1">
      <c r="A64" s="144"/>
      <c r="B64" s="64" t="str">
        <f t="shared" si="3"/>
        <v/>
      </c>
      <c r="C64" s="145"/>
      <c r="D64" s="144"/>
      <c r="E64" s="146"/>
      <c r="F64" s="146"/>
      <c r="G64" s="115" t="str">
        <f t="shared" si="4"/>
        <v/>
      </c>
      <c r="H64" s="148"/>
      <c r="I64" s="73"/>
      <c r="J64" s="74"/>
      <c r="K64" s="116"/>
      <c r="L64" s="69"/>
      <c r="N64" s="43"/>
      <c r="O64" s="44"/>
      <c r="P64" s="44"/>
    </row>
    <row r="65" spans="1:16" ht="15.75" customHeight="1">
      <c r="A65" s="144"/>
      <c r="B65" s="64" t="str">
        <f t="shared" si="3"/>
        <v/>
      </c>
      <c r="C65" s="145"/>
      <c r="D65" s="144"/>
      <c r="E65" s="146"/>
      <c r="F65" s="146"/>
      <c r="G65" s="115" t="str">
        <f t="shared" si="4"/>
        <v/>
      </c>
      <c r="H65" s="148"/>
      <c r="I65" s="73"/>
      <c r="J65" s="74"/>
      <c r="K65" s="116"/>
      <c r="L65" s="69"/>
      <c r="N65" s="43"/>
      <c r="O65" s="44"/>
      <c r="P65" s="44"/>
    </row>
    <row r="66" spans="1:16" ht="15.75" customHeight="1">
      <c r="A66" s="144"/>
      <c r="B66" s="64" t="str">
        <f t="shared" si="3"/>
        <v/>
      </c>
      <c r="C66" s="145"/>
      <c r="D66" s="144"/>
      <c r="E66" s="146"/>
      <c r="F66" s="146"/>
      <c r="G66" s="115" t="str">
        <f t="shared" si="4"/>
        <v/>
      </c>
      <c r="H66" s="148"/>
      <c r="I66" s="73"/>
      <c r="J66" s="74"/>
      <c r="K66" s="116"/>
      <c r="L66" s="69"/>
      <c r="N66" s="43"/>
      <c r="O66" s="44"/>
      <c r="P66" s="44"/>
    </row>
    <row r="67" spans="1:16" ht="15.75" customHeight="1">
      <c r="A67" s="144"/>
      <c r="B67" s="64" t="str">
        <f t="shared" si="3"/>
        <v/>
      </c>
      <c r="C67" s="145"/>
      <c r="D67" s="144"/>
      <c r="E67" s="146"/>
      <c r="F67" s="146"/>
      <c r="G67" s="115" t="str">
        <f t="shared" si="4"/>
        <v/>
      </c>
      <c r="H67" s="148"/>
      <c r="I67" s="73"/>
      <c r="J67" s="74"/>
      <c r="K67" s="116"/>
      <c r="L67" s="69"/>
      <c r="N67" s="43"/>
      <c r="O67" s="44"/>
      <c r="P67" s="44"/>
    </row>
    <row r="68" spans="1:16" ht="15.75" customHeight="1">
      <c r="A68" s="144"/>
      <c r="B68" s="64" t="str">
        <f t="shared" si="3"/>
        <v/>
      </c>
      <c r="C68" s="145"/>
      <c r="D68" s="144"/>
      <c r="E68" s="146"/>
      <c r="F68" s="146"/>
      <c r="G68" s="115" t="str">
        <f t="shared" si="4"/>
        <v/>
      </c>
      <c r="H68" s="148"/>
      <c r="I68" s="73"/>
      <c r="J68" s="74"/>
      <c r="K68" s="116"/>
      <c r="L68" s="69"/>
      <c r="N68" s="43"/>
      <c r="O68" s="44"/>
      <c r="P68" s="44"/>
    </row>
    <row r="69" spans="1:16" ht="15.75" customHeight="1">
      <c r="A69" s="144"/>
      <c r="B69" s="64" t="str">
        <f t="shared" si="3"/>
        <v/>
      </c>
      <c r="C69" s="145"/>
      <c r="D69" s="144"/>
      <c r="E69" s="146"/>
      <c r="F69" s="146"/>
      <c r="G69" s="115" t="str">
        <f t="shared" si="4"/>
        <v/>
      </c>
      <c r="H69" s="148"/>
      <c r="I69" s="73"/>
      <c r="J69" s="74"/>
      <c r="K69" s="116"/>
      <c r="L69" s="69"/>
      <c r="N69" s="43"/>
      <c r="O69" s="44"/>
      <c r="P69" s="44"/>
    </row>
    <row r="70" spans="1:16" ht="15.75" customHeight="1">
      <c r="A70" s="144"/>
      <c r="B70" s="64" t="str">
        <f t="shared" si="3"/>
        <v/>
      </c>
      <c r="C70" s="145"/>
      <c r="D70" s="144"/>
      <c r="E70" s="146"/>
      <c r="F70" s="146"/>
      <c r="G70" s="115" t="str">
        <f t="shared" si="4"/>
        <v/>
      </c>
      <c r="H70" s="148"/>
      <c r="I70" s="73"/>
      <c r="J70" s="74"/>
      <c r="K70" s="116"/>
      <c r="L70" s="69"/>
      <c r="N70" s="43"/>
      <c r="O70" s="44"/>
      <c r="P70" s="44"/>
    </row>
    <row r="71" spans="1:16" ht="15.75" customHeight="1">
      <c r="A71" s="144"/>
      <c r="B71" s="64" t="str">
        <f t="shared" si="3"/>
        <v/>
      </c>
      <c r="C71" s="149"/>
      <c r="D71" s="144"/>
      <c r="E71" s="146"/>
      <c r="F71" s="146"/>
      <c r="G71" s="115" t="str">
        <f t="shared" si="4"/>
        <v/>
      </c>
      <c r="H71" s="148"/>
      <c r="I71" s="73"/>
      <c r="J71" s="74"/>
      <c r="K71" s="116"/>
      <c r="L71" s="69"/>
      <c r="N71" s="43"/>
      <c r="O71" s="44"/>
      <c r="P71" s="44"/>
    </row>
    <row r="72" spans="1:16" ht="15.75" customHeight="1">
      <c r="A72" s="144"/>
      <c r="B72" s="64" t="str">
        <f t="shared" ref="B72:B135" si="5">IF($N72="","",CONCATENATE(INDEX(TPARAM_Prefix_Pieces,MATCH(ABS(INDEX(JCaisse_Matricule_CDG,MATCH($N72,JCaisse_Date,0))),TPARAM_Matricule,0)),RIGHT(Exercice,2),TEXT(MONTH($N72),"00"),TEXT($P72,"00")))</f>
        <v/>
      </c>
      <c r="C72" s="145"/>
      <c r="D72" s="144"/>
      <c r="E72" s="146"/>
      <c r="F72" s="146"/>
      <c r="G72" s="115" t="str">
        <f t="shared" ref="G72:G135" si="6">IF(OR(ISBLANK($A72),ISBLANK($C72)),"",INDEX(TPARAM_LibelléAutoriz_Compte,MATCH($D72,Cod_imput,0)))</f>
        <v/>
      </c>
      <c r="H72" s="148"/>
      <c r="I72" s="73"/>
      <c r="J72" s="74"/>
      <c r="K72" s="116"/>
      <c r="L72" s="69"/>
      <c r="N72" s="43"/>
      <c r="O72" s="44"/>
      <c r="P72" s="44"/>
    </row>
    <row r="73" spans="1:16" ht="15.75" customHeight="1">
      <c r="A73" s="144"/>
      <c r="B73" s="64" t="str">
        <f t="shared" si="5"/>
        <v/>
      </c>
      <c r="C73" s="145"/>
      <c r="D73" s="144"/>
      <c r="E73" s="146"/>
      <c r="F73" s="146"/>
      <c r="G73" s="115" t="str">
        <f t="shared" si="6"/>
        <v/>
      </c>
      <c r="H73" s="148"/>
      <c r="I73" s="73"/>
      <c r="J73" s="74"/>
      <c r="K73" s="116"/>
      <c r="L73" s="69"/>
      <c r="N73" s="43"/>
      <c r="O73" s="44"/>
      <c r="P73" s="44"/>
    </row>
    <row r="74" spans="1:16" ht="15.75" customHeight="1">
      <c r="A74" s="144"/>
      <c r="B74" s="64" t="str">
        <f t="shared" si="5"/>
        <v/>
      </c>
      <c r="C74" s="145"/>
      <c r="D74" s="144"/>
      <c r="E74" s="146"/>
      <c r="F74" s="146"/>
      <c r="G74" s="115" t="str">
        <f t="shared" si="6"/>
        <v/>
      </c>
      <c r="H74" s="148"/>
      <c r="I74" s="73"/>
      <c r="J74" s="74"/>
      <c r="K74" s="116"/>
      <c r="L74" s="69"/>
      <c r="N74" s="43"/>
      <c r="O74" s="44"/>
      <c r="P74" s="44"/>
    </row>
    <row r="75" spans="1:16" ht="15.75" customHeight="1">
      <c r="A75" s="144"/>
      <c r="B75" s="64" t="str">
        <f t="shared" si="5"/>
        <v/>
      </c>
      <c r="C75" s="145"/>
      <c r="D75" s="144"/>
      <c r="E75" s="146"/>
      <c r="F75" s="146"/>
      <c r="G75" s="115" t="str">
        <f t="shared" si="6"/>
        <v/>
      </c>
      <c r="H75" s="148"/>
      <c r="I75" s="73"/>
      <c r="J75" s="74"/>
      <c r="K75" s="116"/>
      <c r="L75" s="69"/>
      <c r="N75" s="43"/>
      <c r="O75" s="44"/>
      <c r="P75" s="44"/>
    </row>
    <row r="76" spans="1:16" ht="15.75" customHeight="1">
      <c r="A76" s="144"/>
      <c r="B76" s="64" t="str">
        <f t="shared" si="5"/>
        <v/>
      </c>
      <c r="C76" s="149"/>
      <c r="D76" s="144"/>
      <c r="E76" s="146"/>
      <c r="F76" s="146"/>
      <c r="G76" s="115" t="str">
        <f t="shared" si="6"/>
        <v/>
      </c>
      <c r="H76" s="148"/>
      <c r="I76" s="73"/>
      <c r="J76" s="74"/>
      <c r="K76" s="116"/>
      <c r="L76" s="69"/>
      <c r="N76" s="43"/>
      <c r="O76" s="44"/>
      <c r="P76" s="44"/>
    </row>
    <row r="77" spans="1:16" ht="15.75" customHeight="1">
      <c r="A77" s="144"/>
      <c r="B77" s="64" t="str">
        <f t="shared" si="5"/>
        <v/>
      </c>
      <c r="C77" s="149"/>
      <c r="D77" s="144"/>
      <c r="E77" s="146"/>
      <c r="F77" s="146"/>
      <c r="G77" s="115" t="str">
        <f t="shared" si="6"/>
        <v/>
      </c>
      <c r="H77" s="148"/>
      <c r="I77" s="73"/>
      <c r="J77" s="74"/>
      <c r="K77" s="116"/>
      <c r="L77" s="69"/>
      <c r="N77" s="43"/>
      <c r="O77" s="44"/>
      <c r="P77" s="44"/>
    </row>
    <row r="78" spans="1:16" ht="15.75" customHeight="1">
      <c r="A78" s="144"/>
      <c r="B78" s="64" t="str">
        <f t="shared" si="5"/>
        <v/>
      </c>
      <c r="C78" s="149"/>
      <c r="D78" s="144"/>
      <c r="E78" s="146"/>
      <c r="F78" s="146"/>
      <c r="G78" s="115" t="str">
        <f t="shared" si="6"/>
        <v/>
      </c>
      <c r="H78" s="148"/>
      <c r="I78" s="73"/>
      <c r="J78" s="74"/>
      <c r="K78" s="116"/>
      <c r="L78" s="69"/>
      <c r="N78" s="43"/>
      <c r="O78" s="44"/>
      <c r="P78" s="44"/>
    </row>
    <row r="79" spans="1:16" ht="15.75" customHeight="1">
      <c r="A79" s="144"/>
      <c r="B79" s="64" t="str">
        <f t="shared" si="5"/>
        <v/>
      </c>
      <c r="C79" s="149"/>
      <c r="D79" s="144"/>
      <c r="E79" s="146"/>
      <c r="F79" s="146"/>
      <c r="G79" s="115" t="str">
        <f t="shared" si="6"/>
        <v/>
      </c>
      <c r="H79" s="148"/>
      <c r="I79" s="73"/>
      <c r="J79" s="74"/>
      <c r="K79" s="116"/>
      <c r="L79" s="69"/>
      <c r="N79" s="43"/>
      <c r="O79" s="44"/>
      <c r="P79" s="44"/>
    </row>
    <row r="80" spans="1:16" ht="15.75" customHeight="1">
      <c r="A80" s="144"/>
      <c r="B80" s="64" t="str">
        <f t="shared" si="5"/>
        <v/>
      </c>
      <c r="C80" s="145"/>
      <c r="D80" s="144"/>
      <c r="E80" s="146"/>
      <c r="F80" s="146"/>
      <c r="G80" s="115" t="str">
        <f t="shared" si="6"/>
        <v/>
      </c>
      <c r="H80" s="148"/>
      <c r="I80" s="73"/>
      <c r="J80" s="74"/>
      <c r="K80" s="116"/>
      <c r="L80" s="69"/>
      <c r="N80" s="43"/>
      <c r="O80" s="44"/>
      <c r="P80" s="44"/>
    </row>
    <row r="81" spans="1:16" ht="15.75" customHeight="1">
      <c r="A81" s="144"/>
      <c r="B81" s="64" t="str">
        <f t="shared" si="5"/>
        <v/>
      </c>
      <c r="C81" s="149"/>
      <c r="D81" s="144"/>
      <c r="E81" s="146"/>
      <c r="F81" s="146"/>
      <c r="G81" s="115" t="str">
        <f t="shared" si="6"/>
        <v/>
      </c>
      <c r="H81" s="148"/>
      <c r="I81" s="73"/>
      <c r="J81" s="74"/>
      <c r="K81" s="116"/>
      <c r="L81" s="69"/>
      <c r="N81" s="43"/>
      <c r="O81" s="44"/>
      <c r="P81" s="44"/>
    </row>
    <row r="82" spans="1:16" ht="15.75" customHeight="1">
      <c r="A82" s="144"/>
      <c r="B82" s="64" t="str">
        <f t="shared" si="5"/>
        <v/>
      </c>
      <c r="C82" s="145"/>
      <c r="D82" s="144"/>
      <c r="E82" s="146"/>
      <c r="F82" s="146"/>
      <c r="G82" s="115" t="str">
        <f t="shared" si="6"/>
        <v/>
      </c>
      <c r="H82" s="148"/>
      <c r="I82" s="73"/>
      <c r="J82" s="74"/>
      <c r="K82" s="116"/>
      <c r="L82" s="69"/>
      <c r="N82" s="43"/>
      <c r="O82" s="44"/>
      <c r="P82" s="44"/>
    </row>
    <row r="83" spans="1:16" ht="15.75" customHeight="1">
      <c r="A83" s="144"/>
      <c r="B83" s="64" t="str">
        <f t="shared" si="5"/>
        <v/>
      </c>
      <c r="C83" s="145"/>
      <c r="D83" s="144"/>
      <c r="E83" s="146"/>
      <c r="F83" s="146"/>
      <c r="G83" s="115" t="str">
        <f t="shared" si="6"/>
        <v/>
      </c>
      <c r="H83" s="148"/>
      <c r="I83" s="73"/>
      <c r="J83" s="74"/>
      <c r="K83" s="116"/>
      <c r="L83" s="69"/>
      <c r="N83" s="43"/>
      <c r="O83" s="44"/>
      <c r="P83" s="44"/>
    </row>
    <row r="84" spans="1:16" ht="15.75" customHeight="1">
      <c r="A84" s="144"/>
      <c r="B84" s="64" t="str">
        <f t="shared" si="5"/>
        <v/>
      </c>
      <c r="C84" s="145"/>
      <c r="D84" s="144"/>
      <c r="E84" s="146"/>
      <c r="F84" s="146"/>
      <c r="G84" s="115" t="str">
        <f t="shared" si="6"/>
        <v/>
      </c>
      <c r="H84" s="148"/>
      <c r="I84" s="73"/>
      <c r="J84" s="74"/>
      <c r="K84" s="116"/>
      <c r="L84" s="69"/>
      <c r="N84" s="43"/>
      <c r="O84" s="44"/>
      <c r="P84" s="44"/>
    </row>
    <row r="85" spans="1:16" ht="15.75" customHeight="1">
      <c r="A85" s="144"/>
      <c r="B85" s="64" t="str">
        <f t="shared" si="5"/>
        <v/>
      </c>
      <c r="C85" s="145"/>
      <c r="D85" s="144"/>
      <c r="E85" s="146"/>
      <c r="F85" s="146"/>
      <c r="G85" s="115" t="str">
        <f t="shared" si="6"/>
        <v/>
      </c>
      <c r="H85" s="148"/>
      <c r="I85" s="73"/>
      <c r="J85" s="74"/>
      <c r="K85" s="116"/>
      <c r="L85" s="69"/>
      <c r="N85" s="43"/>
      <c r="O85" s="44"/>
      <c r="P85" s="44"/>
    </row>
    <row r="86" spans="1:16" ht="15.75" customHeight="1">
      <c r="A86" s="144"/>
      <c r="B86" s="64" t="str">
        <f t="shared" si="5"/>
        <v/>
      </c>
      <c r="C86" s="145"/>
      <c r="D86" s="144"/>
      <c r="E86" s="146"/>
      <c r="F86" s="146"/>
      <c r="G86" s="115" t="str">
        <f t="shared" si="6"/>
        <v/>
      </c>
      <c r="H86" s="148"/>
      <c r="I86" s="73"/>
      <c r="J86" s="74"/>
      <c r="K86" s="116"/>
      <c r="L86" s="69"/>
      <c r="N86" s="43"/>
      <c r="O86" s="44"/>
      <c r="P86" s="44"/>
    </row>
    <row r="87" spans="1:16" ht="15.75" customHeight="1">
      <c r="A87" s="144"/>
      <c r="B87" s="64" t="str">
        <f t="shared" si="5"/>
        <v/>
      </c>
      <c r="C87" s="145"/>
      <c r="D87" s="144"/>
      <c r="E87" s="146"/>
      <c r="F87" s="146"/>
      <c r="G87" s="115" t="str">
        <f t="shared" si="6"/>
        <v/>
      </c>
      <c r="H87" s="148"/>
      <c r="I87" s="73"/>
      <c r="J87" s="74"/>
      <c r="K87" s="116"/>
      <c r="L87" s="69"/>
      <c r="N87" s="43"/>
      <c r="O87" s="44"/>
      <c r="P87" s="44"/>
    </row>
    <row r="88" spans="1:16" ht="15.75" customHeight="1">
      <c r="A88" s="144"/>
      <c r="B88" s="64" t="str">
        <f t="shared" si="5"/>
        <v/>
      </c>
      <c r="C88" s="145"/>
      <c r="D88" s="144"/>
      <c r="E88" s="146"/>
      <c r="F88" s="146"/>
      <c r="G88" s="115" t="str">
        <f t="shared" si="6"/>
        <v/>
      </c>
      <c r="H88" s="148"/>
      <c r="I88" s="73"/>
      <c r="J88" s="74"/>
      <c r="K88" s="116"/>
      <c r="L88" s="69"/>
      <c r="N88" s="43"/>
      <c r="O88" s="44"/>
      <c r="P88" s="44"/>
    </row>
    <row r="89" spans="1:16" ht="15.75" customHeight="1">
      <c r="A89" s="144"/>
      <c r="B89" s="64" t="str">
        <f t="shared" si="5"/>
        <v/>
      </c>
      <c r="C89" s="145"/>
      <c r="D89" s="144"/>
      <c r="E89" s="146"/>
      <c r="F89" s="146"/>
      <c r="G89" s="115" t="str">
        <f t="shared" si="6"/>
        <v/>
      </c>
      <c r="H89" s="148"/>
      <c r="I89" s="73"/>
      <c r="J89" s="74"/>
      <c r="K89" s="116"/>
      <c r="L89" s="69"/>
      <c r="N89" s="43"/>
      <c r="O89" s="44"/>
      <c r="P89" s="44"/>
    </row>
    <row r="90" spans="1:16" ht="15.75" customHeight="1">
      <c r="A90" s="144"/>
      <c r="B90" s="64" t="str">
        <f t="shared" si="5"/>
        <v/>
      </c>
      <c r="C90" s="145"/>
      <c r="D90" s="144"/>
      <c r="E90" s="146"/>
      <c r="F90" s="146"/>
      <c r="G90" s="115" t="str">
        <f t="shared" si="6"/>
        <v/>
      </c>
      <c r="H90" s="148"/>
      <c r="I90" s="73"/>
      <c r="J90" s="74"/>
      <c r="K90" s="116"/>
      <c r="L90" s="69"/>
      <c r="N90" s="43"/>
      <c r="O90" s="44"/>
      <c r="P90" s="44"/>
    </row>
    <row r="91" spans="1:16" ht="15.75" customHeight="1">
      <c r="A91" s="144"/>
      <c r="B91" s="64" t="str">
        <f t="shared" si="5"/>
        <v/>
      </c>
      <c r="C91" s="145"/>
      <c r="D91" s="144"/>
      <c r="E91" s="146"/>
      <c r="F91" s="146"/>
      <c r="G91" s="115" t="str">
        <f t="shared" si="6"/>
        <v/>
      </c>
      <c r="H91" s="148"/>
      <c r="I91" s="73"/>
      <c r="J91" s="74"/>
      <c r="K91" s="116"/>
      <c r="L91" s="69"/>
      <c r="N91" s="43"/>
      <c r="O91" s="44"/>
      <c r="P91" s="44"/>
    </row>
    <row r="92" spans="1:16" ht="15.75" customHeight="1">
      <c r="A92" s="144"/>
      <c r="B92" s="64" t="str">
        <f t="shared" si="5"/>
        <v/>
      </c>
      <c r="C92" s="145"/>
      <c r="D92" s="144"/>
      <c r="E92" s="146"/>
      <c r="F92" s="146"/>
      <c r="G92" s="115" t="str">
        <f t="shared" si="6"/>
        <v/>
      </c>
      <c r="H92" s="148"/>
      <c r="I92" s="73"/>
      <c r="J92" s="74"/>
      <c r="K92" s="116"/>
      <c r="L92" s="69"/>
      <c r="N92" s="43"/>
      <c r="O92" s="44"/>
      <c r="P92" s="44"/>
    </row>
    <row r="93" spans="1:16" ht="15.75" customHeight="1">
      <c r="A93" s="144"/>
      <c r="B93" s="64" t="str">
        <f t="shared" si="5"/>
        <v/>
      </c>
      <c r="C93" s="145"/>
      <c r="D93" s="144"/>
      <c r="E93" s="146"/>
      <c r="F93" s="146"/>
      <c r="G93" s="115" t="str">
        <f t="shared" si="6"/>
        <v/>
      </c>
      <c r="H93" s="148"/>
      <c r="I93" s="73"/>
      <c r="J93" s="74"/>
      <c r="K93" s="116"/>
      <c r="L93" s="69"/>
      <c r="N93" s="43"/>
      <c r="O93" s="44"/>
      <c r="P93" s="44"/>
    </row>
    <row r="94" spans="1:16" ht="15.75" customHeight="1">
      <c r="A94" s="144"/>
      <c r="B94" s="64" t="str">
        <f t="shared" si="5"/>
        <v/>
      </c>
      <c r="C94" s="145"/>
      <c r="D94" s="144"/>
      <c r="E94" s="146"/>
      <c r="F94" s="146"/>
      <c r="G94" s="115" t="str">
        <f t="shared" si="6"/>
        <v/>
      </c>
      <c r="H94" s="148"/>
      <c r="I94" s="73"/>
      <c r="J94" s="74"/>
      <c r="K94" s="116"/>
      <c r="L94" s="69"/>
      <c r="N94" s="43"/>
      <c r="O94" s="44"/>
      <c r="P94" s="44"/>
    </row>
    <row r="95" spans="1:16" ht="15.75" customHeight="1">
      <c r="A95" s="144"/>
      <c r="B95" s="64" t="str">
        <f t="shared" si="5"/>
        <v/>
      </c>
      <c r="C95" s="145"/>
      <c r="D95" s="144"/>
      <c r="E95" s="146"/>
      <c r="F95" s="146"/>
      <c r="G95" s="115" t="str">
        <f t="shared" si="6"/>
        <v/>
      </c>
      <c r="H95" s="148"/>
      <c r="I95" s="73"/>
      <c r="J95" s="74"/>
      <c r="K95" s="116"/>
      <c r="L95" s="69"/>
      <c r="N95" s="43"/>
      <c r="O95" s="44"/>
      <c r="P95" s="44"/>
    </row>
    <row r="96" spans="1:16" ht="15.75" customHeight="1">
      <c r="A96" s="144"/>
      <c r="B96" s="64" t="str">
        <f t="shared" si="5"/>
        <v/>
      </c>
      <c r="C96" s="145"/>
      <c r="D96" s="144"/>
      <c r="E96" s="146"/>
      <c r="F96" s="146"/>
      <c r="G96" s="115" t="str">
        <f t="shared" si="6"/>
        <v/>
      </c>
      <c r="H96" s="148"/>
      <c r="I96" s="73"/>
      <c r="J96" s="74"/>
      <c r="K96" s="116"/>
      <c r="L96" s="69"/>
      <c r="N96" s="43"/>
      <c r="O96" s="44"/>
      <c r="P96" s="44"/>
    </row>
    <row r="97" spans="1:16" ht="15.75" customHeight="1">
      <c r="A97" s="144"/>
      <c r="B97" s="64" t="str">
        <f t="shared" si="5"/>
        <v/>
      </c>
      <c r="C97" s="149"/>
      <c r="D97" s="144"/>
      <c r="E97" s="146"/>
      <c r="F97" s="146"/>
      <c r="G97" s="115" t="str">
        <f t="shared" si="6"/>
        <v/>
      </c>
      <c r="H97" s="148"/>
      <c r="I97" s="73"/>
      <c r="J97" s="74"/>
      <c r="K97" s="116"/>
      <c r="L97" s="69"/>
      <c r="N97" s="43"/>
      <c r="O97" s="44"/>
      <c r="P97" s="44"/>
    </row>
    <row r="98" spans="1:16" ht="15.75" customHeight="1">
      <c r="A98" s="144"/>
      <c r="B98" s="64" t="str">
        <f t="shared" si="5"/>
        <v/>
      </c>
      <c r="C98" s="149"/>
      <c r="D98" s="144"/>
      <c r="E98" s="146"/>
      <c r="F98" s="146"/>
      <c r="G98" s="115" t="str">
        <f t="shared" si="6"/>
        <v/>
      </c>
      <c r="H98" s="148"/>
      <c r="I98" s="73"/>
      <c r="J98" s="74"/>
      <c r="K98" s="116"/>
      <c r="L98" s="69"/>
      <c r="N98" s="43"/>
      <c r="O98" s="44"/>
      <c r="P98" s="44"/>
    </row>
    <row r="99" spans="1:16" ht="15.75" customHeight="1">
      <c r="A99" s="144"/>
      <c r="B99" s="64" t="str">
        <f t="shared" si="5"/>
        <v/>
      </c>
      <c r="C99" s="149"/>
      <c r="D99" s="144"/>
      <c r="E99" s="146"/>
      <c r="F99" s="146"/>
      <c r="G99" s="115" t="str">
        <f t="shared" si="6"/>
        <v/>
      </c>
      <c r="H99" s="148"/>
      <c r="I99" s="73"/>
      <c r="J99" s="74"/>
      <c r="K99" s="116"/>
      <c r="L99" s="69"/>
      <c r="N99" s="43"/>
      <c r="O99" s="44"/>
      <c r="P99" s="44"/>
    </row>
    <row r="100" spans="1:16" ht="15.75" customHeight="1">
      <c r="A100" s="144"/>
      <c r="B100" s="64" t="str">
        <f t="shared" si="5"/>
        <v/>
      </c>
      <c r="C100" s="149"/>
      <c r="D100" s="144"/>
      <c r="E100" s="146"/>
      <c r="F100" s="146"/>
      <c r="G100" s="115" t="str">
        <f t="shared" si="6"/>
        <v/>
      </c>
      <c r="H100" s="148"/>
      <c r="I100" s="73"/>
      <c r="J100" s="74"/>
      <c r="K100" s="116"/>
      <c r="L100" s="69"/>
      <c r="N100" s="43"/>
      <c r="O100" s="44"/>
      <c r="P100" s="44"/>
    </row>
    <row r="101" spans="1:16" ht="15.75" customHeight="1">
      <c r="A101" s="144"/>
      <c r="B101" s="64" t="str">
        <f t="shared" si="5"/>
        <v/>
      </c>
      <c r="C101" s="145"/>
      <c r="D101" s="144"/>
      <c r="E101" s="146"/>
      <c r="F101" s="146"/>
      <c r="G101" s="115" t="str">
        <f t="shared" si="6"/>
        <v/>
      </c>
      <c r="H101" s="148"/>
      <c r="I101" s="73"/>
      <c r="J101" s="74"/>
      <c r="K101" s="116"/>
      <c r="L101" s="69"/>
      <c r="N101" s="43"/>
      <c r="O101" s="44"/>
      <c r="P101" s="44"/>
    </row>
    <row r="102" spans="1:16" ht="15.75" customHeight="1">
      <c r="A102" s="144"/>
      <c r="B102" s="64" t="str">
        <f t="shared" si="5"/>
        <v/>
      </c>
      <c r="C102" s="145"/>
      <c r="D102" s="144"/>
      <c r="E102" s="146"/>
      <c r="F102" s="146"/>
      <c r="G102" s="115" t="str">
        <f t="shared" si="6"/>
        <v/>
      </c>
      <c r="H102" s="148"/>
      <c r="I102" s="73"/>
      <c r="J102" s="74"/>
      <c r="K102" s="116"/>
      <c r="L102" s="69"/>
      <c r="N102" s="43"/>
      <c r="O102" s="44"/>
      <c r="P102" s="44"/>
    </row>
    <row r="103" spans="1:16" ht="15.75" customHeight="1">
      <c r="A103" s="144"/>
      <c r="B103" s="64" t="str">
        <f t="shared" si="5"/>
        <v/>
      </c>
      <c r="C103" s="145"/>
      <c r="D103" s="144"/>
      <c r="E103" s="146"/>
      <c r="F103" s="146"/>
      <c r="G103" s="115" t="str">
        <f t="shared" si="6"/>
        <v/>
      </c>
      <c r="H103" s="148"/>
      <c r="I103" s="73"/>
      <c r="J103" s="74"/>
      <c r="K103" s="116"/>
      <c r="L103" s="69"/>
      <c r="N103" s="43"/>
      <c r="O103" s="44"/>
      <c r="P103" s="44"/>
    </row>
    <row r="104" spans="1:16" ht="15.75" customHeight="1">
      <c r="A104" s="144"/>
      <c r="B104" s="64" t="str">
        <f t="shared" si="5"/>
        <v/>
      </c>
      <c r="C104" s="145"/>
      <c r="D104" s="144"/>
      <c r="E104" s="146"/>
      <c r="F104" s="146"/>
      <c r="G104" s="115" t="str">
        <f t="shared" si="6"/>
        <v/>
      </c>
      <c r="H104" s="148"/>
      <c r="I104" s="73"/>
      <c r="J104" s="74"/>
      <c r="K104" s="116"/>
      <c r="L104" s="69"/>
      <c r="N104" s="43"/>
      <c r="O104" s="44"/>
      <c r="P104" s="44"/>
    </row>
    <row r="105" spans="1:16" ht="15.75" customHeight="1">
      <c r="A105" s="144"/>
      <c r="B105" s="64" t="str">
        <f t="shared" si="5"/>
        <v/>
      </c>
      <c r="C105" s="145"/>
      <c r="D105" s="144"/>
      <c r="E105" s="146"/>
      <c r="F105" s="146"/>
      <c r="G105" s="115" t="str">
        <f t="shared" si="6"/>
        <v/>
      </c>
      <c r="H105" s="148"/>
      <c r="I105" s="73"/>
      <c r="J105" s="74"/>
      <c r="K105" s="116"/>
      <c r="L105" s="69"/>
      <c r="N105" s="43"/>
      <c r="O105" s="44"/>
      <c r="P105" s="44"/>
    </row>
    <row r="106" spans="1:16" ht="15.75" customHeight="1">
      <c r="A106" s="144"/>
      <c r="B106" s="64" t="str">
        <f t="shared" si="5"/>
        <v/>
      </c>
      <c r="C106" s="145"/>
      <c r="D106" s="144"/>
      <c r="E106" s="146"/>
      <c r="F106" s="146"/>
      <c r="G106" s="115" t="str">
        <f t="shared" si="6"/>
        <v/>
      </c>
      <c r="H106" s="148"/>
      <c r="I106" s="73"/>
      <c r="J106" s="74"/>
      <c r="K106" s="116"/>
      <c r="L106" s="69"/>
      <c r="N106" s="43"/>
      <c r="O106" s="44"/>
      <c r="P106" s="44"/>
    </row>
    <row r="107" spans="1:16" ht="15.75" customHeight="1">
      <c r="A107" s="144"/>
      <c r="B107" s="64" t="str">
        <f t="shared" si="5"/>
        <v/>
      </c>
      <c r="C107" s="145"/>
      <c r="D107" s="144"/>
      <c r="E107" s="146"/>
      <c r="F107" s="146"/>
      <c r="G107" s="115" t="str">
        <f t="shared" si="6"/>
        <v/>
      </c>
      <c r="H107" s="148"/>
      <c r="I107" s="73"/>
      <c r="J107" s="74"/>
      <c r="K107" s="116"/>
      <c r="L107" s="69"/>
      <c r="N107" s="43"/>
      <c r="O107" s="44"/>
      <c r="P107" s="44"/>
    </row>
    <row r="108" spans="1:16" ht="15.75" customHeight="1">
      <c r="A108" s="144"/>
      <c r="B108" s="64" t="str">
        <f t="shared" si="5"/>
        <v/>
      </c>
      <c r="C108" s="145"/>
      <c r="D108" s="144"/>
      <c r="E108" s="146"/>
      <c r="F108" s="146"/>
      <c r="G108" s="115" t="str">
        <f t="shared" si="6"/>
        <v/>
      </c>
      <c r="H108" s="148"/>
      <c r="I108" s="73"/>
      <c r="J108" s="74"/>
      <c r="K108" s="116"/>
      <c r="L108" s="69"/>
      <c r="N108" s="43"/>
      <c r="O108" s="44"/>
      <c r="P108" s="44"/>
    </row>
    <row r="109" spans="1:16" ht="15.75" customHeight="1">
      <c r="A109" s="144"/>
      <c r="B109" s="64" t="str">
        <f t="shared" si="5"/>
        <v/>
      </c>
      <c r="C109" s="145"/>
      <c r="D109" s="144"/>
      <c r="E109" s="146"/>
      <c r="F109" s="146"/>
      <c r="G109" s="115" t="str">
        <f t="shared" si="6"/>
        <v/>
      </c>
      <c r="H109" s="148"/>
      <c r="I109" s="73"/>
      <c r="J109" s="74"/>
      <c r="K109" s="116"/>
      <c r="L109" s="69"/>
      <c r="N109" s="43"/>
      <c r="O109" s="44"/>
      <c r="P109" s="44"/>
    </row>
    <row r="110" spans="1:16" ht="15.75" customHeight="1">
      <c r="A110" s="144"/>
      <c r="B110" s="64" t="str">
        <f t="shared" si="5"/>
        <v/>
      </c>
      <c r="C110" s="145"/>
      <c r="D110" s="144"/>
      <c r="E110" s="146"/>
      <c r="F110" s="146"/>
      <c r="G110" s="115" t="str">
        <f t="shared" si="6"/>
        <v/>
      </c>
      <c r="H110" s="148"/>
      <c r="I110" s="73"/>
      <c r="J110" s="74"/>
      <c r="K110" s="116"/>
      <c r="L110" s="69"/>
      <c r="N110" s="43"/>
      <c r="O110" s="44"/>
      <c r="P110" s="44"/>
    </row>
    <row r="111" spans="1:16" ht="15.75" customHeight="1">
      <c r="A111" s="144"/>
      <c r="B111" s="64" t="str">
        <f t="shared" si="5"/>
        <v/>
      </c>
      <c r="C111" s="145"/>
      <c r="D111" s="144"/>
      <c r="E111" s="146"/>
      <c r="F111" s="146"/>
      <c r="G111" s="115" t="str">
        <f t="shared" si="6"/>
        <v/>
      </c>
      <c r="H111" s="148"/>
      <c r="I111" s="73"/>
      <c r="J111" s="74"/>
      <c r="K111" s="116"/>
      <c r="L111" s="69"/>
      <c r="N111" s="43"/>
      <c r="O111" s="44"/>
      <c r="P111" s="44"/>
    </row>
    <row r="112" spans="1:16" ht="15.75" customHeight="1">
      <c r="A112" s="144"/>
      <c r="B112" s="64" t="str">
        <f t="shared" si="5"/>
        <v/>
      </c>
      <c r="C112" s="145"/>
      <c r="D112" s="144"/>
      <c r="E112" s="146"/>
      <c r="F112" s="146"/>
      <c r="G112" s="115" t="str">
        <f t="shared" si="6"/>
        <v/>
      </c>
      <c r="H112" s="148"/>
      <c r="I112" s="73"/>
      <c r="J112" s="74"/>
      <c r="K112" s="116"/>
      <c r="L112" s="69"/>
      <c r="N112" s="43"/>
      <c r="O112" s="44"/>
      <c r="P112" s="44"/>
    </row>
    <row r="113" spans="1:16" ht="15.75" customHeight="1">
      <c r="A113" s="144"/>
      <c r="B113" s="64" t="str">
        <f t="shared" si="5"/>
        <v/>
      </c>
      <c r="C113" s="145"/>
      <c r="D113" s="144"/>
      <c r="E113" s="146"/>
      <c r="F113" s="146"/>
      <c r="G113" s="115" t="str">
        <f t="shared" si="6"/>
        <v/>
      </c>
      <c r="H113" s="148"/>
      <c r="I113" s="73"/>
      <c r="J113" s="74"/>
      <c r="K113" s="116"/>
      <c r="L113" s="69"/>
      <c r="N113" s="43"/>
      <c r="O113" s="44"/>
      <c r="P113" s="44"/>
    </row>
    <row r="114" spans="1:16" ht="15.75" customHeight="1">
      <c r="A114" s="144"/>
      <c r="B114" s="64" t="str">
        <f t="shared" si="5"/>
        <v/>
      </c>
      <c r="C114" s="145"/>
      <c r="D114" s="144"/>
      <c r="E114" s="146"/>
      <c r="F114" s="146"/>
      <c r="G114" s="115" t="str">
        <f t="shared" si="6"/>
        <v/>
      </c>
      <c r="H114" s="148"/>
      <c r="I114" s="73"/>
      <c r="J114" s="74"/>
      <c r="K114" s="116"/>
      <c r="L114" s="69"/>
      <c r="N114" s="43"/>
      <c r="O114" s="44"/>
      <c r="P114" s="44"/>
    </row>
    <row r="115" spans="1:16" ht="15.75" customHeight="1">
      <c r="A115" s="144"/>
      <c r="B115" s="64" t="str">
        <f t="shared" si="5"/>
        <v/>
      </c>
      <c r="C115" s="145"/>
      <c r="D115" s="144"/>
      <c r="E115" s="146"/>
      <c r="F115" s="146"/>
      <c r="G115" s="115" t="str">
        <f t="shared" si="6"/>
        <v/>
      </c>
      <c r="H115" s="148"/>
      <c r="I115" s="73"/>
      <c r="J115" s="74"/>
      <c r="K115" s="116"/>
      <c r="L115" s="69"/>
      <c r="N115" s="43"/>
      <c r="O115" s="44"/>
      <c r="P115" s="44"/>
    </row>
    <row r="116" spans="1:16" ht="15.75" customHeight="1">
      <c r="A116" s="144"/>
      <c r="B116" s="64" t="str">
        <f t="shared" si="5"/>
        <v/>
      </c>
      <c r="C116" s="145"/>
      <c r="D116" s="144"/>
      <c r="E116" s="146"/>
      <c r="F116" s="146"/>
      <c r="G116" s="115" t="str">
        <f t="shared" si="6"/>
        <v/>
      </c>
      <c r="H116" s="148"/>
      <c r="I116" s="73"/>
      <c r="J116" s="74"/>
      <c r="K116" s="116"/>
      <c r="L116" s="69"/>
      <c r="N116" s="43"/>
      <c r="O116" s="44"/>
      <c r="P116" s="44"/>
    </row>
    <row r="117" spans="1:16" ht="15.75" customHeight="1">
      <c r="A117" s="144"/>
      <c r="B117" s="64" t="str">
        <f t="shared" si="5"/>
        <v/>
      </c>
      <c r="C117" s="145"/>
      <c r="D117" s="144"/>
      <c r="E117" s="146"/>
      <c r="F117" s="146"/>
      <c r="G117" s="115" t="str">
        <f t="shared" si="6"/>
        <v/>
      </c>
      <c r="H117" s="148"/>
      <c r="I117" s="73"/>
      <c r="J117" s="74"/>
      <c r="K117" s="116"/>
      <c r="L117" s="69"/>
      <c r="N117" s="43"/>
      <c r="O117" s="44"/>
      <c r="P117" s="44"/>
    </row>
    <row r="118" spans="1:16" ht="15.75" customHeight="1">
      <c r="A118" s="144"/>
      <c r="B118" s="64" t="str">
        <f t="shared" si="5"/>
        <v/>
      </c>
      <c r="C118" s="145"/>
      <c r="D118" s="144"/>
      <c r="E118" s="146"/>
      <c r="F118" s="146"/>
      <c r="G118" s="115" t="str">
        <f t="shared" si="6"/>
        <v/>
      </c>
      <c r="H118" s="148"/>
      <c r="I118" s="73"/>
      <c r="J118" s="74"/>
      <c r="K118" s="116"/>
      <c r="L118" s="69"/>
      <c r="N118" s="43"/>
      <c r="O118" s="44"/>
      <c r="P118" s="44"/>
    </row>
    <row r="119" spans="1:16" ht="15.75" customHeight="1">
      <c r="A119" s="144"/>
      <c r="B119" s="64" t="str">
        <f t="shared" si="5"/>
        <v/>
      </c>
      <c r="C119" s="145"/>
      <c r="D119" s="144"/>
      <c r="E119" s="146"/>
      <c r="F119" s="146"/>
      <c r="G119" s="115" t="str">
        <f t="shared" si="6"/>
        <v/>
      </c>
      <c r="H119" s="148"/>
      <c r="I119" s="73"/>
      <c r="J119" s="74"/>
      <c r="K119" s="116"/>
      <c r="L119" s="69"/>
      <c r="N119" s="43"/>
      <c r="O119" s="44"/>
      <c r="P119" s="44"/>
    </row>
    <row r="120" spans="1:16" ht="15.75" customHeight="1">
      <c r="A120" s="144"/>
      <c r="B120" s="64" t="str">
        <f t="shared" si="5"/>
        <v/>
      </c>
      <c r="C120" s="145"/>
      <c r="D120" s="144"/>
      <c r="E120" s="146"/>
      <c r="F120" s="146"/>
      <c r="G120" s="115" t="str">
        <f t="shared" si="6"/>
        <v/>
      </c>
      <c r="H120" s="148"/>
      <c r="I120" s="73"/>
      <c r="J120" s="74"/>
      <c r="K120" s="116"/>
      <c r="L120" s="69"/>
      <c r="N120" s="43"/>
      <c r="O120" s="44"/>
      <c r="P120" s="44"/>
    </row>
    <row r="121" spans="1:16" ht="15.75" customHeight="1">
      <c r="A121" s="144"/>
      <c r="B121" s="64" t="str">
        <f t="shared" si="5"/>
        <v/>
      </c>
      <c r="C121" s="145"/>
      <c r="D121" s="144"/>
      <c r="E121" s="146"/>
      <c r="F121" s="146"/>
      <c r="G121" s="115" t="str">
        <f t="shared" si="6"/>
        <v/>
      </c>
      <c r="H121" s="148"/>
      <c r="I121" s="73"/>
      <c r="J121" s="74"/>
      <c r="K121" s="116"/>
      <c r="L121" s="69"/>
      <c r="N121" s="43"/>
      <c r="O121" s="44"/>
      <c r="P121" s="44"/>
    </row>
    <row r="122" spans="1:16" ht="15.75" customHeight="1">
      <c r="A122" s="144"/>
      <c r="B122" s="64" t="str">
        <f t="shared" si="5"/>
        <v/>
      </c>
      <c r="C122" s="145"/>
      <c r="D122" s="144"/>
      <c r="E122" s="146"/>
      <c r="F122" s="146"/>
      <c r="G122" s="115" t="str">
        <f t="shared" si="6"/>
        <v/>
      </c>
      <c r="H122" s="148"/>
      <c r="I122" s="73"/>
      <c r="J122" s="74"/>
      <c r="K122" s="116"/>
      <c r="L122" s="69"/>
      <c r="N122" s="43"/>
      <c r="O122" s="44"/>
      <c r="P122" s="44"/>
    </row>
    <row r="123" spans="1:16" ht="15.75" customHeight="1">
      <c r="A123" s="144"/>
      <c r="B123" s="64" t="str">
        <f t="shared" si="5"/>
        <v/>
      </c>
      <c r="C123" s="145"/>
      <c r="D123" s="144"/>
      <c r="E123" s="146"/>
      <c r="F123" s="146"/>
      <c r="G123" s="115" t="str">
        <f t="shared" si="6"/>
        <v/>
      </c>
      <c r="H123" s="148"/>
      <c r="I123" s="73"/>
      <c r="J123" s="74"/>
      <c r="K123" s="116"/>
      <c r="L123" s="69"/>
      <c r="N123" s="43"/>
      <c r="O123" s="44"/>
      <c r="P123" s="44"/>
    </row>
    <row r="124" spans="1:16" ht="15.75" customHeight="1">
      <c r="A124" s="144"/>
      <c r="B124" s="64" t="str">
        <f t="shared" si="5"/>
        <v/>
      </c>
      <c r="C124" s="145"/>
      <c r="D124" s="144"/>
      <c r="E124" s="146"/>
      <c r="F124" s="146"/>
      <c r="G124" s="115" t="str">
        <f t="shared" si="6"/>
        <v/>
      </c>
      <c r="H124" s="148"/>
      <c r="I124" s="73"/>
      <c r="J124" s="74"/>
      <c r="K124" s="116"/>
      <c r="L124" s="69"/>
      <c r="N124" s="43"/>
      <c r="O124" s="44"/>
      <c r="P124" s="44"/>
    </row>
    <row r="125" spans="1:16" ht="15.75" customHeight="1">
      <c r="A125" s="144"/>
      <c r="B125" s="64" t="str">
        <f t="shared" si="5"/>
        <v/>
      </c>
      <c r="C125" s="145"/>
      <c r="D125" s="144"/>
      <c r="E125" s="146"/>
      <c r="F125" s="146"/>
      <c r="G125" s="115" t="str">
        <f t="shared" si="6"/>
        <v/>
      </c>
      <c r="H125" s="148"/>
      <c r="I125" s="73"/>
      <c r="J125" s="74"/>
      <c r="K125" s="116"/>
      <c r="L125" s="69"/>
      <c r="N125" s="43"/>
      <c r="O125" s="44"/>
      <c r="P125" s="44"/>
    </row>
    <row r="126" spans="1:16" ht="15.75" customHeight="1">
      <c r="A126" s="144"/>
      <c r="B126" s="64" t="str">
        <f t="shared" si="5"/>
        <v/>
      </c>
      <c r="C126" s="145"/>
      <c r="D126" s="144"/>
      <c r="E126" s="146"/>
      <c r="F126" s="146"/>
      <c r="G126" s="115" t="str">
        <f t="shared" si="6"/>
        <v/>
      </c>
      <c r="H126" s="148"/>
      <c r="I126" s="73"/>
      <c r="J126" s="74"/>
      <c r="K126" s="116"/>
      <c r="L126" s="69"/>
      <c r="N126" s="43"/>
      <c r="O126" s="44"/>
      <c r="P126" s="44"/>
    </row>
    <row r="127" spans="1:16" ht="15.75" customHeight="1">
      <c r="A127" s="144"/>
      <c r="B127" s="64" t="str">
        <f t="shared" si="5"/>
        <v/>
      </c>
      <c r="C127" s="145"/>
      <c r="D127" s="144"/>
      <c r="E127" s="146"/>
      <c r="F127" s="146"/>
      <c r="G127" s="115" t="str">
        <f t="shared" si="6"/>
        <v/>
      </c>
      <c r="H127" s="148"/>
      <c r="I127" s="73"/>
      <c r="J127" s="74"/>
      <c r="K127" s="116"/>
      <c r="L127" s="69"/>
      <c r="N127" s="43"/>
      <c r="O127" s="44"/>
      <c r="P127" s="44"/>
    </row>
    <row r="128" spans="1:16" ht="15.75" customHeight="1">
      <c r="A128" s="144"/>
      <c r="B128" s="64" t="str">
        <f t="shared" si="5"/>
        <v/>
      </c>
      <c r="C128" s="145"/>
      <c r="D128" s="144"/>
      <c r="E128" s="146"/>
      <c r="F128" s="146"/>
      <c r="G128" s="115" t="str">
        <f t="shared" si="6"/>
        <v/>
      </c>
      <c r="H128" s="148"/>
      <c r="I128" s="73"/>
      <c r="J128" s="74"/>
      <c r="K128" s="116"/>
      <c r="L128" s="69"/>
      <c r="N128" s="43"/>
      <c r="O128" s="44"/>
      <c r="P128" s="44"/>
    </row>
    <row r="129" spans="1:16" ht="15.75" customHeight="1">
      <c r="A129" s="144"/>
      <c r="B129" s="64" t="str">
        <f t="shared" si="5"/>
        <v/>
      </c>
      <c r="C129" s="145"/>
      <c r="D129" s="144"/>
      <c r="E129" s="146"/>
      <c r="F129" s="146"/>
      <c r="G129" s="115" t="str">
        <f t="shared" si="6"/>
        <v/>
      </c>
      <c r="H129" s="148"/>
      <c r="I129" s="73"/>
      <c r="J129" s="74"/>
      <c r="K129" s="116"/>
      <c r="L129" s="69"/>
      <c r="N129" s="43"/>
      <c r="O129" s="44"/>
      <c r="P129" s="44"/>
    </row>
    <row r="130" spans="1:16" ht="15.75" customHeight="1">
      <c r="A130" s="144"/>
      <c r="B130" s="64" t="str">
        <f t="shared" si="5"/>
        <v/>
      </c>
      <c r="C130" s="145"/>
      <c r="D130" s="144"/>
      <c r="E130" s="146"/>
      <c r="F130" s="146"/>
      <c r="G130" s="115" t="str">
        <f t="shared" si="6"/>
        <v/>
      </c>
      <c r="H130" s="148"/>
      <c r="I130" s="73"/>
      <c r="J130" s="74"/>
      <c r="K130" s="116"/>
      <c r="L130" s="69"/>
      <c r="N130" s="43"/>
      <c r="O130" s="44"/>
      <c r="P130" s="44"/>
    </row>
    <row r="131" spans="1:16" ht="15.75" customHeight="1">
      <c r="A131" s="144"/>
      <c r="B131" s="64" t="str">
        <f t="shared" si="5"/>
        <v/>
      </c>
      <c r="C131" s="145"/>
      <c r="D131" s="144"/>
      <c r="E131" s="146"/>
      <c r="F131" s="146"/>
      <c r="G131" s="115" t="str">
        <f t="shared" si="6"/>
        <v/>
      </c>
      <c r="H131" s="148"/>
      <c r="I131" s="73"/>
      <c r="J131" s="74"/>
      <c r="K131" s="116"/>
      <c r="L131" s="69"/>
      <c r="N131" s="43"/>
      <c r="O131" s="44"/>
      <c r="P131" s="44"/>
    </row>
    <row r="132" spans="1:16" ht="15.75" customHeight="1">
      <c r="A132" s="144"/>
      <c r="B132" s="64" t="str">
        <f t="shared" si="5"/>
        <v/>
      </c>
      <c r="C132" s="145"/>
      <c r="D132" s="144"/>
      <c r="E132" s="146"/>
      <c r="F132" s="146"/>
      <c r="G132" s="115" t="str">
        <f t="shared" si="6"/>
        <v/>
      </c>
      <c r="H132" s="148"/>
      <c r="I132" s="73"/>
      <c r="J132" s="74"/>
      <c r="K132" s="116"/>
      <c r="L132" s="69"/>
      <c r="N132" s="43"/>
      <c r="O132" s="44"/>
      <c r="P132" s="44"/>
    </row>
    <row r="133" spans="1:16" ht="15.75" customHeight="1">
      <c r="A133" s="144"/>
      <c r="B133" s="64" t="str">
        <f t="shared" si="5"/>
        <v/>
      </c>
      <c r="C133" s="145"/>
      <c r="D133" s="144"/>
      <c r="E133" s="146"/>
      <c r="F133" s="146"/>
      <c r="G133" s="115" t="str">
        <f t="shared" si="6"/>
        <v/>
      </c>
      <c r="H133" s="148"/>
      <c r="I133" s="73"/>
      <c r="J133" s="74"/>
      <c r="K133" s="116"/>
      <c r="L133" s="69"/>
      <c r="N133" s="43"/>
      <c r="O133" s="44"/>
      <c r="P133" s="44"/>
    </row>
    <row r="134" spans="1:16" ht="15.75" customHeight="1">
      <c r="A134" s="144"/>
      <c r="B134" s="64" t="str">
        <f t="shared" si="5"/>
        <v/>
      </c>
      <c r="C134" s="145"/>
      <c r="D134" s="144"/>
      <c r="E134" s="146"/>
      <c r="F134" s="146"/>
      <c r="G134" s="115" t="str">
        <f t="shared" si="6"/>
        <v/>
      </c>
      <c r="H134" s="148"/>
      <c r="I134" s="73"/>
      <c r="J134" s="74"/>
      <c r="K134" s="116"/>
      <c r="L134" s="69"/>
      <c r="N134" s="43"/>
      <c r="O134" s="44"/>
      <c r="P134" s="44"/>
    </row>
    <row r="135" spans="1:16" ht="15.75" customHeight="1">
      <c r="A135" s="144"/>
      <c r="B135" s="64" t="str">
        <f t="shared" si="5"/>
        <v/>
      </c>
      <c r="C135" s="145"/>
      <c r="D135" s="144"/>
      <c r="E135" s="146"/>
      <c r="F135" s="146"/>
      <c r="G135" s="115" t="str">
        <f t="shared" si="6"/>
        <v/>
      </c>
      <c r="H135" s="148"/>
      <c r="I135" s="73"/>
      <c r="J135" s="74"/>
      <c r="K135" s="116"/>
      <c r="L135" s="69"/>
      <c r="N135" s="43"/>
      <c r="O135" s="44"/>
      <c r="P135" s="44"/>
    </row>
    <row r="136" spans="1:16" ht="15.75" customHeight="1">
      <c r="A136" s="144"/>
      <c r="B136" s="64" t="str">
        <f t="shared" ref="B136:B199" si="7">IF($N136="","",CONCATENATE(INDEX(TPARAM_Prefix_Pieces,MATCH(ABS(INDEX(JCaisse_Matricule_CDG,MATCH($N136,JCaisse_Date,0))),TPARAM_Matricule,0)),RIGHT(Exercice,2),TEXT(MONTH($N136),"00"),TEXT($P136,"00")))</f>
        <v/>
      </c>
      <c r="C136" s="145"/>
      <c r="D136" s="144"/>
      <c r="E136" s="146"/>
      <c r="F136" s="146"/>
      <c r="G136" s="115" t="str">
        <f t="shared" ref="G136:G199" si="8">IF(OR(ISBLANK($A136),ISBLANK($C136)),"",INDEX(TPARAM_LibelléAutoriz_Compte,MATCH($D136,Cod_imput,0)))</f>
        <v/>
      </c>
      <c r="H136" s="148"/>
      <c r="I136" s="73"/>
      <c r="J136" s="74"/>
      <c r="K136" s="116"/>
      <c r="L136" s="69"/>
      <c r="N136" s="43"/>
      <c r="O136" s="44"/>
      <c r="P136" s="44"/>
    </row>
    <row r="137" spans="1:16" ht="15.75" customHeight="1">
      <c r="A137" s="144"/>
      <c r="B137" s="64" t="str">
        <f t="shared" si="7"/>
        <v/>
      </c>
      <c r="C137" s="145"/>
      <c r="D137" s="144"/>
      <c r="E137" s="146"/>
      <c r="F137" s="146"/>
      <c r="G137" s="115" t="str">
        <f t="shared" si="8"/>
        <v/>
      </c>
      <c r="H137" s="148"/>
      <c r="I137" s="73"/>
      <c r="J137" s="74"/>
      <c r="K137" s="116"/>
      <c r="L137" s="69"/>
      <c r="N137" s="43"/>
      <c r="O137" s="44"/>
      <c r="P137" s="44"/>
    </row>
    <row r="138" spans="1:16" ht="15.75" customHeight="1">
      <c r="A138" s="144"/>
      <c r="B138" s="64" t="str">
        <f t="shared" si="7"/>
        <v/>
      </c>
      <c r="C138" s="145"/>
      <c r="D138" s="144"/>
      <c r="E138" s="146"/>
      <c r="F138" s="146"/>
      <c r="G138" s="115" t="str">
        <f t="shared" si="8"/>
        <v/>
      </c>
      <c r="H138" s="148"/>
      <c r="I138" s="73"/>
      <c r="J138" s="74"/>
      <c r="K138" s="116"/>
      <c r="L138" s="69"/>
      <c r="N138" s="43"/>
      <c r="O138" s="44"/>
      <c r="P138" s="44"/>
    </row>
    <row r="139" spans="1:16" ht="15.75" customHeight="1">
      <c r="A139" s="144"/>
      <c r="B139" s="64" t="str">
        <f t="shared" si="7"/>
        <v/>
      </c>
      <c r="C139" s="145"/>
      <c r="D139" s="144"/>
      <c r="E139" s="146"/>
      <c r="F139" s="146"/>
      <c r="G139" s="115" t="str">
        <f t="shared" si="8"/>
        <v/>
      </c>
      <c r="H139" s="148"/>
      <c r="I139" s="73"/>
      <c r="J139" s="74"/>
      <c r="K139" s="116"/>
      <c r="L139" s="69"/>
      <c r="N139" s="43"/>
      <c r="O139" s="44"/>
      <c r="P139" s="44"/>
    </row>
    <row r="140" spans="1:16" ht="15.75" customHeight="1">
      <c r="A140" s="144"/>
      <c r="B140" s="64" t="str">
        <f t="shared" si="7"/>
        <v/>
      </c>
      <c r="C140" s="145"/>
      <c r="D140" s="144"/>
      <c r="E140" s="146"/>
      <c r="F140" s="146"/>
      <c r="G140" s="115" t="str">
        <f t="shared" si="8"/>
        <v/>
      </c>
      <c r="H140" s="148"/>
      <c r="I140" s="73"/>
      <c r="J140" s="74"/>
      <c r="K140" s="116"/>
      <c r="L140" s="69"/>
      <c r="N140" s="43"/>
      <c r="O140" s="44"/>
      <c r="P140" s="44"/>
    </row>
    <row r="141" spans="1:16" ht="15.75" customHeight="1">
      <c r="A141" s="144"/>
      <c r="B141" s="64" t="str">
        <f t="shared" si="7"/>
        <v/>
      </c>
      <c r="C141" s="145"/>
      <c r="D141" s="144"/>
      <c r="E141" s="146"/>
      <c r="F141" s="146"/>
      <c r="G141" s="115" t="str">
        <f t="shared" si="8"/>
        <v/>
      </c>
      <c r="H141" s="148"/>
      <c r="I141" s="73"/>
      <c r="J141" s="74"/>
      <c r="K141" s="116"/>
      <c r="L141" s="69"/>
      <c r="N141" s="43"/>
      <c r="O141" s="44"/>
      <c r="P141" s="44"/>
    </row>
    <row r="142" spans="1:16" ht="15.75" customHeight="1">
      <c r="A142" s="144"/>
      <c r="B142" s="64" t="str">
        <f t="shared" si="7"/>
        <v/>
      </c>
      <c r="C142" s="145"/>
      <c r="D142" s="144"/>
      <c r="E142" s="146"/>
      <c r="F142" s="146"/>
      <c r="G142" s="115" t="str">
        <f t="shared" si="8"/>
        <v/>
      </c>
      <c r="H142" s="148"/>
      <c r="I142" s="73"/>
      <c r="J142" s="74"/>
      <c r="K142" s="116"/>
      <c r="L142" s="69"/>
      <c r="N142" s="43"/>
      <c r="O142" s="44"/>
      <c r="P142" s="44"/>
    </row>
    <row r="143" spans="1:16" ht="15.75" customHeight="1">
      <c r="A143" s="144"/>
      <c r="B143" s="64" t="str">
        <f t="shared" si="7"/>
        <v/>
      </c>
      <c r="C143" s="145"/>
      <c r="D143" s="144"/>
      <c r="E143" s="146"/>
      <c r="F143" s="146"/>
      <c r="G143" s="115" t="str">
        <f t="shared" si="8"/>
        <v/>
      </c>
      <c r="H143" s="148"/>
      <c r="I143" s="73"/>
      <c r="J143" s="74"/>
      <c r="K143" s="116"/>
      <c r="L143" s="69"/>
      <c r="N143" s="43"/>
      <c r="O143" s="44"/>
      <c r="P143" s="44"/>
    </row>
    <row r="144" spans="1:16" ht="15.75" customHeight="1">
      <c r="A144" s="144"/>
      <c r="B144" s="64" t="str">
        <f t="shared" si="7"/>
        <v/>
      </c>
      <c r="C144" s="145"/>
      <c r="D144" s="144"/>
      <c r="E144" s="146"/>
      <c r="F144" s="146"/>
      <c r="G144" s="115" t="str">
        <f t="shared" si="8"/>
        <v/>
      </c>
      <c r="H144" s="148"/>
      <c r="I144" s="73"/>
      <c r="J144" s="74"/>
      <c r="K144" s="116"/>
      <c r="L144" s="69"/>
      <c r="N144" s="43"/>
      <c r="O144" s="44"/>
      <c r="P144" s="44"/>
    </row>
    <row r="145" spans="1:16" ht="15.75" customHeight="1">
      <c r="A145" s="144"/>
      <c r="B145" s="64" t="str">
        <f t="shared" si="7"/>
        <v/>
      </c>
      <c r="C145" s="145"/>
      <c r="D145" s="144"/>
      <c r="E145" s="146"/>
      <c r="F145" s="146"/>
      <c r="G145" s="115" t="str">
        <f t="shared" si="8"/>
        <v/>
      </c>
      <c r="H145" s="148"/>
      <c r="I145" s="73"/>
      <c r="J145" s="74"/>
      <c r="K145" s="116"/>
      <c r="L145" s="69"/>
      <c r="N145" s="43"/>
      <c r="O145" s="44"/>
      <c r="P145" s="44"/>
    </row>
    <row r="146" spans="1:16" ht="15.75" customHeight="1">
      <c r="A146" s="144"/>
      <c r="B146" s="64" t="str">
        <f t="shared" si="7"/>
        <v/>
      </c>
      <c r="C146" s="145"/>
      <c r="D146" s="144"/>
      <c r="E146" s="146"/>
      <c r="F146" s="146"/>
      <c r="G146" s="115" t="str">
        <f t="shared" si="8"/>
        <v/>
      </c>
      <c r="H146" s="148"/>
      <c r="I146" s="73"/>
      <c r="J146" s="74"/>
      <c r="K146" s="116"/>
      <c r="L146" s="69"/>
      <c r="N146" s="43"/>
      <c r="O146" s="44"/>
      <c r="P146" s="44"/>
    </row>
    <row r="147" spans="1:16" ht="15.75" customHeight="1">
      <c r="A147" s="144"/>
      <c r="B147" s="64" t="str">
        <f t="shared" si="7"/>
        <v/>
      </c>
      <c r="C147" s="145"/>
      <c r="D147" s="144"/>
      <c r="E147" s="146"/>
      <c r="F147" s="146"/>
      <c r="G147" s="115" t="str">
        <f t="shared" si="8"/>
        <v/>
      </c>
      <c r="H147" s="148"/>
      <c r="I147" s="73"/>
      <c r="J147" s="74"/>
      <c r="K147" s="116"/>
      <c r="L147" s="69"/>
      <c r="N147" s="43"/>
      <c r="O147" s="44"/>
      <c r="P147" s="44"/>
    </row>
    <row r="148" spans="1:16" ht="15.75" customHeight="1">
      <c r="A148" s="144"/>
      <c r="B148" s="64" t="str">
        <f t="shared" si="7"/>
        <v/>
      </c>
      <c r="C148" s="145"/>
      <c r="D148" s="144"/>
      <c r="E148" s="146"/>
      <c r="F148" s="146"/>
      <c r="G148" s="115" t="str">
        <f t="shared" si="8"/>
        <v/>
      </c>
      <c r="H148" s="148"/>
      <c r="I148" s="73"/>
      <c r="J148" s="74"/>
      <c r="K148" s="116"/>
      <c r="L148" s="69"/>
      <c r="N148" s="43"/>
      <c r="O148" s="44"/>
      <c r="P148" s="44"/>
    </row>
    <row r="149" spans="1:16" ht="15.75" customHeight="1">
      <c r="A149" s="144"/>
      <c r="B149" s="64" t="str">
        <f t="shared" si="7"/>
        <v/>
      </c>
      <c r="C149" s="145"/>
      <c r="D149" s="144"/>
      <c r="E149" s="146"/>
      <c r="F149" s="146"/>
      <c r="G149" s="115" t="str">
        <f t="shared" si="8"/>
        <v/>
      </c>
      <c r="H149" s="148"/>
      <c r="I149" s="73"/>
      <c r="J149" s="74"/>
      <c r="K149" s="116"/>
      <c r="L149" s="69"/>
      <c r="N149" s="43"/>
      <c r="O149" s="44"/>
      <c r="P149" s="44"/>
    </row>
    <row r="150" spans="1:16" ht="15.75" customHeight="1">
      <c r="A150" s="144"/>
      <c r="B150" s="64" t="str">
        <f t="shared" si="7"/>
        <v/>
      </c>
      <c r="C150" s="145"/>
      <c r="D150" s="144"/>
      <c r="E150" s="146"/>
      <c r="F150" s="146"/>
      <c r="G150" s="115" t="str">
        <f t="shared" si="8"/>
        <v/>
      </c>
      <c r="H150" s="148"/>
      <c r="I150" s="73"/>
      <c r="J150" s="74"/>
      <c r="K150" s="116"/>
      <c r="L150" s="69"/>
      <c r="N150" s="43"/>
      <c r="O150" s="44"/>
      <c r="P150" s="44"/>
    </row>
    <row r="151" spans="1:16" ht="15.75" customHeight="1">
      <c r="A151" s="144"/>
      <c r="B151" s="64" t="str">
        <f t="shared" si="7"/>
        <v/>
      </c>
      <c r="C151" s="145"/>
      <c r="D151" s="144"/>
      <c r="E151" s="146"/>
      <c r="F151" s="146"/>
      <c r="G151" s="115" t="str">
        <f t="shared" si="8"/>
        <v/>
      </c>
      <c r="H151" s="148"/>
      <c r="I151" s="73"/>
      <c r="J151" s="74"/>
      <c r="K151" s="116"/>
      <c r="L151" s="69"/>
      <c r="N151" s="43"/>
      <c r="O151" s="44"/>
      <c r="P151" s="44"/>
    </row>
    <row r="152" spans="1:16" ht="15.75" customHeight="1">
      <c r="A152" s="144"/>
      <c r="B152" s="64" t="str">
        <f t="shared" si="7"/>
        <v/>
      </c>
      <c r="C152" s="145"/>
      <c r="D152" s="144"/>
      <c r="E152" s="146"/>
      <c r="F152" s="146"/>
      <c r="G152" s="115" t="str">
        <f t="shared" si="8"/>
        <v/>
      </c>
      <c r="H152" s="148"/>
      <c r="I152" s="73"/>
      <c r="J152" s="74"/>
      <c r="K152" s="116"/>
      <c r="L152" s="69"/>
      <c r="N152" s="43"/>
      <c r="O152" s="44"/>
      <c r="P152" s="44"/>
    </row>
    <row r="153" spans="1:16" ht="15.75" customHeight="1">
      <c r="A153" s="144"/>
      <c r="B153" s="64" t="str">
        <f t="shared" si="7"/>
        <v/>
      </c>
      <c r="C153" s="145"/>
      <c r="D153" s="144"/>
      <c r="E153" s="146"/>
      <c r="F153" s="146"/>
      <c r="G153" s="115" t="str">
        <f t="shared" si="8"/>
        <v/>
      </c>
      <c r="H153" s="148"/>
      <c r="I153" s="73"/>
      <c r="J153" s="74"/>
      <c r="K153" s="116"/>
      <c r="L153" s="69"/>
      <c r="N153" s="43"/>
      <c r="O153" s="44"/>
      <c r="P153" s="44"/>
    </row>
    <row r="154" spans="1:16" ht="15.75" customHeight="1">
      <c r="A154" s="144"/>
      <c r="B154" s="64" t="str">
        <f t="shared" si="7"/>
        <v/>
      </c>
      <c r="C154" s="145"/>
      <c r="D154" s="144"/>
      <c r="E154" s="146"/>
      <c r="F154" s="146"/>
      <c r="G154" s="115" t="str">
        <f t="shared" si="8"/>
        <v/>
      </c>
      <c r="H154" s="148"/>
      <c r="I154" s="73"/>
      <c r="J154" s="74"/>
      <c r="K154" s="116"/>
      <c r="L154" s="69"/>
      <c r="N154" s="43"/>
      <c r="O154" s="44"/>
      <c r="P154" s="44"/>
    </row>
    <row r="155" spans="1:16" ht="15.75" customHeight="1">
      <c r="A155" s="144"/>
      <c r="B155" s="64" t="str">
        <f t="shared" si="7"/>
        <v/>
      </c>
      <c r="C155" s="145"/>
      <c r="D155" s="144"/>
      <c r="E155" s="146"/>
      <c r="F155" s="146"/>
      <c r="G155" s="115" t="str">
        <f t="shared" si="8"/>
        <v/>
      </c>
      <c r="H155" s="148"/>
      <c r="I155" s="73"/>
      <c r="J155" s="74"/>
      <c r="K155" s="116"/>
      <c r="L155" s="69"/>
      <c r="N155" s="43"/>
      <c r="O155" s="44"/>
      <c r="P155" s="44"/>
    </row>
    <row r="156" spans="1:16" ht="15.75" customHeight="1">
      <c r="A156" s="144"/>
      <c r="B156" s="64" t="str">
        <f t="shared" si="7"/>
        <v/>
      </c>
      <c r="C156" s="145"/>
      <c r="D156" s="144"/>
      <c r="E156" s="146"/>
      <c r="F156" s="146"/>
      <c r="G156" s="115" t="str">
        <f t="shared" si="8"/>
        <v/>
      </c>
      <c r="H156" s="148"/>
      <c r="I156" s="73"/>
      <c r="J156" s="74"/>
      <c r="K156" s="116"/>
      <c r="L156" s="69"/>
      <c r="N156" s="43"/>
      <c r="O156" s="44"/>
      <c r="P156" s="44"/>
    </row>
    <row r="157" spans="1:16" ht="15.75" customHeight="1">
      <c r="A157" s="144"/>
      <c r="B157" s="64" t="str">
        <f t="shared" si="7"/>
        <v/>
      </c>
      <c r="C157" s="145"/>
      <c r="D157" s="144"/>
      <c r="E157" s="146"/>
      <c r="F157" s="146"/>
      <c r="G157" s="115" t="str">
        <f t="shared" si="8"/>
        <v/>
      </c>
      <c r="H157" s="148"/>
      <c r="I157" s="73"/>
      <c r="J157" s="74"/>
      <c r="K157" s="116"/>
      <c r="L157" s="69"/>
      <c r="N157" s="43"/>
      <c r="O157" s="44"/>
      <c r="P157" s="44"/>
    </row>
    <row r="158" spans="1:16" ht="15.75" customHeight="1">
      <c r="A158" s="144"/>
      <c r="B158" s="64" t="str">
        <f t="shared" si="7"/>
        <v/>
      </c>
      <c r="C158" s="145"/>
      <c r="D158" s="144"/>
      <c r="E158" s="146"/>
      <c r="F158" s="146"/>
      <c r="G158" s="115" t="str">
        <f t="shared" si="8"/>
        <v/>
      </c>
      <c r="H158" s="148"/>
      <c r="I158" s="73"/>
      <c r="J158" s="74"/>
      <c r="K158" s="116"/>
      <c r="L158" s="69"/>
      <c r="N158" s="43"/>
      <c r="O158" s="44"/>
      <c r="P158" s="44"/>
    </row>
    <row r="159" spans="1:16" ht="15.75" customHeight="1">
      <c r="A159" s="144"/>
      <c r="B159" s="64" t="str">
        <f t="shared" si="7"/>
        <v/>
      </c>
      <c r="C159" s="145"/>
      <c r="D159" s="144"/>
      <c r="E159" s="146"/>
      <c r="F159" s="146"/>
      <c r="G159" s="115" t="str">
        <f t="shared" si="8"/>
        <v/>
      </c>
      <c r="H159" s="148"/>
      <c r="I159" s="73"/>
      <c r="J159" s="74"/>
      <c r="K159" s="116"/>
      <c r="L159" s="69"/>
      <c r="N159" s="43"/>
      <c r="O159" s="44"/>
      <c r="P159" s="44"/>
    </row>
    <row r="160" spans="1:16" ht="15.75" customHeight="1">
      <c r="A160" s="144"/>
      <c r="B160" s="64" t="str">
        <f t="shared" si="7"/>
        <v/>
      </c>
      <c r="C160" s="145"/>
      <c r="D160" s="144"/>
      <c r="E160" s="146"/>
      <c r="F160" s="146"/>
      <c r="G160" s="115" t="str">
        <f t="shared" si="8"/>
        <v/>
      </c>
      <c r="H160" s="148"/>
      <c r="I160" s="73"/>
      <c r="J160" s="74"/>
      <c r="K160" s="116"/>
      <c r="L160" s="69"/>
      <c r="N160" s="43"/>
      <c r="O160" s="44"/>
      <c r="P160" s="44"/>
    </row>
    <row r="161" spans="1:16" ht="15.75" customHeight="1">
      <c r="A161" s="144"/>
      <c r="B161" s="64" t="str">
        <f t="shared" si="7"/>
        <v/>
      </c>
      <c r="C161" s="145"/>
      <c r="D161" s="144"/>
      <c r="E161" s="146"/>
      <c r="F161" s="146"/>
      <c r="G161" s="115" t="str">
        <f t="shared" si="8"/>
        <v/>
      </c>
      <c r="H161" s="148"/>
      <c r="I161" s="73"/>
      <c r="J161" s="74"/>
      <c r="K161" s="116"/>
      <c r="L161" s="69"/>
      <c r="N161" s="43"/>
      <c r="O161" s="44"/>
      <c r="P161" s="44"/>
    </row>
    <row r="162" spans="1:16" ht="15.75" customHeight="1">
      <c r="A162" s="144"/>
      <c r="B162" s="64" t="str">
        <f t="shared" si="7"/>
        <v/>
      </c>
      <c r="C162" s="145"/>
      <c r="D162" s="144"/>
      <c r="E162" s="146"/>
      <c r="F162" s="146"/>
      <c r="G162" s="115" t="str">
        <f t="shared" si="8"/>
        <v/>
      </c>
      <c r="H162" s="148"/>
      <c r="I162" s="73"/>
      <c r="J162" s="74"/>
      <c r="K162" s="116"/>
      <c r="L162" s="69"/>
      <c r="N162" s="43"/>
      <c r="O162" s="44"/>
      <c r="P162" s="44"/>
    </row>
    <row r="163" spans="1:16" ht="15.75" customHeight="1">
      <c r="A163" s="144"/>
      <c r="B163" s="64" t="str">
        <f t="shared" si="7"/>
        <v/>
      </c>
      <c r="C163" s="145"/>
      <c r="D163" s="144"/>
      <c r="E163" s="146"/>
      <c r="F163" s="146"/>
      <c r="G163" s="115" t="str">
        <f t="shared" si="8"/>
        <v/>
      </c>
      <c r="H163" s="148"/>
      <c r="I163" s="73"/>
      <c r="J163" s="74"/>
      <c r="K163" s="116"/>
      <c r="L163" s="69"/>
      <c r="N163" s="43"/>
      <c r="O163" s="44"/>
      <c r="P163" s="44"/>
    </row>
    <row r="164" spans="1:16" ht="15.75" customHeight="1">
      <c r="A164" s="144"/>
      <c r="B164" s="64" t="str">
        <f t="shared" si="7"/>
        <v/>
      </c>
      <c r="C164" s="145"/>
      <c r="D164" s="144"/>
      <c r="E164" s="146"/>
      <c r="F164" s="146"/>
      <c r="G164" s="115" t="str">
        <f t="shared" si="8"/>
        <v/>
      </c>
      <c r="H164" s="148"/>
      <c r="I164" s="73"/>
      <c r="J164" s="74"/>
      <c r="K164" s="116"/>
      <c r="L164" s="69"/>
      <c r="N164" s="43"/>
      <c r="O164" s="44"/>
      <c r="P164" s="44"/>
    </row>
    <row r="165" spans="1:16" ht="15.75" customHeight="1">
      <c r="A165" s="144"/>
      <c r="B165" s="64" t="str">
        <f t="shared" si="7"/>
        <v/>
      </c>
      <c r="C165" s="145"/>
      <c r="D165" s="144"/>
      <c r="E165" s="146"/>
      <c r="F165" s="146"/>
      <c r="G165" s="115" t="str">
        <f t="shared" si="8"/>
        <v/>
      </c>
      <c r="H165" s="148"/>
      <c r="I165" s="73"/>
      <c r="J165" s="74"/>
      <c r="K165" s="116"/>
      <c r="L165" s="69"/>
      <c r="N165" s="43"/>
      <c r="O165" s="44"/>
      <c r="P165" s="44"/>
    </row>
    <row r="166" spans="1:16" ht="15.75" customHeight="1">
      <c r="A166" s="144"/>
      <c r="B166" s="64" t="str">
        <f t="shared" si="7"/>
        <v/>
      </c>
      <c r="C166" s="145"/>
      <c r="D166" s="144"/>
      <c r="E166" s="146"/>
      <c r="F166" s="146"/>
      <c r="G166" s="115" t="str">
        <f t="shared" si="8"/>
        <v/>
      </c>
      <c r="H166" s="148"/>
      <c r="I166" s="73"/>
      <c r="J166" s="74"/>
      <c r="K166" s="116"/>
      <c r="L166" s="69"/>
      <c r="N166" s="43"/>
      <c r="O166" s="44"/>
      <c r="P166" s="44"/>
    </row>
    <row r="167" spans="1:16" ht="15.75" customHeight="1">
      <c r="A167" s="144"/>
      <c r="B167" s="64" t="str">
        <f t="shared" si="7"/>
        <v/>
      </c>
      <c r="C167" s="145"/>
      <c r="D167" s="144"/>
      <c r="E167" s="146"/>
      <c r="F167" s="146"/>
      <c r="G167" s="115" t="str">
        <f t="shared" si="8"/>
        <v/>
      </c>
      <c r="H167" s="148"/>
      <c r="I167" s="73"/>
      <c r="J167" s="74"/>
      <c r="K167" s="116"/>
      <c r="L167" s="69"/>
      <c r="N167" s="43"/>
      <c r="O167" s="44"/>
      <c r="P167" s="44"/>
    </row>
    <row r="168" spans="1:16" ht="15.75" customHeight="1">
      <c r="A168" s="144"/>
      <c r="B168" s="64" t="str">
        <f t="shared" si="7"/>
        <v/>
      </c>
      <c r="C168" s="145"/>
      <c r="D168" s="144"/>
      <c r="E168" s="146"/>
      <c r="F168" s="146"/>
      <c r="G168" s="115" t="str">
        <f t="shared" si="8"/>
        <v/>
      </c>
      <c r="H168" s="148"/>
      <c r="I168" s="73"/>
      <c r="J168" s="74"/>
      <c r="K168" s="116"/>
      <c r="L168" s="69"/>
      <c r="N168" s="43"/>
      <c r="O168" s="44"/>
      <c r="P168" s="44"/>
    </row>
    <row r="169" spans="1:16" ht="15.75" customHeight="1">
      <c r="A169" s="144"/>
      <c r="B169" s="64" t="str">
        <f t="shared" si="7"/>
        <v/>
      </c>
      <c r="C169" s="145"/>
      <c r="D169" s="144"/>
      <c r="E169" s="146"/>
      <c r="F169" s="146"/>
      <c r="G169" s="115" t="str">
        <f t="shared" si="8"/>
        <v/>
      </c>
      <c r="H169" s="148"/>
      <c r="I169" s="73"/>
      <c r="J169" s="74"/>
      <c r="K169" s="116"/>
      <c r="L169" s="69"/>
      <c r="N169" s="43"/>
      <c r="O169" s="44"/>
      <c r="P169" s="44"/>
    </row>
    <row r="170" spans="1:16" ht="15.75" customHeight="1">
      <c r="A170" s="144"/>
      <c r="B170" s="64" t="str">
        <f t="shared" si="7"/>
        <v/>
      </c>
      <c r="C170" s="145"/>
      <c r="D170" s="144"/>
      <c r="E170" s="146"/>
      <c r="F170" s="146"/>
      <c r="G170" s="115" t="str">
        <f t="shared" si="8"/>
        <v/>
      </c>
      <c r="H170" s="148"/>
      <c r="I170" s="73"/>
      <c r="J170" s="74"/>
      <c r="K170" s="116"/>
      <c r="L170" s="69"/>
      <c r="N170" s="43"/>
      <c r="O170" s="44"/>
      <c r="P170" s="44"/>
    </row>
    <row r="171" spans="1:16" ht="15.75" customHeight="1">
      <c r="A171" s="144"/>
      <c r="B171" s="64" t="str">
        <f t="shared" si="7"/>
        <v/>
      </c>
      <c r="C171" s="145"/>
      <c r="D171" s="144"/>
      <c r="E171" s="146"/>
      <c r="F171" s="146"/>
      <c r="G171" s="115" t="str">
        <f t="shared" si="8"/>
        <v/>
      </c>
      <c r="H171" s="148"/>
      <c r="I171" s="73"/>
      <c r="J171" s="74"/>
      <c r="K171" s="116"/>
      <c r="L171" s="69"/>
      <c r="N171" s="43"/>
      <c r="O171" s="44"/>
      <c r="P171" s="44"/>
    </row>
    <row r="172" spans="1:16" ht="15.75" customHeight="1">
      <c r="A172" s="144"/>
      <c r="B172" s="64" t="str">
        <f t="shared" si="7"/>
        <v/>
      </c>
      <c r="C172" s="145"/>
      <c r="D172" s="144"/>
      <c r="E172" s="146"/>
      <c r="F172" s="146"/>
      <c r="G172" s="115" t="str">
        <f t="shared" si="8"/>
        <v/>
      </c>
      <c r="H172" s="148"/>
      <c r="I172" s="73"/>
      <c r="J172" s="74"/>
      <c r="K172" s="116"/>
      <c r="L172" s="69"/>
      <c r="N172" s="43"/>
      <c r="O172" s="44"/>
      <c r="P172" s="44"/>
    </row>
    <row r="173" spans="1:16" ht="15.75" customHeight="1">
      <c r="A173" s="144"/>
      <c r="B173" s="64" t="str">
        <f t="shared" si="7"/>
        <v/>
      </c>
      <c r="C173" s="145"/>
      <c r="D173" s="144"/>
      <c r="E173" s="146"/>
      <c r="F173" s="146"/>
      <c r="G173" s="115" t="str">
        <f t="shared" si="8"/>
        <v/>
      </c>
      <c r="H173" s="148"/>
      <c r="I173" s="73"/>
      <c r="J173" s="74"/>
      <c r="K173" s="116"/>
      <c r="L173" s="69"/>
      <c r="N173" s="43"/>
      <c r="O173" s="44"/>
      <c r="P173" s="44"/>
    </row>
    <row r="174" spans="1:16" ht="15.75" customHeight="1">
      <c r="A174" s="144"/>
      <c r="B174" s="64" t="str">
        <f t="shared" si="7"/>
        <v/>
      </c>
      <c r="C174" s="145"/>
      <c r="D174" s="144"/>
      <c r="E174" s="146"/>
      <c r="F174" s="146"/>
      <c r="G174" s="115" t="str">
        <f t="shared" si="8"/>
        <v/>
      </c>
      <c r="H174" s="148"/>
      <c r="I174" s="73"/>
      <c r="J174" s="74"/>
      <c r="K174" s="116"/>
      <c r="L174" s="69"/>
      <c r="N174" s="43"/>
      <c r="O174" s="44"/>
      <c r="P174" s="44"/>
    </row>
    <row r="175" spans="1:16" ht="15.75" customHeight="1">
      <c r="A175" s="144"/>
      <c r="B175" s="64" t="str">
        <f t="shared" si="7"/>
        <v/>
      </c>
      <c r="C175" s="145"/>
      <c r="D175" s="144"/>
      <c r="E175" s="146"/>
      <c r="F175" s="146"/>
      <c r="G175" s="115" t="str">
        <f t="shared" si="8"/>
        <v/>
      </c>
      <c r="H175" s="148"/>
      <c r="I175" s="73"/>
      <c r="J175" s="74"/>
      <c r="K175" s="116"/>
      <c r="L175" s="69"/>
      <c r="N175" s="43"/>
      <c r="O175" s="44"/>
      <c r="P175" s="44"/>
    </row>
    <row r="176" spans="1:16" ht="15.75" customHeight="1">
      <c r="A176" s="144"/>
      <c r="B176" s="64" t="str">
        <f t="shared" si="7"/>
        <v/>
      </c>
      <c r="C176" s="145"/>
      <c r="D176" s="144"/>
      <c r="E176" s="146"/>
      <c r="F176" s="146"/>
      <c r="G176" s="115" t="str">
        <f t="shared" si="8"/>
        <v/>
      </c>
      <c r="H176" s="148"/>
      <c r="I176" s="73"/>
      <c r="J176" s="74"/>
      <c r="K176" s="116"/>
      <c r="L176" s="69"/>
      <c r="N176" s="43"/>
      <c r="O176" s="44"/>
      <c r="P176" s="44"/>
    </row>
    <row r="177" spans="1:16" ht="15.75" customHeight="1">
      <c r="A177" s="144"/>
      <c r="B177" s="64" t="str">
        <f t="shared" si="7"/>
        <v/>
      </c>
      <c r="C177" s="145"/>
      <c r="D177" s="144"/>
      <c r="E177" s="146"/>
      <c r="F177" s="146"/>
      <c r="G177" s="115" t="str">
        <f t="shared" si="8"/>
        <v/>
      </c>
      <c r="H177" s="148"/>
      <c r="I177" s="73"/>
      <c r="J177" s="74"/>
      <c r="K177" s="116"/>
      <c r="L177" s="69"/>
      <c r="N177" s="43"/>
      <c r="O177" s="44"/>
      <c r="P177" s="44"/>
    </row>
    <row r="178" spans="1:16" ht="15.75" customHeight="1">
      <c r="A178" s="144"/>
      <c r="B178" s="64" t="str">
        <f t="shared" si="7"/>
        <v/>
      </c>
      <c r="C178" s="145"/>
      <c r="D178" s="144"/>
      <c r="E178" s="146"/>
      <c r="F178" s="146"/>
      <c r="G178" s="115" t="str">
        <f t="shared" si="8"/>
        <v/>
      </c>
      <c r="H178" s="148"/>
      <c r="I178" s="73"/>
      <c r="J178" s="74"/>
      <c r="K178" s="116"/>
      <c r="L178" s="69"/>
      <c r="N178" s="43"/>
      <c r="O178" s="44"/>
      <c r="P178" s="44"/>
    </row>
    <row r="179" spans="1:16" ht="15.75" customHeight="1">
      <c r="A179" s="144"/>
      <c r="B179" s="64" t="str">
        <f t="shared" si="7"/>
        <v/>
      </c>
      <c r="C179" s="145"/>
      <c r="D179" s="144"/>
      <c r="E179" s="146"/>
      <c r="F179" s="146"/>
      <c r="G179" s="115" t="str">
        <f t="shared" si="8"/>
        <v/>
      </c>
      <c r="H179" s="148"/>
      <c r="I179" s="73"/>
      <c r="J179" s="74"/>
      <c r="K179" s="116"/>
      <c r="L179" s="69"/>
      <c r="N179" s="43"/>
      <c r="O179" s="44"/>
      <c r="P179" s="44"/>
    </row>
    <row r="180" spans="1:16" ht="15.75" customHeight="1">
      <c r="A180" s="144"/>
      <c r="B180" s="64" t="str">
        <f t="shared" si="7"/>
        <v/>
      </c>
      <c r="C180" s="145"/>
      <c r="D180" s="144"/>
      <c r="E180" s="146"/>
      <c r="F180" s="146"/>
      <c r="G180" s="115" t="str">
        <f t="shared" si="8"/>
        <v/>
      </c>
      <c r="H180" s="148"/>
      <c r="I180" s="73"/>
      <c r="J180" s="74"/>
      <c r="K180" s="116"/>
      <c r="L180" s="69"/>
      <c r="N180" s="43"/>
      <c r="O180" s="44"/>
      <c r="P180" s="44"/>
    </row>
    <row r="181" spans="1:16" ht="15.75" customHeight="1">
      <c r="A181" s="144"/>
      <c r="B181" s="64" t="str">
        <f t="shared" si="7"/>
        <v/>
      </c>
      <c r="C181" s="145"/>
      <c r="D181" s="144"/>
      <c r="E181" s="146"/>
      <c r="F181" s="146"/>
      <c r="G181" s="115" t="str">
        <f t="shared" si="8"/>
        <v/>
      </c>
      <c r="H181" s="148"/>
      <c r="I181" s="73"/>
      <c r="J181" s="74"/>
      <c r="K181" s="116"/>
      <c r="L181" s="69"/>
      <c r="N181" s="43"/>
      <c r="O181" s="44"/>
      <c r="P181" s="44"/>
    </row>
    <row r="182" spans="1:16" ht="15.75" customHeight="1">
      <c r="A182" s="144"/>
      <c r="B182" s="64" t="str">
        <f t="shared" si="7"/>
        <v/>
      </c>
      <c r="C182" s="145"/>
      <c r="D182" s="144"/>
      <c r="E182" s="146"/>
      <c r="F182" s="146"/>
      <c r="G182" s="115" t="str">
        <f t="shared" si="8"/>
        <v/>
      </c>
      <c r="H182" s="148"/>
      <c r="I182" s="73"/>
      <c r="J182" s="74"/>
      <c r="K182" s="116"/>
      <c r="L182" s="69"/>
      <c r="N182" s="43"/>
      <c r="O182" s="44"/>
      <c r="P182" s="44"/>
    </row>
    <row r="183" spans="1:16" ht="15.75" customHeight="1">
      <c r="A183" s="144"/>
      <c r="B183" s="64" t="str">
        <f t="shared" si="7"/>
        <v/>
      </c>
      <c r="C183" s="145"/>
      <c r="D183" s="144"/>
      <c r="E183" s="146"/>
      <c r="F183" s="146"/>
      <c r="G183" s="115" t="str">
        <f t="shared" si="8"/>
        <v/>
      </c>
      <c r="H183" s="148"/>
      <c r="I183" s="73"/>
      <c r="J183" s="74"/>
      <c r="K183" s="116"/>
      <c r="L183" s="69"/>
      <c r="N183" s="43"/>
      <c r="O183" s="44"/>
      <c r="P183" s="44"/>
    </row>
    <row r="184" spans="1:16" ht="15.75" customHeight="1">
      <c r="A184" s="144"/>
      <c r="B184" s="64" t="str">
        <f t="shared" si="7"/>
        <v/>
      </c>
      <c r="C184" s="145"/>
      <c r="D184" s="144"/>
      <c r="E184" s="146"/>
      <c r="F184" s="146"/>
      <c r="G184" s="115" t="str">
        <f t="shared" si="8"/>
        <v/>
      </c>
      <c r="H184" s="148"/>
      <c r="I184" s="73"/>
      <c r="J184" s="74"/>
      <c r="K184" s="116"/>
      <c r="L184" s="69"/>
      <c r="N184" s="43"/>
      <c r="O184" s="44"/>
      <c r="P184" s="44"/>
    </row>
    <row r="185" spans="1:16" ht="15.75" customHeight="1">
      <c r="A185" s="144"/>
      <c r="B185" s="64" t="str">
        <f t="shared" si="7"/>
        <v/>
      </c>
      <c r="C185" s="145"/>
      <c r="D185" s="144"/>
      <c r="E185" s="146"/>
      <c r="F185" s="146"/>
      <c r="G185" s="115" t="str">
        <f t="shared" si="8"/>
        <v/>
      </c>
      <c r="H185" s="148"/>
      <c r="I185" s="73"/>
      <c r="J185" s="74"/>
      <c r="K185" s="116"/>
      <c r="L185" s="69"/>
      <c r="N185" s="43"/>
      <c r="O185" s="44"/>
      <c r="P185" s="44"/>
    </row>
    <row r="186" spans="1:16" ht="15.75" customHeight="1">
      <c r="A186" s="144"/>
      <c r="B186" s="64" t="str">
        <f t="shared" si="7"/>
        <v/>
      </c>
      <c r="C186" s="145"/>
      <c r="D186" s="144"/>
      <c r="E186" s="146"/>
      <c r="F186" s="146"/>
      <c r="G186" s="115" t="str">
        <f t="shared" si="8"/>
        <v/>
      </c>
      <c r="H186" s="148"/>
      <c r="I186" s="73"/>
      <c r="J186" s="74"/>
      <c r="K186" s="116"/>
      <c r="L186" s="69"/>
      <c r="N186" s="43"/>
      <c r="O186" s="44"/>
      <c r="P186" s="44"/>
    </row>
    <row r="187" spans="1:16" ht="15.75" customHeight="1">
      <c r="A187" s="144"/>
      <c r="B187" s="64" t="str">
        <f t="shared" si="7"/>
        <v/>
      </c>
      <c r="C187" s="145"/>
      <c r="D187" s="144"/>
      <c r="E187" s="146"/>
      <c r="F187" s="146"/>
      <c r="G187" s="115" t="str">
        <f t="shared" si="8"/>
        <v/>
      </c>
      <c r="H187" s="148"/>
      <c r="I187" s="73"/>
      <c r="J187" s="74"/>
      <c r="K187" s="116"/>
      <c r="L187" s="69"/>
      <c r="N187" s="43"/>
      <c r="O187" s="44"/>
      <c r="P187" s="44"/>
    </row>
    <row r="188" spans="1:16" ht="15.75" customHeight="1">
      <c r="A188" s="144"/>
      <c r="B188" s="64" t="str">
        <f t="shared" si="7"/>
        <v/>
      </c>
      <c r="C188" s="145"/>
      <c r="D188" s="144"/>
      <c r="E188" s="146"/>
      <c r="F188" s="146"/>
      <c r="G188" s="115" t="str">
        <f t="shared" si="8"/>
        <v/>
      </c>
      <c r="H188" s="148"/>
      <c r="I188" s="73"/>
      <c r="J188" s="74"/>
      <c r="K188" s="116"/>
      <c r="L188" s="69"/>
      <c r="N188" s="43"/>
      <c r="O188" s="44"/>
      <c r="P188" s="44"/>
    </row>
    <row r="189" spans="1:16" ht="15.75" customHeight="1">
      <c r="A189" s="144"/>
      <c r="B189" s="64" t="str">
        <f t="shared" si="7"/>
        <v/>
      </c>
      <c r="C189" s="145"/>
      <c r="D189" s="144"/>
      <c r="E189" s="146"/>
      <c r="F189" s="146"/>
      <c r="G189" s="115" t="str">
        <f t="shared" si="8"/>
        <v/>
      </c>
      <c r="H189" s="148"/>
      <c r="I189" s="73"/>
      <c r="J189" s="74"/>
      <c r="K189" s="116"/>
      <c r="L189" s="69"/>
      <c r="N189" s="43"/>
      <c r="O189" s="44"/>
      <c r="P189" s="44"/>
    </row>
    <row r="190" spans="1:16" ht="15.75" customHeight="1">
      <c r="A190" s="144"/>
      <c r="B190" s="64" t="str">
        <f t="shared" si="7"/>
        <v/>
      </c>
      <c r="C190" s="145"/>
      <c r="D190" s="144"/>
      <c r="E190" s="146"/>
      <c r="F190" s="146"/>
      <c r="G190" s="115" t="str">
        <f t="shared" si="8"/>
        <v/>
      </c>
      <c r="H190" s="148"/>
      <c r="I190" s="73"/>
      <c r="J190" s="74"/>
      <c r="K190" s="116"/>
      <c r="L190" s="69"/>
      <c r="N190" s="43"/>
      <c r="O190" s="44"/>
      <c r="P190" s="44"/>
    </row>
    <row r="191" spans="1:16" ht="15.75" customHeight="1">
      <c r="A191" s="144"/>
      <c r="B191" s="64" t="str">
        <f t="shared" si="7"/>
        <v/>
      </c>
      <c r="C191" s="145"/>
      <c r="D191" s="144"/>
      <c r="E191" s="146"/>
      <c r="F191" s="146"/>
      <c r="G191" s="115" t="str">
        <f t="shared" si="8"/>
        <v/>
      </c>
      <c r="H191" s="148"/>
      <c r="I191" s="73"/>
      <c r="J191" s="74"/>
      <c r="K191" s="116"/>
      <c r="L191" s="69"/>
      <c r="N191" s="43"/>
      <c r="O191" s="44"/>
      <c r="P191" s="44"/>
    </row>
    <row r="192" spans="1:16" ht="15.75" customHeight="1">
      <c r="A192" s="144"/>
      <c r="B192" s="64" t="str">
        <f t="shared" si="7"/>
        <v/>
      </c>
      <c r="C192" s="145"/>
      <c r="D192" s="144"/>
      <c r="E192" s="146"/>
      <c r="F192" s="146"/>
      <c r="G192" s="115" t="str">
        <f t="shared" si="8"/>
        <v/>
      </c>
      <c r="H192" s="148"/>
      <c r="I192" s="73"/>
      <c r="J192" s="74"/>
      <c r="K192" s="116"/>
      <c r="L192" s="69"/>
      <c r="N192" s="43"/>
      <c r="O192" s="44"/>
      <c r="P192" s="44"/>
    </row>
    <row r="193" spans="1:16" ht="15.75" customHeight="1">
      <c r="A193" s="144"/>
      <c r="B193" s="64" t="str">
        <f t="shared" si="7"/>
        <v/>
      </c>
      <c r="C193" s="145"/>
      <c r="D193" s="144"/>
      <c r="E193" s="146"/>
      <c r="F193" s="146"/>
      <c r="G193" s="115" t="str">
        <f t="shared" si="8"/>
        <v/>
      </c>
      <c r="H193" s="148"/>
      <c r="I193" s="73"/>
      <c r="J193" s="74"/>
      <c r="K193" s="116"/>
      <c r="L193" s="69"/>
      <c r="N193" s="43"/>
      <c r="O193" s="44"/>
      <c r="P193" s="44"/>
    </row>
    <row r="194" spans="1:16" ht="15.75" customHeight="1">
      <c r="A194" s="144"/>
      <c r="B194" s="64" t="str">
        <f t="shared" si="7"/>
        <v/>
      </c>
      <c r="C194" s="145"/>
      <c r="D194" s="144"/>
      <c r="E194" s="146"/>
      <c r="F194" s="146"/>
      <c r="G194" s="115" t="str">
        <f t="shared" si="8"/>
        <v/>
      </c>
      <c r="H194" s="148"/>
      <c r="I194" s="73"/>
      <c r="J194" s="74"/>
      <c r="K194" s="116"/>
      <c r="L194" s="69"/>
      <c r="N194" s="43"/>
      <c r="O194" s="44"/>
      <c r="P194" s="44"/>
    </row>
    <row r="195" spans="1:16" ht="15.75" customHeight="1">
      <c r="A195" s="144"/>
      <c r="B195" s="64" t="str">
        <f t="shared" si="7"/>
        <v/>
      </c>
      <c r="C195" s="145"/>
      <c r="D195" s="144"/>
      <c r="E195" s="146"/>
      <c r="F195" s="146"/>
      <c r="G195" s="115" t="str">
        <f t="shared" si="8"/>
        <v/>
      </c>
      <c r="H195" s="148"/>
      <c r="I195" s="73"/>
      <c r="J195" s="74"/>
      <c r="K195" s="116"/>
      <c r="L195" s="69"/>
      <c r="N195" s="43"/>
      <c r="O195" s="44"/>
      <c r="P195" s="44"/>
    </row>
    <row r="196" spans="1:16" ht="15.75" customHeight="1">
      <c r="A196" s="144"/>
      <c r="B196" s="64" t="str">
        <f t="shared" si="7"/>
        <v/>
      </c>
      <c r="C196" s="145"/>
      <c r="D196" s="144"/>
      <c r="E196" s="146"/>
      <c r="F196" s="146"/>
      <c r="G196" s="115" t="str">
        <f t="shared" si="8"/>
        <v/>
      </c>
      <c r="H196" s="148"/>
      <c r="I196" s="73"/>
      <c r="J196" s="74"/>
      <c r="K196" s="116"/>
      <c r="L196" s="69"/>
      <c r="N196" s="43"/>
      <c r="O196" s="44"/>
      <c r="P196" s="44"/>
    </row>
    <row r="197" spans="1:16" ht="15.75" customHeight="1">
      <c r="A197" s="144"/>
      <c r="B197" s="64" t="str">
        <f t="shared" si="7"/>
        <v/>
      </c>
      <c r="C197" s="145"/>
      <c r="D197" s="144"/>
      <c r="E197" s="146"/>
      <c r="F197" s="146"/>
      <c r="G197" s="115" t="str">
        <f t="shared" si="8"/>
        <v/>
      </c>
      <c r="H197" s="148"/>
      <c r="I197" s="73"/>
      <c r="J197" s="74"/>
      <c r="K197" s="116"/>
      <c r="L197" s="69"/>
      <c r="N197" s="43"/>
      <c r="O197" s="44"/>
      <c r="P197" s="44"/>
    </row>
    <row r="198" spans="1:16" ht="15.75" customHeight="1">
      <c r="A198" s="144"/>
      <c r="B198" s="64" t="str">
        <f t="shared" si="7"/>
        <v/>
      </c>
      <c r="C198" s="145"/>
      <c r="D198" s="144"/>
      <c r="E198" s="146"/>
      <c r="F198" s="146"/>
      <c r="G198" s="115" t="str">
        <f t="shared" si="8"/>
        <v/>
      </c>
      <c r="H198" s="148"/>
      <c r="I198" s="73"/>
      <c r="J198" s="74"/>
      <c r="K198" s="116"/>
      <c r="L198" s="69"/>
      <c r="N198" s="43"/>
      <c r="O198" s="44"/>
      <c r="P198" s="44"/>
    </row>
    <row r="199" spans="1:16" ht="15.75" customHeight="1">
      <c r="A199" s="144"/>
      <c r="B199" s="64" t="str">
        <f t="shared" si="7"/>
        <v/>
      </c>
      <c r="C199" s="145"/>
      <c r="D199" s="144"/>
      <c r="E199" s="146"/>
      <c r="F199" s="146"/>
      <c r="G199" s="115" t="str">
        <f t="shared" si="8"/>
        <v/>
      </c>
      <c r="H199" s="148"/>
      <c r="I199" s="73"/>
      <c r="J199" s="74"/>
      <c r="K199" s="116"/>
      <c r="L199" s="69"/>
      <c r="N199" s="43"/>
      <c r="O199" s="44"/>
      <c r="P199" s="44"/>
    </row>
    <row r="200" spans="1:16" ht="15.75" customHeight="1">
      <c r="A200" s="144"/>
      <c r="B200" s="64" t="str">
        <f t="shared" ref="B200:B232" si="9">IF($N200="","",CONCATENATE(INDEX(TPARAM_Prefix_Pieces,MATCH(ABS(INDEX(JCaisse_Matricule_CDG,MATCH($N200,JCaisse_Date,0))),TPARAM_Matricule,0)),RIGHT(Exercice,2),TEXT(MONTH($N200),"00"),TEXT($P200,"00")))</f>
        <v/>
      </c>
      <c r="C200" s="145"/>
      <c r="D200" s="144"/>
      <c r="E200" s="146"/>
      <c r="F200" s="146"/>
      <c r="G200" s="115" t="str">
        <f t="shared" ref="G200:G232" si="10">IF(OR(ISBLANK($A200),ISBLANK($C200)),"",INDEX(TPARAM_LibelléAutoriz_Compte,MATCH($D200,Cod_imput,0)))</f>
        <v/>
      </c>
      <c r="H200" s="148"/>
      <c r="I200" s="73"/>
      <c r="J200" s="74"/>
      <c r="K200" s="116"/>
      <c r="L200" s="69"/>
      <c r="N200" s="43"/>
      <c r="O200" s="44"/>
      <c r="P200" s="44"/>
    </row>
    <row r="201" spans="1:16" ht="15.75" customHeight="1">
      <c r="A201" s="144"/>
      <c r="B201" s="64" t="str">
        <f t="shared" si="9"/>
        <v/>
      </c>
      <c r="C201" s="145"/>
      <c r="D201" s="144"/>
      <c r="E201" s="146"/>
      <c r="F201" s="146"/>
      <c r="G201" s="115" t="str">
        <f t="shared" si="10"/>
        <v/>
      </c>
      <c r="H201" s="148"/>
      <c r="I201" s="73"/>
      <c r="J201" s="74"/>
      <c r="K201" s="116"/>
      <c r="L201" s="69"/>
      <c r="N201" s="43"/>
      <c r="O201" s="44"/>
      <c r="P201" s="44"/>
    </row>
    <row r="202" spans="1:16" ht="15.75" customHeight="1">
      <c r="A202" s="144"/>
      <c r="B202" s="64" t="str">
        <f t="shared" si="9"/>
        <v/>
      </c>
      <c r="C202" s="145"/>
      <c r="D202" s="144"/>
      <c r="E202" s="146"/>
      <c r="F202" s="146"/>
      <c r="G202" s="115" t="str">
        <f t="shared" si="10"/>
        <v/>
      </c>
      <c r="H202" s="148"/>
      <c r="I202" s="73"/>
      <c r="J202" s="74"/>
      <c r="K202" s="116"/>
      <c r="L202" s="69"/>
      <c r="N202" s="43"/>
      <c r="O202" s="44"/>
      <c r="P202" s="44"/>
    </row>
    <row r="203" spans="1:16" ht="15.75" customHeight="1">
      <c r="A203" s="144"/>
      <c r="B203" s="64" t="str">
        <f t="shared" si="9"/>
        <v/>
      </c>
      <c r="C203" s="145"/>
      <c r="D203" s="144"/>
      <c r="E203" s="146"/>
      <c r="F203" s="146"/>
      <c r="G203" s="115" t="str">
        <f t="shared" si="10"/>
        <v/>
      </c>
      <c r="H203" s="148"/>
      <c r="I203" s="73"/>
      <c r="J203" s="74"/>
      <c r="K203" s="116"/>
      <c r="L203" s="69"/>
      <c r="N203" s="43"/>
      <c r="O203" s="44"/>
      <c r="P203" s="44"/>
    </row>
    <row r="204" spans="1:16" ht="15.75" customHeight="1">
      <c r="A204" s="144"/>
      <c r="B204" s="64" t="str">
        <f t="shared" si="9"/>
        <v/>
      </c>
      <c r="C204" s="145"/>
      <c r="D204" s="144"/>
      <c r="E204" s="146"/>
      <c r="F204" s="146"/>
      <c r="G204" s="115" t="str">
        <f t="shared" si="10"/>
        <v/>
      </c>
      <c r="H204" s="148"/>
      <c r="I204" s="73"/>
      <c r="J204" s="74"/>
      <c r="K204" s="116"/>
      <c r="L204" s="69"/>
      <c r="N204" s="43"/>
      <c r="O204" s="44"/>
      <c r="P204" s="44"/>
    </row>
    <row r="205" spans="1:16" ht="15.75" customHeight="1">
      <c r="A205" s="144"/>
      <c r="B205" s="64" t="str">
        <f t="shared" si="9"/>
        <v/>
      </c>
      <c r="C205" s="145"/>
      <c r="D205" s="144"/>
      <c r="E205" s="146"/>
      <c r="F205" s="146"/>
      <c r="G205" s="115" t="str">
        <f t="shared" si="10"/>
        <v/>
      </c>
      <c r="H205" s="148"/>
      <c r="I205" s="73"/>
      <c r="J205" s="74"/>
      <c r="K205" s="116"/>
      <c r="L205" s="69"/>
      <c r="N205" s="43"/>
      <c r="O205" s="44"/>
      <c r="P205" s="44"/>
    </row>
    <row r="206" spans="1:16" ht="15.75" customHeight="1">
      <c r="A206" s="144"/>
      <c r="B206" s="64" t="str">
        <f t="shared" si="9"/>
        <v/>
      </c>
      <c r="C206" s="145"/>
      <c r="D206" s="144"/>
      <c r="E206" s="146"/>
      <c r="F206" s="146"/>
      <c r="G206" s="115" t="str">
        <f t="shared" si="10"/>
        <v/>
      </c>
      <c r="H206" s="148"/>
      <c r="I206" s="73"/>
      <c r="J206" s="74"/>
      <c r="K206" s="116"/>
      <c r="L206" s="69"/>
      <c r="N206" s="43"/>
      <c r="O206" s="44"/>
      <c r="P206" s="44"/>
    </row>
    <row r="207" spans="1:16" ht="15.75" customHeight="1">
      <c r="A207" s="144"/>
      <c r="B207" s="64" t="str">
        <f t="shared" si="9"/>
        <v/>
      </c>
      <c r="C207" s="145"/>
      <c r="D207" s="144"/>
      <c r="E207" s="146"/>
      <c r="F207" s="146"/>
      <c r="G207" s="115" t="str">
        <f t="shared" si="10"/>
        <v/>
      </c>
      <c r="H207" s="148"/>
      <c r="I207" s="73"/>
      <c r="J207" s="74"/>
      <c r="K207" s="116"/>
      <c r="L207" s="69"/>
      <c r="N207" s="43"/>
      <c r="O207" s="44"/>
      <c r="P207" s="44"/>
    </row>
    <row r="208" spans="1:16" ht="15.75" customHeight="1">
      <c r="A208" s="144"/>
      <c r="B208" s="64" t="str">
        <f t="shared" si="9"/>
        <v/>
      </c>
      <c r="C208" s="145"/>
      <c r="D208" s="144"/>
      <c r="E208" s="146"/>
      <c r="F208" s="146"/>
      <c r="G208" s="115" t="str">
        <f t="shared" si="10"/>
        <v/>
      </c>
      <c r="H208" s="148"/>
      <c r="I208" s="73"/>
      <c r="J208" s="74"/>
      <c r="K208" s="116"/>
      <c r="L208" s="69"/>
      <c r="N208" s="43"/>
      <c r="O208" s="44"/>
      <c r="P208" s="44"/>
    </row>
    <row r="209" spans="1:16" ht="15.75" customHeight="1">
      <c r="A209" s="144"/>
      <c r="B209" s="64" t="str">
        <f t="shared" si="9"/>
        <v/>
      </c>
      <c r="C209" s="145"/>
      <c r="D209" s="144"/>
      <c r="E209" s="146"/>
      <c r="F209" s="146"/>
      <c r="G209" s="115" t="str">
        <f t="shared" si="10"/>
        <v/>
      </c>
      <c r="H209" s="148"/>
      <c r="I209" s="73"/>
      <c r="J209" s="74"/>
      <c r="K209" s="116"/>
      <c r="L209" s="69"/>
      <c r="N209" s="43"/>
      <c r="O209" s="44"/>
      <c r="P209" s="44"/>
    </row>
    <row r="210" spans="1:16" ht="15.75" customHeight="1">
      <c r="A210" s="144"/>
      <c r="B210" s="64" t="str">
        <f t="shared" si="9"/>
        <v/>
      </c>
      <c r="C210" s="145"/>
      <c r="D210" s="144"/>
      <c r="E210" s="146"/>
      <c r="F210" s="146"/>
      <c r="G210" s="115" t="str">
        <f t="shared" si="10"/>
        <v/>
      </c>
      <c r="H210" s="148"/>
      <c r="I210" s="73"/>
      <c r="J210" s="74"/>
      <c r="K210" s="116"/>
      <c r="L210" s="69"/>
      <c r="N210" s="43"/>
      <c r="O210" s="44"/>
      <c r="P210" s="44"/>
    </row>
    <row r="211" spans="1:16" ht="15.75" customHeight="1">
      <c r="A211" s="144"/>
      <c r="B211" s="64" t="str">
        <f t="shared" si="9"/>
        <v/>
      </c>
      <c r="C211" s="145"/>
      <c r="D211" s="144"/>
      <c r="E211" s="146"/>
      <c r="F211" s="146"/>
      <c r="G211" s="115" t="str">
        <f t="shared" si="10"/>
        <v/>
      </c>
      <c r="H211" s="148"/>
      <c r="I211" s="73"/>
      <c r="J211" s="74"/>
      <c r="K211" s="116"/>
      <c r="L211" s="69"/>
      <c r="N211" s="43"/>
      <c r="O211" s="44"/>
      <c r="P211" s="44"/>
    </row>
    <row r="212" spans="1:16" ht="15.75" customHeight="1">
      <c r="A212" s="144"/>
      <c r="B212" s="64" t="str">
        <f t="shared" si="9"/>
        <v/>
      </c>
      <c r="C212" s="145"/>
      <c r="D212" s="144"/>
      <c r="E212" s="146"/>
      <c r="F212" s="146"/>
      <c r="G212" s="115" t="str">
        <f t="shared" si="10"/>
        <v/>
      </c>
      <c r="H212" s="148"/>
      <c r="I212" s="73"/>
      <c r="J212" s="74"/>
      <c r="K212" s="116"/>
      <c r="L212" s="69"/>
      <c r="N212" s="43"/>
      <c r="O212" s="44"/>
      <c r="P212" s="44"/>
    </row>
    <row r="213" spans="1:16" ht="15.75" customHeight="1">
      <c r="A213" s="144"/>
      <c r="B213" s="64" t="str">
        <f t="shared" si="9"/>
        <v/>
      </c>
      <c r="C213" s="145"/>
      <c r="D213" s="144"/>
      <c r="E213" s="146"/>
      <c r="F213" s="146"/>
      <c r="G213" s="115" t="str">
        <f t="shared" si="10"/>
        <v/>
      </c>
      <c r="H213" s="148"/>
      <c r="I213" s="73"/>
      <c r="J213" s="74"/>
      <c r="K213" s="116"/>
      <c r="L213" s="69"/>
      <c r="N213" s="43"/>
      <c r="O213" s="44"/>
      <c r="P213" s="44"/>
    </row>
    <row r="214" spans="1:16" ht="15.75" customHeight="1">
      <c r="A214" s="144"/>
      <c r="B214" s="64" t="str">
        <f t="shared" si="9"/>
        <v/>
      </c>
      <c r="C214" s="145"/>
      <c r="D214" s="144"/>
      <c r="E214" s="146"/>
      <c r="F214" s="146"/>
      <c r="G214" s="115" t="str">
        <f t="shared" si="10"/>
        <v/>
      </c>
      <c r="H214" s="148"/>
      <c r="I214" s="73"/>
      <c r="J214" s="74"/>
      <c r="K214" s="116"/>
      <c r="L214" s="69"/>
      <c r="N214" s="43"/>
      <c r="O214" s="44"/>
      <c r="P214" s="44"/>
    </row>
    <row r="215" spans="1:16" ht="15.75" customHeight="1">
      <c r="A215" s="144"/>
      <c r="B215" s="64" t="str">
        <f t="shared" si="9"/>
        <v/>
      </c>
      <c r="C215" s="145"/>
      <c r="D215" s="144"/>
      <c r="E215" s="146"/>
      <c r="F215" s="146"/>
      <c r="G215" s="115" t="str">
        <f t="shared" si="10"/>
        <v/>
      </c>
      <c r="H215" s="148"/>
      <c r="I215" s="73"/>
      <c r="J215" s="74"/>
      <c r="K215" s="116"/>
      <c r="L215" s="69"/>
      <c r="N215" s="43"/>
      <c r="O215" s="44"/>
      <c r="P215" s="44"/>
    </row>
    <row r="216" spans="1:16" ht="15.75" customHeight="1">
      <c r="A216" s="144"/>
      <c r="B216" s="64" t="str">
        <f t="shared" si="9"/>
        <v/>
      </c>
      <c r="C216" s="145"/>
      <c r="D216" s="144"/>
      <c r="E216" s="146"/>
      <c r="F216" s="146"/>
      <c r="G216" s="115" t="str">
        <f t="shared" si="10"/>
        <v/>
      </c>
      <c r="H216" s="148"/>
      <c r="I216" s="73"/>
      <c r="J216" s="74"/>
      <c r="K216" s="116"/>
      <c r="L216" s="69"/>
      <c r="N216" s="43"/>
      <c r="O216" s="44"/>
      <c r="P216" s="44"/>
    </row>
    <row r="217" spans="1:16" ht="15.75" customHeight="1">
      <c r="A217" s="144"/>
      <c r="B217" s="64" t="str">
        <f t="shared" si="9"/>
        <v/>
      </c>
      <c r="C217" s="145"/>
      <c r="D217" s="144"/>
      <c r="E217" s="146"/>
      <c r="F217" s="146"/>
      <c r="G217" s="115" t="str">
        <f t="shared" si="10"/>
        <v/>
      </c>
      <c r="H217" s="148"/>
      <c r="I217" s="73"/>
      <c r="J217" s="74"/>
      <c r="K217" s="116"/>
      <c r="L217" s="69"/>
      <c r="N217" s="43"/>
      <c r="O217" s="44"/>
      <c r="P217" s="44"/>
    </row>
    <row r="218" spans="1:16" ht="15.75" customHeight="1">
      <c r="A218" s="144"/>
      <c r="B218" s="64" t="str">
        <f t="shared" si="9"/>
        <v/>
      </c>
      <c r="C218" s="145"/>
      <c r="D218" s="144"/>
      <c r="E218" s="146"/>
      <c r="F218" s="146"/>
      <c r="G218" s="115" t="str">
        <f t="shared" si="10"/>
        <v/>
      </c>
      <c r="H218" s="148"/>
      <c r="I218" s="73"/>
      <c r="J218" s="74"/>
      <c r="K218" s="116"/>
      <c r="L218" s="69"/>
      <c r="N218" s="43"/>
      <c r="O218" s="44"/>
      <c r="P218" s="44"/>
    </row>
    <row r="219" spans="1:16" ht="15.75" customHeight="1">
      <c r="A219" s="144"/>
      <c r="B219" s="64" t="str">
        <f t="shared" si="9"/>
        <v/>
      </c>
      <c r="C219" s="145"/>
      <c r="D219" s="144"/>
      <c r="E219" s="146"/>
      <c r="F219" s="146"/>
      <c r="G219" s="115" t="str">
        <f t="shared" si="10"/>
        <v/>
      </c>
      <c r="H219" s="148"/>
      <c r="I219" s="73"/>
      <c r="J219" s="74"/>
      <c r="K219" s="116"/>
      <c r="L219" s="69"/>
      <c r="N219" s="43"/>
      <c r="O219" s="44"/>
      <c r="P219" s="44"/>
    </row>
    <row r="220" spans="1:16" ht="15.75" customHeight="1">
      <c r="A220" s="144"/>
      <c r="B220" s="64" t="str">
        <f t="shared" si="9"/>
        <v/>
      </c>
      <c r="C220" s="145"/>
      <c r="D220" s="144"/>
      <c r="E220" s="146"/>
      <c r="F220" s="146"/>
      <c r="G220" s="115" t="str">
        <f t="shared" si="10"/>
        <v/>
      </c>
      <c r="H220" s="148"/>
      <c r="I220" s="73"/>
      <c r="J220" s="74"/>
      <c r="K220" s="116"/>
      <c r="L220" s="69"/>
      <c r="N220" s="43"/>
      <c r="O220" s="44"/>
      <c r="P220" s="44"/>
    </row>
    <row r="221" spans="1:16" ht="15.75" customHeight="1">
      <c r="A221" s="144"/>
      <c r="B221" s="64" t="str">
        <f t="shared" si="9"/>
        <v/>
      </c>
      <c r="C221" s="145"/>
      <c r="D221" s="144"/>
      <c r="E221" s="146"/>
      <c r="F221" s="146"/>
      <c r="G221" s="115" t="str">
        <f t="shared" si="10"/>
        <v/>
      </c>
      <c r="H221" s="148"/>
      <c r="I221" s="73"/>
      <c r="J221" s="74"/>
      <c r="K221" s="116"/>
      <c r="L221" s="69"/>
      <c r="N221" s="43"/>
      <c r="O221" s="44"/>
      <c r="P221" s="44"/>
    </row>
    <row r="222" spans="1:16" ht="15.75" customHeight="1">
      <c r="A222" s="144"/>
      <c r="B222" s="64" t="str">
        <f t="shared" si="9"/>
        <v/>
      </c>
      <c r="C222" s="145"/>
      <c r="D222" s="144"/>
      <c r="E222" s="146"/>
      <c r="F222" s="146"/>
      <c r="G222" s="115" t="str">
        <f t="shared" si="10"/>
        <v/>
      </c>
      <c r="H222" s="148"/>
      <c r="I222" s="73"/>
      <c r="J222" s="74"/>
      <c r="K222" s="116"/>
      <c r="L222" s="69"/>
      <c r="N222" s="43"/>
      <c r="O222" s="44"/>
      <c r="P222" s="44"/>
    </row>
    <row r="223" spans="1:16" ht="15.75" customHeight="1">
      <c r="A223" s="144"/>
      <c r="B223" s="64" t="str">
        <f t="shared" si="9"/>
        <v/>
      </c>
      <c r="C223" s="145"/>
      <c r="D223" s="144"/>
      <c r="E223" s="146"/>
      <c r="F223" s="146"/>
      <c r="G223" s="115" t="str">
        <f t="shared" si="10"/>
        <v/>
      </c>
      <c r="H223" s="148"/>
      <c r="I223" s="73"/>
      <c r="J223" s="74"/>
      <c r="K223" s="116"/>
      <c r="L223" s="69"/>
      <c r="N223" s="43"/>
      <c r="O223" s="44"/>
      <c r="P223" s="44"/>
    </row>
    <row r="224" spans="1:16" ht="15.75" customHeight="1">
      <c r="A224" s="144"/>
      <c r="B224" s="64" t="str">
        <f t="shared" si="9"/>
        <v/>
      </c>
      <c r="C224" s="145"/>
      <c r="D224" s="144"/>
      <c r="E224" s="146"/>
      <c r="F224" s="146"/>
      <c r="G224" s="115" t="str">
        <f t="shared" si="10"/>
        <v/>
      </c>
      <c r="H224" s="148"/>
      <c r="I224" s="73"/>
      <c r="J224" s="74"/>
      <c r="K224" s="116"/>
      <c r="L224" s="69"/>
      <c r="N224" s="43"/>
      <c r="O224" s="44"/>
      <c r="P224" s="44"/>
    </row>
    <row r="225" spans="1:16" ht="15.75" customHeight="1">
      <c r="A225" s="144"/>
      <c r="B225" s="64" t="str">
        <f t="shared" si="9"/>
        <v/>
      </c>
      <c r="C225" s="145"/>
      <c r="D225" s="144"/>
      <c r="E225" s="146"/>
      <c r="F225" s="146"/>
      <c r="G225" s="115" t="str">
        <f t="shared" si="10"/>
        <v/>
      </c>
      <c r="H225" s="148"/>
      <c r="I225" s="73"/>
      <c r="J225" s="74"/>
      <c r="K225" s="116"/>
      <c r="L225" s="69"/>
      <c r="N225" s="43"/>
      <c r="O225" s="44"/>
      <c r="P225" s="44"/>
    </row>
    <row r="226" spans="1:16" ht="15.75" customHeight="1">
      <c r="A226" s="144"/>
      <c r="B226" s="64" t="str">
        <f t="shared" si="9"/>
        <v/>
      </c>
      <c r="C226" s="145"/>
      <c r="D226" s="144"/>
      <c r="E226" s="146"/>
      <c r="F226" s="146"/>
      <c r="G226" s="115" t="str">
        <f t="shared" si="10"/>
        <v/>
      </c>
      <c r="H226" s="148"/>
      <c r="I226" s="73"/>
      <c r="J226" s="74"/>
      <c r="K226" s="116"/>
      <c r="L226" s="69"/>
      <c r="N226" s="43"/>
      <c r="O226" s="44"/>
      <c r="P226" s="44"/>
    </row>
    <row r="227" spans="1:16" ht="15.75" customHeight="1">
      <c r="A227" s="144"/>
      <c r="B227" s="64" t="str">
        <f t="shared" si="9"/>
        <v/>
      </c>
      <c r="C227" s="145"/>
      <c r="D227" s="144"/>
      <c r="E227" s="146"/>
      <c r="F227" s="146"/>
      <c r="G227" s="115" t="str">
        <f t="shared" si="10"/>
        <v/>
      </c>
      <c r="H227" s="148"/>
      <c r="I227" s="73"/>
      <c r="J227" s="74"/>
      <c r="K227" s="116"/>
      <c r="L227" s="69"/>
      <c r="N227" s="43"/>
      <c r="O227" s="44"/>
      <c r="P227" s="44"/>
    </row>
    <row r="228" spans="1:16" ht="15.75" customHeight="1">
      <c r="A228" s="144"/>
      <c r="B228" s="64" t="str">
        <f t="shared" si="9"/>
        <v/>
      </c>
      <c r="C228" s="145"/>
      <c r="D228" s="144"/>
      <c r="E228" s="146"/>
      <c r="F228" s="146"/>
      <c r="G228" s="115" t="str">
        <f t="shared" si="10"/>
        <v/>
      </c>
      <c r="H228" s="148"/>
      <c r="I228" s="73"/>
      <c r="J228" s="74"/>
      <c r="K228" s="116"/>
      <c r="L228" s="69"/>
      <c r="N228" s="43"/>
      <c r="O228" s="44"/>
      <c r="P228" s="44"/>
    </row>
    <row r="229" spans="1:16" ht="15.75" customHeight="1">
      <c r="A229" s="144"/>
      <c r="B229" s="64" t="str">
        <f t="shared" si="9"/>
        <v/>
      </c>
      <c r="C229" s="145"/>
      <c r="D229" s="144"/>
      <c r="E229" s="146"/>
      <c r="F229" s="146"/>
      <c r="G229" s="115" t="str">
        <f t="shared" si="10"/>
        <v/>
      </c>
      <c r="H229" s="148"/>
      <c r="I229" s="73"/>
      <c r="J229" s="74"/>
      <c r="K229" s="116"/>
      <c r="L229" s="69"/>
      <c r="N229" s="43"/>
      <c r="O229" s="44"/>
      <c r="P229" s="44"/>
    </row>
    <row r="230" spans="1:16" ht="15.75" customHeight="1">
      <c r="A230" s="144"/>
      <c r="B230" s="64" t="str">
        <f t="shared" si="9"/>
        <v/>
      </c>
      <c r="C230" s="145"/>
      <c r="D230" s="144"/>
      <c r="E230" s="146"/>
      <c r="F230" s="146"/>
      <c r="G230" s="115" t="str">
        <f t="shared" si="10"/>
        <v/>
      </c>
      <c r="H230" s="148"/>
      <c r="I230" s="73"/>
      <c r="J230" s="74"/>
      <c r="K230" s="116"/>
      <c r="L230" s="69"/>
      <c r="N230" s="43"/>
      <c r="O230" s="44"/>
      <c r="P230" s="44"/>
    </row>
    <row r="231" spans="1:16" ht="15.75" customHeight="1">
      <c r="A231" s="144"/>
      <c r="B231" s="64" t="str">
        <f t="shared" si="9"/>
        <v/>
      </c>
      <c r="C231" s="145"/>
      <c r="D231" s="144"/>
      <c r="E231" s="146"/>
      <c r="F231" s="146"/>
      <c r="G231" s="115" t="str">
        <f t="shared" si="10"/>
        <v/>
      </c>
      <c r="H231" s="148"/>
      <c r="I231" s="73"/>
      <c r="J231" s="74"/>
      <c r="K231" s="116"/>
      <c r="L231" s="69"/>
      <c r="N231" s="43"/>
      <c r="O231" s="44"/>
      <c r="P231" s="44"/>
    </row>
    <row r="232" spans="1:16" ht="15.75" customHeight="1">
      <c r="A232" s="144"/>
      <c r="B232" s="64" t="str">
        <f t="shared" si="9"/>
        <v/>
      </c>
      <c r="C232" s="145"/>
      <c r="D232" s="144"/>
      <c r="E232" s="146"/>
      <c r="F232" s="150"/>
      <c r="G232" s="117" t="str">
        <f t="shared" si="10"/>
        <v/>
      </c>
      <c r="H232" s="148"/>
      <c r="I232" s="73"/>
      <c r="J232" s="74"/>
      <c r="K232" s="116"/>
      <c r="L232" s="69"/>
      <c r="N232" s="43"/>
      <c r="O232" s="44"/>
      <c r="P232" s="44"/>
    </row>
    <row r="233" spans="1:16" ht="20.100000000000001" customHeight="1">
      <c r="A233" s="57"/>
      <c r="B233" s="58"/>
      <c r="C233" s="70" t="s">
        <v>50</v>
      </c>
      <c r="D233" s="114"/>
      <c r="E233" s="72">
        <f>SUM($E$9:$E$232)</f>
        <v>0</v>
      </c>
      <c r="F233" s="72">
        <f>SUM(F8:F232)</f>
        <v>0</v>
      </c>
      <c r="G233" s="112" t="str">
        <f t="shared" ref="G233:G289" si="11">IF(OR(ISBLANK($A233),ISBLANK($C233)),"",INDEX(TPARAM_LibelléAutoriz_Compte,MATCH($D233,Cod_imput,0)))</f>
        <v/>
      </c>
      <c r="H233" s="60"/>
      <c r="I233" s="63"/>
      <c r="J233" s="62"/>
      <c r="K233" s="62"/>
      <c r="L233" s="57"/>
    </row>
    <row r="234" spans="1:16" ht="15.75" customHeight="1">
      <c r="D234" s="113"/>
      <c r="G234" s="112" t="str">
        <f t="shared" si="11"/>
        <v/>
      </c>
      <c r="H234" s="110"/>
    </row>
    <row r="235" spans="1:16" ht="15.75" customHeight="1">
      <c r="D235" s="113"/>
      <c r="G235" s="112" t="str">
        <f t="shared" si="11"/>
        <v/>
      </c>
      <c r="H235" s="110"/>
    </row>
    <row r="236" spans="1:16" ht="15.75" customHeight="1">
      <c r="C236" s="5"/>
      <c r="D236" s="113"/>
      <c r="E236" s="6"/>
      <c r="F236" s="6"/>
      <c r="G236" s="112" t="str">
        <f t="shared" si="11"/>
        <v/>
      </c>
      <c r="H236" s="110"/>
    </row>
    <row r="237" spans="1:16" ht="15.75" customHeight="1">
      <c r="D237" s="113"/>
      <c r="G237" s="112" t="str">
        <f t="shared" si="11"/>
        <v/>
      </c>
      <c r="H237" s="110"/>
    </row>
    <row r="238" spans="1:16" ht="15.75" customHeight="1">
      <c r="D238" s="113"/>
      <c r="G238" s="112" t="str">
        <f t="shared" si="11"/>
        <v/>
      </c>
      <c r="H238" s="110"/>
    </row>
    <row r="239" spans="1:16">
      <c r="D239" s="113"/>
      <c r="G239" s="112" t="str">
        <f t="shared" si="11"/>
        <v/>
      </c>
      <c r="H239" s="110"/>
    </row>
    <row r="240" spans="1:16">
      <c r="D240" s="113"/>
      <c r="G240" s="112" t="str">
        <f t="shared" si="11"/>
        <v/>
      </c>
      <c r="H240" s="110"/>
    </row>
    <row r="241" spans="1:11">
      <c r="D241" s="113"/>
      <c r="G241" s="112" t="str">
        <f t="shared" si="11"/>
        <v/>
      </c>
      <c r="H241" s="110"/>
    </row>
    <row r="242" spans="1:11">
      <c r="D242" s="113"/>
      <c r="G242" s="112" t="str">
        <f t="shared" si="11"/>
        <v/>
      </c>
      <c r="H242" s="110"/>
    </row>
    <row r="243" spans="1:11">
      <c r="A243" s="2"/>
      <c r="B243" s="2"/>
      <c r="D243" s="113"/>
      <c r="G243" s="112" t="str">
        <f t="shared" si="11"/>
        <v/>
      </c>
      <c r="H243" s="55"/>
      <c r="J243" s="2"/>
      <c r="K243" s="2"/>
    </row>
    <row r="244" spans="1:11">
      <c r="A244" s="2"/>
      <c r="B244" s="2"/>
      <c r="D244" s="113"/>
      <c r="G244" s="112" t="str">
        <f t="shared" si="11"/>
        <v/>
      </c>
      <c r="H244" s="55"/>
      <c r="J244" s="2"/>
      <c r="K244" s="2"/>
    </row>
    <row r="245" spans="1:11">
      <c r="A245" s="2"/>
      <c r="B245" s="2"/>
      <c r="D245" s="113"/>
      <c r="G245" s="112" t="str">
        <f t="shared" si="11"/>
        <v/>
      </c>
      <c r="H245" s="55"/>
      <c r="J245" s="2"/>
      <c r="K245" s="2"/>
    </row>
    <row r="246" spans="1:11">
      <c r="A246" s="2"/>
      <c r="B246" s="2"/>
      <c r="D246" s="113"/>
      <c r="G246" s="112" t="str">
        <f t="shared" si="11"/>
        <v/>
      </c>
      <c r="H246" s="55"/>
      <c r="J246" s="2"/>
      <c r="K246" s="2"/>
    </row>
    <row r="247" spans="1:11">
      <c r="A247" s="2"/>
      <c r="B247" s="2"/>
      <c r="D247" s="113"/>
      <c r="G247" s="112" t="str">
        <f t="shared" si="11"/>
        <v/>
      </c>
      <c r="H247" s="55"/>
      <c r="J247" s="2"/>
      <c r="K247" s="2"/>
    </row>
    <row r="248" spans="1:11">
      <c r="A248" s="2"/>
      <c r="B248" s="2"/>
      <c r="D248" s="113"/>
      <c r="G248" s="112" t="str">
        <f t="shared" si="11"/>
        <v/>
      </c>
      <c r="H248" s="55"/>
      <c r="J248" s="2"/>
      <c r="K248" s="2"/>
    </row>
    <row r="249" spans="1:11">
      <c r="A249" s="2"/>
      <c r="B249" s="2"/>
      <c r="D249" s="113"/>
      <c r="G249" s="112" t="str">
        <f t="shared" si="11"/>
        <v/>
      </c>
      <c r="H249" s="55"/>
      <c r="J249" s="2"/>
      <c r="K249" s="2"/>
    </row>
    <row r="250" spans="1:11">
      <c r="A250" s="2"/>
      <c r="B250" s="2"/>
      <c r="D250" s="113"/>
      <c r="G250" s="112" t="str">
        <f t="shared" si="11"/>
        <v/>
      </c>
      <c r="H250" s="55"/>
      <c r="J250" s="2"/>
      <c r="K250" s="2"/>
    </row>
    <row r="251" spans="1:11">
      <c r="A251" s="2"/>
      <c r="B251" s="2"/>
      <c r="D251" s="113"/>
      <c r="G251" s="112" t="str">
        <f t="shared" si="11"/>
        <v/>
      </c>
      <c r="H251" s="55"/>
      <c r="J251" s="2"/>
      <c r="K251" s="2"/>
    </row>
    <row r="252" spans="1:11">
      <c r="A252" s="2"/>
      <c r="B252" s="2"/>
      <c r="D252" s="113"/>
      <c r="G252" s="112" t="str">
        <f t="shared" si="11"/>
        <v/>
      </c>
      <c r="H252" s="55"/>
      <c r="J252" s="2"/>
      <c r="K252" s="2"/>
    </row>
    <row r="253" spans="1:11">
      <c r="A253" s="2"/>
      <c r="B253" s="2"/>
      <c r="D253" s="113"/>
      <c r="G253" s="112" t="str">
        <f t="shared" si="11"/>
        <v/>
      </c>
      <c r="H253" s="55"/>
      <c r="J253" s="2"/>
      <c r="K253" s="2"/>
    </row>
    <row r="254" spans="1:11">
      <c r="A254" s="2"/>
      <c r="B254" s="2"/>
      <c r="D254" s="113"/>
      <c r="G254" s="112" t="str">
        <f t="shared" si="11"/>
        <v/>
      </c>
      <c r="H254" s="55"/>
      <c r="J254" s="2"/>
      <c r="K254" s="2"/>
    </row>
    <row r="255" spans="1:11">
      <c r="A255" s="2"/>
      <c r="B255" s="2"/>
      <c r="D255" s="113"/>
      <c r="G255" s="112" t="str">
        <f t="shared" si="11"/>
        <v/>
      </c>
      <c r="H255" s="55"/>
      <c r="J255" s="2"/>
      <c r="K255" s="2"/>
    </row>
    <row r="256" spans="1:11">
      <c r="A256" s="2"/>
      <c r="B256" s="2"/>
      <c r="D256" s="113"/>
      <c r="G256" s="112" t="str">
        <f t="shared" si="11"/>
        <v/>
      </c>
      <c r="H256" s="55"/>
      <c r="J256" s="2"/>
      <c r="K256" s="2"/>
    </row>
    <row r="257" spans="1:11">
      <c r="A257" s="2"/>
      <c r="B257" s="2"/>
      <c r="D257" s="113"/>
      <c r="G257" s="112" t="str">
        <f t="shared" si="11"/>
        <v/>
      </c>
      <c r="H257" s="55"/>
      <c r="J257" s="2"/>
      <c r="K257" s="2"/>
    </row>
    <row r="258" spans="1:11">
      <c r="A258" s="2"/>
      <c r="B258" s="2"/>
      <c r="D258" s="113"/>
      <c r="G258" s="112" t="str">
        <f t="shared" si="11"/>
        <v/>
      </c>
      <c r="H258" s="55"/>
      <c r="J258" s="2"/>
      <c r="K258" s="2"/>
    </row>
    <row r="259" spans="1:11">
      <c r="A259" s="2"/>
      <c r="B259" s="2"/>
      <c r="D259" s="113"/>
      <c r="G259" s="112" t="str">
        <f t="shared" si="11"/>
        <v/>
      </c>
      <c r="H259" s="55"/>
      <c r="J259" s="2"/>
      <c r="K259" s="2"/>
    </row>
    <row r="260" spans="1:11">
      <c r="A260" s="2"/>
      <c r="B260" s="2"/>
      <c r="D260" s="113"/>
      <c r="G260" s="112" t="str">
        <f t="shared" si="11"/>
        <v/>
      </c>
      <c r="H260" s="55"/>
      <c r="J260" s="2"/>
      <c r="K260" s="2"/>
    </row>
    <row r="261" spans="1:11">
      <c r="A261" s="2"/>
      <c r="B261" s="2"/>
      <c r="D261" s="113"/>
      <c r="G261" s="112" t="str">
        <f t="shared" si="11"/>
        <v/>
      </c>
      <c r="H261" s="55"/>
      <c r="J261" s="2"/>
      <c r="K261" s="2"/>
    </row>
    <row r="262" spans="1:11">
      <c r="A262" s="2"/>
      <c r="B262" s="2"/>
      <c r="D262" s="113"/>
      <c r="G262" s="112" t="str">
        <f t="shared" si="11"/>
        <v/>
      </c>
      <c r="H262" s="55"/>
      <c r="J262" s="2"/>
      <c r="K262" s="2"/>
    </row>
    <row r="263" spans="1:11">
      <c r="A263" s="2"/>
      <c r="B263" s="2"/>
      <c r="D263" s="113"/>
      <c r="G263" s="112" t="str">
        <f t="shared" si="11"/>
        <v/>
      </c>
      <c r="H263" s="55"/>
      <c r="J263" s="2"/>
      <c r="K263" s="2"/>
    </row>
    <row r="264" spans="1:11">
      <c r="A264" s="2"/>
      <c r="B264" s="2"/>
      <c r="D264" s="113"/>
      <c r="G264" s="112" t="str">
        <f t="shared" si="11"/>
        <v/>
      </c>
      <c r="H264" s="55"/>
      <c r="J264" s="2"/>
      <c r="K264" s="2"/>
    </row>
    <row r="265" spans="1:11">
      <c r="A265" s="2"/>
      <c r="B265" s="2"/>
      <c r="D265" s="113"/>
      <c r="G265" s="112" t="str">
        <f t="shared" si="11"/>
        <v/>
      </c>
      <c r="H265" s="55"/>
      <c r="J265" s="2"/>
      <c r="K265" s="2"/>
    </row>
    <row r="266" spans="1:11">
      <c r="A266" s="2"/>
      <c r="B266" s="2"/>
      <c r="D266" s="113"/>
      <c r="G266" s="112" t="str">
        <f t="shared" si="11"/>
        <v/>
      </c>
      <c r="H266" s="55"/>
      <c r="J266" s="2"/>
      <c r="K266" s="2"/>
    </row>
    <row r="267" spans="1:11">
      <c r="A267" s="2"/>
      <c r="B267" s="2"/>
      <c r="D267" s="113"/>
      <c r="G267" s="112" t="str">
        <f t="shared" si="11"/>
        <v/>
      </c>
      <c r="H267" s="55"/>
      <c r="J267" s="2"/>
      <c r="K267" s="2"/>
    </row>
    <row r="268" spans="1:11">
      <c r="A268" s="2"/>
      <c r="B268" s="2"/>
      <c r="D268" s="113"/>
      <c r="G268" s="112" t="str">
        <f t="shared" si="11"/>
        <v/>
      </c>
      <c r="H268" s="55"/>
      <c r="J268" s="2"/>
      <c r="K268" s="2"/>
    </row>
    <row r="269" spans="1:11">
      <c r="A269" s="2"/>
      <c r="B269" s="2"/>
      <c r="D269" s="113"/>
      <c r="G269" s="112" t="str">
        <f t="shared" si="11"/>
        <v/>
      </c>
      <c r="H269" s="55"/>
      <c r="J269" s="2"/>
      <c r="K269" s="2"/>
    </row>
    <row r="270" spans="1:11">
      <c r="A270" s="2"/>
      <c r="B270" s="2"/>
      <c r="D270" s="113"/>
      <c r="G270" s="112" t="str">
        <f t="shared" si="11"/>
        <v/>
      </c>
      <c r="H270" s="55"/>
      <c r="J270" s="2"/>
      <c r="K270" s="2"/>
    </row>
    <row r="271" spans="1:11">
      <c r="A271" s="2"/>
      <c r="B271" s="2"/>
      <c r="D271" s="113"/>
      <c r="G271" s="112" t="str">
        <f t="shared" si="11"/>
        <v/>
      </c>
      <c r="H271" s="55"/>
      <c r="J271" s="2"/>
      <c r="K271" s="2"/>
    </row>
    <row r="272" spans="1:11">
      <c r="A272" s="2"/>
      <c r="B272" s="2"/>
      <c r="D272" s="113"/>
      <c r="G272" s="112" t="str">
        <f t="shared" si="11"/>
        <v/>
      </c>
      <c r="H272" s="55"/>
      <c r="J272" s="2"/>
      <c r="K272" s="2"/>
    </row>
    <row r="273" spans="1:11">
      <c r="A273" s="2"/>
      <c r="B273" s="2"/>
      <c r="D273" s="113"/>
      <c r="G273" s="112" t="str">
        <f t="shared" si="11"/>
        <v/>
      </c>
      <c r="H273" s="55"/>
      <c r="J273" s="2"/>
      <c r="K273" s="2"/>
    </row>
    <row r="274" spans="1:11">
      <c r="A274" s="2"/>
      <c r="B274" s="2"/>
      <c r="D274" s="113"/>
      <c r="G274" s="112" t="str">
        <f t="shared" si="11"/>
        <v/>
      </c>
      <c r="H274" s="55"/>
      <c r="J274" s="2"/>
      <c r="K274" s="2"/>
    </row>
    <row r="275" spans="1:11">
      <c r="A275" s="2"/>
      <c r="B275" s="2"/>
      <c r="D275" s="113"/>
      <c r="G275" s="112" t="str">
        <f t="shared" si="11"/>
        <v/>
      </c>
      <c r="H275" s="55"/>
      <c r="J275" s="2"/>
      <c r="K275" s="2"/>
    </row>
    <row r="276" spans="1:11">
      <c r="A276" s="2"/>
      <c r="B276" s="2"/>
      <c r="D276" s="113"/>
      <c r="G276" s="112" t="str">
        <f t="shared" si="11"/>
        <v/>
      </c>
      <c r="H276" s="55"/>
      <c r="J276" s="2"/>
      <c r="K276" s="2"/>
    </row>
    <row r="277" spans="1:11">
      <c r="A277" s="2"/>
      <c r="B277" s="2"/>
      <c r="D277" s="113"/>
      <c r="G277" s="112" t="str">
        <f t="shared" si="11"/>
        <v/>
      </c>
      <c r="H277" s="55"/>
      <c r="J277" s="2"/>
      <c r="K277" s="2"/>
    </row>
    <row r="278" spans="1:11">
      <c r="A278" s="2"/>
      <c r="B278" s="2"/>
      <c r="D278" s="113"/>
      <c r="G278" s="112" t="str">
        <f t="shared" si="11"/>
        <v/>
      </c>
      <c r="H278" s="55"/>
      <c r="J278" s="2"/>
      <c r="K278" s="2"/>
    </row>
    <row r="279" spans="1:11">
      <c r="A279" s="2"/>
      <c r="B279" s="2"/>
      <c r="D279" s="113"/>
      <c r="G279" s="112" t="str">
        <f t="shared" si="11"/>
        <v/>
      </c>
      <c r="H279" s="55"/>
      <c r="J279" s="2"/>
      <c r="K279" s="2"/>
    </row>
    <row r="280" spans="1:11">
      <c r="A280" s="2"/>
      <c r="B280" s="2"/>
      <c r="D280" s="113"/>
      <c r="G280" s="112" t="str">
        <f t="shared" si="11"/>
        <v/>
      </c>
      <c r="H280" s="55"/>
      <c r="J280" s="2"/>
      <c r="K280" s="2"/>
    </row>
    <row r="281" spans="1:11">
      <c r="A281" s="2"/>
      <c r="B281" s="2"/>
      <c r="D281" s="113"/>
      <c r="G281" s="112" t="str">
        <f t="shared" si="11"/>
        <v/>
      </c>
      <c r="H281" s="55"/>
      <c r="J281" s="2"/>
      <c r="K281" s="2"/>
    </row>
    <row r="282" spans="1:11">
      <c r="A282" s="2"/>
      <c r="B282" s="2"/>
      <c r="D282" s="113"/>
      <c r="G282" s="112" t="str">
        <f t="shared" si="11"/>
        <v/>
      </c>
      <c r="H282" s="55"/>
      <c r="J282" s="2"/>
      <c r="K282" s="2"/>
    </row>
    <row r="283" spans="1:11">
      <c r="A283" s="2"/>
      <c r="B283" s="2"/>
      <c r="D283" s="113"/>
      <c r="G283" s="112" t="str">
        <f t="shared" si="11"/>
        <v/>
      </c>
      <c r="H283" s="55"/>
      <c r="J283" s="2"/>
      <c r="K283" s="2"/>
    </row>
    <row r="284" spans="1:11">
      <c r="A284" s="2"/>
      <c r="B284" s="2"/>
      <c r="D284" s="113"/>
      <c r="G284" s="112" t="str">
        <f t="shared" si="11"/>
        <v/>
      </c>
      <c r="H284" s="55"/>
      <c r="J284" s="2"/>
      <c r="K284" s="2"/>
    </row>
    <row r="285" spans="1:11">
      <c r="A285" s="2"/>
      <c r="B285" s="2"/>
      <c r="D285" s="113"/>
      <c r="G285" s="112" t="str">
        <f t="shared" si="11"/>
        <v/>
      </c>
      <c r="H285" s="55"/>
      <c r="J285" s="2"/>
      <c r="K285" s="2"/>
    </row>
    <row r="286" spans="1:11">
      <c r="A286" s="2"/>
      <c r="B286" s="2"/>
      <c r="D286" s="113"/>
      <c r="G286" s="112" t="str">
        <f t="shared" si="11"/>
        <v/>
      </c>
      <c r="H286" s="55"/>
      <c r="J286" s="2"/>
      <c r="K286" s="2"/>
    </row>
    <row r="287" spans="1:11">
      <c r="A287" s="2"/>
      <c r="B287" s="2"/>
      <c r="D287" s="113"/>
      <c r="G287" s="112" t="str">
        <f t="shared" si="11"/>
        <v/>
      </c>
      <c r="H287" s="55"/>
      <c r="J287" s="2"/>
      <c r="K287" s="2"/>
    </row>
    <row r="288" spans="1:11">
      <c r="A288" s="2"/>
      <c r="B288" s="2"/>
      <c r="D288" s="113"/>
      <c r="G288" s="112" t="str">
        <f t="shared" si="11"/>
        <v/>
      </c>
      <c r="H288" s="55"/>
      <c r="J288" s="2"/>
      <c r="K288" s="2"/>
    </row>
    <row r="289" spans="1:12">
      <c r="A289" s="2"/>
      <c r="B289" s="2"/>
      <c r="D289" s="113"/>
      <c r="G289" s="112" t="str">
        <f t="shared" si="11"/>
        <v/>
      </c>
      <c r="H289" s="55"/>
      <c r="J289" s="2"/>
      <c r="K289" s="2"/>
    </row>
    <row r="290" spans="1:12">
      <c r="A290" s="2"/>
      <c r="B290" s="2"/>
      <c r="D290" s="113"/>
      <c r="G290" s="112" t="str">
        <f t="shared" ref="G290:G353" si="12">IF(OR(ISBLANK($A290),ISBLANK($C290)),"",INDEX(TPARAM_LibelléAutoriz_Compte,MATCH($D290,Cod_imput,0)))</f>
        <v/>
      </c>
      <c r="H290" s="55"/>
      <c r="J290" s="2"/>
      <c r="K290" s="2"/>
    </row>
    <row r="291" spans="1:12">
      <c r="A291" s="2"/>
      <c r="B291" s="2"/>
      <c r="D291" s="113"/>
      <c r="G291" s="112" t="str">
        <f t="shared" si="12"/>
        <v/>
      </c>
      <c r="H291" s="55"/>
      <c r="J291" s="2"/>
      <c r="K291" s="2"/>
      <c r="L291" s="2"/>
    </row>
    <row r="292" spans="1:12">
      <c r="A292" s="2"/>
      <c r="B292" s="2"/>
      <c r="D292" s="113"/>
      <c r="G292" s="112" t="str">
        <f t="shared" si="12"/>
        <v/>
      </c>
      <c r="H292" s="55"/>
      <c r="J292" s="2"/>
      <c r="K292" s="2"/>
      <c r="L292" s="2"/>
    </row>
    <row r="293" spans="1:12">
      <c r="A293" s="2"/>
      <c r="B293" s="2"/>
      <c r="D293" s="113"/>
      <c r="G293" s="112" t="str">
        <f t="shared" si="12"/>
        <v/>
      </c>
      <c r="H293" s="55"/>
      <c r="J293" s="2"/>
      <c r="K293" s="2"/>
      <c r="L293" s="2"/>
    </row>
    <row r="294" spans="1:12">
      <c r="A294" s="2"/>
      <c r="B294" s="2"/>
      <c r="D294" s="113"/>
      <c r="G294" s="112" t="str">
        <f t="shared" si="12"/>
        <v/>
      </c>
      <c r="H294" s="55"/>
      <c r="J294" s="2"/>
      <c r="K294" s="2"/>
      <c r="L294" s="2"/>
    </row>
    <row r="295" spans="1:12">
      <c r="A295" s="2"/>
      <c r="B295" s="2"/>
      <c r="D295" s="113"/>
      <c r="G295" s="112" t="str">
        <f t="shared" si="12"/>
        <v/>
      </c>
      <c r="H295" s="55"/>
      <c r="J295" s="2"/>
      <c r="K295" s="2"/>
      <c r="L295" s="2"/>
    </row>
    <row r="296" spans="1:12">
      <c r="A296" s="2"/>
      <c r="B296" s="2"/>
      <c r="D296" s="113"/>
      <c r="G296" s="112" t="str">
        <f t="shared" si="12"/>
        <v/>
      </c>
      <c r="H296" s="55"/>
      <c r="J296" s="2"/>
      <c r="K296" s="2"/>
      <c r="L296" s="2"/>
    </row>
    <row r="297" spans="1:12">
      <c r="A297" s="2"/>
      <c r="B297" s="2"/>
      <c r="D297" s="113"/>
      <c r="G297" s="112" t="str">
        <f t="shared" si="12"/>
        <v/>
      </c>
      <c r="H297" s="55"/>
      <c r="J297" s="2"/>
      <c r="K297" s="2"/>
      <c r="L297" s="2"/>
    </row>
    <row r="298" spans="1:12">
      <c r="A298" s="2"/>
      <c r="B298" s="2"/>
      <c r="D298" s="113"/>
      <c r="G298" s="112" t="str">
        <f t="shared" si="12"/>
        <v/>
      </c>
      <c r="H298" s="55"/>
      <c r="J298" s="2"/>
      <c r="K298" s="2"/>
      <c r="L298" s="2"/>
    </row>
    <row r="299" spans="1:12">
      <c r="A299" s="2"/>
      <c r="B299" s="2"/>
      <c r="D299" s="113"/>
      <c r="G299" s="112" t="str">
        <f t="shared" si="12"/>
        <v/>
      </c>
      <c r="H299" s="55"/>
      <c r="J299" s="2"/>
      <c r="K299" s="2"/>
      <c r="L299" s="2"/>
    </row>
    <row r="300" spans="1:12">
      <c r="A300" s="2"/>
      <c r="B300" s="2"/>
      <c r="D300" s="113"/>
      <c r="G300" s="112" t="str">
        <f t="shared" si="12"/>
        <v/>
      </c>
      <c r="H300" s="55"/>
      <c r="J300" s="2"/>
      <c r="K300" s="2"/>
      <c r="L300" s="2"/>
    </row>
    <row r="301" spans="1:12">
      <c r="A301" s="2"/>
      <c r="B301" s="2"/>
      <c r="D301" s="113"/>
      <c r="G301" s="112" t="str">
        <f t="shared" si="12"/>
        <v/>
      </c>
      <c r="H301" s="55"/>
      <c r="J301" s="2"/>
      <c r="K301" s="2"/>
      <c r="L301" s="2"/>
    </row>
    <row r="302" spans="1:12">
      <c r="A302" s="2"/>
      <c r="B302" s="2"/>
      <c r="D302" s="113"/>
      <c r="G302" s="112" t="str">
        <f t="shared" si="12"/>
        <v/>
      </c>
      <c r="H302" s="55"/>
      <c r="J302" s="2"/>
      <c r="K302" s="2"/>
      <c r="L302" s="2"/>
    </row>
    <row r="303" spans="1:12">
      <c r="A303" s="2"/>
      <c r="B303" s="2"/>
      <c r="D303" s="113"/>
      <c r="G303" s="112" t="str">
        <f t="shared" si="12"/>
        <v/>
      </c>
      <c r="H303" s="55"/>
      <c r="J303" s="2"/>
      <c r="K303" s="2"/>
      <c r="L303" s="2"/>
    </row>
    <row r="304" spans="1:12">
      <c r="A304" s="2"/>
      <c r="B304" s="2"/>
      <c r="D304" s="113"/>
      <c r="G304" s="112" t="str">
        <f t="shared" si="12"/>
        <v/>
      </c>
      <c r="H304" s="55"/>
      <c r="J304" s="2"/>
      <c r="K304" s="2"/>
      <c r="L304" s="2"/>
    </row>
    <row r="305" spans="1:12">
      <c r="A305" s="2"/>
      <c r="B305" s="2"/>
      <c r="D305" s="113"/>
      <c r="G305" s="112" t="str">
        <f t="shared" si="12"/>
        <v/>
      </c>
      <c r="H305" s="55"/>
      <c r="J305" s="2"/>
      <c r="K305" s="2"/>
      <c r="L305" s="2"/>
    </row>
    <row r="306" spans="1:12">
      <c r="A306" s="2"/>
      <c r="B306" s="2"/>
      <c r="D306" s="113"/>
      <c r="G306" s="112" t="str">
        <f t="shared" si="12"/>
        <v/>
      </c>
      <c r="H306" s="55"/>
      <c r="J306" s="2"/>
      <c r="K306" s="2"/>
      <c r="L306" s="2"/>
    </row>
    <row r="307" spans="1:12">
      <c r="A307" s="2"/>
      <c r="B307" s="2"/>
      <c r="D307" s="113"/>
      <c r="G307" s="112" t="str">
        <f t="shared" si="12"/>
        <v/>
      </c>
      <c r="H307" s="55"/>
      <c r="J307" s="2"/>
      <c r="K307" s="2"/>
      <c r="L307" s="2"/>
    </row>
    <row r="308" spans="1:12">
      <c r="A308" s="2"/>
      <c r="B308" s="2"/>
      <c r="D308" s="113"/>
      <c r="G308" s="112" t="str">
        <f t="shared" si="12"/>
        <v/>
      </c>
      <c r="H308" s="55"/>
      <c r="J308" s="2"/>
      <c r="K308" s="2"/>
      <c r="L308" s="2"/>
    </row>
    <row r="309" spans="1:12">
      <c r="A309" s="2"/>
      <c r="B309" s="2"/>
      <c r="D309" s="113"/>
      <c r="G309" s="112" t="str">
        <f t="shared" si="12"/>
        <v/>
      </c>
      <c r="H309" s="55"/>
      <c r="J309" s="2"/>
      <c r="K309" s="2"/>
      <c r="L309" s="2"/>
    </row>
    <row r="310" spans="1:12">
      <c r="A310" s="2"/>
      <c r="B310" s="2"/>
      <c r="D310" s="113"/>
      <c r="G310" s="112" t="str">
        <f t="shared" si="12"/>
        <v/>
      </c>
      <c r="H310" s="55"/>
      <c r="J310" s="2"/>
      <c r="K310" s="2"/>
      <c r="L310" s="2"/>
    </row>
    <row r="311" spans="1:12">
      <c r="A311" s="2"/>
      <c r="B311" s="2"/>
      <c r="D311" s="113"/>
      <c r="G311" s="112" t="str">
        <f t="shared" si="12"/>
        <v/>
      </c>
      <c r="H311" s="55"/>
      <c r="J311" s="2"/>
      <c r="K311" s="2"/>
      <c r="L311" s="2"/>
    </row>
    <row r="312" spans="1:12">
      <c r="A312" s="2"/>
      <c r="B312" s="2"/>
      <c r="D312" s="113"/>
      <c r="G312" s="112" t="str">
        <f t="shared" si="12"/>
        <v/>
      </c>
      <c r="H312" s="55"/>
      <c r="J312" s="2"/>
      <c r="K312" s="2"/>
      <c r="L312" s="2"/>
    </row>
    <row r="313" spans="1:12">
      <c r="A313" s="2"/>
      <c r="B313" s="2"/>
      <c r="D313" s="113"/>
      <c r="G313" s="112" t="str">
        <f t="shared" si="12"/>
        <v/>
      </c>
      <c r="H313" s="55"/>
      <c r="J313" s="2"/>
      <c r="K313" s="2"/>
      <c r="L313" s="2"/>
    </row>
    <row r="314" spans="1:12">
      <c r="A314" s="2"/>
      <c r="B314" s="2"/>
      <c r="D314" s="113"/>
      <c r="G314" s="112" t="str">
        <f t="shared" si="12"/>
        <v/>
      </c>
      <c r="H314" s="55"/>
      <c r="J314" s="2"/>
      <c r="K314" s="2"/>
      <c r="L314" s="2"/>
    </row>
    <row r="315" spans="1:12">
      <c r="A315" s="2"/>
      <c r="B315" s="2"/>
      <c r="D315" s="113"/>
      <c r="G315" s="112" t="str">
        <f t="shared" si="12"/>
        <v/>
      </c>
      <c r="H315" s="55"/>
      <c r="J315" s="2"/>
      <c r="K315" s="2"/>
      <c r="L315" s="2"/>
    </row>
    <row r="316" spans="1:12">
      <c r="A316" s="2"/>
      <c r="B316" s="2"/>
      <c r="D316" s="113"/>
      <c r="G316" s="112" t="str">
        <f t="shared" si="12"/>
        <v/>
      </c>
      <c r="H316" s="55"/>
      <c r="J316" s="2"/>
      <c r="K316" s="2"/>
      <c r="L316" s="2"/>
    </row>
    <row r="317" spans="1:12">
      <c r="A317" s="2"/>
      <c r="B317" s="2"/>
      <c r="D317" s="113"/>
      <c r="G317" s="112" t="str">
        <f t="shared" si="12"/>
        <v/>
      </c>
      <c r="H317" s="55"/>
      <c r="J317" s="2"/>
      <c r="K317" s="2"/>
      <c r="L317" s="2"/>
    </row>
    <row r="318" spans="1:12">
      <c r="A318" s="2"/>
      <c r="B318" s="2"/>
      <c r="D318" s="113"/>
      <c r="G318" s="112" t="str">
        <f t="shared" si="12"/>
        <v/>
      </c>
      <c r="H318" s="55"/>
      <c r="J318" s="2"/>
      <c r="K318" s="2"/>
      <c r="L318" s="2"/>
    </row>
    <row r="319" spans="1:12">
      <c r="A319" s="2"/>
      <c r="B319" s="2"/>
      <c r="D319" s="113"/>
      <c r="G319" s="112" t="str">
        <f t="shared" si="12"/>
        <v/>
      </c>
      <c r="H319" s="55"/>
      <c r="J319" s="2"/>
      <c r="K319" s="2"/>
      <c r="L319" s="2"/>
    </row>
    <row r="320" spans="1:12">
      <c r="D320" s="113"/>
      <c r="G320" s="112" t="str">
        <f t="shared" si="12"/>
        <v/>
      </c>
      <c r="H320" s="110"/>
    </row>
    <row r="321" spans="4:8">
      <c r="D321" s="113"/>
      <c r="G321" s="112" t="str">
        <f t="shared" si="12"/>
        <v/>
      </c>
      <c r="H321" s="110"/>
    </row>
    <row r="322" spans="4:8">
      <c r="D322" s="113"/>
      <c r="G322" s="112" t="str">
        <f t="shared" si="12"/>
        <v/>
      </c>
      <c r="H322" s="110"/>
    </row>
    <row r="323" spans="4:8">
      <c r="D323" s="113"/>
      <c r="G323" s="112" t="str">
        <f t="shared" si="12"/>
        <v/>
      </c>
      <c r="H323" s="110"/>
    </row>
    <row r="324" spans="4:8">
      <c r="D324" s="113"/>
      <c r="G324" s="112" t="str">
        <f t="shared" si="12"/>
        <v/>
      </c>
      <c r="H324" s="110"/>
    </row>
    <row r="325" spans="4:8">
      <c r="D325" s="113"/>
      <c r="G325" s="112" t="str">
        <f t="shared" si="12"/>
        <v/>
      </c>
      <c r="H325" s="110"/>
    </row>
    <row r="326" spans="4:8">
      <c r="D326" s="113"/>
      <c r="G326" s="112" t="str">
        <f t="shared" si="12"/>
        <v/>
      </c>
      <c r="H326" s="110"/>
    </row>
    <row r="327" spans="4:8">
      <c r="D327" s="113"/>
      <c r="G327" s="112" t="str">
        <f t="shared" si="12"/>
        <v/>
      </c>
      <c r="H327" s="110"/>
    </row>
    <row r="328" spans="4:8">
      <c r="D328" s="113"/>
      <c r="G328" s="112" t="str">
        <f t="shared" si="12"/>
        <v/>
      </c>
      <c r="H328" s="110"/>
    </row>
    <row r="329" spans="4:8">
      <c r="D329" s="113"/>
      <c r="G329" s="112" t="str">
        <f t="shared" si="12"/>
        <v/>
      </c>
      <c r="H329" s="110"/>
    </row>
    <row r="330" spans="4:8">
      <c r="D330" s="113"/>
      <c r="G330" s="112" t="str">
        <f t="shared" si="12"/>
        <v/>
      </c>
      <c r="H330" s="110"/>
    </row>
    <row r="331" spans="4:8">
      <c r="D331" s="113"/>
      <c r="G331" s="112" t="str">
        <f t="shared" si="12"/>
        <v/>
      </c>
      <c r="H331" s="110"/>
    </row>
    <row r="332" spans="4:8">
      <c r="D332" s="113"/>
      <c r="G332" s="112" t="str">
        <f t="shared" si="12"/>
        <v/>
      </c>
      <c r="H332" s="110"/>
    </row>
    <row r="333" spans="4:8">
      <c r="D333" s="113"/>
      <c r="G333" s="112" t="str">
        <f t="shared" si="12"/>
        <v/>
      </c>
      <c r="H333" s="110"/>
    </row>
    <row r="334" spans="4:8">
      <c r="D334" s="113"/>
      <c r="G334" s="112" t="str">
        <f t="shared" si="12"/>
        <v/>
      </c>
      <c r="H334" s="110"/>
    </row>
    <row r="335" spans="4:8">
      <c r="D335" s="113"/>
      <c r="G335" s="112" t="str">
        <f t="shared" si="12"/>
        <v/>
      </c>
      <c r="H335" s="110"/>
    </row>
    <row r="336" spans="4:8">
      <c r="D336" s="113"/>
      <c r="G336" s="112" t="str">
        <f t="shared" si="12"/>
        <v/>
      </c>
      <c r="H336" s="110"/>
    </row>
    <row r="337" spans="4:8">
      <c r="D337" s="113"/>
      <c r="G337" s="112" t="str">
        <f t="shared" si="12"/>
        <v/>
      </c>
      <c r="H337" s="110"/>
    </row>
    <row r="338" spans="4:8">
      <c r="D338" s="113"/>
      <c r="G338" s="112" t="str">
        <f t="shared" si="12"/>
        <v/>
      </c>
      <c r="H338" s="110"/>
    </row>
    <row r="339" spans="4:8">
      <c r="D339" s="113"/>
      <c r="G339" s="112" t="str">
        <f t="shared" si="12"/>
        <v/>
      </c>
      <c r="H339" s="110"/>
    </row>
    <row r="340" spans="4:8">
      <c r="D340" s="113"/>
      <c r="G340" s="112" t="str">
        <f t="shared" si="12"/>
        <v/>
      </c>
      <c r="H340" s="110"/>
    </row>
    <row r="341" spans="4:8">
      <c r="D341" s="113"/>
      <c r="G341" s="112" t="str">
        <f t="shared" si="12"/>
        <v/>
      </c>
      <c r="H341" s="110"/>
    </row>
    <row r="342" spans="4:8">
      <c r="D342" s="113"/>
      <c r="G342" s="112" t="str">
        <f t="shared" si="12"/>
        <v/>
      </c>
      <c r="H342" s="110"/>
    </row>
    <row r="343" spans="4:8">
      <c r="D343" s="113"/>
      <c r="G343" s="112" t="str">
        <f t="shared" si="12"/>
        <v/>
      </c>
      <c r="H343" s="110"/>
    </row>
    <row r="344" spans="4:8">
      <c r="D344" s="113"/>
      <c r="G344" s="112" t="str">
        <f t="shared" si="12"/>
        <v/>
      </c>
      <c r="H344" s="110"/>
    </row>
    <row r="345" spans="4:8">
      <c r="D345" s="113"/>
      <c r="G345" s="112" t="str">
        <f t="shared" si="12"/>
        <v/>
      </c>
      <c r="H345" s="110"/>
    </row>
    <row r="346" spans="4:8">
      <c r="D346" s="113"/>
      <c r="G346" s="112" t="str">
        <f t="shared" si="12"/>
        <v/>
      </c>
      <c r="H346" s="110"/>
    </row>
    <row r="347" spans="4:8">
      <c r="D347" s="113"/>
      <c r="G347" s="112" t="str">
        <f t="shared" si="12"/>
        <v/>
      </c>
      <c r="H347" s="110"/>
    </row>
    <row r="348" spans="4:8">
      <c r="D348" s="113"/>
      <c r="G348" s="112" t="str">
        <f t="shared" si="12"/>
        <v/>
      </c>
      <c r="H348" s="110"/>
    </row>
    <row r="349" spans="4:8">
      <c r="D349" s="113"/>
      <c r="G349" s="112" t="str">
        <f t="shared" si="12"/>
        <v/>
      </c>
      <c r="H349" s="110"/>
    </row>
    <row r="350" spans="4:8">
      <c r="D350" s="113"/>
      <c r="G350" s="112" t="str">
        <f t="shared" si="12"/>
        <v/>
      </c>
      <c r="H350" s="110"/>
    </row>
    <row r="351" spans="4:8">
      <c r="D351" s="113"/>
      <c r="G351" s="112" t="str">
        <f t="shared" si="12"/>
        <v/>
      </c>
      <c r="H351" s="110"/>
    </row>
    <row r="352" spans="4:8">
      <c r="D352" s="113"/>
      <c r="G352" s="112" t="str">
        <f t="shared" si="12"/>
        <v/>
      </c>
      <c r="H352" s="110"/>
    </row>
    <row r="353" spans="4:8">
      <c r="D353" s="113"/>
      <c r="G353" s="112" t="str">
        <f t="shared" si="12"/>
        <v/>
      </c>
      <c r="H353" s="110"/>
    </row>
    <row r="354" spans="4:8">
      <c r="D354" s="113"/>
      <c r="G354" s="112" t="str">
        <f t="shared" ref="G354:G386" si="13">IF(OR(ISBLANK($A354),ISBLANK($C354)),"",INDEX(TPARAM_LibelléAutoriz_Compte,MATCH($D354,Cod_imput,0)))</f>
        <v/>
      </c>
      <c r="H354" s="110"/>
    </row>
    <row r="355" spans="4:8">
      <c r="D355" s="113"/>
      <c r="G355" s="112" t="str">
        <f t="shared" si="13"/>
        <v/>
      </c>
      <c r="H355" s="110"/>
    </row>
    <row r="356" spans="4:8">
      <c r="D356" s="113"/>
      <c r="G356" s="112" t="str">
        <f t="shared" si="13"/>
        <v/>
      </c>
      <c r="H356" s="110"/>
    </row>
    <row r="357" spans="4:8">
      <c r="D357" s="113"/>
      <c r="G357" s="112" t="str">
        <f t="shared" si="13"/>
        <v/>
      </c>
      <c r="H357" s="110"/>
    </row>
    <row r="358" spans="4:8">
      <c r="D358" s="113"/>
      <c r="G358" s="112" t="str">
        <f t="shared" si="13"/>
        <v/>
      </c>
      <c r="H358" s="110"/>
    </row>
    <row r="359" spans="4:8">
      <c r="D359" s="113"/>
      <c r="G359" s="112" t="str">
        <f t="shared" si="13"/>
        <v/>
      </c>
      <c r="H359" s="110"/>
    </row>
    <row r="360" spans="4:8">
      <c r="D360" s="113"/>
      <c r="G360" s="112" t="str">
        <f t="shared" si="13"/>
        <v/>
      </c>
      <c r="H360" s="110"/>
    </row>
    <row r="361" spans="4:8">
      <c r="D361" s="113"/>
      <c r="G361" s="112" t="str">
        <f t="shared" si="13"/>
        <v/>
      </c>
      <c r="H361" s="110"/>
    </row>
    <row r="362" spans="4:8">
      <c r="D362" s="113"/>
      <c r="G362" s="112" t="str">
        <f t="shared" si="13"/>
        <v/>
      </c>
      <c r="H362" s="110"/>
    </row>
    <row r="363" spans="4:8">
      <c r="D363" s="113"/>
      <c r="G363" s="112" t="str">
        <f t="shared" si="13"/>
        <v/>
      </c>
      <c r="H363" s="110"/>
    </row>
    <row r="364" spans="4:8">
      <c r="D364" s="113"/>
      <c r="G364" s="112" t="str">
        <f t="shared" si="13"/>
        <v/>
      </c>
      <c r="H364" s="110"/>
    </row>
    <row r="365" spans="4:8">
      <c r="D365" s="113"/>
      <c r="G365" s="112" t="str">
        <f t="shared" si="13"/>
        <v/>
      </c>
      <c r="H365" s="110"/>
    </row>
    <row r="366" spans="4:8">
      <c r="D366" s="113"/>
      <c r="G366" s="112" t="str">
        <f t="shared" si="13"/>
        <v/>
      </c>
      <c r="H366" s="110"/>
    </row>
    <row r="367" spans="4:8">
      <c r="D367" s="113"/>
      <c r="G367" s="112" t="str">
        <f t="shared" si="13"/>
        <v/>
      </c>
      <c r="H367" s="110"/>
    </row>
    <row r="368" spans="4:8">
      <c r="D368" s="113"/>
      <c r="G368" s="112" t="str">
        <f t="shared" si="13"/>
        <v/>
      </c>
      <c r="H368" s="110"/>
    </row>
    <row r="369" spans="4:8">
      <c r="D369" s="113"/>
      <c r="G369" s="112" t="str">
        <f t="shared" si="13"/>
        <v/>
      </c>
      <c r="H369" s="110"/>
    </row>
    <row r="370" spans="4:8">
      <c r="D370" s="113"/>
      <c r="G370" s="112" t="str">
        <f t="shared" si="13"/>
        <v/>
      </c>
      <c r="H370" s="110"/>
    </row>
    <row r="371" spans="4:8">
      <c r="D371" s="113"/>
      <c r="G371" s="112" t="str">
        <f t="shared" si="13"/>
        <v/>
      </c>
      <c r="H371" s="110"/>
    </row>
    <row r="372" spans="4:8">
      <c r="D372" s="113"/>
      <c r="G372" s="112" t="str">
        <f t="shared" si="13"/>
        <v/>
      </c>
      <c r="H372" s="110"/>
    </row>
    <row r="373" spans="4:8">
      <c r="D373" s="113"/>
      <c r="G373" s="112" t="str">
        <f t="shared" si="13"/>
        <v/>
      </c>
      <c r="H373" s="110"/>
    </row>
    <row r="374" spans="4:8">
      <c r="D374" s="113"/>
      <c r="G374" s="112" t="str">
        <f t="shared" si="13"/>
        <v/>
      </c>
      <c r="H374" s="110"/>
    </row>
    <row r="375" spans="4:8">
      <c r="D375" s="113"/>
      <c r="G375" s="112" t="str">
        <f t="shared" si="13"/>
        <v/>
      </c>
      <c r="H375" s="110"/>
    </row>
    <row r="376" spans="4:8">
      <c r="D376" s="113"/>
      <c r="G376" s="112" t="str">
        <f t="shared" si="13"/>
        <v/>
      </c>
      <c r="H376" s="110"/>
    </row>
    <row r="377" spans="4:8">
      <c r="D377" s="113"/>
      <c r="G377" s="112" t="str">
        <f t="shared" si="13"/>
        <v/>
      </c>
      <c r="H377" s="110"/>
    </row>
    <row r="378" spans="4:8">
      <c r="D378" s="113"/>
      <c r="G378" s="112" t="str">
        <f t="shared" si="13"/>
        <v/>
      </c>
      <c r="H378" s="110"/>
    </row>
    <row r="379" spans="4:8">
      <c r="D379" s="113"/>
      <c r="G379" s="112" t="str">
        <f t="shared" si="13"/>
        <v/>
      </c>
      <c r="H379" s="110"/>
    </row>
    <row r="380" spans="4:8">
      <c r="D380" s="113"/>
      <c r="G380" s="112" t="str">
        <f t="shared" si="13"/>
        <v/>
      </c>
      <c r="H380" s="110"/>
    </row>
    <row r="381" spans="4:8">
      <c r="G381" s="112" t="str">
        <f t="shared" si="13"/>
        <v/>
      </c>
      <c r="H381" s="110"/>
    </row>
    <row r="382" spans="4:8">
      <c r="G382" s="112" t="str">
        <f t="shared" si="13"/>
        <v/>
      </c>
      <c r="H382" s="110"/>
    </row>
    <row r="383" spans="4:8">
      <c r="G383" s="112" t="str">
        <f t="shared" si="13"/>
        <v/>
      </c>
      <c r="H383" s="110"/>
    </row>
    <row r="384" spans="4:8">
      <c r="G384" s="112" t="str">
        <f t="shared" si="13"/>
        <v/>
      </c>
      <c r="H384" s="110"/>
    </row>
    <row r="385" spans="7:8">
      <c r="G385" s="112" t="str">
        <f t="shared" si="13"/>
        <v/>
      </c>
      <c r="H385" s="110"/>
    </row>
    <row r="386" spans="7:8">
      <c r="G386" s="111" t="str">
        <f t="shared" si="13"/>
        <v/>
      </c>
      <c r="H386" s="110"/>
    </row>
  </sheetData>
  <sortState ref="A8:G232">
    <sortCondition ref="A1"/>
  </sortState>
  <mergeCells count="14">
    <mergeCell ref="L5:L6"/>
    <mergeCell ref="C1:L2"/>
    <mergeCell ref="A5:A6"/>
    <mergeCell ref="B5:B6"/>
    <mergeCell ref="C5:C6"/>
    <mergeCell ref="E5:F5"/>
    <mergeCell ref="G5:G6"/>
    <mergeCell ref="H5:H6"/>
    <mergeCell ref="I5:I6"/>
    <mergeCell ref="J5:J6"/>
    <mergeCell ref="K5:K6"/>
    <mergeCell ref="E3:I3"/>
    <mergeCell ref="D5:D6"/>
    <mergeCell ref="D4:I4"/>
  </mergeCells>
  <dataValidations count="5">
    <dataValidation type="textLength" allowBlank="1" showInputMessage="1" showErrorMessage="1" sqref="C7:D7 C234:C1048576 D233:D1048576">
      <formula1>0</formula1>
      <formula2>35</formula2>
    </dataValidation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E8:F232">
      <formula1>0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8:A232">
      <formula1>1</formula1>
      <formula2>31</formula2>
    </dataValidation>
    <dataValidation type="list" allowBlank="1" showInputMessage="1" showErrorMessage="1" errorTitle="LONGUEUR ERRONEE" error="Votre libellé doit comprendre au maximum 35 caractères!_x000a__x000a_Veuillez recommencer!" sqref="D8:D232">
      <formula1>Cod_imput</formula1>
    </dataValidation>
    <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 sqref="H8:H232">
      <formula1>#REF!</formula1>
    </dataValidation>
  </dataValidations>
  <printOptions horizontalCentered="1"/>
  <pageMargins left="0.31496062992125984" right="0.31496062992125984" top="0.35433070866141736" bottom="0.35433070866141736" header="0.11811023622047245" footer="0.19685039370078741"/>
  <pageSetup scale="61" fitToHeight="4" orientation="portrait" r:id="rId1"/>
  <headerFooter>
    <oddFooter>&amp;L© ABC Group 2016 - Tous droits réservés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etres">
    <pageSetUpPr fitToPage="1"/>
  </sheetPr>
  <dimension ref="A1:Y78"/>
  <sheetViews>
    <sheetView showGridLines="0" zoomScale="90" zoomScaleNormal="90" workbookViewId="0">
      <pane ySplit="6" topLeftCell="A7" activePane="bottomLeft" state="frozen"/>
      <selection activeCell="I1896" sqref="I1896"/>
      <selection pane="bottomLeft" activeCell="B8" sqref="B8"/>
    </sheetView>
  </sheetViews>
  <sheetFormatPr baseColWidth="10" defaultColWidth="11.42578125" defaultRowHeight="14.25"/>
  <cols>
    <col min="1" max="1" width="10.85546875" style="9" customWidth="1"/>
    <col min="2" max="2" width="41.28515625" style="9" customWidth="1"/>
    <col min="3" max="4" width="13.140625" style="9" customWidth="1"/>
    <col min="5" max="5" width="16.85546875" style="9" bestFit="1" customWidth="1"/>
    <col min="6" max="7" width="13" style="9" customWidth="1"/>
    <col min="8" max="8" width="11.85546875" style="9" customWidth="1"/>
    <col min="9" max="9" width="4.85546875" style="9" customWidth="1"/>
    <col min="10" max="10" width="6.7109375" style="9" bestFit="1" customWidth="1"/>
    <col min="11" max="11" width="27.85546875" style="9" bestFit="1" customWidth="1"/>
    <col min="12" max="23" width="11.7109375" style="9" customWidth="1"/>
    <col min="24" max="24" width="26" style="9" bestFit="1" customWidth="1"/>
    <col min="25" max="25" width="35.5703125" style="9" bestFit="1" customWidth="1"/>
    <col min="26" max="16384" width="11.42578125" style="9"/>
  </cols>
  <sheetData>
    <row r="1" spans="1:25">
      <c r="A1" s="86" t="s">
        <v>60</v>
      </c>
      <c r="B1" s="87" t="s">
        <v>114</v>
      </c>
      <c r="C1" s="84" t="s">
        <v>56</v>
      </c>
      <c r="D1" s="85"/>
      <c r="E1" s="9" t="s">
        <v>59</v>
      </c>
      <c r="X1" s="179"/>
      <c r="Y1" s="180"/>
    </row>
    <row r="2" spans="1:25">
      <c r="A2" s="86" t="s">
        <v>51</v>
      </c>
      <c r="B2" s="88">
        <v>2016</v>
      </c>
      <c r="C2" s="84" t="s">
        <v>55</v>
      </c>
      <c r="D2" s="85"/>
      <c r="X2" s="81"/>
      <c r="Y2" s="81"/>
    </row>
    <row r="3" spans="1:25">
      <c r="A3" s="89" t="s">
        <v>58</v>
      </c>
      <c r="B3" s="90" t="s">
        <v>112</v>
      </c>
      <c r="C3" s="84" t="s">
        <v>54</v>
      </c>
      <c r="D3" s="85"/>
      <c r="X3" s="81"/>
      <c r="Y3" s="81"/>
    </row>
    <row r="4" spans="1:25">
      <c r="A4" s="86" t="s">
        <v>52</v>
      </c>
      <c r="B4" s="87"/>
      <c r="C4" s="84"/>
      <c r="D4" s="85"/>
      <c r="E4" s="106" t="s">
        <v>107</v>
      </c>
      <c r="F4" s="10" t="str">
        <f>"Arreté"&amp;Exercice</f>
        <v>Arreté2016</v>
      </c>
      <c r="X4" s="81"/>
      <c r="Y4" s="81"/>
    </row>
    <row r="5" spans="1:25">
      <c r="A5" s="86" t="s">
        <v>53</v>
      </c>
      <c r="B5" s="87"/>
      <c r="C5" s="84" t="s">
        <v>57</v>
      </c>
      <c r="D5" s="85"/>
      <c r="X5" s="81"/>
      <c r="Y5" s="91"/>
    </row>
    <row r="6" spans="1:25">
      <c r="A6" s="86" t="s">
        <v>82</v>
      </c>
      <c r="B6" s="87"/>
      <c r="C6" s="84" t="s">
        <v>83</v>
      </c>
      <c r="D6" s="85"/>
      <c r="X6" s="82"/>
      <c r="Y6" s="82"/>
    </row>
    <row r="8" spans="1:25" ht="37.5" customHeight="1">
      <c r="A8" s="8" t="s">
        <v>8</v>
      </c>
      <c r="B8" s="8" t="s">
        <v>9</v>
      </c>
      <c r="C8" s="8" t="s">
        <v>34</v>
      </c>
      <c r="D8" s="8" t="s">
        <v>35</v>
      </c>
      <c r="E8" s="8" t="s">
        <v>36</v>
      </c>
      <c r="F8" s="8" t="s">
        <v>7</v>
      </c>
      <c r="G8" s="8" t="s">
        <v>32</v>
      </c>
      <c r="H8" s="8"/>
      <c r="I8" s="8"/>
    </row>
    <row r="9" spans="1:25">
      <c r="A9" s="20" t="s">
        <v>10</v>
      </c>
      <c r="B9" s="10" t="s">
        <v>17</v>
      </c>
      <c r="C9" s="19"/>
      <c r="D9" s="10" t="s">
        <v>85</v>
      </c>
      <c r="E9" s="10" t="s">
        <v>115</v>
      </c>
      <c r="F9" s="39">
        <v>900</v>
      </c>
      <c r="G9" s="10" t="s">
        <v>37</v>
      </c>
      <c r="H9" s="10"/>
      <c r="I9" s="10"/>
      <c r="J9" s="10"/>
    </row>
    <row r="10" spans="1:25">
      <c r="A10" s="20" t="s">
        <v>11</v>
      </c>
      <c r="B10" s="10" t="s">
        <v>16</v>
      </c>
      <c r="C10" s="19"/>
      <c r="D10" s="10" t="s">
        <v>19</v>
      </c>
      <c r="E10" s="10" t="s">
        <v>113</v>
      </c>
      <c r="F10" s="39">
        <v>901</v>
      </c>
      <c r="G10" s="10" t="s">
        <v>38</v>
      </c>
      <c r="H10" s="10"/>
      <c r="I10" s="10"/>
      <c r="J10" s="10"/>
    </row>
    <row r="11" spans="1:25">
      <c r="A11" s="20" t="s">
        <v>12</v>
      </c>
      <c r="B11" s="10" t="s">
        <v>15</v>
      </c>
      <c r="C11" s="19"/>
      <c r="D11" s="10" t="s">
        <v>18</v>
      </c>
      <c r="E11" s="10" t="s">
        <v>116</v>
      </c>
      <c r="F11" s="39">
        <v>902</v>
      </c>
      <c r="G11" s="10" t="s">
        <v>39</v>
      </c>
      <c r="H11" s="10"/>
      <c r="I11" s="10"/>
      <c r="J11" s="10"/>
    </row>
    <row r="13" spans="1:25" ht="15">
      <c r="A13" s="181" t="s">
        <v>84</v>
      </c>
      <c r="B13" s="181"/>
      <c r="C13" s="181"/>
      <c r="D13" s="181"/>
      <c r="E13" s="181"/>
      <c r="F13" s="181"/>
      <c r="G13" s="181"/>
    </row>
    <row r="14" spans="1:25">
      <c r="A14" s="53"/>
      <c r="B14" s="53"/>
      <c r="C14" s="53"/>
      <c r="D14" s="53"/>
      <c r="E14" s="53"/>
      <c r="F14" s="53"/>
      <c r="G14" s="53"/>
    </row>
    <row r="15" spans="1:25" ht="15" hidden="1">
      <c r="L15" s="177" t="s">
        <v>21</v>
      </c>
      <c r="M15" s="177"/>
      <c r="N15" s="177"/>
      <c r="O15" s="177"/>
      <c r="P15" s="177"/>
      <c r="Q15" s="177"/>
      <c r="R15" s="177"/>
      <c r="S15" s="177"/>
      <c r="T15" s="177"/>
      <c r="U15" s="177"/>
      <c r="V15" s="177"/>
      <c r="W15" s="177"/>
      <c r="X15" s="177"/>
    </row>
    <row r="16" spans="1:25" hidden="1">
      <c r="L16" s="178" t="s">
        <v>22</v>
      </c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</row>
    <row r="17" spans="1:24" s="11" customFormat="1" ht="15" hidden="1">
      <c r="L17" s="33">
        <v>10000</v>
      </c>
      <c r="M17" s="33">
        <v>5000</v>
      </c>
      <c r="N17" s="33">
        <v>2000</v>
      </c>
      <c r="O17" s="33">
        <v>1000</v>
      </c>
      <c r="P17" s="33">
        <v>500</v>
      </c>
      <c r="Q17" s="33">
        <v>100</v>
      </c>
      <c r="R17" s="33">
        <v>50</v>
      </c>
      <c r="S17" s="33">
        <v>25</v>
      </c>
      <c r="T17" s="33">
        <v>10</v>
      </c>
      <c r="U17" s="33">
        <v>5</v>
      </c>
      <c r="V17" s="33">
        <v>2</v>
      </c>
      <c r="W17" s="33">
        <v>1</v>
      </c>
      <c r="X17" s="34" t="s">
        <v>31</v>
      </c>
    </row>
    <row r="18" spans="1:24" ht="15" hidden="1">
      <c r="K18" s="29" t="s">
        <v>23</v>
      </c>
      <c r="L18" s="28">
        <v>3</v>
      </c>
      <c r="M18" s="28">
        <v>30</v>
      </c>
      <c r="N18" s="28">
        <v>477</v>
      </c>
      <c r="O18" s="28">
        <v>501</v>
      </c>
      <c r="P18" s="28">
        <f>523+24</f>
        <v>547</v>
      </c>
      <c r="Q18" s="28">
        <v>492</v>
      </c>
      <c r="R18" s="28">
        <v>441</v>
      </c>
      <c r="S18" s="28">
        <v>67</v>
      </c>
      <c r="T18" s="28"/>
      <c r="U18" s="28"/>
      <c r="V18" s="28"/>
      <c r="W18" s="28"/>
      <c r="X18" s="32">
        <f t="shared" ref="X18:X23" si="0">SUMPRODUCT($L$17:$W$17,$L18:$W18)</f>
        <v>1981425</v>
      </c>
    </row>
    <row r="19" spans="1:24" ht="15" hidden="1">
      <c r="K19" s="29" t="s">
        <v>24</v>
      </c>
      <c r="L19" s="28"/>
      <c r="M19" s="28"/>
      <c r="N19" s="28"/>
      <c r="O19" s="28"/>
      <c r="P19" s="28">
        <v>24</v>
      </c>
      <c r="Q19" s="28">
        <v>525</v>
      </c>
      <c r="R19" s="28">
        <v>694</v>
      </c>
      <c r="S19" s="28">
        <v>32</v>
      </c>
      <c r="T19" s="28">
        <v>7450</v>
      </c>
      <c r="U19" s="28"/>
      <c r="V19" s="28"/>
      <c r="W19" s="28"/>
      <c r="X19" s="32">
        <f t="shared" si="0"/>
        <v>174500</v>
      </c>
    </row>
    <row r="20" spans="1:24" ht="15" hidden="1">
      <c r="K20" s="29" t="s">
        <v>25</v>
      </c>
      <c r="L20" s="28">
        <v>1</v>
      </c>
      <c r="M20" s="28">
        <v>3</v>
      </c>
      <c r="N20" s="28">
        <v>1</v>
      </c>
      <c r="O20" s="28">
        <v>43</v>
      </c>
      <c r="P20" s="28">
        <f>28+9</f>
        <v>37</v>
      </c>
      <c r="Q20" s="28"/>
      <c r="R20" s="28">
        <v>2</v>
      </c>
      <c r="S20" s="28">
        <v>377</v>
      </c>
      <c r="T20" s="28">
        <v>52</v>
      </c>
      <c r="U20" s="28">
        <v>53</v>
      </c>
      <c r="V20" s="28"/>
      <c r="W20" s="28"/>
      <c r="X20" s="32">
        <f t="shared" si="0"/>
        <v>98810</v>
      </c>
    </row>
    <row r="21" spans="1:24" ht="15" hidden="1">
      <c r="K21" s="29" t="s">
        <v>26</v>
      </c>
      <c r="L21" s="28"/>
      <c r="M21" s="28">
        <v>2</v>
      </c>
      <c r="N21" s="28"/>
      <c r="O21" s="28">
        <v>32</v>
      </c>
      <c r="P21" s="28">
        <f>20+2+6</f>
        <v>28</v>
      </c>
      <c r="Q21" s="28">
        <v>84</v>
      </c>
      <c r="R21" s="28">
        <v>18</v>
      </c>
      <c r="S21" s="28">
        <v>147</v>
      </c>
      <c r="T21" s="28">
        <v>43</v>
      </c>
      <c r="U21" s="28">
        <v>32</v>
      </c>
      <c r="V21" s="28">
        <v>3</v>
      </c>
      <c r="W21" s="28"/>
      <c r="X21" s="32">
        <f t="shared" si="0"/>
        <v>69571</v>
      </c>
    </row>
    <row r="22" spans="1:24" ht="15" hidden="1">
      <c r="K22" s="29" t="s">
        <v>27</v>
      </c>
      <c r="L22" s="28">
        <v>9</v>
      </c>
      <c r="M22" s="28">
        <v>16</v>
      </c>
      <c r="N22" s="28">
        <v>9</v>
      </c>
      <c r="O22" s="28">
        <v>13</v>
      </c>
      <c r="P22" s="28">
        <f>3+13</f>
        <v>16</v>
      </c>
      <c r="Q22" s="28">
        <v>7</v>
      </c>
      <c r="R22" s="28">
        <v>27</v>
      </c>
      <c r="S22" s="28">
        <v>83</v>
      </c>
      <c r="T22" s="28">
        <v>75</v>
      </c>
      <c r="U22" s="28">
        <v>21</v>
      </c>
      <c r="V22" s="28"/>
      <c r="W22" s="28"/>
      <c r="X22" s="32">
        <f t="shared" si="0"/>
        <v>213980</v>
      </c>
    </row>
    <row r="23" spans="1:24" ht="15" hidden="1">
      <c r="K23" s="29" t="s">
        <v>28</v>
      </c>
      <c r="L23" s="28">
        <v>79</v>
      </c>
      <c r="M23" s="28">
        <v>1</v>
      </c>
      <c r="N23" s="28">
        <v>1</v>
      </c>
      <c r="O23" s="28">
        <v>3</v>
      </c>
      <c r="P23" s="28">
        <v>6</v>
      </c>
      <c r="Q23" s="28"/>
      <c r="R23" s="28">
        <v>1</v>
      </c>
      <c r="S23" s="28">
        <v>7</v>
      </c>
      <c r="T23" s="28">
        <v>6</v>
      </c>
      <c r="U23" s="28">
        <v>1</v>
      </c>
      <c r="V23" s="28"/>
      <c r="W23" s="28">
        <v>3</v>
      </c>
      <c r="X23" s="32">
        <f t="shared" si="0"/>
        <v>803293</v>
      </c>
    </row>
    <row r="24" spans="1:24" s="16" customFormat="1" ht="15" hidden="1">
      <c r="K24" s="30" t="s">
        <v>29</v>
      </c>
      <c r="L24" s="31">
        <f>SUM(L18:L23)</f>
        <v>92</v>
      </c>
      <c r="M24" s="31">
        <f t="shared" ref="M24:W24" si="1">SUM(M18:M23)</f>
        <v>52</v>
      </c>
      <c r="N24" s="31">
        <f t="shared" si="1"/>
        <v>488</v>
      </c>
      <c r="O24" s="31">
        <f t="shared" si="1"/>
        <v>592</v>
      </c>
      <c r="P24" s="31">
        <f t="shared" si="1"/>
        <v>658</v>
      </c>
      <c r="Q24" s="31">
        <f t="shared" si="1"/>
        <v>1108</v>
      </c>
      <c r="R24" s="31">
        <f t="shared" si="1"/>
        <v>1183</v>
      </c>
      <c r="S24" s="31">
        <f t="shared" si="1"/>
        <v>713</v>
      </c>
      <c r="T24" s="31">
        <f t="shared" si="1"/>
        <v>7626</v>
      </c>
      <c r="U24" s="31">
        <f t="shared" si="1"/>
        <v>107</v>
      </c>
      <c r="V24" s="31">
        <f t="shared" si="1"/>
        <v>3</v>
      </c>
      <c r="W24" s="31">
        <f t="shared" si="1"/>
        <v>3</v>
      </c>
      <c r="X24" s="32"/>
    </row>
    <row r="25" spans="1:24" s="35" customFormat="1" ht="27.75" hidden="1" customHeight="1">
      <c r="K25" s="36" t="s">
        <v>30</v>
      </c>
      <c r="L25" s="37">
        <f>L24*L17</f>
        <v>920000</v>
      </c>
      <c r="M25" s="37">
        <f t="shared" ref="M25:W25" si="2">M24*M17</f>
        <v>260000</v>
      </c>
      <c r="N25" s="37">
        <f t="shared" si="2"/>
        <v>976000</v>
      </c>
      <c r="O25" s="37">
        <f t="shared" si="2"/>
        <v>592000</v>
      </c>
      <c r="P25" s="37">
        <f t="shared" si="2"/>
        <v>329000</v>
      </c>
      <c r="Q25" s="37">
        <f t="shared" si="2"/>
        <v>110800</v>
      </c>
      <c r="R25" s="37">
        <f t="shared" si="2"/>
        <v>59150</v>
      </c>
      <c r="S25" s="37">
        <f t="shared" si="2"/>
        <v>17825</v>
      </c>
      <c r="T25" s="37">
        <f t="shared" si="2"/>
        <v>76260</v>
      </c>
      <c r="U25" s="37">
        <f t="shared" si="2"/>
        <v>535</v>
      </c>
      <c r="V25" s="37">
        <f t="shared" si="2"/>
        <v>6</v>
      </c>
      <c r="W25" s="37">
        <f t="shared" si="2"/>
        <v>3</v>
      </c>
      <c r="X25" s="38">
        <f>SUM(X18:X23)</f>
        <v>3341579</v>
      </c>
    </row>
    <row r="26" spans="1:24">
      <c r="K26" s="17"/>
      <c r="X26" s="18"/>
    </row>
    <row r="27" spans="1:24">
      <c r="K27" s="17"/>
      <c r="X27" s="18"/>
    </row>
    <row r="29" spans="1:24" ht="15">
      <c r="A29" s="122"/>
      <c r="B29" s="123"/>
      <c r="C29" s="122"/>
    </row>
    <row r="30" spans="1:24" s="12" customFormat="1" ht="23.25" customHeight="1">
      <c r="A30" s="121"/>
      <c r="B30" s="120"/>
      <c r="C30" s="28"/>
    </row>
    <row r="31" spans="1:24" s="12" customFormat="1" ht="23.25" customHeight="1">
      <c r="A31" s="121"/>
      <c r="B31" s="120"/>
      <c r="C31" s="28"/>
    </row>
    <row r="32" spans="1:24" s="12" customFormat="1" ht="23.25" customHeight="1">
      <c r="A32" s="121"/>
      <c r="B32" s="120"/>
      <c r="C32" s="28"/>
    </row>
    <row r="33" spans="1:3" s="12" customFormat="1" ht="23.25" customHeight="1">
      <c r="A33" s="121"/>
      <c r="B33" s="120"/>
      <c r="C33" s="28"/>
    </row>
    <row r="34" spans="1:3" s="12" customFormat="1" ht="23.25" customHeight="1">
      <c r="A34" s="121"/>
      <c r="B34" s="120"/>
      <c r="C34" s="28"/>
    </row>
    <row r="35" spans="1:3" s="12" customFormat="1" ht="23.25" customHeight="1">
      <c r="A35" s="121"/>
      <c r="B35" s="120"/>
      <c r="C35" s="28"/>
    </row>
    <row r="36" spans="1:3" s="12" customFormat="1" ht="23.25" customHeight="1">
      <c r="A36" s="121"/>
      <c r="B36" s="120"/>
      <c r="C36" s="28"/>
    </row>
    <row r="37" spans="1:3" s="12" customFormat="1" ht="23.25" customHeight="1">
      <c r="A37" s="121"/>
      <c r="B37" s="120"/>
      <c r="C37" s="28"/>
    </row>
    <row r="38" spans="1:3" s="12" customFormat="1" ht="23.25" customHeight="1">
      <c r="A38" s="121"/>
      <c r="B38" s="120"/>
      <c r="C38" s="28"/>
    </row>
    <row r="39" spans="1:3" s="12" customFormat="1" ht="23.25" customHeight="1">
      <c r="A39" s="121"/>
      <c r="B39" s="120"/>
      <c r="C39" s="28"/>
    </row>
    <row r="40" spans="1:3" s="12" customFormat="1" ht="23.25" customHeight="1">
      <c r="A40" s="121"/>
      <c r="B40" s="120"/>
      <c r="C40" s="28"/>
    </row>
    <row r="41" spans="1:3" s="12" customFormat="1" ht="23.25" customHeight="1">
      <c r="A41" s="121"/>
      <c r="B41" s="120"/>
      <c r="C41" s="28"/>
    </row>
    <row r="42" spans="1:3" s="12" customFormat="1" ht="23.25" customHeight="1">
      <c r="A42" s="121"/>
      <c r="B42" s="120"/>
      <c r="C42" s="28"/>
    </row>
    <row r="43" spans="1:3" s="12" customFormat="1" ht="23.25" customHeight="1">
      <c r="A43" s="121"/>
      <c r="B43" s="120"/>
      <c r="C43" s="28"/>
    </row>
    <row r="44" spans="1:3" s="12" customFormat="1" ht="23.25" customHeight="1">
      <c r="A44" s="121"/>
      <c r="B44" s="120"/>
      <c r="C44" s="28"/>
    </row>
    <row r="45" spans="1:3" s="12" customFormat="1" ht="23.25" customHeight="1">
      <c r="A45" s="121"/>
      <c r="B45" s="120"/>
      <c r="C45" s="28"/>
    </row>
    <row r="46" spans="1:3" s="12" customFormat="1" ht="23.25" customHeight="1">
      <c r="A46" s="121"/>
      <c r="B46" s="120"/>
      <c r="C46" s="28"/>
    </row>
    <row r="47" spans="1:3" s="12" customFormat="1" ht="23.25" customHeight="1">
      <c r="A47" s="121"/>
      <c r="B47" s="120"/>
      <c r="C47" s="28"/>
    </row>
    <row r="48" spans="1:3" s="12" customFormat="1" ht="23.25" customHeight="1">
      <c r="A48" s="121"/>
      <c r="B48" s="120"/>
      <c r="C48" s="28"/>
    </row>
    <row r="49" spans="1:5" s="12" customFormat="1" ht="23.25" customHeight="1">
      <c r="A49" s="121"/>
      <c r="B49" s="120"/>
      <c r="C49" s="28"/>
    </row>
    <row r="50" spans="1:5" s="12" customFormat="1" ht="23.25" customHeight="1">
      <c r="A50" s="121"/>
      <c r="B50" s="120"/>
      <c r="C50" s="28"/>
    </row>
    <row r="51" spans="1:5" s="12" customFormat="1" ht="23.25" customHeight="1">
      <c r="A51" s="121"/>
      <c r="B51" s="120"/>
      <c r="C51" s="28"/>
    </row>
    <row r="52" spans="1:5" s="12" customFormat="1" ht="23.25" customHeight="1">
      <c r="A52" s="121"/>
      <c r="B52" s="120"/>
      <c r="C52" s="28"/>
    </row>
    <row r="53" spans="1:5" s="12" customFormat="1" ht="23.25" customHeight="1">
      <c r="A53" s="121"/>
      <c r="B53" s="120"/>
      <c r="C53" s="28"/>
    </row>
    <row r="54" spans="1:5" s="12" customFormat="1" ht="23.25" customHeight="1">
      <c r="A54" s="121"/>
      <c r="B54" s="120"/>
      <c r="C54" s="28"/>
    </row>
    <row r="56" spans="1:5">
      <c r="A56" s="9" t="str">
        <f ca="1">CONCATENATE("Comptage effectué ce ",TEXT(TODAY(),"jj/mm/aaaa")," par:")</f>
        <v>Comptage effectué ce 30/12/2016 par:</v>
      </c>
    </row>
    <row r="57" spans="1:5" ht="25.5">
      <c r="A57" s="96" t="s">
        <v>61</v>
      </c>
      <c r="B57" s="96" t="s">
        <v>86</v>
      </c>
      <c r="C57" s="96" t="s">
        <v>62</v>
      </c>
      <c r="D57" s="96" t="s">
        <v>63</v>
      </c>
      <c r="E57" s="96" t="s">
        <v>64</v>
      </c>
    </row>
    <row r="58" spans="1:5">
      <c r="A58" s="92" t="s">
        <v>65</v>
      </c>
      <c r="B58" s="93" t="s">
        <v>87</v>
      </c>
      <c r="C58" s="94" t="s">
        <v>113</v>
      </c>
      <c r="D58" s="95" t="s">
        <v>95</v>
      </c>
      <c r="E58" s="94" t="s">
        <v>66</v>
      </c>
    </row>
    <row r="59" spans="1:5">
      <c r="A59" s="92" t="s">
        <v>67</v>
      </c>
      <c r="B59" s="93" t="s">
        <v>88</v>
      </c>
      <c r="C59" s="94" t="s">
        <v>92</v>
      </c>
      <c r="D59" s="95" t="s">
        <v>96</v>
      </c>
      <c r="E59" s="94" t="s">
        <v>68</v>
      </c>
    </row>
    <row r="60" spans="1:5">
      <c r="A60" s="92" t="s">
        <v>69</v>
      </c>
      <c r="B60" s="93" t="s">
        <v>89</v>
      </c>
      <c r="C60" s="94" t="s">
        <v>93</v>
      </c>
      <c r="D60" s="95" t="s">
        <v>97</v>
      </c>
      <c r="E60" s="94" t="s">
        <v>70</v>
      </c>
    </row>
    <row r="61" spans="1:5">
      <c r="A61" s="92" t="s">
        <v>71</v>
      </c>
      <c r="B61" s="93" t="s">
        <v>90</v>
      </c>
      <c r="C61" s="94" t="s">
        <v>47</v>
      </c>
      <c r="D61" s="95" t="s">
        <v>98</v>
      </c>
      <c r="E61" s="94" t="s">
        <v>72</v>
      </c>
    </row>
    <row r="62" spans="1:5">
      <c r="A62" s="92" t="s">
        <v>73</v>
      </c>
      <c r="B62" s="93" t="s">
        <v>91</v>
      </c>
      <c r="C62" s="94" t="s">
        <v>94</v>
      </c>
      <c r="D62" s="95" t="s">
        <v>99</v>
      </c>
      <c r="E62" s="94" t="s">
        <v>74</v>
      </c>
    </row>
    <row r="63" spans="1:5">
      <c r="A63" s="94"/>
      <c r="B63" s="93"/>
      <c r="C63" s="94" t="s">
        <v>108</v>
      </c>
      <c r="D63" s="95" t="s">
        <v>100</v>
      </c>
      <c r="E63" s="94" t="s">
        <v>75</v>
      </c>
    </row>
    <row r="64" spans="1:5">
      <c r="A64" s="94"/>
      <c r="B64" s="93"/>
      <c r="C64" s="94"/>
      <c r="D64" s="95" t="s">
        <v>101</v>
      </c>
      <c r="E64" s="94" t="s">
        <v>76</v>
      </c>
    </row>
    <row r="65" spans="1:5">
      <c r="A65" s="94"/>
      <c r="B65" s="93"/>
      <c r="C65" s="94"/>
      <c r="D65" s="95" t="s">
        <v>102</v>
      </c>
      <c r="E65" s="94" t="s">
        <v>77</v>
      </c>
    </row>
    <row r="66" spans="1:5">
      <c r="A66" s="94"/>
      <c r="B66" s="93"/>
      <c r="C66" s="94"/>
      <c r="D66" s="95" t="s">
        <v>103</v>
      </c>
      <c r="E66" s="94" t="s">
        <v>78</v>
      </c>
    </row>
    <row r="67" spans="1:5">
      <c r="A67" s="94"/>
      <c r="B67" s="93"/>
      <c r="C67" s="94"/>
      <c r="D67" s="95" t="s">
        <v>104</v>
      </c>
      <c r="E67" s="94" t="s">
        <v>79</v>
      </c>
    </row>
    <row r="68" spans="1:5">
      <c r="A68" s="94"/>
      <c r="B68" s="93"/>
      <c r="C68" s="94"/>
      <c r="D68" s="95" t="s">
        <v>105</v>
      </c>
      <c r="E68" s="94" t="s">
        <v>80</v>
      </c>
    </row>
    <row r="69" spans="1:5">
      <c r="A69" s="94"/>
      <c r="B69" s="93"/>
      <c r="C69" s="94"/>
      <c r="D69" s="95" t="s">
        <v>106</v>
      </c>
      <c r="E69" s="94" t="s">
        <v>81</v>
      </c>
    </row>
    <row r="71" spans="1:5" ht="15">
      <c r="A71" s="21"/>
    </row>
    <row r="78" spans="1:5" ht="15">
      <c r="A78" s="21" t="s">
        <v>33</v>
      </c>
    </row>
  </sheetData>
  <sortState ref="B34:C48">
    <sortCondition ref="B34:B48"/>
  </sortState>
  <mergeCells count="4">
    <mergeCell ref="L15:X15"/>
    <mergeCell ref="L16:X16"/>
    <mergeCell ref="X1:Y1"/>
    <mergeCell ref="A13:G13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orientation="portrait" r:id="rId1"/>
  <headerFooter>
    <oddHeader>&amp;LMSi-SOFT 2016</oddHeader>
    <oddFooter>&amp;L© ABC Group 2016 - Tous droits réservés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42</vt:i4>
      </vt:variant>
    </vt:vector>
  </HeadingPairs>
  <TitlesOfParts>
    <vt:vector size="56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PARAMETRES</vt:lpstr>
      <vt:lpstr>AncienSolde_CDG</vt:lpstr>
      <vt:lpstr>AncienSolde_COP</vt:lpstr>
      <vt:lpstr>AncienSolde_CRH</vt:lpstr>
      <vt:lpstr>Cod_imput</vt:lpstr>
      <vt:lpstr>DIRECTION_Sce</vt:lpstr>
      <vt:lpstr>DOSSIER</vt:lpstr>
      <vt:lpstr>Exercice</vt:lpstr>
      <vt:lpstr>Août!Impression_des_titres</vt:lpstr>
      <vt:lpstr>Avril!Impression_des_titres</vt:lpstr>
      <vt:lpstr>Décembre!Impression_des_titres</vt:lpstr>
      <vt:lpstr>Février!Impression_des_titres</vt:lpstr>
      <vt:lpstr>Janvier!Impression_des_titres</vt:lpstr>
      <vt:lpstr>Juillet!Impression_des_titres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TPARAM_BP</vt:lpstr>
      <vt:lpstr>TPARAM_Codes_Caisse</vt:lpstr>
      <vt:lpstr>TPARAM_Intitulé_Caisses</vt:lpstr>
      <vt:lpstr>TPARAM_LibelléAutoriz_Compte</vt:lpstr>
      <vt:lpstr>TPARAM_LibelléAutoriz_Libellé</vt:lpstr>
      <vt:lpstr>TPARAM_Matricule</vt:lpstr>
      <vt:lpstr>TPARAM_NIF</vt:lpstr>
      <vt:lpstr>TPARAM_Prefix_Pieces</vt:lpstr>
      <vt:lpstr>TPARAM_Utilisateur</vt:lpstr>
      <vt:lpstr>Décembre!TPLAN_COMPTA_Intitulé_Compte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PARAMETRES!Zone_d_impression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ayo.jb</dc:creator>
  <cp:lastModifiedBy>gmb</cp:lastModifiedBy>
  <cp:lastPrinted>2016-12-29T09:36:33Z</cp:lastPrinted>
  <dcterms:created xsi:type="dcterms:W3CDTF">2009-12-30T18:18:48Z</dcterms:created>
  <dcterms:modified xsi:type="dcterms:W3CDTF">2016-12-30T11:41:24Z</dcterms:modified>
</cp:coreProperties>
</file>