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wmf"/><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230" windowHeight="4410" tabRatio="800"/>
  </bookViews>
  <sheets>
    <sheet name="ECHEANCIER 1" sheetId="6" r:id="rId1"/>
    <sheet name="ECHEANCIER 2" sheetId="11" r:id="rId2"/>
    <sheet name="ECHEANCIER 3" sheetId="14" r:id="rId3"/>
    <sheet name="ECHEANCIER 4" sheetId="13" r:id="rId4"/>
    <sheet name="ECHEANCIER 5" sheetId="12" r:id="rId5"/>
    <sheet name="RELANCE 1" sheetId="9" r:id="rId6"/>
    <sheet name="BDD CLIENT" sheetId="3" r:id="rId7"/>
    <sheet name="BDD FACT" sheetId="2" r:id="rId8"/>
    <sheet name="ANNEXE" sheetId="8" r:id="rId9"/>
  </sheets>
  <definedNames>
    <definedName name="_xlnm._FilterDatabase" localSheetId="0" hidden="1">'ECHEANCIER 1'!$A$5:$H$68</definedName>
    <definedName name="_xlnm._FilterDatabase" localSheetId="1" hidden="1">'ECHEANCIER 2'!$A$5:$H$68</definedName>
    <definedName name="_xlnm._FilterDatabase" localSheetId="2" hidden="1">'ECHEANCIER 3'!$A$5:$H$49</definedName>
    <definedName name="_xlnm._FilterDatabase" localSheetId="3" hidden="1">'ECHEANCIER 4'!$A$5:$H$8</definedName>
    <definedName name="_xlnm._FilterDatabase" localSheetId="4" hidden="1">'ECHEANCIER 5'!$A$5:$H$9</definedName>
    <definedName name="_xlnm._FilterDatabase" localSheetId="5" hidden="1">'RELANCE 1'!$A$1:$K$14</definedName>
    <definedName name="BDDCL">'BDD CLIENT'!$A$1:$E$3</definedName>
    <definedName name="BDDCLIENT">'BDD CLIENT'!$A$1:$E$5</definedName>
    <definedName name="_xlnm.Criteria" localSheetId="0">'ECHEANCIER 1'!$G$5:$G$5</definedName>
    <definedName name="Date_échéance">'BDD FACT'!$D:$D</definedName>
    <definedName name="Date_Fact">'BDD FACT'!$C:$C</definedName>
    <definedName name="_xlnm.Extract" localSheetId="5">'RELANCE 1'!$A$15:$G$59</definedName>
    <definedName name="Février">'ECHEANCIER 2'!$A$5:$H$68</definedName>
    <definedName name="Janvier">'ECHEANCIER 1'!$A$5:$H$68</definedName>
    <definedName name="Montant">'BDD FACT'!$E:$E</definedName>
    <definedName name="Num_Client">'BDD FACT'!$B:$B</definedName>
    <definedName name="Raison_sociale">'BDD CLIENT'!$B:$B</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6" l="1"/>
  <c r="D20" i="2" l="1"/>
  <c r="D19" i="2"/>
  <c r="C7" i="13" s="1"/>
  <c r="H7" i="13" s="1"/>
  <c r="D18" i="2"/>
  <c r="D17" i="2"/>
  <c r="D16" i="2"/>
  <c r="D15" i="2"/>
  <c r="D14" i="2"/>
  <c r="D13" i="2"/>
  <c r="D12" i="2"/>
  <c r="D11" i="2"/>
  <c r="C8" i="12" s="1"/>
  <c r="D10" i="2"/>
  <c r="D9" i="2"/>
  <c r="C6" i="12" s="1"/>
  <c r="H6" i="12" s="1"/>
  <c r="H49" i="13"/>
  <c r="E49" i="13"/>
  <c r="F49" i="13" s="1"/>
  <c r="D49" i="13"/>
  <c r="C49" i="13"/>
  <c r="B49" i="13"/>
  <c r="H48" i="13"/>
  <c r="E48" i="13"/>
  <c r="F48" i="13" s="1"/>
  <c r="D48" i="13"/>
  <c r="C48" i="13"/>
  <c r="B48" i="13"/>
  <c r="H47" i="13"/>
  <c r="E47" i="13"/>
  <c r="F47" i="13" s="1"/>
  <c r="D47" i="13"/>
  <c r="C47" i="13"/>
  <c r="B47" i="13"/>
  <c r="H46" i="13"/>
  <c r="E46" i="13"/>
  <c r="F46" i="13" s="1"/>
  <c r="D46" i="13"/>
  <c r="C46" i="13"/>
  <c r="B46" i="13"/>
  <c r="H45" i="13"/>
  <c r="E45" i="13"/>
  <c r="F45" i="13" s="1"/>
  <c r="D45" i="13"/>
  <c r="C45" i="13"/>
  <c r="B45" i="13"/>
  <c r="H44" i="13"/>
  <c r="E44" i="13"/>
  <c r="F44" i="13" s="1"/>
  <c r="D44" i="13"/>
  <c r="C44" i="13"/>
  <c r="B44" i="13"/>
  <c r="H43" i="13"/>
  <c r="E43" i="13"/>
  <c r="F43" i="13" s="1"/>
  <c r="D43" i="13"/>
  <c r="C43" i="13"/>
  <c r="B43" i="13"/>
  <c r="H42" i="13"/>
  <c r="E42" i="13"/>
  <c r="F42" i="13" s="1"/>
  <c r="D42" i="13"/>
  <c r="C42" i="13"/>
  <c r="B42" i="13"/>
  <c r="H41" i="13"/>
  <c r="E41" i="13"/>
  <c r="F41" i="13" s="1"/>
  <c r="D41" i="13"/>
  <c r="C41" i="13"/>
  <c r="B41" i="13"/>
  <c r="H40" i="13"/>
  <c r="E40" i="13"/>
  <c r="F40" i="13" s="1"/>
  <c r="D40" i="13"/>
  <c r="C40" i="13"/>
  <c r="B40" i="13"/>
  <c r="H39" i="13"/>
  <c r="E39" i="13"/>
  <c r="F39" i="13" s="1"/>
  <c r="D39" i="13"/>
  <c r="C39" i="13"/>
  <c r="B39" i="13"/>
  <c r="H38" i="13"/>
  <c r="E38" i="13"/>
  <c r="F38" i="13" s="1"/>
  <c r="D38" i="13"/>
  <c r="C38" i="13"/>
  <c r="B38" i="13"/>
  <c r="H37" i="13"/>
  <c r="E37" i="13"/>
  <c r="F37" i="13" s="1"/>
  <c r="D37" i="13"/>
  <c r="C37" i="13"/>
  <c r="B37" i="13"/>
  <c r="H36" i="13"/>
  <c r="E36" i="13"/>
  <c r="F36" i="13" s="1"/>
  <c r="D36" i="13"/>
  <c r="C36" i="13"/>
  <c r="B36" i="13"/>
  <c r="H35" i="13"/>
  <c r="E35" i="13"/>
  <c r="F35" i="13" s="1"/>
  <c r="D35" i="13"/>
  <c r="C35" i="13"/>
  <c r="B35" i="13"/>
  <c r="H34" i="13"/>
  <c r="E34" i="13"/>
  <c r="F34" i="13" s="1"/>
  <c r="D34" i="13"/>
  <c r="C34" i="13"/>
  <c r="B34" i="13"/>
  <c r="H33" i="13"/>
  <c r="E33" i="13"/>
  <c r="F33" i="13" s="1"/>
  <c r="D33" i="13"/>
  <c r="C33" i="13"/>
  <c r="B33" i="13"/>
  <c r="H32" i="13"/>
  <c r="E32" i="13"/>
  <c r="F32" i="13" s="1"/>
  <c r="D32" i="13"/>
  <c r="C32" i="13"/>
  <c r="B32" i="13"/>
  <c r="H31" i="13"/>
  <c r="E31" i="13"/>
  <c r="F31" i="13" s="1"/>
  <c r="D31" i="13"/>
  <c r="C31" i="13"/>
  <c r="B31" i="13"/>
  <c r="H30" i="13"/>
  <c r="E30" i="13"/>
  <c r="F30" i="13" s="1"/>
  <c r="D30" i="13"/>
  <c r="C30" i="13"/>
  <c r="B30" i="13"/>
  <c r="H29" i="13"/>
  <c r="E29" i="13"/>
  <c r="F29" i="13" s="1"/>
  <c r="D29" i="13"/>
  <c r="C29" i="13"/>
  <c r="B29" i="13"/>
  <c r="H28" i="13"/>
  <c r="E28" i="13"/>
  <c r="F28" i="13" s="1"/>
  <c r="D28" i="13"/>
  <c r="C28" i="13"/>
  <c r="B28" i="13"/>
  <c r="H27" i="13"/>
  <c r="E27" i="13"/>
  <c r="F27" i="13" s="1"/>
  <c r="D27" i="13"/>
  <c r="C27" i="13"/>
  <c r="B27" i="13"/>
  <c r="H26" i="13"/>
  <c r="E26" i="13"/>
  <c r="F26" i="13" s="1"/>
  <c r="D26" i="13"/>
  <c r="C26" i="13"/>
  <c r="B26" i="13"/>
  <c r="H25" i="13"/>
  <c r="E25" i="13"/>
  <c r="F25" i="13" s="1"/>
  <c r="D25" i="13"/>
  <c r="C25" i="13"/>
  <c r="B25" i="13"/>
  <c r="H24" i="13"/>
  <c r="E24" i="13"/>
  <c r="F24" i="13" s="1"/>
  <c r="D24" i="13"/>
  <c r="C24" i="13"/>
  <c r="B24" i="13"/>
  <c r="H23" i="13"/>
  <c r="E23" i="13"/>
  <c r="F23" i="13" s="1"/>
  <c r="D23" i="13"/>
  <c r="C23" i="13"/>
  <c r="B23" i="13"/>
  <c r="H22" i="13"/>
  <c r="E22" i="13"/>
  <c r="F22" i="13" s="1"/>
  <c r="D22" i="13"/>
  <c r="C22" i="13"/>
  <c r="B22" i="13"/>
  <c r="H21" i="13"/>
  <c r="E21" i="13"/>
  <c r="F21" i="13" s="1"/>
  <c r="D21" i="13"/>
  <c r="C21" i="13"/>
  <c r="B21" i="13"/>
  <c r="H20" i="13"/>
  <c r="E20" i="13"/>
  <c r="F20" i="13" s="1"/>
  <c r="D20" i="13"/>
  <c r="C20" i="13"/>
  <c r="B20" i="13"/>
  <c r="H19" i="13"/>
  <c r="E19" i="13"/>
  <c r="F19" i="13" s="1"/>
  <c r="D19" i="13"/>
  <c r="C19" i="13"/>
  <c r="B19" i="13"/>
  <c r="H18" i="13"/>
  <c r="E18" i="13"/>
  <c r="F18" i="13" s="1"/>
  <c r="D18" i="13"/>
  <c r="C18" i="13"/>
  <c r="B18" i="13"/>
  <c r="H17" i="13"/>
  <c r="E17" i="13"/>
  <c r="F17" i="13" s="1"/>
  <c r="D17" i="13"/>
  <c r="C17" i="13"/>
  <c r="B17" i="13"/>
  <c r="H16" i="13"/>
  <c r="E16" i="13"/>
  <c r="F16" i="13" s="1"/>
  <c r="D16" i="13"/>
  <c r="C16" i="13"/>
  <c r="B16" i="13"/>
  <c r="H15" i="13"/>
  <c r="E15" i="13"/>
  <c r="F15" i="13" s="1"/>
  <c r="D15" i="13"/>
  <c r="C15" i="13"/>
  <c r="B15" i="13"/>
  <c r="H14" i="13"/>
  <c r="E14" i="13"/>
  <c r="F14" i="13" s="1"/>
  <c r="D14" i="13"/>
  <c r="C14" i="13"/>
  <c r="B14" i="13"/>
  <c r="H13" i="13"/>
  <c r="E13" i="13"/>
  <c r="F13" i="13" s="1"/>
  <c r="D13" i="13"/>
  <c r="C13" i="13"/>
  <c r="B13" i="13"/>
  <c r="H12" i="13"/>
  <c r="E12" i="13"/>
  <c r="F12" i="13" s="1"/>
  <c r="D12" i="13"/>
  <c r="C12" i="13"/>
  <c r="B12" i="13"/>
  <c r="H11" i="13"/>
  <c r="E11" i="13"/>
  <c r="F11" i="13" s="1"/>
  <c r="D11" i="13"/>
  <c r="C11" i="13"/>
  <c r="B11" i="13"/>
  <c r="H8" i="13"/>
  <c r="E8" i="13"/>
  <c r="D8" i="13"/>
  <c r="C8" i="13"/>
  <c r="B8" i="13"/>
  <c r="E7" i="13"/>
  <c r="D7" i="13"/>
  <c r="B7" i="13"/>
  <c r="E6" i="13"/>
  <c r="D6" i="13"/>
  <c r="C6" i="13"/>
  <c r="H6" i="13" s="1"/>
  <c r="B6" i="13"/>
  <c r="H49" i="12"/>
  <c r="E49" i="12"/>
  <c r="F49" i="12" s="1"/>
  <c r="D49" i="12"/>
  <c r="C49" i="12"/>
  <c r="B49" i="12"/>
  <c r="H48" i="12"/>
  <c r="E48" i="12"/>
  <c r="F48" i="12" s="1"/>
  <c r="D48" i="12"/>
  <c r="C48" i="12"/>
  <c r="B48" i="12"/>
  <c r="H47" i="12"/>
  <c r="E47" i="12"/>
  <c r="F47" i="12" s="1"/>
  <c r="D47" i="12"/>
  <c r="C47" i="12"/>
  <c r="B47" i="12"/>
  <c r="H46" i="12"/>
  <c r="E46" i="12"/>
  <c r="F46" i="12" s="1"/>
  <c r="D46" i="12"/>
  <c r="C46" i="12"/>
  <c r="B46" i="12"/>
  <c r="H45" i="12"/>
  <c r="E45" i="12"/>
  <c r="F45" i="12" s="1"/>
  <c r="D45" i="12"/>
  <c r="C45" i="12"/>
  <c r="B45" i="12"/>
  <c r="H44" i="12"/>
  <c r="E44" i="12"/>
  <c r="F44" i="12" s="1"/>
  <c r="D44" i="12"/>
  <c r="C44" i="12"/>
  <c r="B44" i="12"/>
  <c r="H43" i="12"/>
  <c r="E43" i="12"/>
  <c r="F43" i="12" s="1"/>
  <c r="D43" i="12"/>
  <c r="C43" i="12"/>
  <c r="B43" i="12"/>
  <c r="H42" i="12"/>
  <c r="E42" i="12"/>
  <c r="F42" i="12" s="1"/>
  <c r="D42" i="12"/>
  <c r="C42" i="12"/>
  <c r="B42" i="12"/>
  <c r="H41" i="12"/>
  <c r="E41" i="12"/>
  <c r="F41" i="12" s="1"/>
  <c r="D41" i="12"/>
  <c r="C41" i="12"/>
  <c r="B41" i="12"/>
  <c r="H40" i="12"/>
  <c r="E40" i="12"/>
  <c r="F40" i="12" s="1"/>
  <c r="D40" i="12"/>
  <c r="C40" i="12"/>
  <c r="B40" i="12"/>
  <c r="H39" i="12"/>
  <c r="E39" i="12"/>
  <c r="F39" i="12" s="1"/>
  <c r="D39" i="12"/>
  <c r="C39" i="12"/>
  <c r="B39" i="12"/>
  <c r="H38" i="12"/>
  <c r="E38" i="12"/>
  <c r="F38" i="12" s="1"/>
  <c r="D38" i="12"/>
  <c r="C38" i="12"/>
  <c r="B38" i="12"/>
  <c r="H37" i="12"/>
  <c r="E37" i="12"/>
  <c r="F37" i="12" s="1"/>
  <c r="D37" i="12"/>
  <c r="C37" i="12"/>
  <c r="B37" i="12"/>
  <c r="H36" i="12"/>
  <c r="E36" i="12"/>
  <c r="F36" i="12" s="1"/>
  <c r="D36" i="12"/>
  <c r="C36" i="12"/>
  <c r="B36" i="12"/>
  <c r="H35" i="12"/>
  <c r="E35" i="12"/>
  <c r="F35" i="12" s="1"/>
  <c r="D35" i="12"/>
  <c r="C35" i="12"/>
  <c r="B35" i="12"/>
  <c r="H34" i="12"/>
  <c r="E34" i="12"/>
  <c r="F34" i="12" s="1"/>
  <c r="D34" i="12"/>
  <c r="C34" i="12"/>
  <c r="B34" i="12"/>
  <c r="H33" i="12"/>
  <c r="E33" i="12"/>
  <c r="F33" i="12" s="1"/>
  <c r="D33" i="12"/>
  <c r="C33" i="12"/>
  <c r="B33" i="12"/>
  <c r="H32" i="12"/>
  <c r="E32" i="12"/>
  <c r="F32" i="12" s="1"/>
  <c r="D32" i="12"/>
  <c r="C32" i="12"/>
  <c r="B32" i="12"/>
  <c r="H31" i="12"/>
  <c r="E31" i="12"/>
  <c r="F31" i="12" s="1"/>
  <c r="D31" i="12"/>
  <c r="C31" i="12"/>
  <c r="B31" i="12"/>
  <c r="H30" i="12"/>
  <c r="E30" i="12"/>
  <c r="F30" i="12" s="1"/>
  <c r="D30" i="12"/>
  <c r="C30" i="12"/>
  <c r="B30" i="12"/>
  <c r="H29" i="12"/>
  <c r="E29" i="12"/>
  <c r="F29" i="12" s="1"/>
  <c r="D29" i="12"/>
  <c r="C29" i="12"/>
  <c r="B29" i="12"/>
  <c r="H28" i="12"/>
  <c r="E28" i="12"/>
  <c r="F28" i="12" s="1"/>
  <c r="D28" i="12"/>
  <c r="C28" i="12"/>
  <c r="B28" i="12"/>
  <c r="H27" i="12"/>
  <c r="E27" i="12"/>
  <c r="F27" i="12" s="1"/>
  <c r="D27" i="12"/>
  <c r="C27" i="12"/>
  <c r="B27" i="12"/>
  <c r="H26" i="12"/>
  <c r="E26" i="12"/>
  <c r="F26" i="12" s="1"/>
  <c r="D26" i="12"/>
  <c r="C26" i="12"/>
  <c r="B26" i="12"/>
  <c r="H25" i="12"/>
  <c r="E25" i="12"/>
  <c r="F25" i="12" s="1"/>
  <c r="D25" i="12"/>
  <c r="C25" i="12"/>
  <c r="B25" i="12"/>
  <c r="H24" i="12"/>
  <c r="E24" i="12"/>
  <c r="F24" i="12" s="1"/>
  <c r="D24" i="12"/>
  <c r="C24" i="12"/>
  <c r="B24" i="12"/>
  <c r="H23" i="12"/>
  <c r="E23" i="12"/>
  <c r="F23" i="12" s="1"/>
  <c r="D23" i="12"/>
  <c r="C23" i="12"/>
  <c r="B23" i="12"/>
  <c r="H22" i="12"/>
  <c r="E22" i="12"/>
  <c r="F22" i="12" s="1"/>
  <c r="D22" i="12"/>
  <c r="C22" i="12"/>
  <c r="B22" i="12"/>
  <c r="H21" i="12"/>
  <c r="E21" i="12"/>
  <c r="F21" i="12" s="1"/>
  <c r="D21" i="12"/>
  <c r="C21" i="12"/>
  <c r="B21" i="12"/>
  <c r="H20" i="12"/>
  <c r="E20" i="12"/>
  <c r="F20" i="12" s="1"/>
  <c r="D20" i="12"/>
  <c r="C20" i="12"/>
  <c r="B20" i="12"/>
  <c r="H19" i="12"/>
  <c r="E19" i="12"/>
  <c r="F19" i="12" s="1"/>
  <c r="D19" i="12"/>
  <c r="C19" i="12"/>
  <c r="B19" i="12"/>
  <c r="H18" i="12"/>
  <c r="E18" i="12"/>
  <c r="F18" i="12" s="1"/>
  <c r="D18" i="12"/>
  <c r="C18" i="12"/>
  <c r="B18" i="12"/>
  <c r="H17" i="12"/>
  <c r="E17" i="12"/>
  <c r="F17" i="12" s="1"/>
  <c r="D17" i="12"/>
  <c r="C17" i="12"/>
  <c r="B17" i="12"/>
  <c r="H16" i="12"/>
  <c r="E16" i="12"/>
  <c r="F16" i="12" s="1"/>
  <c r="D16" i="12"/>
  <c r="C16" i="12"/>
  <c r="B16" i="12"/>
  <c r="H15" i="12"/>
  <c r="E15" i="12"/>
  <c r="F15" i="12" s="1"/>
  <c r="D15" i="12"/>
  <c r="C15" i="12"/>
  <c r="B15" i="12"/>
  <c r="H14" i="12"/>
  <c r="E14" i="12"/>
  <c r="F14" i="12" s="1"/>
  <c r="D14" i="12"/>
  <c r="C14" i="12"/>
  <c r="B14" i="12"/>
  <c r="H13" i="12"/>
  <c r="E13" i="12"/>
  <c r="F13" i="12" s="1"/>
  <c r="D13" i="12"/>
  <c r="C13" i="12"/>
  <c r="B13" i="12"/>
  <c r="H12" i="12"/>
  <c r="E12" i="12"/>
  <c r="F12" i="12" s="1"/>
  <c r="D12" i="12"/>
  <c r="C12" i="12"/>
  <c r="B12" i="12"/>
  <c r="H11" i="12"/>
  <c r="E11" i="12"/>
  <c r="F11" i="12" s="1"/>
  <c r="D11" i="12"/>
  <c r="C11" i="12"/>
  <c r="B11" i="12"/>
  <c r="E9" i="12"/>
  <c r="D9" i="12"/>
  <c r="C9" i="12"/>
  <c r="H9" i="12" s="1"/>
  <c r="B9" i="12"/>
  <c r="H8" i="12"/>
  <c r="E8" i="12"/>
  <c r="D8" i="12"/>
  <c r="B8" i="12"/>
  <c r="E7" i="12"/>
  <c r="D7" i="12"/>
  <c r="C7" i="12"/>
  <c r="H7" i="12" s="1"/>
  <c r="B7" i="12"/>
  <c r="E6" i="12"/>
  <c r="D6" i="12"/>
  <c r="B6" i="12"/>
  <c r="H49" i="14"/>
  <c r="E49" i="14"/>
  <c r="F49" i="14" s="1"/>
  <c r="D49" i="14"/>
  <c r="C49" i="14"/>
  <c r="B49" i="14"/>
  <c r="H48" i="14"/>
  <c r="E48" i="14"/>
  <c r="F48" i="14" s="1"/>
  <c r="D48" i="14"/>
  <c r="C48" i="14"/>
  <c r="B48" i="14"/>
  <c r="H47" i="14"/>
  <c r="E47" i="14"/>
  <c r="F47" i="14" s="1"/>
  <c r="D47" i="14"/>
  <c r="C47" i="14"/>
  <c r="B47" i="14"/>
  <c r="H46" i="14"/>
  <c r="E46" i="14"/>
  <c r="F46" i="14" s="1"/>
  <c r="D46" i="14"/>
  <c r="C46" i="14"/>
  <c r="B46" i="14"/>
  <c r="H45" i="14"/>
  <c r="E45" i="14"/>
  <c r="F45" i="14" s="1"/>
  <c r="D45" i="14"/>
  <c r="C45" i="14"/>
  <c r="B45" i="14"/>
  <c r="H44" i="14"/>
  <c r="E44" i="14"/>
  <c r="F44" i="14" s="1"/>
  <c r="D44" i="14"/>
  <c r="C44" i="14"/>
  <c r="B44" i="14"/>
  <c r="H43" i="14"/>
  <c r="E43" i="14"/>
  <c r="F43" i="14" s="1"/>
  <c r="D43" i="14"/>
  <c r="C43" i="14"/>
  <c r="B43" i="14"/>
  <c r="H42" i="14"/>
  <c r="E42" i="14"/>
  <c r="F42" i="14" s="1"/>
  <c r="D42" i="14"/>
  <c r="C42" i="14"/>
  <c r="B42" i="14"/>
  <c r="H41" i="14"/>
  <c r="E41" i="14"/>
  <c r="F41" i="14" s="1"/>
  <c r="D41" i="14"/>
  <c r="C41" i="14"/>
  <c r="B41" i="14"/>
  <c r="H40" i="14"/>
  <c r="E40" i="14"/>
  <c r="F40" i="14" s="1"/>
  <c r="D40" i="14"/>
  <c r="C40" i="14"/>
  <c r="B40" i="14"/>
  <c r="H39" i="14"/>
  <c r="E39" i="14"/>
  <c r="F39" i="14" s="1"/>
  <c r="D39" i="14"/>
  <c r="C39" i="14"/>
  <c r="B39" i="14"/>
  <c r="H38" i="14"/>
  <c r="E38" i="14"/>
  <c r="F38" i="14" s="1"/>
  <c r="D38" i="14"/>
  <c r="C38" i="14"/>
  <c r="B38" i="14"/>
  <c r="H37" i="14"/>
  <c r="E37" i="14"/>
  <c r="F37" i="14" s="1"/>
  <c r="D37" i="14"/>
  <c r="C37" i="14"/>
  <c r="B37" i="14"/>
  <c r="H36" i="14"/>
  <c r="E36" i="14"/>
  <c r="F36" i="14" s="1"/>
  <c r="D36" i="14"/>
  <c r="C36" i="14"/>
  <c r="B36" i="14"/>
  <c r="H35" i="14"/>
  <c r="E35" i="14"/>
  <c r="F35" i="14" s="1"/>
  <c r="D35" i="14"/>
  <c r="C35" i="14"/>
  <c r="B35" i="14"/>
  <c r="H34" i="14"/>
  <c r="E34" i="14"/>
  <c r="F34" i="14" s="1"/>
  <c r="D34" i="14"/>
  <c r="C34" i="14"/>
  <c r="B34" i="14"/>
  <c r="H33" i="14"/>
  <c r="E33" i="14"/>
  <c r="F33" i="14" s="1"/>
  <c r="D33" i="14"/>
  <c r="C33" i="14"/>
  <c r="B33" i="14"/>
  <c r="H32" i="14"/>
  <c r="E32" i="14"/>
  <c r="F32" i="14" s="1"/>
  <c r="D32" i="14"/>
  <c r="C32" i="14"/>
  <c r="B32" i="14"/>
  <c r="H31" i="14"/>
  <c r="E31" i="14"/>
  <c r="F31" i="14" s="1"/>
  <c r="D31" i="14"/>
  <c r="C31" i="14"/>
  <c r="B31" i="14"/>
  <c r="H30" i="14"/>
  <c r="E30" i="14"/>
  <c r="F30" i="14" s="1"/>
  <c r="D30" i="14"/>
  <c r="C30" i="14"/>
  <c r="B30" i="14"/>
  <c r="H29" i="14"/>
  <c r="E29" i="14"/>
  <c r="F29" i="14" s="1"/>
  <c r="D29" i="14"/>
  <c r="C29" i="14"/>
  <c r="B29" i="14"/>
  <c r="H28" i="14"/>
  <c r="E28" i="14"/>
  <c r="F28" i="14" s="1"/>
  <c r="D28" i="14"/>
  <c r="C28" i="14"/>
  <c r="B28" i="14"/>
  <c r="H27" i="14"/>
  <c r="E27" i="14"/>
  <c r="F27" i="14" s="1"/>
  <c r="D27" i="14"/>
  <c r="C27" i="14"/>
  <c r="B27" i="14"/>
  <c r="H26" i="14"/>
  <c r="E26" i="14"/>
  <c r="F26" i="14" s="1"/>
  <c r="D26" i="14"/>
  <c r="C26" i="14"/>
  <c r="B26" i="14"/>
  <c r="H25" i="14"/>
  <c r="E25" i="14"/>
  <c r="F25" i="14" s="1"/>
  <c r="D25" i="14"/>
  <c r="C25" i="14"/>
  <c r="B25" i="14"/>
  <c r="H24" i="14"/>
  <c r="E24" i="14"/>
  <c r="F24" i="14" s="1"/>
  <c r="D24" i="14"/>
  <c r="C24" i="14"/>
  <c r="B24" i="14"/>
  <c r="H23" i="14"/>
  <c r="E23" i="14"/>
  <c r="F23" i="14" s="1"/>
  <c r="D23" i="14"/>
  <c r="C23" i="14"/>
  <c r="B23" i="14"/>
  <c r="H22" i="14"/>
  <c r="E22" i="14"/>
  <c r="F22" i="14" s="1"/>
  <c r="D22" i="14"/>
  <c r="C22" i="14"/>
  <c r="B22" i="14"/>
  <c r="H21" i="14"/>
  <c r="E21" i="14"/>
  <c r="F21" i="14" s="1"/>
  <c r="D21" i="14"/>
  <c r="C21" i="14"/>
  <c r="B21" i="14"/>
  <c r="H20" i="14"/>
  <c r="E20" i="14"/>
  <c r="F20" i="14" s="1"/>
  <c r="D20" i="14"/>
  <c r="C20" i="14"/>
  <c r="B20" i="14"/>
  <c r="H19" i="14"/>
  <c r="E19" i="14"/>
  <c r="F19" i="14" s="1"/>
  <c r="D19" i="14"/>
  <c r="C19" i="14"/>
  <c r="B19" i="14"/>
  <c r="H18" i="14"/>
  <c r="E18" i="14"/>
  <c r="F18" i="14" s="1"/>
  <c r="D18" i="14"/>
  <c r="C18" i="14"/>
  <c r="B18" i="14"/>
  <c r="H17" i="14"/>
  <c r="E17" i="14"/>
  <c r="F17" i="14" s="1"/>
  <c r="D17" i="14"/>
  <c r="C17" i="14"/>
  <c r="B17" i="14"/>
  <c r="H16" i="14"/>
  <c r="E16" i="14"/>
  <c r="F16" i="14" s="1"/>
  <c r="D16" i="14"/>
  <c r="C16" i="14"/>
  <c r="B16" i="14"/>
  <c r="H15" i="14"/>
  <c r="E15" i="14"/>
  <c r="F15" i="14" s="1"/>
  <c r="D15" i="14"/>
  <c r="C15" i="14"/>
  <c r="B15" i="14"/>
  <c r="H14" i="14"/>
  <c r="E14" i="14"/>
  <c r="F14" i="14" s="1"/>
  <c r="D14" i="14"/>
  <c r="C14" i="14"/>
  <c r="B14" i="14"/>
  <c r="H13" i="14"/>
  <c r="E13" i="14"/>
  <c r="F13" i="14" s="1"/>
  <c r="D13" i="14"/>
  <c r="C13" i="14"/>
  <c r="B13" i="14"/>
  <c r="H12" i="14"/>
  <c r="E12" i="14"/>
  <c r="F12" i="14" s="1"/>
  <c r="D12" i="14"/>
  <c r="C12" i="14"/>
  <c r="B12" i="14"/>
  <c r="H11" i="14"/>
  <c r="E11" i="14"/>
  <c r="F11" i="14" s="1"/>
  <c r="D11" i="14"/>
  <c r="C11" i="14"/>
  <c r="B11" i="14"/>
  <c r="E10" i="14"/>
  <c r="D10" i="14"/>
  <c r="C10" i="14"/>
  <c r="H10" i="14" s="1"/>
  <c r="B10" i="14"/>
  <c r="E9" i="14"/>
  <c r="D9" i="14"/>
  <c r="C9" i="14"/>
  <c r="H9" i="14" s="1"/>
  <c r="B9" i="14"/>
  <c r="H8" i="14"/>
  <c r="E8" i="14"/>
  <c r="D8" i="14"/>
  <c r="C8" i="14"/>
  <c r="B8" i="14"/>
  <c r="E7" i="14"/>
  <c r="D7" i="14"/>
  <c r="C7" i="14"/>
  <c r="H7" i="14" s="1"/>
  <c r="B7" i="14"/>
  <c r="E6" i="14"/>
  <c r="D6" i="14"/>
  <c r="C6" i="14"/>
  <c r="H6" i="14" s="1"/>
  <c r="B6" i="14"/>
  <c r="H68" i="11" l="1"/>
  <c r="E68" i="11"/>
  <c r="F68" i="11" s="1"/>
  <c r="D68" i="11"/>
  <c r="C68" i="11"/>
  <c r="B68" i="11"/>
  <c r="H67" i="11"/>
  <c r="E67" i="11"/>
  <c r="F67" i="11" s="1"/>
  <c r="D67" i="11"/>
  <c r="C67" i="11"/>
  <c r="B67" i="11"/>
  <c r="H66" i="11"/>
  <c r="E66" i="11"/>
  <c r="F66" i="11" s="1"/>
  <c r="D66" i="11"/>
  <c r="C66" i="11"/>
  <c r="B66" i="11"/>
  <c r="H65" i="11"/>
  <c r="E65" i="11"/>
  <c r="F65" i="11" s="1"/>
  <c r="D65" i="11"/>
  <c r="C65" i="11"/>
  <c r="B65" i="11"/>
  <c r="H64" i="11"/>
  <c r="E64" i="11"/>
  <c r="F64" i="11" s="1"/>
  <c r="D64" i="11"/>
  <c r="C64" i="11"/>
  <c r="B64" i="11"/>
  <c r="H63" i="11"/>
  <c r="E63" i="11"/>
  <c r="F63" i="11" s="1"/>
  <c r="D63" i="11"/>
  <c r="C63" i="11"/>
  <c r="B63" i="11"/>
  <c r="H62" i="11"/>
  <c r="E62" i="11"/>
  <c r="F62" i="11" s="1"/>
  <c r="D62" i="11"/>
  <c r="C62" i="11"/>
  <c r="B62" i="11"/>
  <c r="H61" i="11"/>
  <c r="E61" i="11"/>
  <c r="F61" i="11" s="1"/>
  <c r="D61" i="11"/>
  <c r="C61" i="11"/>
  <c r="B61" i="11"/>
  <c r="H60" i="11"/>
  <c r="E60" i="11"/>
  <c r="F60" i="11" s="1"/>
  <c r="D60" i="11"/>
  <c r="C60" i="11"/>
  <c r="B60" i="11"/>
  <c r="H59" i="11"/>
  <c r="E59" i="11"/>
  <c r="F59" i="11" s="1"/>
  <c r="D59" i="11"/>
  <c r="C59" i="11"/>
  <c r="B59" i="11"/>
  <c r="H58" i="11"/>
  <c r="E58" i="11"/>
  <c r="F58" i="11" s="1"/>
  <c r="D58" i="11"/>
  <c r="C58" i="11"/>
  <c r="B58" i="11"/>
  <c r="H57" i="11"/>
  <c r="E57" i="11"/>
  <c r="F57" i="11" s="1"/>
  <c r="D57" i="11"/>
  <c r="C57" i="11"/>
  <c r="B57" i="11"/>
  <c r="H56" i="11"/>
  <c r="E56" i="11"/>
  <c r="F56" i="11" s="1"/>
  <c r="D56" i="11"/>
  <c r="C56" i="11"/>
  <c r="B56" i="11"/>
  <c r="H55" i="11"/>
  <c r="E55" i="11"/>
  <c r="F55" i="11" s="1"/>
  <c r="D55" i="11"/>
  <c r="C55" i="11"/>
  <c r="B55" i="11"/>
  <c r="H54" i="11"/>
  <c r="E54" i="11"/>
  <c r="F54" i="11" s="1"/>
  <c r="D54" i="11"/>
  <c r="C54" i="11"/>
  <c r="B54" i="11"/>
  <c r="H53" i="11"/>
  <c r="E53" i="11"/>
  <c r="F53" i="11" s="1"/>
  <c r="D53" i="11"/>
  <c r="C53" i="11"/>
  <c r="B53" i="11"/>
  <c r="H52" i="11"/>
  <c r="E52" i="11"/>
  <c r="F52" i="11" s="1"/>
  <c r="D52" i="11"/>
  <c r="C52" i="11"/>
  <c r="B52" i="11"/>
  <c r="H51" i="11"/>
  <c r="E51" i="11"/>
  <c r="F51" i="11" s="1"/>
  <c r="D51" i="11"/>
  <c r="C51" i="11"/>
  <c r="B51" i="11"/>
  <c r="H50" i="11"/>
  <c r="E50" i="11"/>
  <c r="F50" i="11" s="1"/>
  <c r="D50" i="11"/>
  <c r="C50" i="11"/>
  <c r="B50" i="11"/>
  <c r="H49" i="11"/>
  <c r="E49" i="11"/>
  <c r="F49" i="11" s="1"/>
  <c r="D49" i="11"/>
  <c r="C49" i="11"/>
  <c r="B49" i="11"/>
  <c r="H48" i="11"/>
  <c r="E48" i="11"/>
  <c r="F48" i="11" s="1"/>
  <c r="D48" i="11"/>
  <c r="C48" i="11"/>
  <c r="B48" i="11"/>
  <c r="H47" i="11"/>
  <c r="E47" i="11"/>
  <c r="F47" i="11" s="1"/>
  <c r="D47" i="11"/>
  <c r="C47" i="11"/>
  <c r="B47" i="11"/>
  <c r="H46" i="11"/>
  <c r="E46" i="11"/>
  <c r="F46" i="11" s="1"/>
  <c r="D46" i="11"/>
  <c r="C46" i="11"/>
  <c r="B46" i="11"/>
  <c r="H45" i="11"/>
  <c r="E45" i="11"/>
  <c r="F45" i="11" s="1"/>
  <c r="D45" i="11"/>
  <c r="C45" i="11"/>
  <c r="B45" i="11"/>
  <c r="H44" i="11"/>
  <c r="E44" i="11"/>
  <c r="F44" i="11" s="1"/>
  <c r="D44" i="11"/>
  <c r="C44" i="11"/>
  <c r="B44" i="11"/>
  <c r="H43" i="11"/>
  <c r="E43" i="11"/>
  <c r="F43" i="11" s="1"/>
  <c r="D43" i="11"/>
  <c r="C43" i="11"/>
  <c r="B43" i="11"/>
  <c r="H42" i="11"/>
  <c r="E42" i="11"/>
  <c r="F42" i="11" s="1"/>
  <c r="D42" i="11"/>
  <c r="C42" i="11"/>
  <c r="B42" i="11"/>
  <c r="H41" i="11"/>
  <c r="E41" i="11"/>
  <c r="F41" i="11" s="1"/>
  <c r="D41" i="11"/>
  <c r="C41" i="11"/>
  <c r="B41" i="11"/>
  <c r="H40" i="11"/>
  <c r="E40" i="11"/>
  <c r="F40" i="11" s="1"/>
  <c r="D40" i="11"/>
  <c r="C40" i="11"/>
  <c r="B40" i="11"/>
  <c r="H39" i="11"/>
  <c r="E39" i="11"/>
  <c r="F39" i="11" s="1"/>
  <c r="D39" i="11"/>
  <c r="C39" i="11"/>
  <c r="B39" i="11"/>
  <c r="H38" i="11"/>
  <c r="E38" i="11"/>
  <c r="F38" i="11" s="1"/>
  <c r="D38" i="11"/>
  <c r="C38" i="11"/>
  <c r="B38" i="11"/>
  <c r="H37" i="11"/>
  <c r="E37" i="11"/>
  <c r="F37" i="11" s="1"/>
  <c r="D37" i="11"/>
  <c r="C37" i="11"/>
  <c r="B37" i="11"/>
  <c r="H36" i="11"/>
  <c r="E36" i="11"/>
  <c r="F36" i="11" s="1"/>
  <c r="D36" i="11"/>
  <c r="C36" i="11"/>
  <c r="B36" i="11"/>
  <c r="H35" i="11"/>
  <c r="E35" i="11"/>
  <c r="F35" i="11" s="1"/>
  <c r="D35" i="11"/>
  <c r="C35" i="11"/>
  <c r="B35" i="11"/>
  <c r="H34" i="11"/>
  <c r="E34" i="11"/>
  <c r="F34" i="11" s="1"/>
  <c r="D34" i="11"/>
  <c r="C34" i="11"/>
  <c r="B34" i="11"/>
  <c r="H33" i="11"/>
  <c r="E33" i="11"/>
  <c r="F33" i="11" s="1"/>
  <c r="D33" i="11"/>
  <c r="C33" i="11"/>
  <c r="B33" i="11"/>
  <c r="H32" i="11"/>
  <c r="E32" i="11"/>
  <c r="F32" i="11" s="1"/>
  <c r="D32" i="11"/>
  <c r="C32" i="11"/>
  <c r="B32" i="11"/>
  <c r="H31" i="11"/>
  <c r="E31" i="11"/>
  <c r="F31" i="11" s="1"/>
  <c r="D31" i="11"/>
  <c r="C31" i="11"/>
  <c r="B31" i="11"/>
  <c r="H30" i="11"/>
  <c r="E30" i="11"/>
  <c r="F30" i="11" s="1"/>
  <c r="D30" i="11"/>
  <c r="C30" i="11"/>
  <c r="B30" i="11"/>
  <c r="H29" i="11"/>
  <c r="E29" i="11"/>
  <c r="F29" i="11" s="1"/>
  <c r="D29" i="11"/>
  <c r="C29" i="11"/>
  <c r="B29" i="11"/>
  <c r="H28" i="11"/>
  <c r="E28" i="11"/>
  <c r="F28" i="11" s="1"/>
  <c r="D28" i="11"/>
  <c r="C28" i="11"/>
  <c r="B28" i="11"/>
  <c r="H27" i="11"/>
  <c r="E27" i="11"/>
  <c r="F27" i="11" s="1"/>
  <c r="D27" i="11"/>
  <c r="C27" i="11"/>
  <c r="B27" i="11"/>
  <c r="H26" i="11"/>
  <c r="E26" i="11"/>
  <c r="F26" i="11" s="1"/>
  <c r="D26" i="11"/>
  <c r="C26" i="11"/>
  <c r="B26" i="11"/>
  <c r="H25" i="11"/>
  <c r="E25" i="11"/>
  <c r="F25" i="11" s="1"/>
  <c r="D25" i="11"/>
  <c r="C25" i="11"/>
  <c r="B25" i="11"/>
  <c r="H24" i="11"/>
  <c r="E24" i="11"/>
  <c r="F24" i="11" s="1"/>
  <c r="D24" i="11"/>
  <c r="C24" i="11"/>
  <c r="B24" i="11"/>
  <c r="H23" i="11"/>
  <c r="E23" i="11"/>
  <c r="F23" i="11" s="1"/>
  <c r="D23" i="11"/>
  <c r="C23" i="11"/>
  <c r="B23" i="11"/>
  <c r="H22" i="11"/>
  <c r="E22" i="11"/>
  <c r="F22" i="11" s="1"/>
  <c r="D22" i="11"/>
  <c r="C22" i="11"/>
  <c r="B22" i="11"/>
  <c r="H21" i="11"/>
  <c r="E21" i="11"/>
  <c r="F21" i="11" s="1"/>
  <c r="D21" i="11"/>
  <c r="C21" i="11"/>
  <c r="B21" i="11"/>
  <c r="H20" i="11"/>
  <c r="E20" i="11"/>
  <c r="F20" i="11" s="1"/>
  <c r="D20" i="11"/>
  <c r="C20" i="11"/>
  <c r="B20" i="11"/>
  <c r="H19" i="11"/>
  <c r="E19" i="11"/>
  <c r="F19" i="11" s="1"/>
  <c r="D19" i="11"/>
  <c r="C19" i="11"/>
  <c r="B19" i="11"/>
  <c r="H18" i="11"/>
  <c r="E18" i="11"/>
  <c r="F18" i="11" s="1"/>
  <c r="D18" i="11"/>
  <c r="C18" i="11"/>
  <c r="B18" i="11"/>
  <c r="H17" i="11"/>
  <c r="E17" i="11"/>
  <c r="F17" i="11" s="1"/>
  <c r="D17" i="11"/>
  <c r="C17" i="11"/>
  <c r="B17" i="11"/>
  <c r="H16" i="11"/>
  <c r="E16" i="11"/>
  <c r="F16" i="11" s="1"/>
  <c r="D16" i="11"/>
  <c r="C16" i="11"/>
  <c r="B16" i="11"/>
  <c r="H15" i="11"/>
  <c r="E15" i="11"/>
  <c r="F15" i="11" s="1"/>
  <c r="D15" i="11"/>
  <c r="C15" i="11"/>
  <c r="B15" i="11"/>
  <c r="H14" i="11"/>
  <c r="E14" i="11"/>
  <c r="F14" i="11" s="1"/>
  <c r="D14" i="11"/>
  <c r="C14" i="11"/>
  <c r="B14" i="11"/>
  <c r="H13" i="11"/>
  <c r="E13" i="11"/>
  <c r="F13" i="11" s="1"/>
  <c r="D13" i="11"/>
  <c r="C13" i="11"/>
  <c r="B13" i="11"/>
  <c r="H12" i="11"/>
  <c r="E12" i="11"/>
  <c r="F12" i="11" s="1"/>
  <c r="D12" i="11"/>
  <c r="C12" i="11"/>
  <c r="B12" i="11"/>
  <c r="H11" i="11"/>
  <c r="E11" i="11"/>
  <c r="F11" i="11" s="1"/>
  <c r="D11" i="11"/>
  <c r="C11" i="11"/>
  <c r="B11" i="11"/>
  <c r="E10" i="11"/>
  <c r="F10" i="11" s="1"/>
  <c r="D10" i="11"/>
  <c r="C10" i="11"/>
  <c r="H10" i="11" s="1"/>
  <c r="B10" i="11"/>
  <c r="E9" i="11"/>
  <c r="F9" i="11" s="1"/>
  <c r="D9" i="11"/>
  <c r="C9" i="11"/>
  <c r="H9" i="11" s="1"/>
  <c r="B9" i="11"/>
  <c r="E8" i="11"/>
  <c r="F8" i="11" s="1"/>
  <c r="D8" i="11"/>
  <c r="C8" i="11"/>
  <c r="H8" i="11" s="1"/>
  <c r="B8" i="11"/>
  <c r="E7" i="11"/>
  <c r="F7" i="11" s="1"/>
  <c r="D7" i="11"/>
  <c r="C7" i="11"/>
  <c r="H7" i="11" s="1"/>
  <c r="B7" i="11"/>
  <c r="E6" i="11"/>
  <c r="F6" i="11" s="1"/>
  <c r="D6" i="11"/>
  <c r="C6" i="11"/>
  <c r="H6" i="11" s="1"/>
  <c r="B6" i="11"/>
  <c r="B7" i="6" l="1"/>
  <c r="E6" i="6" l="1"/>
  <c r="F6" i="6" s="1"/>
  <c r="D6" i="6"/>
  <c r="H11" i="6" l="1"/>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E7" i="6"/>
  <c r="F7" i="6" s="1"/>
  <c r="E8" i="6"/>
  <c r="F8" i="6" s="1"/>
  <c r="E9" i="6"/>
  <c r="F9" i="6" s="1"/>
  <c r="E10" i="6"/>
  <c r="F10" i="6" s="1"/>
  <c r="E11" i="6"/>
  <c r="F11" i="6" s="1"/>
  <c r="F12" i="6"/>
  <c r="E13" i="6"/>
  <c r="F13" i="6" s="1"/>
  <c r="E14" i="6"/>
  <c r="F14" i="6" s="1"/>
  <c r="E15" i="6"/>
  <c r="F15" i="6" s="1"/>
  <c r="E16" i="6"/>
  <c r="F16" i="6" s="1"/>
  <c r="E17" i="6"/>
  <c r="F17" i="6" s="1"/>
  <c r="E18" i="6"/>
  <c r="F18" i="6" s="1"/>
  <c r="E19" i="6"/>
  <c r="F19" i="6" s="1"/>
  <c r="E20" i="6"/>
  <c r="F20" i="6" s="1"/>
  <c r="E21" i="6"/>
  <c r="F21" i="6" s="1"/>
  <c r="E22" i="6"/>
  <c r="F22" i="6" s="1"/>
  <c r="E23" i="6"/>
  <c r="F23" i="6" s="1"/>
  <c r="E24" i="6"/>
  <c r="F24" i="6" s="1"/>
  <c r="E25" i="6"/>
  <c r="F25" i="6" s="1"/>
  <c r="E26" i="6"/>
  <c r="F26" i="6" s="1"/>
  <c r="E27" i="6"/>
  <c r="F27" i="6" s="1"/>
  <c r="E28" i="6"/>
  <c r="F28" i="6" s="1"/>
  <c r="E29" i="6"/>
  <c r="F29" i="6" s="1"/>
  <c r="E30" i="6"/>
  <c r="F30" i="6" s="1"/>
  <c r="E31" i="6"/>
  <c r="F31" i="6" s="1"/>
  <c r="E32" i="6"/>
  <c r="F32" i="6" s="1"/>
  <c r="E33" i="6"/>
  <c r="F33" i="6" s="1"/>
  <c r="E34" i="6"/>
  <c r="F34" i="6" s="1"/>
  <c r="E35" i="6"/>
  <c r="F35" i="6" s="1"/>
  <c r="E36" i="6"/>
  <c r="F36" i="6" s="1"/>
  <c r="E37" i="6"/>
  <c r="F37" i="6" s="1"/>
  <c r="E38" i="6"/>
  <c r="F38" i="6" s="1"/>
  <c r="E39" i="6"/>
  <c r="F39" i="6" s="1"/>
  <c r="E40" i="6"/>
  <c r="F40" i="6" s="1"/>
  <c r="E41" i="6"/>
  <c r="F41" i="6" s="1"/>
  <c r="E42" i="6"/>
  <c r="F42" i="6" s="1"/>
  <c r="E43" i="6"/>
  <c r="F43" i="6" s="1"/>
  <c r="E44" i="6"/>
  <c r="F44" i="6" s="1"/>
  <c r="E45" i="6"/>
  <c r="F45" i="6" s="1"/>
  <c r="E46" i="6"/>
  <c r="F46" i="6" s="1"/>
  <c r="E47" i="6"/>
  <c r="F47" i="6" s="1"/>
  <c r="E48" i="6"/>
  <c r="F48" i="6" s="1"/>
  <c r="E49" i="6"/>
  <c r="F49" i="6" s="1"/>
  <c r="E50" i="6"/>
  <c r="F50" i="6" s="1"/>
  <c r="E51" i="6"/>
  <c r="F51" i="6" s="1"/>
  <c r="E52" i="6"/>
  <c r="F52" i="6" s="1"/>
  <c r="E53" i="6"/>
  <c r="F53" i="6" s="1"/>
  <c r="E54" i="6"/>
  <c r="F54" i="6" s="1"/>
  <c r="E55" i="6"/>
  <c r="F55" i="6" s="1"/>
  <c r="E56" i="6"/>
  <c r="F56" i="6" s="1"/>
  <c r="E57" i="6"/>
  <c r="F57" i="6" s="1"/>
  <c r="E58" i="6"/>
  <c r="F58" i="6" s="1"/>
  <c r="E59" i="6"/>
  <c r="F59" i="6" s="1"/>
  <c r="E60" i="6"/>
  <c r="F60" i="6" s="1"/>
  <c r="E61" i="6"/>
  <c r="F61" i="6" s="1"/>
  <c r="E62" i="6"/>
  <c r="F62" i="6" s="1"/>
  <c r="E63" i="6"/>
  <c r="F63" i="6" s="1"/>
  <c r="E64" i="6"/>
  <c r="F64" i="6" s="1"/>
  <c r="E65" i="6"/>
  <c r="F65" i="6" s="1"/>
  <c r="E66" i="6"/>
  <c r="F66" i="6" s="1"/>
  <c r="E67" i="6"/>
  <c r="F67" i="6" s="1"/>
  <c r="E68" i="6"/>
  <c r="F68" i="6" s="1"/>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C7" i="6"/>
  <c r="H7" i="6" s="1"/>
  <c r="C8" i="6"/>
  <c r="H8" i="6" s="1"/>
  <c r="C9" i="6"/>
  <c r="H9" i="6" s="1"/>
  <c r="C10" i="6"/>
  <c r="H10" i="6" s="1"/>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C6" i="6"/>
  <c r="H6" i="6" s="1"/>
  <c r="B6" i="6"/>
</calcChain>
</file>

<file path=xl/comments1.xml><?xml version="1.0" encoding="utf-8"?>
<comments xmlns="http://schemas.openxmlformats.org/spreadsheetml/2006/main">
  <authors>
    <author>user</author>
  </authors>
  <commentList>
    <comment ref="K10" authorId="0" shapeId="0">
      <text>
        <r>
          <rPr>
            <b/>
            <sz val="9"/>
            <color indexed="81"/>
            <rFont val="Tahoma"/>
            <family val="2"/>
          </rPr>
          <t>user:</t>
        </r>
        <r>
          <rPr>
            <sz val="9"/>
            <color indexed="81"/>
            <rFont val="Tahoma"/>
            <family val="2"/>
          </rPr>
          <t xml:space="preserve">
Ce filtre permet de filtrer l'échéancier pour que si réglé = Non alors cela ce copie dans le tableau de relance. </t>
        </r>
      </text>
    </comment>
    <comment ref="K16" authorId="0" shapeId="0">
      <text>
        <r>
          <rPr>
            <b/>
            <sz val="9"/>
            <color indexed="81"/>
            <rFont val="Tahoma"/>
            <family val="2"/>
          </rPr>
          <t>user:</t>
        </r>
        <r>
          <rPr>
            <sz val="9"/>
            <color indexed="81"/>
            <rFont val="Tahoma"/>
            <family val="2"/>
          </rPr>
          <t xml:space="preserve">
Je voudrais sélectionner plusieurs plages donc pour ce filtre c’est-à-dire l'échéancier de janvier " échéancier 1" et l'échéancier de février , " échéancier 2". Mais la fonction filtre avancé ne me le permet pas. </t>
        </r>
      </text>
    </comment>
    <comment ref="I23" authorId="0" shapeId="0">
      <text>
        <r>
          <rPr>
            <b/>
            <sz val="9"/>
            <color indexed="81"/>
            <rFont val="Tahoma"/>
            <family val="2"/>
          </rPr>
          <t>user:</t>
        </r>
        <r>
          <rPr>
            <sz val="9"/>
            <color indexed="81"/>
            <rFont val="Tahoma"/>
            <family val="2"/>
          </rPr>
          <t xml:space="preserve">
Il met donc impossible de joindre toute les données de la feuille "Echeancier 1" et "Echeancier 2" dans le tableau relance. Avec toujours pour critères "Réglée Non" Situé dans la feuille Annexe. </t>
        </r>
      </text>
    </comment>
  </commentList>
</comments>
</file>

<file path=xl/sharedStrings.xml><?xml version="1.0" encoding="utf-8"?>
<sst xmlns="http://schemas.openxmlformats.org/spreadsheetml/2006/main" count="210" uniqueCount="68">
  <si>
    <t>Oui</t>
  </si>
  <si>
    <t>Facture N°</t>
  </si>
  <si>
    <t>Montant</t>
  </si>
  <si>
    <t>Réglée</t>
  </si>
  <si>
    <t>n°client</t>
  </si>
  <si>
    <t>Raison sociale</t>
  </si>
  <si>
    <t xml:space="preserve">Adresse </t>
  </si>
  <si>
    <t xml:space="preserve">Adresse 2 </t>
  </si>
  <si>
    <t xml:space="preserve"> Ville</t>
  </si>
  <si>
    <t>Fact N°</t>
  </si>
  <si>
    <t>Num Client</t>
  </si>
  <si>
    <t xml:space="preserve">Date Fact </t>
  </si>
  <si>
    <t xml:space="preserve">Date échéance </t>
  </si>
  <si>
    <t xml:space="preserve">Montant </t>
  </si>
  <si>
    <t>M501</t>
  </si>
  <si>
    <t>M502</t>
  </si>
  <si>
    <t xml:space="preserve">Relance </t>
  </si>
  <si>
    <t>Mois :</t>
  </si>
  <si>
    <t>Janvier</t>
  </si>
  <si>
    <t>Echéancier N°</t>
  </si>
  <si>
    <t>Année :</t>
  </si>
  <si>
    <t>Date Facturation</t>
  </si>
  <si>
    <t>Date d'échéance</t>
  </si>
  <si>
    <t>Numéro Client</t>
  </si>
  <si>
    <t>Raison Sociale</t>
  </si>
  <si>
    <t>Dépassement</t>
  </si>
  <si>
    <t>Non</t>
  </si>
  <si>
    <t>M503</t>
  </si>
  <si>
    <t>M504</t>
  </si>
  <si>
    <t>M505</t>
  </si>
  <si>
    <t>Ormes</t>
  </si>
  <si>
    <t>Cambras</t>
  </si>
  <si>
    <t>Sauvignon</t>
  </si>
  <si>
    <t>Syrah</t>
  </si>
  <si>
    <t xml:space="preserve">Tel </t>
  </si>
  <si>
    <t xml:space="preserve">E-Mail </t>
  </si>
  <si>
    <t>M506</t>
  </si>
  <si>
    <t>M507</t>
  </si>
  <si>
    <t>Louis</t>
  </si>
  <si>
    <t>Paul</t>
  </si>
  <si>
    <t>Concert du Paradis</t>
  </si>
  <si>
    <t xml:space="preserve">Etude </t>
  </si>
  <si>
    <t>75000 Paris</t>
  </si>
  <si>
    <t xml:space="preserve">Commentaires </t>
  </si>
  <si>
    <t>Dada</t>
  </si>
  <si>
    <t>Dodo</t>
  </si>
  <si>
    <t>Didi</t>
  </si>
  <si>
    <t>Dudu</t>
  </si>
  <si>
    <t>Toto</t>
  </si>
  <si>
    <t>Luc</t>
  </si>
  <si>
    <t>Lise</t>
  </si>
  <si>
    <t>Isa</t>
  </si>
  <si>
    <t>Alain</t>
  </si>
  <si>
    <t>Betty</t>
  </si>
  <si>
    <t>Cécric</t>
  </si>
  <si>
    <t>M870</t>
  </si>
  <si>
    <t>M560</t>
  </si>
  <si>
    <t>T123</t>
  </si>
  <si>
    <t>E45654</t>
  </si>
  <si>
    <t>N654</t>
  </si>
  <si>
    <t>D45654</t>
  </si>
  <si>
    <t>Saa554</t>
  </si>
  <si>
    <t>Dcd45</t>
  </si>
  <si>
    <t>lkjf45</t>
  </si>
  <si>
    <t>GG565</t>
  </si>
  <si>
    <t>dlkjs12</t>
  </si>
  <si>
    <t>FF454</t>
  </si>
  <si>
    <t xml:space="preserve">Filtre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</si>
</sst>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sz val="20"/>
      <color theme="1"/>
      <name val="Book Antiqua"/>
      <family val="1"/>
    </font>
    <font>
      <b/>
      <sz val="11"/>
      <color theme="1"/>
      <name val="Book Antiqua"/>
      <family val="1"/>
    </font>
    <font>
      <sz val="11"/>
      <color theme="1"/>
      <name val="Book Antiqua"/>
      <family val="1"/>
    </font>
    <font>
      <sz val="9"/>
      <color indexed="81"/>
      <name val="Tahoma"/>
      <family val="2"/>
    </font>
    <font>
      <b/>
      <sz val="9"/>
      <color indexed="81"/>
      <name val="Tahoma"/>
      <family val="2"/>
    </font>
  </fonts>
  <fills count="4">
    <fill>
      <patternFill patternType="none"/>
    </fill>
    <fill>
      <patternFill patternType="gray125"/>
    </fill>
    <fill>
      <patternFill patternType="solid">
        <fgColor rgb="FFFF0000"/>
        <bgColor indexed="64"/>
      </patternFill>
    </fill>
    <fill>
      <patternFill patternType="solid">
        <fgColor rgb="FFF2F2F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33">
    <xf numFmtId="0" fontId="0" fillId="0" borderId="0" xfId="0"/>
    <xf numFmtId="0" fontId="0" fillId="0" borderId="1" xfId="0" applyBorder="1"/>
    <xf numFmtId="14" fontId="0" fillId="0" borderId="1" xfId="0" applyNumberFormat="1" applyBorder="1"/>
    <xf numFmtId="0" fontId="2" fillId="2" borderId="4" xfId="0" applyFont="1" applyFill="1" applyBorder="1" applyAlignment="1">
      <alignment horizontal="left" vertical="center"/>
    </xf>
    <xf numFmtId="0" fontId="2" fillId="2" borderId="0" xfId="0" applyFont="1" applyFill="1" applyBorder="1" applyAlignment="1">
      <alignment horizontal="left" vertical="center"/>
    </xf>
    <xf numFmtId="0" fontId="2" fillId="2" borderId="5" xfId="0" applyFont="1" applyFill="1" applyBorder="1" applyAlignment="1">
      <alignment horizontal="left" vertical="center"/>
    </xf>
    <xf numFmtId="0" fontId="3" fillId="0" borderId="6" xfId="0" applyFont="1" applyBorder="1"/>
    <xf numFmtId="0" fontId="4" fillId="0" borderId="7" xfId="0" applyFont="1" applyBorder="1" applyAlignment="1">
      <alignment horizontal="left" vertical="center"/>
    </xf>
    <xf numFmtId="0" fontId="4" fillId="0" borderId="7" xfId="0" applyFont="1" applyBorder="1"/>
    <xf numFmtId="0" fontId="4" fillId="0" borderId="0" xfId="0" applyFont="1"/>
    <xf numFmtId="0" fontId="3" fillId="0" borderId="7" xfId="0" applyFont="1" applyBorder="1"/>
    <xf numFmtId="0" fontId="4" fillId="0" borderId="8" xfId="0" applyFont="1" applyBorder="1" applyAlignment="1">
      <alignment horizontal="left" vertical="center"/>
    </xf>
    <xf numFmtId="0" fontId="3" fillId="0" borderId="9" xfId="0" applyFont="1" applyBorder="1"/>
    <xf numFmtId="0" fontId="4" fillId="0" borderId="10" xfId="0" applyFont="1" applyBorder="1" applyAlignment="1">
      <alignment horizontal="left" vertical="center"/>
    </xf>
    <xf numFmtId="0" fontId="4" fillId="0" borderId="10" xfId="0" applyFont="1" applyBorder="1"/>
    <xf numFmtId="0" fontId="4" fillId="0" borderId="11" xfId="0" applyFont="1" applyBorder="1"/>
    <xf numFmtId="0" fontId="4" fillId="2" borderId="2" xfId="0" applyFont="1" applyFill="1" applyBorder="1"/>
    <xf numFmtId="0" fontId="4" fillId="2" borderId="10" xfId="0" applyFont="1" applyFill="1" applyBorder="1"/>
    <xf numFmtId="0" fontId="4" fillId="2" borderId="3" xfId="0" applyFont="1" applyFill="1" applyBorder="1"/>
    <xf numFmtId="0" fontId="3"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xf>
    <xf numFmtId="0" fontId="0" fillId="0" borderId="0" xfId="0" applyAlignment="1"/>
    <xf numFmtId="0" fontId="0" fillId="0" borderId="1" xfId="0" applyFill="1" applyBorder="1"/>
    <xf numFmtId="0" fontId="0" fillId="0" borderId="0" xfId="0" applyBorder="1"/>
    <xf numFmtId="0" fontId="1" fillId="0" borderId="0" xfId="0" applyFont="1" applyBorder="1"/>
    <xf numFmtId="0" fontId="0" fillId="0" borderId="12" xfId="0" applyFill="1" applyBorder="1"/>
    <xf numFmtId="14" fontId="0" fillId="0" borderId="0" xfId="0" applyNumberFormat="1"/>
    <xf numFmtId="14" fontId="0" fillId="0" borderId="1" xfId="0" applyNumberFormat="1" applyFill="1" applyBorder="1"/>
    <xf numFmtId="14" fontId="0" fillId="0" borderId="12" xfId="0" applyNumberFormat="1" applyFill="1" applyBorder="1"/>
    <xf numFmtId="0" fontId="3" fillId="3" borderId="1" xfId="0" applyFont="1" applyFill="1" applyBorder="1" applyAlignment="1">
      <alignment vertical="center" wrapText="1"/>
    </xf>
    <xf numFmtId="0" fontId="0" fillId="0" borderId="12" xfId="0" applyFill="1" applyBorder="1" applyAlignment="1"/>
  </cellXfs>
  <cellStyles count="1">
    <cellStyle name="Normal" xfId="0" builtinId="0"/>
  </cellStyles>
  <dxfs count="15">
    <dxf>
      <fill>
        <patternFill>
          <bgColor rgb="FFFF0000"/>
        </patternFill>
      </fill>
    </dxf>
    <dxf>
      <fill>
        <patternFill>
          <bgColor rgb="FFFF6600"/>
        </patternFill>
      </fill>
    </dxf>
    <dxf>
      <fill>
        <patternFill>
          <bgColor rgb="FFFFFA0A"/>
        </patternFill>
      </fill>
    </dxf>
    <dxf>
      <fill>
        <patternFill>
          <bgColor rgb="FFFF0000"/>
        </patternFill>
      </fill>
    </dxf>
    <dxf>
      <fill>
        <patternFill>
          <bgColor rgb="FFFF6600"/>
        </patternFill>
      </fill>
    </dxf>
    <dxf>
      <fill>
        <patternFill>
          <bgColor rgb="FFFFFA0A"/>
        </patternFill>
      </fill>
    </dxf>
    <dxf>
      <fill>
        <patternFill>
          <bgColor rgb="FFFF0000"/>
        </patternFill>
      </fill>
    </dxf>
    <dxf>
      <fill>
        <patternFill>
          <bgColor rgb="FFFF6600"/>
        </patternFill>
      </fill>
    </dxf>
    <dxf>
      <fill>
        <patternFill>
          <bgColor rgb="FFFFFA0A"/>
        </patternFill>
      </fill>
    </dxf>
    <dxf>
      <fill>
        <patternFill>
          <bgColor rgb="FFFF0000"/>
        </patternFill>
      </fill>
    </dxf>
    <dxf>
      <fill>
        <patternFill>
          <bgColor rgb="FFFF6600"/>
        </patternFill>
      </fill>
    </dxf>
    <dxf>
      <fill>
        <patternFill>
          <bgColor rgb="FFFFFA0A"/>
        </patternFill>
      </fill>
    </dxf>
    <dxf>
      <fill>
        <patternFill>
          <bgColor rgb="FFFF0000"/>
        </patternFill>
      </fill>
    </dxf>
    <dxf>
      <fill>
        <patternFill>
          <bgColor rgb="FFFF6600"/>
        </patternFill>
      </fill>
    </dxf>
    <dxf>
      <fill>
        <patternFill>
          <bgColor rgb="FFFFFA0A"/>
        </patternFill>
      </fill>
    </dxf>
  </dxfs>
  <tableStyles count="0" defaultTableStyle="TableStyleMedium2" defaultPivotStyle="PivotStyleLight16"/>
  <colors>
    <mruColors>
      <color rgb="FFFFFA0A"/>
      <color rgb="FFFF6600"/>
      <color rgb="FFFFEA25"/>
      <color rgb="FFF26200"/>
      <color rgb="FFEE0000"/>
      <color rgb="FFFFFF5B"/>
      <color rgb="FFFF7915"/>
      <color rgb="FFE56D70"/>
      <color rgb="FFFF2929"/>
      <color rgb="FFFC686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8</xdr:col>
      <xdr:colOff>428625</xdr:colOff>
      <xdr:row>8</xdr:row>
      <xdr:rowOff>200025</xdr:rowOff>
    </xdr:from>
    <xdr:to>
      <xdr:col>10</xdr:col>
      <xdr:colOff>180975</xdr:colOff>
      <xdr:row>10</xdr:row>
      <xdr:rowOff>190500</xdr:rowOff>
    </xdr:to>
    <xdr:sp macro="[0]!FILTREAVANCE" textlink="">
      <xdr:nvSpPr>
        <xdr:cNvPr id="2" name="ZoneTexte 1"/>
        <xdr:cNvSpPr txBox="1"/>
      </xdr:nvSpPr>
      <xdr:spPr>
        <a:xfrm>
          <a:off x="8343900" y="1666875"/>
          <a:ext cx="1276350" cy="40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Filtre Avancé</a:t>
          </a:r>
          <a:r>
            <a:rPr lang="fr-FR" sz="1100" baseline="0"/>
            <a:t> 1</a:t>
          </a:r>
        </a:p>
        <a:p>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2">
    <wetp:webextensionref xmlns:r="http://schemas.openxmlformats.org/officeDocument/2006/relationships" r:id="rId1"/>
  </wetp:taskpane>
  <wetp:taskpane dockstate="right" visibility="0" width="350" row="3">
    <wetp:webextensionref xmlns:r="http://schemas.openxmlformats.org/officeDocument/2006/relationships" r:id="rId2"/>
  </wetp:taskpane>
</wetp:taskpanes>
</file>

<file path=xl/webextensions/webextension1.xml><?xml version="1.0" encoding="utf-8"?>
<we:webextension xmlns:we="http://schemas.microsoft.com/office/webextensions/webextension/2010/11" id="{90D6D14E-3564-487C-A958-EE5509B8D845}">
  <we:reference id="wa104379629" version="1.3.0.0" store="fr-FR" storeType="OMEX"/>
  <we:alternateReferences>
    <we:reference id="WA104379629" version="1.3.0.0" store="WA104379629" storeType="OMEX"/>
  </we:alternateReferences>
  <we:properties>
    <we:property name="RuntimeConfig" value="{&quot;HostName&quot;:&quot;&quot;,&quot;Applets&quot;:{},&quot;ActiveAppletId&quot;:&quot;&quot;,&quot;Language&quot;:&quot;FR&quot;,&quot;DocumentId&quot;:&quot;4aaaf121-b8fe-40dc-863a-783438452dbe&quot;,&quot;DateCreated&quot;:&quot;2018-01-11T13:45:12.272Z&quot;,&quot;GenerationActivityId&quot;:&quot;&quot;}"/>
    <we:property name="Features" value="{&quot;LogDomEvents&quot;:false,&quot;LogTelemetry&quot;:true}"/>
  </we:properties>
  <we:bindings/>
  <we:snapshot xmlns:r="http://schemas.openxmlformats.org/officeDocument/2006/relationships"/>
</we:webextension>
</file>

<file path=xl/webextensions/webextension2.xml><?xml version="1.0" encoding="utf-8"?>
<we:webextension xmlns:we="http://schemas.microsoft.com/office/webextensions/webextension/2010/11" id="{D0EF8C8C-CB61-463B-A859-D3002AE74945}">
  <we:reference id="wa104379394" version="2.198.14.0" store="fr-FR" storeType="OMEX"/>
  <we:alternateReferences>
    <we:reference id="WA104379394" version="2.198.14.0" store="WA104379394"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68"/>
  <sheetViews>
    <sheetView tabSelected="1" zoomScale="80" zoomScaleNormal="80" workbookViewId="0">
      <selection activeCell="F15" sqref="F15"/>
    </sheetView>
  </sheetViews>
  <sheetFormatPr baseColWidth="10" defaultRowHeight="15" x14ac:dyDescent="0.25"/>
  <cols>
    <col min="2" max="2" width="14" customWidth="1"/>
    <col min="3" max="3" width="14.42578125" customWidth="1"/>
    <col min="6" max="6" width="25.7109375" customWidth="1"/>
    <col min="7" max="7" width="14.7109375" customWidth="1"/>
    <col min="8" max="8" width="15.5703125" customWidth="1"/>
  </cols>
  <sheetData>
    <row r="1" spans="1:12" ht="2.1" customHeight="1" x14ac:dyDescent="0.25">
      <c r="A1" s="3"/>
      <c r="B1" s="4"/>
      <c r="C1" s="4"/>
      <c r="D1" s="4"/>
      <c r="E1" s="4"/>
      <c r="F1" s="4"/>
      <c r="G1" s="4"/>
      <c r="H1" s="5"/>
    </row>
    <row r="2" spans="1:12" ht="16.5" x14ac:dyDescent="0.3">
      <c r="A2" s="6" t="s">
        <v>17</v>
      </c>
      <c r="B2" s="7" t="s">
        <v>18</v>
      </c>
      <c r="C2" s="8"/>
      <c r="D2" s="8"/>
      <c r="E2" s="8"/>
      <c r="F2" s="9"/>
      <c r="G2" s="10" t="s">
        <v>19</v>
      </c>
      <c r="H2" s="11">
        <v>1</v>
      </c>
    </row>
    <row r="3" spans="1:12" ht="16.5" x14ac:dyDescent="0.3">
      <c r="A3" s="12" t="s">
        <v>20</v>
      </c>
      <c r="B3" s="13"/>
      <c r="C3" s="14"/>
      <c r="D3" s="14"/>
      <c r="E3" s="14"/>
      <c r="F3" s="14"/>
      <c r="G3" s="14"/>
      <c r="H3" s="15"/>
    </row>
    <row r="4" spans="1:12" ht="2.1" customHeight="1" x14ac:dyDescent="0.3">
      <c r="A4" s="16"/>
      <c r="B4" s="17"/>
      <c r="C4" s="17"/>
      <c r="D4" s="17"/>
      <c r="E4" s="17"/>
      <c r="F4" s="17"/>
      <c r="G4" s="17"/>
      <c r="H4" s="18"/>
    </row>
    <row r="5" spans="1:12" ht="30" x14ac:dyDescent="0.25">
      <c r="A5" s="19" t="s">
        <v>1</v>
      </c>
      <c r="B5" s="19" t="s">
        <v>21</v>
      </c>
      <c r="C5" s="19" t="s">
        <v>22</v>
      </c>
      <c r="D5" s="19" t="s">
        <v>2</v>
      </c>
      <c r="E5" s="19" t="s">
        <v>23</v>
      </c>
      <c r="F5" s="19" t="s">
        <v>24</v>
      </c>
      <c r="G5" s="19" t="s">
        <v>3</v>
      </c>
      <c r="H5" s="19" t="s">
        <v>25</v>
      </c>
      <c r="L5" s="1"/>
    </row>
    <row r="6" spans="1:12" ht="16.5" x14ac:dyDescent="0.25">
      <c r="A6" s="20" t="s">
        <v>14</v>
      </c>
      <c r="B6" s="22">
        <f>IFERROR(INDEX(Date_Fact,MATCH(A6,'BDD FACT'!A:A,0)),"")</f>
        <v>43070</v>
      </c>
      <c r="C6" s="22">
        <f>IFERROR(INDEX(Date_échéance,MATCH(A6,'BDD FACT'!A:A,0)),"")</f>
        <v>42745</v>
      </c>
      <c r="D6" s="20">
        <f>IFERROR(INDEX(Montant,MATCH(A6,'BDD FACT'!A:A,0)),"")</f>
        <v>325.24</v>
      </c>
      <c r="E6" s="20">
        <f>IFERROR(INDEX(Num_Client,MATCH(A6,'BDD FACT'!A:A,0)),"")</f>
        <v>901003</v>
      </c>
      <c r="F6" s="21" t="str">
        <f t="shared" ref="F6:F37" si="0">IFERROR(VLOOKUP(E6,BDDCLIENT,2,0),"")</f>
        <v>Louis</v>
      </c>
      <c r="G6" s="20" t="s">
        <v>26</v>
      </c>
      <c r="H6" s="20">
        <f ca="1">IF(G6="Oui","",IF(G6="","",DATEDIF(C6,TODAY(),"d")))</f>
        <v>372</v>
      </c>
      <c r="L6" s="1" t="s">
        <v>0</v>
      </c>
    </row>
    <row r="7" spans="1:12" ht="16.5" x14ac:dyDescent="0.25">
      <c r="A7" s="20" t="s">
        <v>15</v>
      </c>
      <c r="B7" s="22">
        <f>IFERROR(INDEX(Date_Fact,MATCH(A7,'BDD FACT'!A:A,0)),"")</f>
        <v>43069</v>
      </c>
      <c r="C7" s="22">
        <f>IFERROR(INDEX(Date_échéance,MATCH(A7,'BDD FACT'!A:A,0)),"")</f>
        <v>43100</v>
      </c>
      <c r="D7" s="20">
        <f>IFERROR(INDEX(Montant,MATCH(A7,'BDD FACT'!A:A,0)),"")</f>
        <v>458.35</v>
      </c>
      <c r="E7" s="20">
        <f>IFERROR(INDEX(Num_Client,MATCH(A7,'BDD FACT'!A:A,0)),"")</f>
        <v>901004</v>
      </c>
      <c r="F7" s="21" t="str">
        <f t="shared" si="0"/>
        <v>Paul</v>
      </c>
      <c r="G7" s="20" t="s">
        <v>26</v>
      </c>
      <c r="H7" s="20">
        <f t="shared" ref="H7:H68" ca="1" si="1">IF(G7="Oui","",IF(G7="","",DATEDIF(C7,TODAY(),"d")))</f>
        <v>17</v>
      </c>
      <c r="L7" s="1" t="s">
        <v>26</v>
      </c>
    </row>
    <row r="8" spans="1:12" ht="16.5" x14ac:dyDescent="0.25">
      <c r="A8" s="20" t="s">
        <v>27</v>
      </c>
      <c r="B8" s="22">
        <f>IFERROR(INDEX(Date_Fact,MATCH(A8,'BDD FACT'!A:A,0)),"")</f>
        <v>43070</v>
      </c>
      <c r="C8" s="22">
        <f>IFERROR(INDEX(Date_échéance,MATCH(A8,'BDD FACT'!A:A,0)),"")</f>
        <v>43101</v>
      </c>
      <c r="D8" s="20">
        <f>IFERROR(INDEX(Montant,MATCH(A8,'BDD FACT'!A:A,0)),"")</f>
        <v>524.36</v>
      </c>
      <c r="E8" s="20">
        <f>IFERROR(INDEX(Num_Client,MATCH(A8,'BDD FACT'!A:A,0)),"")</f>
        <v>901004</v>
      </c>
      <c r="F8" s="21" t="str">
        <f t="shared" si="0"/>
        <v>Paul</v>
      </c>
      <c r="G8" s="20" t="s">
        <v>0</v>
      </c>
      <c r="H8" s="20" t="str">
        <f t="shared" ca="1" si="1"/>
        <v/>
      </c>
    </row>
    <row r="9" spans="1:12" ht="16.5" x14ac:dyDescent="0.25">
      <c r="A9" s="20" t="s">
        <v>28</v>
      </c>
      <c r="B9" s="22">
        <f>IFERROR(INDEX(Date_Fact,MATCH(A9,'BDD FACT'!A:A,0)),"")</f>
        <v>43084</v>
      </c>
      <c r="C9" s="22">
        <f>IFERROR(INDEX(Date_échéance,MATCH(A9,'BDD FACT'!A:A,0)),"")</f>
        <v>43100</v>
      </c>
      <c r="D9" s="20">
        <f>IFERROR(INDEX(Montant,MATCH(A9,'BDD FACT'!A:A,0)),"")</f>
        <v>1215.8800000000001</v>
      </c>
      <c r="E9" s="20">
        <f>IFERROR(INDEX(Num_Client,MATCH(A9,'BDD FACT'!A:A,0)),"")</f>
        <v>901003</v>
      </c>
      <c r="F9" s="21" t="str">
        <f t="shared" si="0"/>
        <v>Louis</v>
      </c>
      <c r="G9" s="20" t="s">
        <v>26</v>
      </c>
      <c r="H9" s="20">
        <f t="shared" ca="1" si="1"/>
        <v>17</v>
      </c>
    </row>
    <row r="10" spans="1:12" ht="16.5" x14ac:dyDescent="0.25">
      <c r="A10" s="20" t="s">
        <v>29</v>
      </c>
      <c r="B10" s="22">
        <f>IFERROR(INDEX(Date_Fact,MATCH(A10,'BDD FACT'!A:A,0)),"")</f>
        <v>43084</v>
      </c>
      <c r="C10" s="22">
        <f>IFERROR(INDEX(Date_échéance,MATCH(A10,'BDD FACT'!A:A,0)),"")</f>
        <v>43089</v>
      </c>
      <c r="D10" s="20">
        <f>IFERROR(INDEX(Montant,MATCH(A10,'BDD FACT'!A:A,0)),"")</f>
        <v>152.58000000000001</v>
      </c>
      <c r="E10" s="20">
        <f>IFERROR(INDEX(Num_Client,MATCH(A10,'BDD FACT'!A:A,0)),"")</f>
        <v>901003</v>
      </c>
      <c r="F10" s="21" t="str">
        <f t="shared" si="0"/>
        <v>Louis</v>
      </c>
      <c r="G10" s="20" t="s">
        <v>26</v>
      </c>
      <c r="H10" s="20">
        <f t="shared" ca="1" si="1"/>
        <v>28</v>
      </c>
    </row>
    <row r="11" spans="1:12" ht="16.5" x14ac:dyDescent="0.25">
      <c r="A11" s="20"/>
      <c r="B11" s="22" t="str">
        <f>IFERROR(INDEX(Date_Fact,MATCH(A11,'BDD FACT'!A:A,0)),"")</f>
        <v/>
      </c>
      <c r="C11" s="22" t="str">
        <f>IFERROR(INDEX(Date_échéance,MATCH(A11,'BDD FACT'!A:A,0)),"")</f>
        <v/>
      </c>
      <c r="D11" s="20" t="str">
        <f>IFERROR(INDEX(Montant,MATCH(A11,'BDD FACT'!A:A,0)),"")</f>
        <v/>
      </c>
      <c r="E11" s="20" t="str">
        <f>IFERROR(INDEX(Num_Client,MATCH(A11,'BDD FACT'!A:A,0)),"")</f>
        <v/>
      </c>
      <c r="F11" s="21" t="str">
        <f t="shared" si="0"/>
        <v/>
      </c>
      <c r="G11" s="20"/>
      <c r="H11" s="20" t="str">
        <f t="shared" ca="1" si="1"/>
        <v/>
      </c>
    </row>
    <row r="12" spans="1:12" ht="16.5" x14ac:dyDescent="0.25">
      <c r="A12" s="20"/>
      <c r="B12" s="22" t="str">
        <f>IFERROR(INDEX(Date_Fact,MATCH(A12,'BDD FACT'!A:A,0)),"")</f>
        <v/>
      </c>
      <c r="C12" s="22" t="str">
        <f>IFERROR(INDEX(Date_échéance,MATCH(A12,'BDD FACT'!A:A,0)),"")</f>
        <v/>
      </c>
      <c r="D12" s="20" t="str">
        <f>IFERROR(INDEX(Montant,MATCH(A12,'BDD FACT'!A:A,0)),"")</f>
        <v/>
      </c>
      <c r="E12" s="20" t="str">
        <f>IFERROR(INDEX(Num_Client,MATCH(A12,'BDD FACT'!A:A,0)),"")</f>
        <v/>
      </c>
      <c r="F12" s="21" t="str">
        <f t="shared" si="0"/>
        <v/>
      </c>
      <c r="G12" s="20"/>
      <c r="H12" s="20" t="str">
        <f t="shared" ca="1" si="1"/>
        <v/>
      </c>
    </row>
    <row r="13" spans="1:12" ht="16.5" x14ac:dyDescent="0.25">
      <c r="A13" s="20"/>
      <c r="B13" s="22" t="str">
        <f>IFERROR(INDEX(Date_Fact,MATCH(A13,'BDD FACT'!A:A,0)),"")</f>
        <v/>
      </c>
      <c r="C13" s="22" t="str">
        <f>IFERROR(INDEX(Date_échéance,MATCH(A13,'BDD FACT'!A:A,0)),"")</f>
        <v/>
      </c>
      <c r="D13" s="20" t="str">
        <f>IFERROR(INDEX(Montant,MATCH(A13,'BDD FACT'!A:A,0)),"")</f>
        <v/>
      </c>
      <c r="E13" s="20" t="str">
        <f>IFERROR(INDEX(Num_Client,MATCH(A13,'BDD FACT'!A:A,0)),"")</f>
        <v/>
      </c>
      <c r="F13" s="21" t="str">
        <f t="shared" si="0"/>
        <v/>
      </c>
      <c r="G13" s="20"/>
      <c r="H13" s="20" t="str">
        <f t="shared" ca="1" si="1"/>
        <v/>
      </c>
    </row>
    <row r="14" spans="1:12" ht="16.5" x14ac:dyDescent="0.25">
      <c r="A14" s="20"/>
      <c r="B14" s="22" t="str">
        <f>IFERROR(INDEX(Date_Fact,MATCH(A14,'BDD FACT'!A:A,0)),"")</f>
        <v/>
      </c>
      <c r="C14" s="22" t="str">
        <f>IFERROR(INDEX(Date_échéance,MATCH(A14,'BDD FACT'!A:A,0)),"")</f>
        <v/>
      </c>
      <c r="D14" s="20" t="str">
        <f>IFERROR(INDEX(Montant,MATCH(A14,'BDD FACT'!A:A,0)),"")</f>
        <v/>
      </c>
      <c r="E14" s="20" t="str">
        <f>IFERROR(INDEX(Num_Client,MATCH(A14,'BDD FACT'!A:A,0)),"")</f>
        <v/>
      </c>
      <c r="F14" s="21" t="str">
        <f t="shared" si="0"/>
        <v/>
      </c>
      <c r="G14" s="20"/>
      <c r="H14" s="20" t="str">
        <f t="shared" ca="1" si="1"/>
        <v/>
      </c>
    </row>
    <row r="15" spans="1:12" ht="16.5" x14ac:dyDescent="0.25">
      <c r="A15" s="20"/>
      <c r="B15" s="22" t="str">
        <f>IFERROR(INDEX(Date_Fact,MATCH(A15,'BDD FACT'!A:A,0)),"")</f>
        <v/>
      </c>
      <c r="C15" s="22" t="str">
        <f>IFERROR(INDEX(Date_échéance,MATCH(A15,'BDD FACT'!A:A,0)),"")</f>
        <v/>
      </c>
      <c r="D15" s="20" t="str">
        <f>IFERROR(INDEX(Montant,MATCH(A15,'BDD FACT'!A:A,0)),"")</f>
        <v/>
      </c>
      <c r="E15" s="20" t="str">
        <f>IFERROR(INDEX(Num_Client,MATCH(A15,'BDD FACT'!A:A,0)),"")</f>
        <v/>
      </c>
      <c r="F15" s="21" t="str">
        <f t="shared" si="0"/>
        <v/>
      </c>
      <c r="G15" s="20"/>
      <c r="H15" s="20" t="str">
        <f t="shared" ca="1" si="1"/>
        <v/>
      </c>
      <c r="K15" s="23"/>
    </row>
    <row r="16" spans="1:12" ht="16.5" x14ac:dyDescent="0.25">
      <c r="A16" s="20"/>
      <c r="B16" s="22" t="str">
        <f>IFERROR(INDEX(Date_Fact,MATCH(A16,'BDD FACT'!A:A,0)),"")</f>
        <v/>
      </c>
      <c r="C16" s="22" t="str">
        <f>IFERROR(INDEX(Date_échéance,MATCH(A16,'BDD FACT'!A:A,0)),"")</f>
        <v/>
      </c>
      <c r="D16" s="20" t="str">
        <f>IFERROR(INDEX(Montant,MATCH(A16,'BDD FACT'!A:A,0)),"")</f>
        <v/>
      </c>
      <c r="E16" s="20" t="str">
        <f>IFERROR(INDEX(Num_Client,MATCH(A16,'BDD FACT'!A:A,0)),"")</f>
        <v/>
      </c>
      <c r="F16" s="21" t="str">
        <f t="shared" si="0"/>
        <v/>
      </c>
      <c r="G16" s="20"/>
      <c r="H16" s="20" t="str">
        <f t="shared" ca="1" si="1"/>
        <v/>
      </c>
    </row>
    <row r="17" spans="1:9" ht="16.5" x14ac:dyDescent="0.25">
      <c r="A17" s="20"/>
      <c r="B17" s="22" t="str">
        <f>IFERROR(INDEX(Date_Fact,MATCH(A17,'BDD FACT'!A:A,0)),"")</f>
        <v/>
      </c>
      <c r="C17" s="22" t="str">
        <f>IFERROR(INDEX(Date_échéance,MATCH(A17,'BDD FACT'!A:A,0)),"")</f>
        <v/>
      </c>
      <c r="D17" s="20" t="str">
        <f>IFERROR(INDEX(Montant,MATCH(A17,'BDD FACT'!A:A,0)),"")</f>
        <v/>
      </c>
      <c r="E17" s="20" t="str">
        <f>IFERROR(INDEX(Num_Client,MATCH(A17,'BDD FACT'!A:A,0)),"")</f>
        <v/>
      </c>
      <c r="F17" s="21" t="str">
        <f t="shared" si="0"/>
        <v/>
      </c>
      <c r="G17" s="20"/>
      <c r="H17" s="20" t="str">
        <f t="shared" ca="1" si="1"/>
        <v/>
      </c>
    </row>
    <row r="18" spans="1:9" ht="16.5" x14ac:dyDescent="0.25">
      <c r="A18" s="20"/>
      <c r="B18" s="22" t="str">
        <f>IFERROR(INDEX(Date_Fact,MATCH(A18,'BDD FACT'!A:A,0)),"")</f>
        <v/>
      </c>
      <c r="C18" s="22" t="str">
        <f>IFERROR(INDEX(Date_échéance,MATCH(A18,'BDD FACT'!A:A,0)),"")</f>
        <v/>
      </c>
      <c r="D18" s="20" t="str">
        <f>IFERROR(INDEX(Montant,MATCH(A18,'BDD FACT'!A:A,0)),"")</f>
        <v/>
      </c>
      <c r="E18" s="20" t="str">
        <f>IFERROR(INDEX(Num_Client,MATCH(A18,'BDD FACT'!A:A,0)),"")</f>
        <v/>
      </c>
      <c r="F18" s="21" t="str">
        <f t="shared" si="0"/>
        <v/>
      </c>
      <c r="G18" s="20"/>
      <c r="H18" s="20" t="str">
        <f t="shared" ca="1" si="1"/>
        <v/>
      </c>
    </row>
    <row r="19" spans="1:9" ht="16.5" x14ac:dyDescent="0.25">
      <c r="A19" s="20"/>
      <c r="B19" s="22" t="str">
        <f>IFERROR(INDEX(Date_Fact,MATCH(A19,'BDD FACT'!A:A,0)),"")</f>
        <v/>
      </c>
      <c r="C19" s="22" t="str">
        <f>IFERROR(INDEX(Date_échéance,MATCH(A19,'BDD FACT'!A:A,0)),"")</f>
        <v/>
      </c>
      <c r="D19" s="20" t="str">
        <f>IFERROR(INDEX(Montant,MATCH(A19,'BDD FACT'!A:A,0)),"")</f>
        <v/>
      </c>
      <c r="E19" s="20" t="str">
        <f>IFERROR(INDEX(Num_Client,MATCH(A19,'BDD FACT'!A:A,0)),"")</f>
        <v/>
      </c>
      <c r="F19" s="21" t="str">
        <f t="shared" si="0"/>
        <v/>
      </c>
      <c r="G19" s="20"/>
      <c r="H19" s="20" t="str">
        <f t="shared" ca="1" si="1"/>
        <v/>
      </c>
    </row>
    <row r="20" spans="1:9" ht="16.5" x14ac:dyDescent="0.25">
      <c r="A20" s="20"/>
      <c r="B20" s="22" t="str">
        <f>IFERROR(INDEX(Date_Fact,MATCH(A20,'BDD FACT'!A:A,0)),"")</f>
        <v/>
      </c>
      <c r="C20" s="22" t="str">
        <f>IFERROR(INDEX(Date_échéance,MATCH(A20,'BDD FACT'!A:A,0)),"")</f>
        <v/>
      </c>
      <c r="D20" s="20" t="str">
        <f>IFERROR(INDEX(Montant,MATCH(A20,'BDD FACT'!A:A,0)),"")</f>
        <v/>
      </c>
      <c r="E20" s="20" t="str">
        <f>IFERROR(INDEX(Num_Client,MATCH(A20,'BDD FACT'!A:A,0)),"")</f>
        <v/>
      </c>
      <c r="F20" s="21" t="str">
        <f t="shared" si="0"/>
        <v/>
      </c>
      <c r="G20" s="20"/>
      <c r="H20" s="20" t="str">
        <f t="shared" ca="1" si="1"/>
        <v/>
      </c>
    </row>
    <row r="21" spans="1:9" ht="16.5" x14ac:dyDescent="0.25">
      <c r="A21" s="20"/>
      <c r="B21" s="22" t="str">
        <f>IFERROR(INDEX(Date_Fact,MATCH(A21,'BDD FACT'!A:A,0)),"")</f>
        <v/>
      </c>
      <c r="C21" s="22" t="str">
        <f>IFERROR(INDEX(Date_échéance,MATCH(A21,'BDD FACT'!A:A,0)),"")</f>
        <v/>
      </c>
      <c r="D21" s="20" t="str">
        <f>IFERROR(INDEX(Montant,MATCH(A21,'BDD FACT'!A:A,0)),"")</f>
        <v/>
      </c>
      <c r="E21" s="20" t="str">
        <f>IFERROR(INDEX(Num_Client,MATCH(A21,'BDD FACT'!A:A,0)),"")</f>
        <v/>
      </c>
      <c r="F21" s="21" t="str">
        <f t="shared" si="0"/>
        <v/>
      </c>
      <c r="G21" s="20"/>
      <c r="H21" s="20" t="str">
        <f t="shared" ca="1" si="1"/>
        <v/>
      </c>
    </row>
    <row r="22" spans="1:9" ht="16.5" x14ac:dyDescent="0.25">
      <c r="A22" s="20"/>
      <c r="B22" s="22" t="str">
        <f>IFERROR(INDEX(Date_Fact,MATCH(A22,'BDD FACT'!A:A,0)),"")</f>
        <v/>
      </c>
      <c r="C22" s="22" t="str">
        <f>IFERROR(INDEX(Date_échéance,MATCH(A22,'BDD FACT'!A:A,0)),"")</f>
        <v/>
      </c>
      <c r="D22" s="20" t="str">
        <f>IFERROR(INDEX(Montant,MATCH(A22,'BDD FACT'!A:A,0)),"")</f>
        <v/>
      </c>
      <c r="E22" s="20" t="str">
        <f>IFERROR(INDEX(Num_Client,MATCH(A22,'BDD FACT'!A:A,0)),"")</f>
        <v/>
      </c>
      <c r="F22" s="21" t="str">
        <f t="shared" si="0"/>
        <v/>
      </c>
      <c r="G22" s="20"/>
      <c r="H22" s="20" t="str">
        <f t="shared" ca="1" si="1"/>
        <v/>
      </c>
    </row>
    <row r="23" spans="1:9" ht="16.5" x14ac:dyDescent="0.25">
      <c r="A23" s="20"/>
      <c r="B23" s="22" t="str">
        <f>IFERROR(INDEX(Date_Fact,MATCH(A23,'BDD FACT'!A:A,0)),"")</f>
        <v/>
      </c>
      <c r="C23" s="22" t="str">
        <f>IFERROR(INDEX(Date_échéance,MATCH(A23,'BDD FACT'!A:A,0)),"")</f>
        <v/>
      </c>
      <c r="D23" s="20" t="str">
        <f>IFERROR(INDEX(Montant,MATCH(A23,'BDD FACT'!A:A,0)),"")</f>
        <v/>
      </c>
      <c r="E23" s="20" t="str">
        <f>IFERROR(INDEX(Num_Client,MATCH(A23,'BDD FACT'!A:A,0)),"")</f>
        <v/>
      </c>
      <c r="F23" s="21" t="str">
        <f t="shared" si="0"/>
        <v/>
      </c>
      <c r="G23" s="20"/>
      <c r="H23" s="20" t="str">
        <f t="shared" ca="1" si="1"/>
        <v/>
      </c>
    </row>
    <row r="24" spans="1:9" ht="16.5" x14ac:dyDescent="0.25">
      <c r="A24" s="20"/>
      <c r="B24" s="22" t="str">
        <f>IFERROR(INDEX(Date_Fact,MATCH(A24,'BDD FACT'!A:A,0)),"")</f>
        <v/>
      </c>
      <c r="C24" s="22" t="str">
        <f>IFERROR(INDEX(Date_échéance,MATCH(A24,'BDD FACT'!A:A,0)),"")</f>
        <v/>
      </c>
      <c r="D24" s="20" t="str">
        <f>IFERROR(INDEX(Montant,MATCH(A24,'BDD FACT'!A:A,0)),"")</f>
        <v/>
      </c>
      <c r="E24" s="20" t="str">
        <f>IFERROR(INDEX(Num_Client,MATCH(A24,'BDD FACT'!A:A,0)),"")</f>
        <v/>
      </c>
      <c r="F24" s="21" t="str">
        <f t="shared" si="0"/>
        <v/>
      </c>
      <c r="G24" s="20"/>
      <c r="H24" s="20" t="str">
        <f t="shared" ca="1" si="1"/>
        <v/>
      </c>
    </row>
    <row r="25" spans="1:9" ht="16.5" x14ac:dyDescent="0.25">
      <c r="A25" s="20"/>
      <c r="B25" s="22" t="str">
        <f>IFERROR(INDEX(Date_Fact,MATCH(A25,'BDD FACT'!A:A,0)),"")</f>
        <v/>
      </c>
      <c r="C25" s="22" t="str">
        <f>IFERROR(INDEX(Date_échéance,MATCH(A25,'BDD FACT'!A:A,0)),"")</f>
        <v/>
      </c>
      <c r="D25" s="20" t="str">
        <f>IFERROR(INDEX(Montant,MATCH(A25,'BDD FACT'!A:A,0)),"")</f>
        <v/>
      </c>
      <c r="E25" s="20" t="str">
        <f>IFERROR(INDEX(Num_Client,MATCH(A25,'BDD FACT'!A:A,0)),"")</f>
        <v/>
      </c>
      <c r="F25" s="21" t="str">
        <f t="shared" si="0"/>
        <v/>
      </c>
      <c r="G25" s="20"/>
      <c r="H25" s="20" t="str">
        <f t="shared" ca="1" si="1"/>
        <v/>
      </c>
    </row>
    <row r="26" spans="1:9" ht="16.5" x14ac:dyDescent="0.25">
      <c r="A26" s="20"/>
      <c r="B26" s="22" t="str">
        <f>IFERROR(INDEX(Date_Fact,MATCH(A26,'BDD FACT'!A:A,0)),"")</f>
        <v/>
      </c>
      <c r="C26" s="22" t="str">
        <f>IFERROR(INDEX(Date_échéance,MATCH(A26,'BDD FACT'!A:A,0)),"")</f>
        <v/>
      </c>
      <c r="D26" s="20" t="str">
        <f>IFERROR(INDEX(Montant,MATCH(A26,'BDD FACT'!A:A,0)),"")</f>
        <v/>
      </c>
      <c r="E26" s="20" t="str">
        <f>IFERROR(INDEX(Num_Client,MATCH(A26,'BDD FACT'!A:A,0)),"")</f>
        <v/>
      </c>
      <c r="F26" s="21" t="str">
        <f t="shared" si="0"/>
        <v/>
      </c>
      <c r="G26" s="20"/>
      <c r="H26" s="20" t="str">
        <f t="shared" ca="1" si="1"/>
        <v/>
      </c>
    </row>
    <row r="27" spans="1:9" ht="16.5" x14ac:dyDescent="0.25">
      <c r="A27" s="20"/>
      <c r="B27" s="22" t="str">
        <f>IFERROR(INDEX(Date_Fact,MATCH(A27,'BDD FACT'!A:A,0)),"")</f>
        <v/>
      </c>
      <c r="C27" s="22" t="str">
        <f>IFERROR(INDEX(Date_échéance,MATCH(A27,'BDD FACT'!A:A,0)),"")</f>
        <v/>
      </c>
      <c r="D27" s="20" t="str">
        <f>IFERROR(INDEX(Montant,MATCH(A27,'BDD FACT'!A:A,0)),"")</f>
        <v/>
      </c>
      <c r="E27" s="20" t="str">
        <f>IFERROR(INDEX(Num_Client,MATCH(A27,'BDD FACT'!A:A,0)),"")</f>
        <v/>
      </c>
      <c r="F27" s="21" t="str">
        <f t="shared" si="0"/>
        <v/>
      </c>
      <c r="G27" s="20"/>
      <c r="H27" s="20" t="str">
        <f t="shared" ca="1" si="1"/>
        <v/>
      </c>
    </row>
    <row r="28" spans="1:9" ht="16.5" x14ac:dyDescent="0.25">
      <c r="A28" s="20"/>
      <c r="B28" s="22" t="str">
        <f>IFERROR(INDEX(Date_Fact,MATCH(A28,'BDD FACT'!A:A,0)),"")</f>
        <v/>
      </c>
      <c r="C28" s="22" t="str">
        <f>IFERROR(INDEX(Date_échéance,MATCH(A28,'BDD FACT'!A:A,0)),"")</f>
        <v/>
      </c>
      <c r="D28" s="20" t="str">
        <f>IFERROR(INDEX(Montant,MATCH(A28,'BDD FACT'!A:A,0)),"")</f>
        <v/>
      </c>
      <c r="E28" s="20" t="str">
        <f>IFERROR(INDEX(Num_Client,MATCH(A28,'BDD FACT'!A:A,0)),"")</f>
        <v/>
      </c>
      <c r="F28" s="21" t="str">
        <f t="shared" si="0"/>
        <v/>
      </c>
      <c r="G28" s="20"/>
      <c r="H28" s="20" t="str">
        <f t="shared" ca="1" si="1"/>
        <v/>
      </c>
    </row>
    <row r="29" spans="1:9" ht="16.5" x14ac:dyDescent="0.25">
      <c r="A29" s="20"/>
      <c r="B29" s="22" t="str">
        <f>IFERROR(INDEX(Date_Fact,MATCH(A29,'BDD FACT'!A:A,0)),"")</f>
        <v/>
      </c>
      <c r="C29" s="22" t="str">
        <f>IFERROR(INDEX(Date_échéance,MATCH(A29,'BDD FACT'!A:A,0)),"")</f>
        <v/>
      </c>
      <c r="D29" s="20" t="str">
        <f>IFERROR(INDEX(Montant,MATCH(A29,'BDD FACT'!A:A,0)),"")</f>
        <v/>
      </c>
      <c r="E29" s="20" t="str">
        <f>IFERROR(INDEX(Num_Client,MATCH(A29,'BDD FACT'!A:A,0)),"")</f>
        <v/>
      </c>
      <c r="F29" s="21" t="str">
        <f t="shared" si="0"/>
        <v/>
      </c>
      <c r="G29" s="20"/>
      <c r="H29" s="20" t="str">
        <f t="shared" ca="1" si="1"/>
        <v/>
      </c>
    </row>
    <row r="30" spans="1:9" ht="16.5" x14ac:dyDescent="0.25">
      <c r="A30" s="20"/>
      <c r="B30" s="22" t="str">
        <f>IFERROR(INDEX(Date_Fact,MATCH(A30,'BDD FACT'!A:A,0)),"")</f>
        <v/>
      </c>
      <c r="C30" s="22" t="str">
        <f>IFERROR(INDEX(Date_échéance,MATCH(A30,'BDD FACT'!A:A,0)),"")</f>
        <v/>
      </c>
      <c r="D30" s="20" t="str">
        <f>IFERROR(INDEX(Montant,MATCH(A30,'BDD FACT'!A:A,0)),"")</f>
        <v/>
      </c>
      <c r="E30" s="20" t="str">
        <f>IFERROR(INDEX(Num_Client,MATCH(A30,'BDD FACT'!A:A,0)),"")</f>
        <v/>
      </c>
      <c r="F30" s="21" t="str">
        <f t="shared" si="0"/>
        <v/>
      </c>
      <c r="G30" s="20"/>
      <c r="H30" s="20" t="str">
        <f t="shared" ca="1" si="1"/>
        <v/>
      </c>
    </row>
    <row r="31" spans="1:9" ht="16.5" x14ac:dyDescent="0.25">
      <c r="A31" s="20"/>
      <c r="B31" s="22" t="str">
        <f>IFERROR(INDEX(Date_Fact,MATCH(A31,'BDD FACT'!A:A,0)),"")</f>
        <v/>
      </c>
      <c r="C31" s="22" t="str">
        <f>IFERROR(INDEX(Date_échéance,MATCH(A31,'BDD FACT'!A:A,0)),"")</f>
        <v/>
      </c>
      <c r="D31" s="20" t="str">
        <f>IFERROR(INDEX(Montant,MATCH(A31,'BDD FACT'!A:A,0)),"")</f>
        <v/>
      </c>
      <c r="E31" s="20" t="str">
        <f>IFERROR(INDEX(Num_Client,MATCH(A31,'BDD FACT'!A:A,0)),"")</f>
        <v/>
      </c>
      <c r="F31" s="21" t="str">
        <f t="shared" si="0"/>
        <v/>
      </c>
      <c r="G31" s="20"/>
      <c r="H31" s="20" t="str">
        <f t="shared" ca="1" si="1"/>
        <v/>
      </c>
    </row>
    <row r="32" spans="1:9" ht="16.5" x14ac:dyDescent="0.25">
      <c r="A32" s="20"/>
      <c r="B32" s="22" t="str">
        <f>IFERROR(INDEX(Date_Fact,MATCH(A32,'BDD FACT'!A:A,0)),"")</f>
        <v/>
      </c>
      <c r="C32" s="22" t="str">
        <f>IFERROR(INDEX(Date_échéance,MATCH(A32,'BDD FACT'!A:A,0)),"")</f>
        <v/>
      </c>
      <c r="D32" s="20" t="str">
        <f>IFERROR(INDEX(Montant,MATCH(A32,'BDD FACT'!A:A,0)),"")</f>
        <v/>
      </c>
      <c r="E32" s="20" t="str">
        <f>IFERROR(INDEX(Num_Client,MATCH(A32,'BDD FACT'!A:A,0)),"")</f>
        <v/>
      </c>
      <c r="F32" s="21" t="str">
        <f t="shared" si="0"/>
        <v/>
      </c>
      <c r="G32" s="20"/>
      <c r="H32" s="20" t="str">
        <f t="shared" ca="1" si="1"/>
        <v/>
      </c>
    </row>
    <row r="33" spans="1:8" ht="16.5" x14ac:dyDescent="0.25">
      <c r="A33" s="20"/>
      <c r="B33" s="22" t="str">
        <f>IFERROR(INDEX(Date_Fact,MATCH(A33,'BDD FACT'!A:A,0)),"")</f>
        <v/>
      </c>
      <c r="C33" s="22" t="str">
        <f>IFERROR(INDEX(Date_échéance,MATCH(A33,'BDD FACT'!A:A,0)),"")</f>
        <v/>
      </c>
      <c r="D33" s="20" t="str">
        <f>IFERROR(INDEX(Montant,MATCH(A33,'BDD FACT'!A:A,0)),"")</f>
        <v/>
      </c>
      <c r="E33" s="20" t="str">
        <f>IFERROR(INDEX(Num_Client,MATCH(A33,'BDD FACT'!A:A,0)),"")</f>
        <v/>
      </c>
      <c r="F33" s="21" t="str">
        <f t="shared" si="0"/>
        <v/>
      </c>
      <c r="G33" s="20"/>
      <c r="H33" s="20" t="str">
        <f t="shared" ca="1" si="1"/>
        <v/>
      </c>
    </row>
    <row r="34" spans="1:8" ht="16.5" x14ac:dyDescent="0.25">
      <c r="A34" s="20"/>
      <c r="B34" s="22" t="str">
        <f>IFERROR(INDEX(Date_Fact,MATCH(A34,'BDD FACT'!A:A,0)),"")</f>
        <v/>
      </c>
      <c r="C34" s="22" t="str">
        <f>IFERROR(INDEX(Date_échéance,MATCH(A34,'BDD FACT'!A:A,0)),"")</f>
        <v/>
      </c>
      <c r="D34" s="20" t="str">
        <f>IFERROR(INDEX(Montant,MATCH(A34,'BDD FACT'!A:A,0)),"")</f>
        <v/>
      </c>
      <c r="E34" s="20" t="str">
        <f>IFERROR(INDEX(Num_Client,MATCH(A34,'BDD FACT'!A:A,0)),"")</f>
        <v/>
      </c>
      <c r="F34" s="21" t="str">
        <f t="shared" si="0"/>
        <v/>
      </c>
      <c r="G34" s="20"/>
      <c r="H34" s="20" t="str">
        <f t="shared" ca="1" si="1"/>
        <v/>
      </c>
    </row>
    <row r="35" spans="1:8" ht="16.5" x14ac:dyDescent="0.25">
      <c r="A35" s="20"/>
      <c r="B35" s="22" t="str">
        <f>IFERROR(INDEX(Date_Fact,MATCH(A35,'BDD FACT'!A:A,0)),"")</f>
        <v/>
      </c>
      <c r="C35" s="22" t="str">
        <f>IFERROR(INDEX(Date_échéance,MATCH(A35,'BDD FACT'!A:A,0)),"")</f>
        <v/>
      </c>
      <c r="D35" s="20" t="str">
        <f>IFERROR(INDEX(Montant,MATCH(A35,'BDD FACT'!A:A,0)),"")</f>
        <v/>
      </c>
      <c r="E35" s="20" t="str">
        <f>IFERROR(INDEX(Num_Client,MATCH(A35,'BDD FACT'!A:A,0)),"")</f>
        <v/>
      </c>
      <c r="F35" s="21" t="str">
        <f t="shared" si="0"/>
        <v/>
      </c>
      <c r="G35" s="20"/>
      <c r="H35" s="20" t="str">
        <f t="shared" ca="1" si="1"/>
        <v/>
      </c>
    </row>
    <row r="36" spans="1:8" ht="16.5" x14ac:dyDescent="0.25">
      <c r="A36" s="20"/>
      <c r="B36" s="22" t="str">
        <f>IFERROR(INDEX(Date_Fact,MATCH(A36,'BDD FACT'!A:A,0)),"")</f>
        <v/>
      </c>
      <c r="C36" s="22" t="str">
        <f>IFERROR(INDEX(Date_échéance,MATCH(A36,'BDD FACT'!A:A,0)),"")</f>
        <v/>
      </c>
      <c r="D36" s="20" t="str">
        <f>IFERROR(INDEX(Montant,MATCH(A36,'BDD FACT'!A:A,0)),"")</f>
        <v/>
      </c>
      <c r="E36" s="20" t="str">
        <f>IFERROR(INDEX(Num_Client,MATCH(A36,'BDD FACT'!A:A,0)),"")</f>
        <v/>
      </c>
      <c r="F36" s="21" t="str">
        <f t="shared" si="0"/>
        <v/>
      </c>
      <c r="G36" s="20"/>
      <c r="H36" s="20" t="str">
        <f t="shared" ca="1" si="1"/>
        <v/>
      </c>
    </row>
    <row r="37" spans="1:8" ht="16.5" x14ac:dyDescent="0.25">
      <c r="A37" s="20"/>
      <c r="B37" s="22" t="str">
        <f>IFERROR(INDEX(Date_Fact,MATCH(A37,'BDD FACT'!A:A,0)),"")</f>
        <v/>
      </c>
      <c r="C37" s="22" t="str">
        <f>IFERROR(INDEX(Date_échéance,MATCH(A37,'BDD FACT'!A:A,0)),"")</f>
        <v/>
      </c>
      <c r="D37" s="20" t="str">
        <f>IFERROR(INDEX(Montant,MATCH(A37,'BDD FACT'!A:A,0)),"")</f>
        <v/>
      </c>
      <c r="E37" s="20" t="str">
        <f>IFERROR(INDEX(Num_Client,MATCH(A37,'BDD FACT'!A:A,0)),"")</f>
        <v/>
      </c>
      <c r="F37" s="21" t="str">
        <f t="shared" si="0"/>
        <v/>
      </c>
      <c r="G37" s="20"/>
      <c r="H37" s="20" t="str">
        <f t="shared" ca="1" si="1"/>
        <v/>
      </c>
    </row>
    <row r="38" spans="1:8" ht="16.5" x14ac:dyDescent="0.25">
      <c r="A38" s="20"/>
      <c r="B38" s="22" t="str">
        <f>IFERROR(INDEX(Date_Fact,MATCH(A38,'BDD FACT'!A:A,0)),"")</f>
        <v/>
      </c>
      <c r="C38" s="22" t="str">
        <f>IFERROR(INDEX(Date_échéance,MATCH(A38,'BDD FACT'!A:A,0)),"")</f>
        <v/>
      </c>
      <c r="D38" s="20" t="str">
        <f>IFERROR(INDEX(Montant,MATCH(A38,'BDD FACT'!A:A,0)),"")</f>
        <v/>
      </c>
      <c r="E38" s="20" t="str">
        <f>IFERROR(INDEX(Num_Client,MATCH(A38,'BDD FACT'!A:A,0)),"")</f>
        <v/>
      </c>
      <c r="F38" s="21" t="str">
        <f t="shared" ref="F38:F68" si="2">IFERROR(VLOOKUP(E38,BDDCLIENT,2,0),"")</f>
        <v/>
      </c>
      <c r="G38" s="20"/>
      <c r="H38" s="20" t="str">
        <f t="shared" ca="1" si="1"/>
        <v/>
      </c>
    </row>
    <row r="39" spans="1:8" ht="16.5" x14ac:dyDescent="0.25">
      <c r="A39" s="20"/>
      <c r="B39" s="22" t="str">
        <f>IFERROR(INDEX(Date_Fact,MATCH(A39,'BDD FACT'!A:A,0)),"")</f>
        <v/>
      </c>
      <c r="C39" s="22" t="str">
        <f>IFERROR(INDEX(Date_échéance,MATCH(A39,'BDD FACT'!A:A,0)),"")</f>
        <v/>
      </c>
      <c r="D39" s="20" t="str">
        <f>IFERROR(INDEX(Montant,MATCH(A39,'BDD FACT'!A:A,0)),"")</f>
        <v/>
      </c>
      <c r="E39" s="20" t="str">
        <f>IFERROR(INDEX(Num_Client,MATCH(A39,'BDD FACT'!A:A,0)),"")</f>
        <v/>
      </c>
      <c r="F39" s="21" t="str">
        <f t="shared" si="2"/>
        <v/>
      </c>
      <c r="G39" s="20"/>
      <c r="H39" s="20" t="str">
        <f t="shared" ca="1" si="1"/>
        <v/>
      </c>
    </row>
    <row r="40" spans="1:8" ht="16.5" x14ac:dyDescent="0.25">
      <c r="A40" s="20"/>
      <c r="B40" s="22" t="str">
        <f>IFERROR(INDEX(Date_Fact,MATCH(A40,'BDD FACT'!A:A,0)),"")</f>
        <v/>
      </c>
      <c r="C40" s="22" t="str">
        <f>IFERROR(INDEX(Date_échéance,MATCH(A40,'BDD FACT'!A:A,0)),"")</f>
        <v/>
      </c>
      <c r="D40" s="20" t="str">
        <f>IFERROR(INDEX(Montant,MATCH(A40,'BDD FACT'!A:A,0)),"")</f>
        <v/>
      </c>
      <c r="E40" s="20" t="str">
        <f>IFERROR(INDEX(Num_Client,MATCH(A40,'BDD FACT'!A:A,0)),"")</f>
        <v/>
      </c>
      <c r="F40" s="21" t="str">
        <f t="shared" si="2"/>
        <v/>
      </c>
      <c r="G40" s="20"/>
      <c r="H40" s="20" t="str">
        <f t="shared" ca="1" si="1"/>
        <v/>
      </c>
    </row>
    <row r="41" spans="1:8" ht="16.5" x14ac:dyDescent="0.25">
      <c r="A41" s="20"/>
      <c r="B41" s="22" t="str">
        <f>IFERROR(INDEX(Date_Fact,MATCH(A41,'BDD FACT'!A:A,0)),"")</f>
        <v/>
      </c>
      <c r="C41" s="22" t="str">
        <f>IFERROR(INDEX(Date_échéance,MATCH(A41,'BDD FACT'!A:A,0)),"")</f>
        <v/>
      </c>
      <c r="D41" s="20" t="str">
        <f>IFERROR(INDEX(Montant,MATCH(A41,'BDD FACT'!A:A,0)),"")</f>
        <v/>
      </c>
      <c r="E41" s="20" t="str">
        <f>IFERROR(INDEX(Num_Client,MATCH(A41,'BDD FACT'!A:A,0)),"")</f>
        <v/>
      </c>
      <c r="F41" s="21" t="str">
        <f t="shared" si="2"/>
        <v/>
      </c>
      <c r="G41" s="20"/>
      <c r="H41" s="20" t="str">
        <f t="shared" ca="1" si="1"/>
        <v/>
      </c>
    </row>
    <row r="42" spans="1:8" ht="16.5" x14ac:dyDescent="0.25">
      <c r="A42" s="20"/>
      <c r="B42" s="22" t="str">
        <f>IFERROR(INDEX(Date_Fact,MATCH(A42,'BDD FACT'!A:A,0)),"")</f>
        <v/>
      </c>
      <c r="C42" s="22" t="str">
        <f>IFERROR(INDEX(Date_échéance,MATCH(A42,'BDD FACT'!A:A,0)),"")</f>
        <v/>
      </c>
      <c r="D42" s="20" t="str">
        <f>IFERROR(INDEX(Montant,MATCH(A42,'BDD FACT'!A:A,0)),"")</f>
        <v/>
      </c>
      <c r="E42" s="20" t="str">
        <f>IFERROR(INDEX(Num_Client,MATCH(A42,'BDD FACT'!A:A,0)),"")</f>
        <v/>
      </c>
      <c r="F42" s="21" t="str">
        <f t="shared" si="2"/>
        <v/>
      </c>
      <c r="G42" s="20"/>
      <c r="H42" s="20" t="str">
        <f t="shared" ca="1" si="1"/>
        <v/>
      </c>
    </row>
    <row r="43" spans="1:8" ht="16.5" x14ac:dyDescent="0.25">
      <c r="A43" s="20"/>
      <c r="B43" s="22" t="str">
        <f>IFERROR(INDEX(Date_Fact,MATCH(A43,'BDD FACT'!A:A,0)),"")</f>
        <v/>
      </c>
      <c r="C43" s="22" t="str">
        <f>IFERROR(INDEX(Date_échéance,MATCH(A43,'BDD FACT'!A:A,0)),"")</f>
        <v/>
      </c>
      <c r="D43" s="20" t="str">
        <f>IFERROR(INDEX(Montant,MATCH(A43,'BDD FACT'!A:A,0)),"")</f>
        <v/>
      </c>
      <c r="E43" s="20" t="str">
        <f>IFERROR(INDEX(Num_Client,MATCH(A43,'BDD FACT'!A:A,0)),"")</f>
        <v/>
      </c>
      <c r="F43" s="21" t="str">
        <f t="shared" si="2"/>
        <v/>
      </c>
      <c r="G43" s="20"/>
      <c r="H43" s="20" t="str">
        <f t="shared" ca="1" si="1"/>
        <v/>
      </c>
    </row>
    <row r="44" spans="1:8" ht="16.5" x14ac:dyDescent="0.25">
      <c r="A44" s="20"/>
      <c r="B44" s="22" t="str">
        <f>IFERROR(INDEX(Date_Fact,MATCH(A44,'BDD FACT'!A:A,0)),"")</f>
        <v/>
      </c>
      <c r="C44" s="22" t="str">
        <f>IFERROR(INDEX(Date_échéance,MATCH(A44,'BDD FACT'!A:A,0)),"")</f>
        <v/>
      </c>
      <c r="D44" s="20" t="str">
        <f>IFERROR(INDEX(Montant,MATCH(A44,'BDD FACT'!A:A,0)),"")</f>
        <v/>
      </c>
      <c r="E44" s="20" t="str">
        <f>IFERROR(INDEX(Num_Client,MATCH(A44,'BDD FACT'!A:A,0)),"")</f>
        <v/>
      </c>
      <c r="F44" s="21" t="str">
        <f t="shared" si="2"/>
        <v/>
      </c>
      <c r="G44" s="20"/>
      <c r="H44" s="20" t="str">
        <f t="shared" ca="1" si="1"/>
        <v/>
      </c>
    </row>
    <row r="45" spans="1:8" ht="16.5" x14ac:dyDescent="0.25">
      <c r="A45" s="20"/>
      <c r="B45" s="22" t="str">
        <f>IFERROR(INDEX(Date_Fact,MATCH(A45,'BDD FACT'!A:A,0)),"")</f>
        <v/>
      </c>
      <c r="C45" s="22" t="str">
        <f>IFERROR(INDEX(Date_échéance,MATCH(A45,'BDD FACT'!A:A,0)),"")</f>
        <v/>
      </c>
      <c r="D45" s="20" t="str">
        <f>IFERROR(INDEX(Montant,MATCH(A45,'BDD FACT'!A:A,0)),"")</f>
        <v/>
      </c>
      <c r="E45" s="20" t="str">
        <f>IFERROR(INDEX(Num_Client,MATCH(A45,'BDD FACT'!A:A,0)),"")</f>
        <v/>
      </c>
      <c r="F45" s="21" t="str">
        <f t="shared" si="2"/>
        <v/>
      </c>
      <c r="G45" s="20"/>
      <c r="H45" s="20" t="str">
        <f t="shared" ca="1" si="1"/>
        <v/>
      </c>
    </row>
    <row r="46" spans="1:8" ht="16.5" x14ac:dyDescent="0.25">
      <c r="A46" s="20"/>
      <c r="B46" s="22" t="str">
        <f>IFERROR(INDEX(Date_Fact,MATCH(A46,'BDD FACT'!A:A,0)),"")</f>
        <v/>
      </c>
      <c r="C46" s="22" t="str">
        <f>IFERROR(INDEX(Date_échéance,MATCH(A46,'BDD FACT'!A:A,0)),"")</f>
        <v/>
      </c>
      <c r="D46" s="20" t="str">
        <f>IFERROR(INDEX(Montant,MATCH(A46,'BDD FACT'!A:A,0)),"")</f>
        <v/>
      </c>
      <c r="E46" s="20" t="str">
        <f>IFERROR(INDEX(Num_Client,MATCH(A46,'BDD FACT'!A:A,0)),"")</f>
        <v/>
      </c>
      <c r="F46" s="21" t="str">
        <f t="shared" si="2"/>
        <v/>
      </c>
      <c r="G46" s="20"/>
      <c r="H46" s="20" t="str">
        <f t="shared" ca="1" si="1"/>
        <v/>
      </c>
    </row>
    <row r="47" spans="1:8" ht="16.5" x14ac:dyDescent="0.25">
      <c r="A47" s="20"/>
      <c r="B47" s="22" t="str">
        <f>IFERROR(INDEX(Date_Fact,MATCH(A47,'BDD FACT'!A:A,0)),"")</f>
        <v/>
      </c>
      <c r="C47" s="22" t="str">
        <f>IFERROR(INDEX(Date_échéance,MATCH(A47,'BDD FACT'!A:A,0)),"")</f>
        <v/>
      </c>
      <c r="D47" s="20" t="str">
        <f>IFERROR(INDEX(Montant,MATCH(A47,'BDD FACT'!A:A,0)),"")</f>
        <v/>
      </c>
      <c r="E47" s="20" t="str">
        <f>IFERROR(INDEX(Num_Client,MATCH(A47,'BDD FACT'!A:A,0)),"")</f>
        <v/>
      </c>
      <c r="F47" s="21" t="str">
        <f t="shared" si="2"/>
        <v/>
      </c>
      <c r="G47" s="20"/>
      <c r="H47" s="20" t="str">
        <f t="shared" ca="1" si="1"/>
        <v/>
      </c>
    </row>
    <row r="48" spans="1:8" ht="16.5" x14ac:dyDescent="0.25">
      <c r="A48" s="20"/>
      <c r="B48" s="22" t="str">
        <f>IFERROR(INDEX(Date_Fact,MATCH(A48,'BDD FACT'!A:A,0)),"")</f>
        <v/>
      </c>
      <c r="C48" s="22" t="str">
        <f>IFERROR(INDEX(Date_échéance,MATCH(A48,'BDD FACT'!A:A,0)),"")</f>
        <v/>
      </c>
      <c r="D48" s="20" t="str">
        <f>IFERROR(INDEX(Montant,MATCH(A48,'BDD FACT'!A:A,0)),"")</f>
        <v/>
      </c>
      <c r="E48" s="20" t="str">
        <f>IFERROR(INDEX(Num_Client,MATCH(A48,'BDD FACT'!A:A,0)),"")</f>
        <v/>
      </c>
      <c r="F48" s="21" t="str">
        <f t="shared" si="2"/>
        <v/>
      </c>
      <c r="G48" s="20"/>
      <c r="H48" s="20" t="str">
        <f t="shared" ca="1" si="1"/>
        <v/>
      </c>
    </row>
    <row r="49" spans="1:8" ht="16.5" x14ac:dyDescent="0.25">
      <c r="A49" s="20"/>
      <c r="B49" s="22" t="str">
        <f>IFERROR(INDEX(Date_Fact,MATCH(A49,'BDD FACT'!A:A,0)),"")</f>
        <v/>
      </c>
      <c r="C49" s="22" t="str">
        <f>IFERROR(INDEX(Date_échéance,MATCH(A49,'BDD FACT'!A:A,0)),"")</f>
        <v/>
      </c>
      <c r="D49" s="20" t="str">
        <f>IFERROR(INDEX(Montant,MATCH(A49,'BDD FACT'!A:A,0)),"")</f>
        <v/>
      </c>
      <c r="E49" s="20" t="str">
        <f>IFERROR(INDEX(Num_Client,MATCH(A49,'BDD FACT'!A:A,0)),"")</f>
        <v/>
      </c>
      <c r="F49" s="21" t="str">
        <f t="shared" si="2"/>
        <v/>
      </c>
      <c r="G49" s="20"/>
      <c r="H49" s="20" t="str">
        <f t="shared" ca="1" si="1"/>
        <v/>
      </c>
    </row>
    <row r="50" spans="1:8" ht="16.5" x14ac:dyDescent="0.25">
      <c r="A50" s="20"/>
      <c r="B50" s="22" t="str">
        <f>IFERROR(INDEX(Date_Fact,MATCH(A50,'BDD FACT'!A:A,0)),"")</f>
        <v/>
      </c>
      <c r="C50" s="22" t="str">
        <f>IFERROR(INDEX(Date_échéance,MATCH(A50,'BDD FACT'!A:A,0)),"")</f>
        <v/>
      </c>
      <c r="D50" s="20" t="str">
        <f>IFERROR(INDEX(Montant,MATCH(A50,'BDD FACT'!A:A,0)),"")</f>
        <v/>
      </c>
      <c r="E50" s="20" t="str">
        <f>IFERROR(INDEX(Num_Client,MATCH(A50,'BDD FACT'!A:A,0)),"")</f>
        <v/>
      </c>
      <c r="F50" s="21" t="str">
        <f t="shared" si="2"/>
        <v/>
      </c>
      <c r="G50" s="20"/>
      <c r="H50" s="20" t="str">
        <f t="shared" ca="1" si="1"/>
        <v/>
      </c>
    </row>
    <row r="51" spans="1:8" ht="16.5" x14ac:dyDescent="0.25">
      <c r="A51" s="20"/>
      <c r="B51" s="22" t="str">
        <f>IFERROR(INDEX(Date_Fact,MATCH(A51,'BDD FACT'!A:A,0)),"")</f>
        <v/>
      </c>
      <c r="C51" s="22" t="str">
        <f>IFERROR(INDEX(Date_échéance,MATCH(A51,'BDD FACT'!A:A,0)),"")</f>
        <v/>
      </c>
      <c r="D51" s="20" t="str">
        <f>IFERROR(INDEX(Montant,MATCH(A51,'BDD FACT'!A:A,0)),"")</f>
        <v/>
      </c>
      <c r="E51" s="20" t="str">
        <f>IFERROR(INDEX(Num_Client,MATCH(A51,'BDD FACT'!A:A,0)),"")</f>
        <v/>
      </c>
      <c r="F51" s="21" t="str">
        <f t="shared" si="2"/>
        <v/>
      </c>
      <c r="G51" s="20"/>
      <c r="H51" s="20" t="str">
        <f t="shared" ca="1" si="1"/>
        <v/>
      </c>
    </row>
    <row r="52" spans="1:8" ht="16.5" x14ac:dyDescent="0.25">
      <c r="A52" s="20"/>
      <c r="B52" s="22" t="str">
        <f>IFERROR(INDEX(Date_Fact,MATCH(A52,'BDD FACT'!A:A,0)),"")</f>
        <v/>
      </c>
      <c r="C52" s="22" t="str">
        <f>IFERROR(INDEX(Date_échéance,MATCH(A52,'BDD FACT'!A:A,0)),"")</f>
        <v/>
      </c>
      <c r="D52" s="20" t="str">
        <f>IFERROR(INDEX(Montant,MATCH(A52,'BDD FACT'!A:A,0)),"")</f>
        <v/>
      </c>
      <c r="E52" s="20" t="str">
        <f>IFERROR(INDEX(Num_Client,MATCH(A52,'BDD FACT'!A:A,0)),"")</f>
        <v/>
      </c>
      <c r="F52" s="21" t="str">
        <f t="shared" si="2"/>
        <v/>
      </c>
      <c r="G52" s="20"/>
      <c r="H52" s="20" t="str">
        <f t="shared" ca="1" si="1"/>
        <v/>
      </c>
    </row>
    <row r="53" spans="1:8" ht="16.5" x14ac:dyDescent="0.25">
      <c r="A53" s="20"/>
      <c r="B53" s="22" t="str">
        <f>IFERROR(INDEX(Date_Fact,MATCH(A53,'BDD FACT'!A:A,0)),"")</f>
        <v/>
      </c>
      <c r="C53" s="22" t="str">
        <f>IFERROR(INDEX(Date_échéance,MATCH(A53,'BDD FACT'!A:A,0)),"")</f>
        <v/>
      </c>
      <c r="D53" s="20" t="str">
        <f>IFERROR(INDEX(Montant,MATCH(A53,'BDD FACT'!A:A,0)),"")</f>
        <v/>
      </c>
      <c r="E53" s="20" t="str">
        <f>IFERROR(INDEX(Num_Client,MATCH(A53,'BDD FACT'!A:A,0)),"")</f>
        <v/>
      </c>
      <c r="F53" s="21" t="str">
        <f t="shared" si="2"/>
        <v/>
      </c>
      <c r="G53" s="20"/>
      <c r="H53" s="20" t="str">
        <f t="shared" ca="1" si="1"/>
        <v/>
      </c>
    </row>
    <row r="54" spans="1:8" ht="16.5" x14ac:dyDescent="0.25">
      <c r="A54" s="20"/>
      <c r="B54" s="22" t="str">
        <f>IFERROR(INDEX(Date_Fact,MATCH(A54,'BDD FACT'!A:A,0)),"")</f>
        <v/>
      </c>
      <c r="C54" s="22" t="str">
        <f>IFERROR(INDEX(Date_échéance,MATCH(A54,'BDD FACT'!A:A,0)),"")</f>
        <v/>
      </c>
      <c r="D54" s="20" t="str">
        <f>IFERROR(INDEX(Montant,MATCH(A54,'BDD FACT'!A:A,0)),"")</f>
        <v/>
      </c>
      <c r="E54" s="20" t="str">
        <f>IFERROR(INDEX(Num_Client,MATCH(A54,'BDD FACT'!A:A,0)),"")</f>
        <v/>
      </c>
      <c r="F54" s="21" t="str">
        <f t="shared" si="2"/>
        <v/>
      </c>
      <c r="G54" s="20"/>
      <c r="H54" s="20" t="str">
        <f t="shared" ca="1" si="1"/>
        <v/>
      </c>
    </row>
    <row r="55" spans="1:8" ht="16.5" x14ac:dyDescent="0.25">
      <c r="A55" s="20"/>
      <c r="B55" s="22" t="str">
        <f>IFERROR(INDEX(Date_Fact,MATCH(A55,'BDD FACT'!A:A,0)),"")</f>
        <v/>
      </c>
      <c r="C55" s="22" t="str">
        <f>IFERROR(INDEX(Date_échéance,MATCH(A55,'BDD FACT'!A:A,0)),"")</f>
        <v/>
      </c>
      <c r="D55" s="20" t="str">
        <f>IFERROR(INDEX(Montant,MATCH(A55,'BDD FACT'!A:A,0)),"")</f>
        <v/>
      </c>
      <c r="E55" s="20" t="str">
        <f>IFERROR(INDEX(Num_Client,MATCH(A55,'BDD FACT'!A:A,0)),"")</f>
        <v/>
      </c>
      <c r="F55" s="21" t="str">
        <f t="shared" si="2"/>
        <v/>
      </c>
      <c r="G55" s="20"/>
      <c r="H55" s="20" t="str">
        <f t="shared" ca="1" si="1"/>
        <v/>
      </c>
    </row>
    <row r="56" spans="1:8" ht="16.5" x14ac:dyDescent="0.25">
      <c r="A56" s="20"/>
      <c r="B56" s="22" t="str">
        <f>IFERROR(INDEX(Date_Fact,MATCH(A56,'BDD FACT'!A:A,0)),"")</f>
        <v/>
      </c>
      <c r="C56" s="22" t="str">
        <f>IFERROR(INDEX(Date_échéance,MATCH(A56,'BDD FACT'!A:A,0)),"")</f>
        <v/>
      </c>
      <c r="D56" s="20" t="str">
        <f>IFERROR(INDEX(Montant,MATCH(A56,'BDD FACT'!A:A,0)),"")</f>
        <v/>
      </c>
      <c r="E56" s="20" t="str">
        <f>IFERROR(INDEX(Num_Client,MATCH(A56,'BDD FACT'!A:A,0)),"")</f>
        <v/>
      </c>
      <c r="F56" s="21" t="str">
        <f t="shared" si="2"/>
        <v/>
      </c>
      <c r="G56" s="20"/>
      <c r="H56" s="20" t="str">
        <f t="shared" ca="1" si="1"/>
        <v/>
      </c>
    </row>
    <row r="57" spans="1:8" ht="16.5" x14ac:dyDescent="0.25">
      <c r="A57" s="20"/>
      <c r="B57" s="22" t="str">
        <f>IFERROR(INDEX(Date_Fact,MATCH(A57,'BDD FACT'!A:A,0)),"")</f>
        <v/>
      </c>
      <c r="C57" s="22" t="str">
        <f>IFERROR(INDEX(Date_échéance,MATCH(A57,'BDD FACT'!A:A,0)),"")</f>
        <v/>
      </c>
      <c r="D57" s="20" t="str">
        <f>IFERROR(INDEX(Montant,MATCH(A57,'BDD FACT'!A:A,0)),"")</f>
        <v/>
      </c>
      <c r="E57" s="20" t="str">
        <f>IFERROR(INDEX(Num_Client,MATCH(A57,'BDD FACT'!A:A,0)),"")</f>
        <v/>
      </c>
      <c r="F57" s="21" t="str">
        <f t="shared" si="2"/>
        <v/>
      </c>
      <c r="G57" s="20"/>
      <c r="H57" s="20" t="str">
        <f t="shared" ca="1" si="1"/>
        <v/>
      </c>
    </row>
    <row r="58" spans="1:8" ht="16.5" x14ac:dyDescent="0.25">
      <c r="A58" s="20"/>
      <c r="B58" s="22" t="str">
        <f>IFERROR(INDEX(Date_Fact,MATCH(A58,'BDD FACT'!A:A,0)),"")</f>
        <v/>
      </c>
      <c r="C58" s="22" t="str">
        <f>IFERROR(INDEX(Date_échéance,MATCH(A58,'BDD FACT'!A:A,0)),"")</f>
        <v/>
      </c>
      <c r="D58" s="20" t="str">
        <f>IFERROR(INDEX(Montant,MATCH(A58,'BDD FACT'!A:A,0)),"")</f>
        <v/>
      </c>
      <c r="E58" s="20" t="str">
        <f>IFERROR(INDEX(Num_Client,MATCH(A58,'BDD FACT'!A:A,0)),"")</f>
        <v/>
      </c>
      <c r="F58" s="21" t="str">
        <f t="shared" si="2"/>
        <v/>
      </c>
      <c r="G58" s="20"/>
      <c r="H58" s="20" t="str">
        <f t="shared" ca="1" si="1"/>
        <v/>
      </c>
    </row>
    <row r="59" spans="1:8" ht="16.5" x14ac:dyDescent="0.25">
      <c r="A59" s="20"/>
      <c r="B59" s="22" t="str">
        <f>IFERROR(INDEX(Date_Fact,MATCH(A59,'BDD FACT'!A:A,0)),"")</f>
        <v/>
      </c>
      <c r="C59" s="22" t="str">
        <f>IFERROR(INDEX(Date_échéance,MATCH(A59,'BDD FACT'!A:A,0)),"")</f>
        <v/>
      </c>
      <c r="D59" s="20" t="str">
        <f>IFERROR(INDEX(Montant,MATCH(A59,'BDD FACT'!A:A,0)),"")</f>
        <v/>
      </c>
      <c r="E59" s="20" t="str">
        <f>IFERROR(INDEX(Num_Client,MATCH(A59,'BDD FACT'!A:A,0)),"")</f>
        <v/>
      </c>
      <c r="F59" s="21" t="str">
        <f t="shared" si="2"/>
        <v/>
      </c>
      <c r="G59" s="20"/>
      <c r="H59" s="20" t="str">
        <f t="shared" ca="1" si="1"/>
        <v/>
      </c>
    </row>
    <row r="60" spans="1:8" ht="16.5" x14ac:dyDescent="0.25">
      <c r="A60" s="20"/>
      <c r="B60" s="22" t="str">
        <f>IFERROR(INDEX(Date_Fact,MATCH(A60,'BDD FACT'!A:A,0)),"")</f>
        <v/>
      </c>
      <c r="C60" s="22" t="str">
        <f>IFERROR(INDEX(Date_échéance,MATCH(A60,'BDD FACT'!A:A,0)),"")</f>
        <v/>
      </c>
      <c r="D60" s="20" t="str">
        <f>IFERROR(INDEX(Montant,MATCH(A60,'BDD FACT'!A:A,0)),"")</f>
        <v/>
      </c>
      <c r="E60" s="20" t="str">
        <f>IFERROR(INDEX(Num_Client,MATCH(A60,'BDD FACT'!A:A,0)),"")</f>
        <v/>
      </c>
      <c r="F60" s="21" t="str">
        <f t="shared" si="2"/>
        <v/>
      </c>
      <c r="G60" s="20"/>
      <c r="H60" s="20" t="str">
        <f t="shared" ca="1" si="1"/>
        <v/>
      </c>
    </row>
    <row r="61" spans="1:8" ht="16.5" x14ac:dyDescent="0.25">
      <c r="A61" s="20"/>
      <c r="B61" s="22" t="str">
        <f>IFERROR(INDEX(Date_Fact,MATCH(A61,'BDD FACT'!A:A,0)),"")</f>
        <v/>
      </c>
      <c r="C61" s="22" t="str">
        <f>IFERROR(INDEX(Date_échéance,MATCH(A61,'BDD FACT'!A:A,0)),"")</f>
        <v/>
      </c>
      <c r="D61" s="20" t="str">
        <f>IFERROR(INDEX(Montant,MATCH(A61,'BDD FACT'!A:A,0)),"")</f>
        <v/>
      </c>
      <c r="E61" s="20" t="str">
        <f>IFERROR(INDEX(Num_Client,MATCH(A61,'BDD FACT'!A:A,0)),"")</f>
        <v/>
      </c>
      <c r="F61" s="21" t="str">
        <f t="shared" si="2"/>
        <v/>
      </c>
      <c r="G61" s="20"/>
      <c r="H61" s="20" t="str">
        <f t="shared" ca="1" si="1"/>
        <v/>
      </c>
    </row>
    <row r="62" spans="1:8" ht="16.5" x14ac:dyDescent="0.25">
      <c r="A62" s="20"/>
      <c r="B62" s="22" t="str">
        <f>IFERROR(INDEX(Date_Fact,MATCH(A62,'BDD FACT'!A:A,0)),"")</f>
        <v/>
      </c>
      <c r="C62" s="22" t="str">
        <f>IFERROR(INDEX(Date_échéance,MATCH(A62,'BDD FACT'!A:A,0)),"")</f>
        <v/>
      </c>
      <c r="D62" s="20" t="str">
        <f>IFERROR(INDEX(Montant,MATCH(A62,'BDD FACT'!A:A,0)),"")</f>
        <v/>
      </c>
      <c r="E62" s="20" t="str">
        <f>IFERROR(INDEX(Num_Client,MATCH(A62,'BDD FACT'!A:A,0)),"")</f>
        <v/>
      </c>
      <c r="F62" s="21" t="str">
        <f t="shared" si="2"/>
        <v/>
      </c>
      <c r="G62" s="20"/>
      <c r="H62" s="20" t="str">
        <f t="shared" ca="1" si="1"/>
        <v/>
      </c>
    </row>
    <row r="63" spans="1:8" ht="16.5" x14ac:dyDescent="0.25">
      <c r="A63" s="20"/>
      <c r="B63" s="22" t="str">
        <f>IFERROR(INDEX(Date_Fact,MATCH(A63,'BDD FACT'!A:A,0)),"")</f>
        <v/>
      </c>
      <c r="C63" s="22" t="str">
        <f>IFERROR(INDEX(Date_échéance,MATCH(A63,'BDD FACT'!A:A,0)),"")</f>
        <v/>
      </c>
      <c r="D63" s="20" t="str">
        <f>IFERROR(INDEX(Montant,MATCH(A63,'BDD FACT'!A:A,0)),"")</f>
        <v/>
      </c>
      <c r="E63" s="20" t="str">
        <f>IFERROR(INDEX(Num_Client,MATCH(A63,'BDD FACT'!A:A,0)),"")</f>
        <v/>
      </c>
      <c r="F63" s="21" t="str">
        <f t="shared" si="2"/>
        <v/>
      </c>
      <c r="G63" s="20"/>
      <c r="H63" s="20" t="str">
        <f t="shared" ca="1" si="1"/>
        <v/>
      </c>
    </row>
    <row r="64" spans="1:8" ht="16.5" x14ac:dyDescent="0.25">
      <c r="A64" s="20"/>
      <c r="B64" s="22" t="str">
        <f>IFERROR(INDEX(Date_Fact,MATCH(A64,'BDD FACT'!A:A,0)),"")</f>
        <v/>
      </c>
      <c r="C64" s="22" t="str">
        <f>IFERROR(INDEX(Date_échéance,MATCH(A64,'BDD FACT'!A:A,0)),"")</f>
        <v/>
      </c>
      <c r="D64" s="20" t="str">
        <f>IFERROR(INDEX(Montant,MATCH(A64,'BDD FACT'!A:A,0)),"")</f>
        <v/>
      </c>
      <c r="E64" s="20" t="str">
        <f>IFERROR(INDEX(Num_Client,MATCH(A64,'BDD FACT'!A:A,0)),"")</f>
        <v/>
      </c>
      <c r="F64" s="21" t="str">
        <f t="shared" si="2"/>
        <v/>
      </c>
      <c r="G64" s="20"/>
      <c r="H64" s="20" t="str">
        <f t="shared" ca="1" si="1"/>
        <v/>
      </c>
    </row>
    <row r="65" spans="1:8" ht="16.5" x14ac:dyDescent="0.25">
      <c r="A65" s="20"/>
      <c r="B65" s="22" t="str">
        <f>IFERROR(INDEX(Date_Fact,MATCH(A65,'BDD FACT'!A:A,0)),"")</f>
        <v/>
      </c>
      <c r="C65" s="22" t="str">
        <f>IFERROR(INDEX(Date_échéance,MATCH(A65,'BDD FACT'!A:A,0)),"")</f>
        <v/>
      </c>
      <c r="D65" s="20" t="str">
        <f>IFERROR(INDEX(Montant,MATCH(A65,'BDD FACT'!A:A,0)),"")</f>
        <v/>
      </c>
      <c r="E65" s="20" t="str">
        <f>IFERROR(INDEX(Num_Client,MATCH(A65,'BDD FACT'!A:A,0)),"")</f>
        <v/>
      </c>
      <c r="F65" s="21" t="str">
        <f t="shared" si="2"/>
        <v/>
      </c>
      <c r="G65" s="20"/>
      <c r="H65" s="20" t="str">
        <f t="shared" ca="1" si="1"/>
        <v/>
      </c>
    </row>
    <row r="66" spans="1:8" ht="16.5" x14ac:dyDescent="0.25">
      <c r="A66" s="20"/>
      <c r="B66" s="22" t="str">
        <f>IFERROR(INDEX(Date_Fact,MATCH(A66,'BDD FACT'!A:A,0)),"")</f>
        <v/>
      </c>
      <c r="C66" s="22" t="str">
        <f>IFERROR(INDEX(Date_échéance,MATCH(A66,'BDD FACT'!A:A,0)),"")</f>
        <v/>
      </c>
      <c r="D66" s="20" t="str">
        <f>IFERROR(INDEX(Montant,MATCH(A66,'BDD FACT'!A:A,0)),"")</f>
        <v/>
      </c>
      <c r="E66" s="20" t="str">
        <f>IFERROR(INDEX(Num_Client,MATCH(A66,'BDD FACT'!A:A,0)),"")</f>
        <v/>
      </c>
      <c r="F66" s="21" t="str">
        <f t="shared" si="2"/>
        <v/>
      </c>
      <c r="G66" s="20"/>
      <c r="H66" s="20" t="str">
        <f t="shared" ca="1" si="1"/>
        <v/>
      </c>
    </row>
    <row r="67" spans="1:8" ht="16.5" x14ac:dyDescent="0.25">
      <c r="A67" s="20"/>
      <c r="B67" s="22" t="str">
        <f>IFERROR(INDEX(Date_Fact,MATCH(A67,'BDD FACT'!A:A,0)),"")</f>
        <v/>
      </c>
      <c r="C67" s="22" t="str">
        <f>IFERROR(INDEX(Date_échéance,MATCH(A67,'BDD FACT'!A:A,0)),"")</f>
        <v/>
      </c>
      <c r="D67" s="20" t="str">
        <f>IFERROR(INDEX(Montant,MATCH(A67,'BDD FACT'!A:A,0)),"")</f>
        <v/>
      </c>
      <c r="E67" s="20" t="str">
        <f>IFERROR(INDEX(Num_Client,MATCH(A67,'BDD FACT'!A:A,0)),"")</f>
        <v/>
      </c>
      <c r="F67" s="21" t="str">
        <f t="shared" si="2"/>
        <v/>
      </c>
      <c r="G67" s="20"/>
      <c r="H67" s="20" t="str">
        <f t="shared" ca="1" si="1"/>
        <v/>
      </c>
    </row>
    <row r="68" spans="1:8" ht="16.5" x14ac:dyDescent="0.25">
      <c r="A68" s="20"/>
      <c r="B68" s="22" t="str">
        <f>IFERROR(INDEX(Date_Fact,MATCH(A68,'BDD FACT'!A:A,0)),"")</f>
        <v/>
      </c>
      <c r="C68" s="22" t="str">
        <f>IFERROR(INDEX(Date_échéance,MATCH(A68,'BDD FACT'!A:A,0)),"")</f>
        <v/>
      </c>
      <c r="D68" s="20" t="str">
        <f>IFERROR(INDEX(Montant,MATCH(A68,'BDD FACT'!A:A,0)),"")</f>
        <v/>
      </c>
      <c r="E68" s="20" t="str">
        <f>IFERROR(INDEX(Num_Client,MATCH(A68,'BDD FACT'!A:A,0)),"")</f>
        <v/>
      </c>
      <c r="F68" s="21" t="str">
        <f t="shared" si="2"/>
        <v/>
      </c>
      <c r="G68" s="20"/>
      <c r="H68" s="20" t="str">
        <f t="shared" ca="1" si="1"/>
        <v/>
      </c>
    </row>
  </sheetData>
  <conditionalFormatting sqref="H6:H68">
    <cfRule type="containsBlanks" priority="1" stopIfTrue="1">
      <formula>LEN(TRIM(H6))=0</formula>
    </cfRule>
    <cfRule type="cellIs" dxfId="14" priority="2" operator="lessThanOrEqual">
      <formula>10</formula>
    </cfRule>
    <cfRule type="cellIs" dxfId="13" priority="3" operator="between">
      <formula>11</formula>
      <formula>29</formula>
    </cfRule>
    <cfRule type="cellIs" dxfId="12" priority="4" operator="greaterThanOrEqual">
      <formula>30</formula>
    </cfRule>
  </conditionalFormatting>
  <dataValidations count="1">
    <dataValidation type="list" allowBlank="1" showInputMessage="1" showErrorMessage="1" sqref="G6:G68">
      <formula1>$L$5:$L$7</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68"/>
  <sheetViews>
    <sheetView zoomScale="80" zoomScaleNormal="80" workbookViewId="0">
      <selection activeCell="O9" sqref="O9"/>
    </sheetView>
  </sheetViews>
  <sheetFormatPr baseColWidth="10" defaultRowHeight="15" x14ac:dyDescent="0.25"/>
  <cols>
    <col min="2" max="3" width="14.7109375" customWidth="1"/>
    <col min="6" max="6" width="25.7109375" customWidth="1"/>
    <col min="7" max="8" width="14.7109375" customWidth="1"/>
  </cols>
  <sheetData>
    <row r="1" spans="1:10" ht="2.1" customHeight="1" x14ac:dyDescent="0.25">
      <c r="A1" s="3"/>
      <c r="B1" s="4"/>
      <c r="C1" s="4"/>
      <c r="D1" s="4"/>
      <c r="E1" s="4"/>
      <c r="F1" s="4"/>
      <c r="G1" s="4"/>
      <c r="H1" s="5"/>
    </row>
    <row r="2" spans="1:10" ht="16.5" x14ac:dyDescent="0.3">
      <c r="A2" s="6" t="s">
        <v>17</v>
      </c>
      <c r="B2" s="7" t="s">
        <v>18</v>
      </c>
      <c r="C2" s="8"/>
      <c r="D2" s="8"/>
      <c r="E2" s="8"/>
      <c r="F2" s="9"/>
      <c r="G2" s="10" t="s">
        <v>19</v>
      </c>
      <c r="H2" s="11">
        <v>1</v>
      </c>
    </row>
    <row r="3" spans="1:10" ht="16.5" x14ac:dyDescent="0.3">
      <c r="A3" s="12" t="s">
        <v>20</v>
      </c>
      <c r="B3" s="13"/>
      <c r="C3" s="14"/>
      <c r="D3" s="14"/>
      <c r="E3" s="14"/>
      <c r="F3" s="14"/>
      <c r="G3" s="14"/>
      <c r="H3" s="15"/>
    </row>
    <row r="4" spans="1:10" ht="2.1" customHeight="1" x14ac:dyDescent="0.3">
      <c r="A4" s="16"/>
      <c r="B4" s="17"/>
      <c r="C4" s="17"/>
      <c r="D4" s="17"/>
      <c r="E4" s="17"/>
      <c r="F4" s="17"/>
      <c r="G4" s="17"/>
      <c r="H4" s="18"/>
    </row>
    <row r="5" spans="1:10" ht="30" x14ac:dyDescent="0.25">
      <c r="A5" s="19" t="s">
        <v>1</v>
      </c>
      <c r="B5" s="19" t="s">
        <v>21</v>
      </c>
      <c r="C5" s="19" t="s">
        <v>22</v>
      </c>
      <c r="D5" s="19" t="s">
        <v>2</v>
      </c>
      <c r="E5" s="19" t="s">
        <v>23</v>
      </c>
      <c r="F5" s="19" t="s">
        <v>24</v>
      </c>
      <c r="G5" s="19" t="s">
        <v>3</v>
      </c>
      <c r="H5" s="19" t="s">
        <v>25</v>
      </c>
      <c r="J5" s="1"/>
    </row>
    <row r="6" spans="1:10" ht="16.5" x14ac:dyDescent="0.25">
      <c r="A6" s="20" t="s">
        <v>27</v>
      </c>
      <c r="B6" s="22">
        <f>IFERROR(INDEX(Date_Fact,MATCH(A6,'BDD FACT'!A:A,0)),"")</f>
        <v>43070</v>
      </c>
      <c r="C6" s="22">
        <f>IFERROR(INDEX(Date_échéance,MATCH(A6,'BDD FACT'!A:A,0)),"")</f>
        <v>43101</v>
      </c>
      <c r="D6" s="20">
        <f>IFERROR(INDEX(Montant,MATCH(A6,'BDD FACT'!A:A,0)),"")</f>
        <v>524.36</v>
      </c>
      <c r="E6" s="20">
        <f>IFERROR(INDEX(Num_Client,MATCH(A6,'BDD FACT'!A:A,0)),"")</f>
        <v>901004</v>
      </c>
      <c r="F6" s="21" t="str">
        <f t="shared" ref="F6:F37" si="0">IFERROR(VLOOKUP(E6,BDDCLIENT,2,0),"")</f>
        <v>Paul</v>
      </c>
      <c r="G6" s="20" t="s">
        <v>26</v>
      </c>
      <c r="H6" s="20">
        <f ca="1">IF(G6="Oui","",IF(G6="","",DATEDIF(C6,TODAY(),"d")))</f>
        <v>16</v>
      </c>
      <c r="J6" s="1" t="s">
        <v>0</v>
      </c>
    </row>
    <row r="7" spans="1:10" ht="16.5" x14ac:dyDescent="0.25">
      <c r="A7" s="20" t="s">
        <v>28</v>
      </c>
      <c r="B7" s="22">
        <f>IFERROR(INDEX(Date_Fact,MATCH(A7,'BDD FACT'!A:A,0)),"")</f>
        <v>43084</v>
      </c>
      <c r="C7" s="22">
        <f>IFERROR(INDEX(Date_échéance,MATCH(A7,'BDD FACT'!A:A,0)),"")</f>
        <v>43100</v>
      </c>
      <c r="D7" s="20">
        <f>IFERROR(INDEX(Montant,MATCH(A7,'BDD FACT'!A:A,0)),"")</f>
        <v>1215.8800000000001</v>
      </c>
      <c r="E7" s="20">
        <f>IFERROR(INDEX(Num_Client,MATCH(A7,'BDD FACT'!A:A,0)),"")</f>
        <v>901003</v>
      </c>
      <c r="F7" s="21" t="str">
        <f t="shared" si="0"/>
        <v>Louis</v>
      </c>
      <c r="G7" s="20" t="s">
        <v>26</v>
      </c>
      <c r="H7" s="20">
        <f t="shared" ref="H7:H68" ca="1" si="1">IF(G7="Oui","",IF(G7="","",DATEDIF(C7,TODAY(),"d")))</f>
        <v>17</v>
      </c>
      <c r="J7" s="1" t="s">
        <v>26</v>
      </c>
    </row>
    <row r="8" spans="1:10" ht="16.5" x14ac:dyDescent="0.25">
      <c r="A8" s="20"/>
      <c r="B8" s="22" t="str">
        <f>IFERROR(INDEX(Date_Fact,MATCH(A8,'BDD FACT'!A:A,0)),"")</f>
        <v/>
      </c>
      <c r="C8" s="22" t="str">
        <f>IFERROR(INDEX(Date_échéance,MATCH(A8,'BDD FACT'!A:A,0)),"")</f>
        <v/>
      </c>
      <c r="D8" s="20" t="str">
        <f>IFERROR(INDEX(Montant,MATCH(A8,'BDD FACT'!A:A,0)),"")</f>
        <v/>
      </c>
      <c r="E8" s="20" t="str">
        <f>IFERROR(INDEX(Num_Client,MATCH(A8,'BDD FACT'!A:A,0)),"")</f>
        <v/>
      </c>
      <c r="F8" s="21" t="str">
        <f t="shared" si="0"/>
        <v/>
      </c>
      <c r="G8" s="20"/>
      <c r="H8" s="20" t="str">
        <f t="shared" ca="1" si="1"/>
        <v/>
      </c>
    </row>
    <row r="9" spans="1:10" ht="16.5" x14ac:dyDescent="0.25">
      <c r="A9" s="20"/>
      <c r="B9" s="22" t="str">
        <f>IFERROR(INDEX(Date_Fact,MATCH(A9,'BDD FACT'!A:A,0)),"")</f>
        <v/>
      </c>
      <c r="C9" s="22" t="str">
        <f>IFERROR(INDEX(Date_échéance,MATCH(A9,'BDD FACT'!A:A,0)),"")</f>
        <v/>
      </c>
      <c r="D9" s="20" t="str">
        <f>IFERROR(INDEX(Montant,MATCH(A9,'BDD FACT'!A:A,0)),"")</f>
        <v/>
      </c>
      <c r="E9" s="20" t="str">
        <f>IFERROR(INDEX(Num_Client,MATCH(A9,'BDD FACT'!A:A,0)),"")</f>
        <v/>
      </c>
      <c r="F9" s="21" t="str">
        <f t="shared" si="0"/>
        <v/>
      </c>
      <c r="G9" s="20"/>
      <c r="H9" s="20" t="str">
        <f t="shared" ca="1" si="1"/>
        <v/>
      </c>
    </row>
    <row r="10" spans="1:10" ht="16.5" x14ac:dyDescent="0.25">
      <c r="A10" s="20"/>
      <c r="B10" s="22" t="str">
        <f>IFERROR(INDEX(Date_Fact,MATCH(A10,'BDD FACT'!A:A,0)),"")</f>
        <v/>
      </c>
      <c r="C10" s="22" t="str">
        <f>IFERROR(INDEX(Date_échéance,MATCH(A10,'BDD FACT'!A:A,0)),"")</f>
        <v/>
      </c>
      <c r="D10" s="20" t="str">
        <f>IFERROR(INDEX(Montant,MATCH(A10,'BDD FACT'!A:A,0)),"")</f>
        <v/>
      </c>
      <c r="E10" s="20" t="str">
        <f>IFERROR(INDEX(Num_Client,MATCH(A10,'BDD FACT'!A:A,0)),"")</f>
        <v/>
      </c>
      <c r="F10" s="21" t="str">
        <f t="shared" si="0"/>
        <v/>
      </c>
      <c r="G10" s="20"/>
      <c r="H10" s="20" t="str">
        <f t="shared" ca="1" si="1"/>
        <v/>
      </c>
    </row>
    <row r="11" spans="1:10" ht="16.5" x14ac:dyDescent="0.25">
      <c r="A11" s="20"/>
      <c r="B11" s="22" t="str">
        <f>IFERROR(INDEX(Date_Fact,MATCH(A11,'BDD FACT'!A:A,0)),"")</f>
        <v/>
      </c>
      <c r="C11" s="22" t="str">
        <f>IFERROR(INDEX(Date_échéance,MATCH(A11,'BDD FACT'!A:A,0)),"")</f>
        <v/>
      </c>
      <c r="D11" s="20" t="str">
        <f>IFERROR(INDEX(Montant,MATCH(A11,'BDD FACT'!A:A,0)),"")</f>
        <v/>
      </c>
      <c r="E11" s="20" t="str">
        <f>IFERROR(INDEX(Num_Client,MATCH(A11,'BDD FACT'!A:A,0)),"")</f>
        <v/>
      </c>
      <c r="F11" s="21" t="str">
        <f t="shared" si="0"/>
        <v/>
      </c>
      <c r="G11" s="20"/>
      <c r="H11" s="20" t="str">
        <f t="shared" ca="1" si="1"/>
        <v/>
      </c>
    </row>
    <row r="12" spans="1:10" ht="16.5" x14ac:dyDescent="0.25">
      <c r="A12" s="20"/>
      <c r="B12" s="22" t="str">
        <f>IFERROR(INDEX(Date_Fact,MATCH(A12,'BDD FACT'!A:A,0)),"")</f>
        <v/>
      </c>
      <c r="C12" s="22" t="str">
        <f>IFERROR(INDEX(Date_échéance,MATCH(A12,'BDD FACT'!A:A,0)),"")</f>
        <v/>
      </c>
      <c r="D12" s="20" t="str">
        <f>IFERROR(INDEX(Montant,MATCH(A12,'BDD FACT'!A:A,0)),"")</f>
        <v/>
      </c>
      <c r="E12" s="20" t="str">
        <f>IFERROR(INDEX(Num_Client,MATCH(A12,'BDD FACT'!A:A,0)),"")</f>
        <v/>
      </c>
      <c r="F12" s="21" t="str">
        <f t="shared" si="0"/>
        <v/>
      </c>
      <c r="G12" s="20"/>
      <c r="H12" s="20" t="str">
        <f t="shared" ca="1" si="1"/>
        <v/>
      </c>
    </row>
    <row r="13" spans="1:10" ht="16.5" x14ac:dyDescent="0.25">
      <c r="A13" s="20"/>
      <c r="B13" s="22" t="str">
        <f>IFERROR(INDEX(Date_Fact,MATCH(A13,'BDD FACT'!A:A,0)),"")</f>
        <v/>
      </c>
      <c r="C13" s="22" t="str">
        <f>IFERROR(INDEX(Date_échéance,MATCH(A13,'BDD FACT'!A:A,0)),"")</f>
        <v/>
      </c>
      <c r="D13" s="20" t="str">
        <f>IFERROR(INDEX(Montant,MATCH(A13,'BDD FACT'!A:A,0)),"")</f>
        <v/>
      </c>
      <c r="E13" s="20" t="str">
        <f>IFERROR(INDEX(Num_Client,MATCH(A13,'BDD FACT'!A:A,0)),"")</f>
        <v/>
      </c>
      <c r="F13" s="21" t="str">
        <f t="shared" si="0"/>
        <v/>
      </c>
      <c r="G13" s="20"/>
      <c r="H13" s="20" t="str">
        <f t="shared" ca="1" si="1"/>
        <v/>
      </c>
    </row>
    <row r="14" spans="1:10" ht="16.5" x14ac:dyDescent="0.25">
      <c r="A14" s="20"/>
      <c r="B14" s="22" t="str">
        <f>IFERROR(INDEX(Date_Fact,MATCH(A14,'BDD FACT'!A:A,0)),"")</f>
        <v/>
      </c>
      <c r="C14" s="22" t="str">
        <f>IFERROR(INDEX(Date_échéance,MATCH(A14,'BDD FACT'!A:A,0)),"")</f>
        <v/>
      </c>
      <c r="D14" s="20" t="str">
        <f>IFERROR(INDEX(Montant,MATCH(A14,'BDD FACT'!A:A,0)),"")</f>
        <v/>
      </c>
      <c r="E14" s="20" t="str">
        <f>IFERROR(INDEX(Num_Client,MATCH(A14,'BDD FACT'!A:A,0)),"")</f>
        <v/>
      </c>
      <c r="F14" s="21" t="str">
        <f t="shared" si="0"/>
        <v/>
      </c>
      <c r="G14" s="20"/>
      <c r="H14" s="20" t="str">
        <f t="shared" ca="1" si="1"/>
        <v/>
      </c>
    </row>
    <row r="15" spans="1:10" ht="16.5" x14ac:dyDescent="0.25">
      <c r="A15" s="20"/>
      <c r="B15" s="22" t="str">
        <f>IFERROR(INDEX(Date_Fact,MATCH(A15,'BDD FACT'!A:A,0)),"")</f>
        <v/>
      </c>
      <c r="C15" s="22" t="str">
        <f>IFERROR(INDEX(Date_échéance,MATCH(A15,'BDD FACT'!A:A,0)),"")</f>
        <v/>
      </c>
      <c r="D15" s="20" t="str">
        <f>IFERROR(INDEX(Montant,MATCH(A15,'BDD FACT'!A:A,0)),"")</f>
        <v/>
      </c>
      <c r="E15" s="20" t="str">
        <f>IFERROR(INDEX(Num_Client,MATCH(A15,'BDD FACT'!A:A,0)),"")</f>
        <v/>
      </c>
      <c r="F15" s="21" t="str">
        <f t="shared" si="0"/>
        <v/>
      </c>
      <c r="G15" s="20"/>
      <c r="H15" s="20" t="str">
        <f t="shared" ca="1" si="1"/>
        <v/>
      </c>
    </row>
    <row r="16" spans="1:10" ht="16.5" x14ac:dyDescent="0.25">
      <c r="A16" s="20"/>
      <c r="B16" s="22" t="str">
        <f>IFERROR(INDEX(Date_Fact,MATCH(A16,'BDD FACT'!A:A,0)),"")</f>
        <v/>
      </c>
      <c r="C16" s="22" t="str">
        <f>IFERROR(INDEX(Date_échéance,MATCH(A16,'BDD FACT'!A:A,0)),"")</f>
        <v/>
      </c>
      <c r="D16" s="20" t="str">
        <f>IFERROR(INDEX(Montant,MATCH(A16,'BDD FACT'!A:A,0)),"")</f>
        <v/>
      </c>
      <c r="E16" s="20" t="str">
        <f>IFERROR(INDEX(Num_Client,MATCH(A16,'BDD FACT'!A:A,0)),"")</f>
        <v/>
      </c>
      <c r="F16" s="21" t="str">
        <f t="shared" si="0"/>
        <v/>
      </c>
      <c r="G16" s="20"/>
      <c r="H16" s="20" t="str">
        <f t="shared" ca="1" si="1"/>
        <v/>
      </c>
    </row>
    <row r="17" spans="1:8" ht="16.5" x14ac:dyDescent="0.25">
      <c r="A17" s="20"/>
      <c r="B17" s="22" t="str">
        <f>IFERROR(INDEX(Date_Fact,MATCH(A17,'BDD FACT'!A:A,0)),"")</f>
        <v/>
      </c>
      <c r="C17" s="22" t="str">
        <f>IFERROR(INDEX(Date_échéance,MATCH(A17,'BDD FACT'!A:A,0)),"")</f>
        <v/>
      </c>
      <c r="D17" s="20" t="str">
        <f>IFERROR(INDEX(Montant,MATCH(A17,'BDD FACT'!A:A,0)),"")</f>
        <v/>
      </c>
      <c r="E17" s="20" t="str">
        <f>IFERROR(INDEX(Num_Client,MATCH(A17,'BDD FACT'!A:A,0)),"")</f>
        <v/>
      </c>
      <c r="F17" s="21" t="str">
        <f t="shared" si="0"/>
        <v/>
      </c>
      <c r="G17" s="20"/>
      <c r="H17" s="20" t="str">
        <f t="shared" ca="1" si="1"/>
        <v/>
      </c>
    </row>
    <row r="18" spans="1:8" ht="16.5" x14ac:dyDescent="0.25">
      <c r="A18" s="20"/>
      <c r="B18" s="22" t="str">
        <f>IFERROR(INDEX(Date_Fact,MATCH(A18,'BDD FACT'!A:A,0)),"")</f>
        <v/>
      </c>
      <c r="C18" s="22" t="str">
        <f>IFERROR(INDEX(Date_échéance,MATCH(A18,'BDD FACT'!A:A,0)),"")</f>
        <v/>
      </c>
      <c r="D18" s="20" t="str">
        <f>IFERROR(INDEX(Montant,MATCH(A18,'BDD FACT'!A:A,0)),"")</f>
        <v/>
      </c>
      <c r="E18" s="20" t="str">
        <f>IFERROR(INDEX(Num_Client,MATCH(A18,'BDD FACT'!A:A,0)),"")</f>
        <v/>
      </c>
      <c r="F18" s="21" t="str">
        <f t="shared" si="0"/>
        <v/>
      </c>
      <c r="G18" s="20"/>
      <c r="H18" s="20" t="str">
        <f t="shared" ca="1" si="1"/>
        <v/>
      </c>
    </row>
    <row r="19" spans="1:8" ht="16.5" x14ac:dyDescent="0.25">
      <c r="A19" s="20"/>
      <c r="B19" s="22" t="str">
        <f>IFERROR(INDEX(Date_Fact,MATCH(A19,'BDD FACT'!A:A,0)),"")</f>
        <v/>
      </c>
      <c r="C19" s="22" t="str">
        <f>IFERROR(INDEX(Date_échéance,MATCH(A19,'BDD FACT'!A:A,0)),"")</f>
        <v/>
      </c>
      <c r="D19" s="20" t="str">
        <f>IFERROR(INDEX(Montant,MATCH(A19,'BDD FACT'!A:A,0)),"")</f>
        <v/>
      </c>
      <c r="E19" s="20" t="str">
        <f>IFERROR(INDEX(Num_Client,MATCH(A19,'BDD FACT'!A:A,0)),"")</f>
        <v/>
      </c>
      <c r="F19" s="21" t="str">
        <f t="shared" si="0"/>
        <v/>
      </c>
      <c r="G19" s="20"/>
      <c r="H19" s="20" t="str">
        <f t="shared" ca="1" si="1"/>
        <v/>
      </c>
    </row>
    <row r="20" spans="1:8" ht="16.5" x14ac:dyDescent="0.25">
      <c r="A20" s="20"/>
      <c r="B20" s="22" t="str">
        <f>IFERROR(INDEX(Date_Fact,MATCH(A20,'BDD FACT'!A:A,0)),"")</f>
        <v/>
      </c>
      <c r="C20" s="22" t="str">
        <f>IFERROR(INDEX(Date_échéance,MATCH(A20,'BDD FACT'!A:A,0)),"")</f>
        <v/>
      </c>
      <c r="D20" s="20" t="str">
        <f>IFERROR(INDEX(Montant,MATCH(A20,'BDD FACT'!A:A,0)),"")</f>
        <v/>
      </c>
      <c r="E20" s="20" t="str">
        <f>IFERROR(INDEX(Num_Client,MATCH(A20,'BDD FACT'!A:A,0)),"")</f>
        <v/>
      </c>
      <c r="F20" s="21" t="str">
        <f t="shared" si="0"/>
        <v/>
      </c>
      <c r="G20" s="20"/>
      <c r="H20" s="20" t="str">
        <f t="shared" ca="1" si="1"/>
        <v/>
      </c>
    </row>
    <row r="21" spans="1:8" ht="16.5" x14ac:dyDescent="0.25">
      <c r="A21" s="20"/>
      <c r="B21" s="22" t="str">
        <f>IFERROR(INDEX(Date_Fact,MATCH(A21,'BDD FACT'!A:A,0)),"")</f>
        <v/>
      </c>
      <c r="C21" s="22" t="str">
        <f>IFERROR(INDEX(Date_échéance,MATCH(A21,'BDD FACT'!A:A,0)),"")</f>
        <v/>
      </c>
      <c r="D21" s="20" t="str">
        <f>IFERROR(INDEX(Montant,MATCH(A21,'BDD FACT'!A:A,0)),"")</f>
        <v/>
      </c>
      <c r="E21" s="20" t="str">
        <f>IFERROR(INDEX(Num_Client,MATCH(A21,'BDD FACT'!A:A,0)),"")</f>
        <v/>
      </c>
      <c r="F21" s="21" t="str">
        <f t="shared" si="0"/>
        <v/>
      </c>
      <c r="G21" s="20"/>
      <c r="H21" s="20" t="str">
        <f t="shared" ca="1" si="1"/>
        <v/>
      </c>
    </row>
    <row r="22" spans="1:8" ht="16.5" x14ac:dyDescent="0.25">
      <c r="A22" s="20"/>
      <c r="B22" s="22" t="str">
        <f>IFERROR(INDEX(Date_Fact,MATCH(A22,'BDD FACT'!A:A,0)),"")</f>
        <v/>
      </c>
      <c r="C22" s="22" t="str">
        <f>IFERROR(INDEX(Date_échéance,MATCH(A22,'BDD FACT'!A:A,0)),"")</f>
        <v/>
      </c>
      <c r="D22" s="20" t="str">
        <f>IFERROR(INDEX(Montant,MATCH(A22,'BDD FACT'!A:A,0)),"")</f>
        <v/>
      </c>
      <c r="E22" s="20" t="str">
        <f>IFERROR(INDEX(Num_Client,MATCH(A22,'BDD FACT'!A:A,0)),"")</f>
        <v/>
      </c>
      <c r="F22" s="21" t="str">
        <f t="shared" si="0"/>
        <v/>
      </c>
      <c r="G22" s="20"/>
      <c r="H22" s="20" t="str">
        <f t="shared" ca="1" si="1"/>
        <v/>
      </c>
    </row>
    <row r="23" spans="1:8" ht="16.5" x14ac:dyDescent="0.25">
      <c r="A23" s="20"/>
      <c r="B23" s="22" t="str">
        <f>IFERROR(INDEX(Date_Fact,MATCH(A23,'BDD FACT'!A:A,0)),"")</f>
        <v/>
      </c>
      <c r="C23" s="22" t="str">
        <f>IFERROR(INDEX(Date_échéance,MATCH(A23,'BDD FACT'!A:A,0)),"")</f>
        <v/>
      </c>
      <c r="D23" s="20" t="str">
        <f>IFERROR(INDEX(Montant,MATCH(A23,'BDD FACT'!A:A,0)),"")</f>
        <v/>
      </c>
      <c r="E23" s="20" t="str">
        <f>IFERROR(INDEX(Num_Client,MATCH(A23,'BDD FACT'!A:A,0)),"")</f>
        <v/>
      </c>
      <c r="F23" s="21" t="str">
        <f t="shared" si="0"/>
        <v/>
      </c>
      <c r="G23" s="20"/>
      <c r="H23" s="20" t="str">
        <f t="shared" ca="1" si="1"/>
        <v/>
      </c>
    </row>
    <row r="24" spans="1:8" ht="16.5" x14ac:dyDescent="0.25">
      <c r="A24" s="20"/>
      <c r="B24" s="22" t="str">
        <f>IFERROR(INDEX(Date_Fact,MATCH(A24,'BDD FACT'!A:A,0)),"")</f>
        <v/>
      </c>
      <c r="C24" s="22" t="str">
        <f>IFERROR(INDEX(Date_échéance,MATCH(A24,'BDD FACT'!A:A,0)),"")</f>
        <v/>
      </c>
      <c r="D24" s="20" t="str">
        <f>IFERROR(INDEX(Montant,MATCH(A24,'BDD FACT'!A:A,0)),"")</f>
        <v/>
      </c>
      <c r="E24" s="20" t="str">
        <f>IFERROR(INDEX(Num_Client,MATCH(A24,'BDD FACT'!A:A,0)),"")</f>
        <v/>
      </c>
      <c r="F24" s="21" t="str">
        <f t="shared" si="0"/>
        <v/>
      </c>
      <c r="G24" s="20"/>
      <c r="H24" s="20" t="str">
        <f t="shared" ca="1" si="1"/>
        <v/>
      </c>
    </row>
    <row r="25" spans="1:8" ht="16.5" x14ac:dyDescent="0.25">
      <c r="A25" s="20"/>
      <c r="B25" s="22" t="str">
        <f>IFERROR(INDEX(Date_Fact,MATCH(A25,'BDD FACT'!A:A,0)),"")</f>
        <v/>
      </c>
      <c r="C25" s="22" t="str">
        <f>IFERROR(INDEX(Date_échéance,MATCH(A25,'BDD FACT'!A:A,0)),"")</f>
        <v/>
      </c>
      <c r="D25" s="20" t="str">
        <f>IFERROR(INDEX(Montant,MATCH(A25,'BDD FACT'!A:A,0)),"")</f>
        <v/>
      </c>
      <c r="E25" s="20" t="str">
        <f>IFERROR(INDEX(Num_Client,MATCH(A25,'BDD FACT'!A:A,0)),"")</f>
        <v/>
      </c>
      <c r="F25" s="21" t="str">
        <f t="shared" si="0"/>
        <v/>
      </c>
      <c r="G25" s="20"/>
      <c r="H25" s="20" t="str">
        <f t="shared" ca="1" si="1"/>
        <v/>
      </c>
    </row>
    <row r="26" spans="1:8" ht="16.5" x14ac:dyDescent="0.25">
      <c r="A26" s="20"/>
      <c r="B26" s="22" t="str">
        <f>IFERROR(INDEX(Date_Fact,MATCH(A26,'BDD FACT'!A:A,0)),"")</f>
        <v/>
      </c>
      <c r="C26" s="22" t="str">
        <f>IFERROR(INDEX(Date_échéance,MATCH(A26,'BDD FACT'!A:A,0)),"")</f>
        <v/>
      </c>
      <c r="D26" s="20" t="str">
        <f>IFERROR(INDEX(Montant,MATCH(A26,'BDD FACT'!A:A,0)),"")</f>
        <v/>
      </c>
      <c r="E26" s="20" t="str">
        <f>IFERROR(INDEX(Num_Client,MATCH(A26,'BDD FACT'!A:A,0)),"")</f>
        <v/>
      </c>
      <c r="F26" s="21" t="str">
        <f t="shared" si="0"/>
        <v/>
      </c>
      <c r="G26" s="20"/>
      <c r="H26" s="20" t="str">
        <f t="shared" ca="1" si="1"/>
        <v/>
      </c>
    </row>
    <row r="27" spans="1:8" ht="16.5" x14ac:dyDescent="0.25">
      <c r="A27" s="20"/>
      <c r="B27" s="22" t="str">
        <f>IFERROR(INDEX(Date_Fact,MATCH(A27,'BDD FACT'!A:A,0)),"")</f>
        <v/>
      </c>
      <c r="C27" s="22" t="str">
        <f>IFERROR(INDEX(Date_échéance,MATCH(A27,'BDD FACT'!A:A,0)),"")</f>
        <v/>
      </c>
      <c r="D27" s="20" t="str">
        <f>IFERROR(INDEX(Montant,MATCH(A27,'BDD FACT'!A:A,0)),"")</f>
        <v/>
      </c>
      <c r="E27" s="20" t="str">
        <f>IFERROR(INDEX(Num_Client,MATCH(A27,'BDD FACT'!A:A,0)),"")</f>
        <v/>
      </c>
      <c r="F27" s="21" t="str">
        <f t="shared" si="0"/>
        <v/>
      </c>
      <c r="G27" s="20"/>
      <c r="H27" s="20" t="str">
        <f t="shared" ca="1" si="1"/>
        <v/>
      </c>
    </row>
    <row r="28" spans="1:8" ht="16.5" x14ac:dyDescent="0.25">
      <c r="A28" s="20"/>
      <c r="B28" s="22" t="str">
        <f>IFERROR(INDEX(Date_Fact,MATCH(A28,'BDD FACT'!A:A,0)),"")</f>
        <v/>
      </c>
      <c r="C28" s="22" t="str">
        <f>IFERROR(INDEX(Date_échéance,MATCH(A28,'BDD FACT'!A:A,0)),"")</f>
        <v/>
      </c>
      <c r="D28" s="20" t="str">
        <f>IFERROR(INDEX(Montant,MATCH(A28,'BDD FACT'!A:A,0)),"")</f>
        <v/>
      </c>
      <c r="E28" s="20" t="str">
        <f>IFERROR(INDEX(Num_Client,MATCH(A28,'BDD FACT'!A:A,0)),"")</f>
        <v/>
      </c>
      <c r="F28" s="21" t="str">
        <f t="shared" si="0"/>
        <v/>
      </c>
      <c r="G28" s="20"/>
      <c r="H28" s="20" t="str">
        <f t="shared" ca="1" si="1"/>
        <v/>
      </c>
    </row>
    <row r="29" spans="1:8" ht="16.5" x14ac:dyDescent="0.25">
      <c r="A29" s="20"/>
      <c r="B29" s="22" t="str">
        <f>IFERROR(INDEX(Date_Fact,MATCH(A29,'BDD FACT'!A:A,0)),"")</f>
        <v/>
      </c>
      <c r="C29" s="22" t="str">
        <f>IFERROR(INDEX(Date_échéance,MATCH(A29,'BDD FACT'!A:A,0)),"")</f>
        <v/>
      </c>
      <c r="D29" s="20" t="str">
        <f>IFERROR(INDEX(Montant,MATCH(A29,'BDD FACT'!A:A,0)),"")</f>
        <v/>
      </c>
      <c r="E29" s="20" t="str">
        <f>IFERROR(INDEX(Num_Client,MATCH(A29,'BDD FACT'!A:A,0)),"")</f>
        <v/>
      </c>
      <c r="F29" s="21" t="str">
        <f t="shared" si="0"/>
        <v/>
      </c>
      <c r="G29" s="20"/>
      <c r="H29" s="20" t="str">
        <f t="shared" ca="1" si="1"/>
        <v/>
      </c>
    </row>
    <row r="30" spans="1:8" ht="16.5" x14ac:dyDescent="0.25">
      <c r="A30" s="20"/>
      <c r="B30" s="22" t="str">
        <f>IFERROR(INDEX(Date_Fact,MATCH(A30,'BDD FACT'!A:A,0)),"")</f>
        <v/>
      </c>
      <c r="C30" s="22" t="str">
        <f>IFERROR(INDEX(Date_échéance,MATCH(A30,'BDD FACT'!A:A,0)),"")</f>
        <v/>
      </c>
      <c r="D30" s="20" t="str">
        <f>IFERROR(INDEX(Montant,MATCH(A30,'BDD FACT'!A:A,0)),"")</f>
        <v/>
      </c>
      <c r="E30" s="20" t="str">
        <f>IFERROR(INDEX(Num_Client,MATCH(A30,'BDD FACT'!A:A,0)),"")</f>
        <v/>
      </c>
      <c r="F30" s="21" t="str">
        <f t="shared" si="0"/>
        <v/>
      </c>
      <c r="G30" s="20"/>
      <c r="H30" s="20" t="str">
        <f t="shared" ca="1" si="1"/>
        <v/>
      </c>
    </row>
    <row r="31" spans="1:8" ht="16.5" x14ac:dyDescent="0.25">
      <c r="A31" s="20"/>
      <c r="B31" s="22" t="str">
        <f>IFERROR(INDEX(Date_Fact,MATCH(A31,'BDD FACT'!A:A,0)),"")</f>
        <v/>
      </c>
      <c r="C31" s="22" t="str">
        <f>IFERROR(INDEX(Date_échéance,MATCH(A31,'BDD FACT'!A:A,0)),"")</f>
        <v/>
      </c>
      <c r="D31" s="20" t="str">
        <f>IFERROR(INDEX(Montant,MATCH(A31,'BDD FACT'!A:A,0)),"")</f>
        <v/>
      </c>
      <c r="E31" s="20" t="str">
        <f>IFERROR(INDEX(Num_Client,MATCH(A31,'BDD FACT'!A:A,0)),"")</f>
        <v/>
      </c>
      <c r="F31" s="21" t="str">
        <f t="shared" si="0"/>
        <v/>
      </c>
      <c r="G31" s="20"/>
      <c r="H31" s="20" t="str">
        <f t="shared" ca="1" si="1"/>
        <v/>
      </c>
    </row>
    <row r="32" spans="1:8" ht="16.5" x14ac:dyDescent="0.25">
      <c r="A32" s="20"/>
      <c r="B32" s="22" t="str">
        <f>IFERROR(INDEX(Date_Fact,MATCH(A32,'BDD FACT'!A:A,0)),"")</f>
        <v/>
      </c>
      <c r="C32" s="22" t="str">
        <f>IFERROR(INDEX(Date_échéance,MATCH(A32,'BDD FACT'!A:A,0)),"")</f>
        <v/>
      </c>
      <c r="D32" s="20" t="str">
        <f>IFERROR(INDEX(Montant,MATCH(A32,'BDD FACT'!A:A,0)),"")</f>
        <v/>
      </c>
      <c r="E32" s="20" t="str">
        <f>IFERROR(INDEX(Num_Client,MATCH(A32,'BDD FACT'!A:A,0)),"")</f>
        <v/>
      </c>
      <c r="F32" s="21" t="str">
        <f t="shared" si="0"/>
        <v/>
      </c>
      <c r="G32" s="20"/>
      <c r="H32" s="20" t="str">
        <f t="shared" ca="1" si="1"/>
        <v/>
      </c>
    </row>
    <row r="33" spans="1:8" ht="16.5" x14ac:dyDescent="0.25">
      <c r="A33" s="20"/>
      <c r="B33" s="22" t="str">
        <f>IFERROR(INDEX(Date_Fact,MATCH(A33,'BDD FACT'!A:A,0)),"")</f>
        <v/>
      </c>
      <c r="C33" s="22" t="str">
        <f>IFERROR(INDEX(Date_échéance,MATCH(A33,'BDD FACT'!A:A,0)),"")</f>
        <v/>
      </c>
      <c r="D33" s="20" t="str">
        <f>IFERROR(INDEX(Montant,MATCH(A33,'BDD FACT'!A:A,0)),"")</f>
        <v/>
      </c>
      <c r="E33" s="20" t="str">
        <f>IFERROR(INDEX(Num_Client,MATCH(A33,'BDD FACT'!A:A,0)),"")</f>
        <v/>
      </c>
      <c r="F33" s="21" t="str">
        <f t="shared" si="0"/>
        <v/>
      </c>
      <c r="G33" s="20"/>
      <c r="H33" s="20" t="str">
        <f t="shared" ca="1" si="1"/>
        <v/>
      </c>
    </row>
    <row r="34" spans="1:8" ht="16.5" x14ac:dyDescent="0.25">
      <c r="A34" s="20"/>
      <c r="B34" s="22" t="str">
        <f>IFERROR(INDEX(Date_Fact,MATCH(A34,'BDD FACT'!A:A,0)),"")</f>
        <v/>
      </c>
      <c r="C34" s="22" t="str">
        <f>IFERROR(INDEX(Date_échéance,MATCH(A34,'BDD FACT'!A:A,0)),"")</f>
        <v/>
      </c>
      <c r="D34" s="20" t="str">
        <f>IFERROR(INDEX(Montant,MATCH(A34,'BDD FACT'!A:A,0)),"")</f>
        <v/>
      </c>
      <c r="E34" s="20" t="str">
        <f>IFERROR(INDEX(Num_Client,MATCH(A34,'BDD FACT'!A:A,0)),"")</f>
        <v/>
      </c>
      <c r="F34" s="21" t="str">
        <f t="shared" si="0"/>
        <v/>
      </c>
      <c r="G34" s="20"/>
      <c r="H34" s="20" t="str">
        <f t="shared" ca="1" si="1"/>
        <v/>
      </c>
    </row>
    <row r="35" spans="1:8" ht="16.5" x14ac:dyDescent="0.25">
      <c r="A35" s="20"/>
      <c r="B35" s="22" t="str">
        <f>IFERROR(INDEX(Date_Fact,MATCH(A35,'BDD FACT'!A:A,0)),"")</f>
        <v/>
      </c>
      <c r="C35" s="22" t="str">
        <f>IFERROR(INDEX(Date_échéance,MATCH(A35,'BDD FACT'!A:A,0)),"")</f>
        <v/>
      </c>
      <c r="D35" s="20" t="str">
        <f>IFERROR(INDEX(Montant,MATCH(A35,'BDD FACT'!A:A,0)),"")</f>
        <v/>
      </c>
      <c r="E35" s="20" t="str">
        <f>IFERROR(INDEX(Num_Client,MATCH(A35,'BDD FACT'!A:A,0)),"")</f>
        <v/>
      </c>
      <c r="F35" s="21" t="str">
        <f t="shared" si="0"/>
        <v/>
      </c>
      <c r="G35" s="20"/>
      <c r="H35" s="20" t="str">
        <f t="shared" ca="1" si="1"/>
        <v/>
      </c>
    </row>
    <row r="36" spans="1:8" ht="16.5" x14ac:dyDescent="0.25">
      <c r="A36" s="20"/>
      <c r="B36" s="22" t="str">
        <f>IFERROR(INDEX(Date_Fact,MATCH(A36,'BDD FACT'!A:A,0)),"")</f>
        <v/>
      </c>
      <c r="C36" s="22" t="str">
        <f>IFERROR(INDEX(Date_échéance,MATCH(A36,'BDD FACT'!A:A,0)),"")</f>
        <v/>
      </c>
      <c r="D36" s="20" t="str">
        <f>IFERROR(INDEX(Montant,MATCH(A36,'BDD FACT'!A:A,0)),"")</f>
        <v/>
      </c>
      <c r="E36" s="20" t="str">
        <f>IFERROR(INDEX(Num_Client,MATCH(A36,'BDD FACT'!A:A,0)),"")</f>
        <v/>
      </c>
      <c r="F36" s="21" t="str">
        <f t="shared" si="0"/>
        <v/>
      </c>
      <c r="G36" s="20"/>
      <c r="H36" s="20" t="str">
        <f t="shared" ca="1" si="1"/>
        <v/>
      </c>
    </row>
    <row r="37" spans="1:8" ht="16.5" x14ac:dyDescent="0.25">
      <c r="A37" s="20"/>
      <c r="B37" s="22" t="str">
        <f>IFERROR(INDEX(Date_Fact,MATCH(A37,'BDD FACT'!A:A,0)),"")</f>
        <v/>
      </c>
      <c r="C37" s="22" t="str">
        <f>IFERROR(INDEX(Date_échéance,MATCH(A37,'BDD FACT'!A:A,0)),"")</f>
        <v/>
      </c>
      <c r="D37" s="20" t="str">
        <f>IFERROR(INDEX(Montant,MATCH(A37,'BDD FACT'!A:A,0)),"")</f>
        <v/>
      </c>
      <c r="E37" s="20" t="str">
        <f>IFERROR(INDEX(Num_Client,MATCH(A37,'BDD FACT'!A:A,0)),"")</f>
        <v/>
      </c>
      <c r="F37" s="21" t="str">
        <f t="shared" si="0"/>
        <v/>
      </c>
      <c r="G37" s="20"/>
      <c r="H37" s="20" t="str">
        <f t="shared" ca="1" si="1"/>
        <v/>
      </c>
    </row>
    <row r="38" spans="1:8" ht="16.5" x14ac:dyDescent="0.25">
      <c r="A38" s="20"/>
      <c r="B38" s="22" t="str">
        <f>IFERROR(INDEX(Date_Fact,MATCH(A38,'BDD FACT'!A:A,0)),"")</f>
        <v/>
      </c>
      <c r="C38" s="22" t="str">
        <f>IFERROR(INDEX(Date_échéance,MATCH(A38,'BDD FACT'!A:A,0)),"")</f>
        <v/>
      </c>
      <c r="D38" s="20" t="str">
        <f>IFERROR(INDEX(Montant,MATCH(A38,'BDD FACT'!A:A,0)),"")</f>
        <v/>
      </c>
      <c r="E38" s="20" t="str">
        <f>IFERROR(INDEX(Num_Client,MATCH(A38,'BDD FACT'!A:A,0)),"")</f>
        <v/>
      </c>
      <c r="F38" s="21" t="str">
        <f t="shared" ref="F38:F68" si="2">IFERROR(VLOOKUP(E38,BDDCLIENT,2,0),"")</f>
        <v/>
      </c>
      <c r="G38" s="20"/>
      <c r="H38" s="20" t="str">
        <f t="shared" ca="1" si="1"/>
        <v/>
      </c>
    </row>
    <row r="39" spans="1:8" ht="16.5" x14ac:dyDescent="0.25">
      <c r="A39" s="20"/>
      <c r="B39" s="22" t="str">
        <f>IFERROR(INDEX(Date_Fact,MATCH(A39,'BDD FACT'!A:A,0)),"")</f>
        <v/>
      </c>
      <c r="C39" s="22" t="str">
        <f>IFERROR(INDEX(Date_échéance,MATCH(A39,'BDD FACT'!A:A,0)),"")</f>
        <v/>
      </c>
      <c r="D39" s="20" t="str">
        <f>IFERROR(INDEX(Montant,MATCH(A39,'BDD FACT'!A:A,0)),"")</f>
        <v/>
      </c>
      <c r="E39" s="20" t="str">
        <f>IFERROR(INDEX(Num_Client,MATCH(A39,'BDD FACT'!A:A,0)),"")</f>
        <v/>
      </c>
      <c r="F39" s="21" t="str">
        <f t="shared" si="2"/>
        <v/>
      </c>
      <c r="G39" s="20"/>
      <c r="H39" s="20" t="str">
        <f t="shared" ca="1" si="1"/>
        <v/>
      </c>
    </row>
    <row r="40" spans="1:8" ht="16.5" x14ac:dyDescent="0.25">
      <c r="A40" s="20"/>
      <c r="B40" s="22" t="str">
        <f>IFERROR(INDEX(Date_Fact,MATCH(A40,'BDD FACT'!A:A,0)),"")</f>
        <v/>
      </c>
      <c r="C40" s="22" t="str">
        <f>IFERROR(INDEX(Date_échéance,MATCH(A40,'BDD FACT'!A:A,0)),"")</f>
        <v/>
      </c>
      <c r="D40" s="20" t="str">
        <f>IFERROR(INDEX(Montant,MATCH(A40,'BDD FACT'!A:A,0)),"")</f>
        <v/>
      </c>
      <c r="E40" s="20" t="str">
        <f>IFERROR(INDEX(Num_Client,MATCH(A40,'BDD FACT'!A:A,0)),"")</f>
        <v/>
      </c>
      <c r="F40" s="21" t="str">
        <f t="shared" si="2"/>
        <v/>
      </c>
      <c r="G40" s="20"/>
      <c r="H40" s="20" t="str">
        <f t="shared" ca="1" si="1"/>
        <v/>
      </c>
    </row>
    <row r="41" spans="1:8" ht="16.5" x14ac:dyDescent="0.25">
      <c r="A41" s="20"/>
      <c r="B41" s="22" t="str">
        <f>IFERROR(INDEX(Date_Fact,MATCH(A41,'BDD FACT'!A:A,0)),"")</f>
        <v/>
      </c>
      <c r="C41" s="22" t="str">
        <f>IFERROR(INDEX(Date_échéance,MATCH(A41,'BDD FACT'!A:A,0)),"")</f>
        <v/>
      </c>
      <c r="D41" s="20" t="str">
        <f>IFERROR(INDEX(Montant,MATCH(A41,'BDD FACT'!A:A,0)),"")</f>
        <v/>
      </c>
      <c r="E41" s="20" t="str">
        <f>IFERROR(INDEX(Num_Client,MATCH(A41,'BDD FACT'!A:A,0)),"")</f>
        <v/>
      </c>
      <c r="F41" s="21" t="str">
        <f t="shared" si="2"/>
        <v/>
      </c>
      <c r="G41" s="20"/>
      <c r="H41" s="20" t="str">
        <f t="shared" ca="1" si="1"/>
        <v/>
      </c>
    </row>
    <row r="42" spans="1:8" ht="16.5" x14ac:dyDescent="0.25">
      <c r="A42" s="20"/>
      <c r="B42" s="22" t="str">
        <f>IFERROR(INDEX(Date_Fact,MATCH(A42,'BDD FACT'!A:A,0)),"")</f>
        <v/>
      </c>
      <c r="C42" s="22" t="str">
        <f>IFERROR(INDEX(Date_échéance,MATCH(A42,'BDD FACT'!A:A,0)),"")</f>
        <v/>
      </c>
      <c r="D42" s="20" t="str">
        <f>IFERROR(INDEX(Montant,MATCH(A42,'BDD FACT'!A:A,0)),"")</f>
        <v/>
      </c>
      <c r="E42" s="20" t="str">
        <f>IFERROR(INDEX(Num_Client,MATCH(A42,'BDD FACT'!A:A,0)),"")</f>
        <v/>
      </c>
      <c r="F42" s="21" t="str">
        <f t="shared" si="2"/>
        <v/>
      </c>
      <c r="G42" s="20"/>
      <c r="H42" s="20" t="str">
        <f t="shared" ca="1" si="1"/>
        <v/>
      </c>
    </row>
    <row r="43" spans="1:8" ht="16.5" x14ac:dyDescent="0.25">
      <c r="A43" s="20"/>
      <c r="B43" s="22" t="str">
        <f>IFERROR(INDEX(Date_Fact,MATCH(A43,'BDD FACT'!A:A,0)),"")</f>
        <v/>
      </c>
      <c r="C43" s="22" t="str">
        <f>IFERROR(INDEX(Date_échéance,MATCH(A43,'BDD FACT'!A:A,0)),"")</f>
        <v/>
      </c>
      <c r="D43" s="20" t="str">
        <f>IFERROR(INDEX(Montant,MATCH(A43,'BDD FACT'!A:A,0)),"")</f>
        <v/>
      </c>
      <c r="E43" s="20" t="str">
        <f>IFERROR(INDEX(Num_Client,MATCH(A43,'BDD FACT'!A:A,0)),"")</f>
        <v/>
      </c>
      <c r="F43" s="21" t="str">
        <f t="shared" si="2"/>
        <v/>
      </c>
      <c r="G43" s="20"/>
      <c r="H43" s="20" t="str">
        <f t="shared" ca="1" si="1"/>
        <v/>
      </c>
    </row>
    <row r="44" spans="1:8" ht="16.5" x14ac:dyDescent="0.25">
      <c r="A44" s="20"/>
      <c r="B44" s="22" t="str">
        <f>IFERROR(INDEX(Date_Fact,MATCH(A44,'BDD FACT'!A:A,0)),"")</f>
        <v/>
      </c>
      <c r="C44" s="22" t="str">
        <f>IFERROR(INDEX(Date_échéance,MATCH(A44,'BDD FACT'!A:A,0)),"")</f>
        <v/>
      </c>
      <c r="D44" s="20" t="str">
        <f>IFERROR(INDEX(Montant,MATCH(A44,'BDD FACT'!A:A,0)),"")</f>
        <v/>
      </c>
      <c r="E44" s="20" t="str">
        <f>IFERROR(INDEX(Num_Client,MATCH(A44,'BDD FACT'!A:A,0)),"")</f>
        <v/>
      </c>
      <c r="F44" s="21" t="str">
        <f t="shared" si="2"/>
        <v/>
      </c>
      <c r="G44" s="20"/>
      <c r="H44" s="20" t="str">
        <f t="shared" ca="1" si="1"/>
        <v/>
      </c>
    </row>
    <row r="45" spans="1:8" ht="16.5" x14ac:dyDescent="0.25">
      <c r="A45" s="20"/>
      <c r="B45" s="22" t="str">
        <f>IFERROR(INDEX(Date_Fact,MATCH(A45,'BDD FACT'!A:A,0)),"")</f>
        <v/>
      </c>
      <c r="C45" s="22" t="str">
        <f>IFERROR(INDEX(Date_échéance,MATCH(A45,'BDD FACT'!A:A,0)),"")</f>
        <v/>
      </c>
      <c r="D45" s="20" t="str">
        <f>IFERROR(INDEX(Montant,MATCH(A45,'BDD FACT'!A:A,0)),"")</f>
        <v/>
      </c>
      <c r="E45" s="20" t="str">
        <f>IFERROR(INDEX(Num_Client,MATCH(A45,'BDD FACT'!A:A,0)),"")</f>
        <v/>
      </c>
      <c r="F45" s="21" t="str">
        <f t="shared" si="2"/>
        <v/>
      </c>
      <c r="G45" s="20"/>
      <c r="H45" s="20" t="str">
        <f t="shared" ca="1" si="1"/>
        <v/>
      </c>
    </row>
    <row r="46" spans="1:8" ht="16.5" x14ac:dyDescent="0.25">
      <c r="A46" s="20"/>
      <c r="B46" s="22" t="str">
        <f>IFERROR(INDEX(Date_Fact,MATCH(A46,'BDD FACT'!A:A,0)),"")</f>
        <v/>
      </c>
      <c r="C46" s="22" t="str">
        <f>IFERROR(INDEX(Date_échéance,MATCH(A46,'BDD FACT'!A:A,0)),"")</f>
        <v/>
      </c>
      <c r="D46" s="20" t="str">
        <f>IFERROR(INDEX(Montant,MATCH(A46,'BDD FACT'!A:A,0)),"")</f>
        <v/>
      </c>
      <c r="E46" s="20" t="str">
        <f>IFERROR(INDEX(Num_Client,MATCH(A46,'BDD FACT'!A:A,0)),"")</f>
        <v/>
      </c>
      <c r="F46" s="21" t="str">
        <f t="shared" si="2"/>
        <v/>
      </c>
      <c r="G46" s="20"/>
      <c r="H46" s="20" t="str">
        <f t="shared" ca="1" si="1"/>
        <v/>
      </c>
    </row>
    <row r="47" spans="1:8" ht="16.5" x14ac:dyDescent="0.25">
      <c r="A47" s="20"/>
      <c r="B47" s="22" t="str">
        <f>IFERROR(INDEX(Date_Fact,MATCH(A47,'BDD FACT'!A:A,0)),"")</f>
        <v/>
      </c>
      <c r="C47" s="22" t="str">
        <f>IFERROR(INDEX(Date_échéance,MATCH(A47,'BDD FACT'!A:A,0)),"")</f>
        <v/>
      </c>
      <c r="D47" s="20" t="str">
        <f>IFERROR(INDEX(Montant,MATCH(A47,'BDD FACT'!A:A,0)),"")</f>
        <v/>
      </c>
      <c r="E47" s="20" t="str">
        <f>IFERROR(INDEX(Num_Client,MATCH(A47,'BDD FACT'!A:A,0)),"")</f>
        <v/>
      </c>
      <c r="F47" s="21" t="str">
        <f t="shared" si="2"/>
        <v/>
      </c>
      <c r="G47" s="20"/>
      <c r="H47" s="20" t="str">
        <f t="shared" ca="1" si="1"/>
        <v/>
      </c>
    </row>
    <row r="48" spans="1:8" ht="16.5" x14ac:dyDescent="0.25">
      <c r="A48" s="20"/>
      <c r="B48" s="22" t="str">
        <f>IFERROR(INDEX(Date_Fact,MATCH(A48,'BDD FACT'!A:A,0)),"")</f>
        <v/>
      </c>
      <c r="C48" s="22" t="str">
        <f>IFERROR(INDEX(Date_échéance,MATCH(A48,'BDD FACT'!A:A,0)),"")</f>
        <v/>
      </c>
      <c r="D48" s="20" t="str">
        <f>IFERROR(INDEX(Montant,MATCH(A48,'BDD FACT'!A:A,0)),"")</f>
        <v/>
      </c>
      <c r="E48" s="20" t="str">
        <f>IFERROR(INDEX(Num_Client,MATCH(A48,'BDD FACT'!A:A,0)),"")</f>
        <v/>
      </c>
      <c r="F48" s="21" t="str">
        <f t="shared" si="2"/>
        <v/>
      </c>
      <c r="G48" s="20"/>
      <c r="H48" s="20" t="str">
        <f t="shared" ca="1" si="1"/>
        <v/>
      </c>
    </row>
    <row r="49" spans="1:8" ht="16.5" x14ac:dyDescent="0.25">
      <c r="A49" s="20"/>
      <c r="B49" s="22" t="str">
        <f>IFERROR(INDEX(Date_Fact,MATCH(A49,'BDD FACT'!A:A,0)),"")</f>
        <v/>
      </c>
      <c r="C49" s="22" t="str">
        <f>IFERROR(INDEX(Date_échéance,MATCH(A49,'BDD FACT'!A:A,0)),"")</f>
        <v/>
      </c>
      <c r="D49" s="20" t="str">
        <f>IFERROR(INDEX(Montant,MATCH(A49,'BDD FACT'!A:A,0)),"")</f>
        <v/>
      </c>
      <c r="E49" s="20" t="str">
        <f>IFERROR(INDEX(Num_Client,MATCH(A49,'BDD FACT'!A:A,0)),"")</f>
        <v/>
      </c>
      <c r="F49" s="21" t="str">
        <f t="shared" si="2"/>
        <v/>
      </c>
      <c r="G49" s="20"/>
      <c r="H49" s="20" t="str">
        <f t="shared" ca="1" si="1"/>
        <v/>
      </c>
    </row>
    <row r="50" spans="1:8" ht="16.5" x14ac:dyDescent="0.25">
      <c r="A50" s="20"/>
      <c r="B50" s="22" t="str">
        <f>IFERROR(INDEX(Date_Fact,MATCH(A50,'BDD FACT'!A:A,0)),"")</f>
        <v/>
      </c>
      <c r="C50" s="22" t="str">
        <f>IFERROR(INDEX(Date_échéance,MATCH(A50,'BDD FACT'!A:A,0)),"")</f>
        <v/>
      </c>
      <c r="D50" s="20" t="str">
        <f>IFERROR(INDEX(Montant,MATCH(A50,'BDD FACT'!A:A,0)),"")</f>
        <v/>
      </c>
      <c r="E50" s="20" t="str">
        <f>IFERROR(INDEX(Num_Client,MATCH(A50,'BDD FACT'!A:A,0)),"")</f>
        <v/>
      </c>
      <c r="F50" s="21" t="str">
        <f t="shared" si="2"/>
        <v/>
      </c>
      <c r="G50" s="20"/>
      <c r="H50" s="20" t="str">
        <f t="shared" ca="1" si="1"/>
        <v/>
      </c>
    </row>
    <row r="51" spans="1:8" ht="16.5" x14ac:dyDescent="0.25">
      <c r="A51" s="20"/>
      <c r="B51" s="22" t="str">
        <f>IFERROR(INDEX(Date_Fact,MATCH(A51,'BDD FACT'!A:A,0)),"")</f>
        <v/>
      </c>
      <c r="C51" s="22" t="str">
        <f>IFERROR(INDEX(Date_échéance,MATCH(A51,'BDD FACT'!A:A,0)),"")</f>
        <v/>
      </c>
      <c r="D51" s="20" t="str">
        <f>IFERROR(INDEX(Montant,MATCH(A51,'BDD FACT'!A:A,0)),"")</f>
        <v/>
      </c>
      <c r="E51" s="20" t="str">
        <f>IFERROR(INDEX(Num_Client,MATCH(A51,'BDD FACT'!A:A,0)),"")</f>
        <v/>
      </c>
      <c r="F51" s="21" t="str">
        <f t="shared" si="2"/>
        <v/>
      </c>
      <c r="G51" s="20"/>
      <c r="H51" s="20" t="str">
        <f t="shared" ca="1" si="1"/>
        <v/>
      </c>
    </row>
    <row r="52" spans="1:8" ht="16.5" x14ac:dyDescent="0.25">
      <c r="A52" s="20"/>
      <c r="B52" s="22" t="str">
        <f>IFERROR(INDEX(Date_Fact,MATCH(A52,'BDD FACT'!A:A,0)),"")</f>
        <v/>
      </c>
      <c r="C52" s="22" t="str">
        <f>IFERROR(INDEX(Date_échéance,MATCH(A52,'BDD FACT'!A:A,0)),"")</f>
        <v/>
      </c>
      <c r="D52" s="20" t="str">
        <f>IFERROR(INDEX(Montant,MATCH(A52,'BDD FACT'!A:A,0)),"")</f>
        <v/>
      </c>
      <c r="E52" s="20" t="str">
        <f>IFERROR(INDEX(Num_Client,MATCH(A52,'BDD FACT'!A:A,0)),"")</f>
        <v/>
      </c>
      <c r="F52" s="21" t="str">
        <f t="shared" si="2"/>
        <v/>
      </c>
      <c r="G52" s="20"/>
      <c r="H52" s="20" t="str">
        <f t="shared" ca="1" si="1"/>
        <v/>
      </c>
    </row>
    <row r="53" spans="1:8" ht="16.5" x14ac:dyDescent="0.25">
      <c r="A53" s="20"/>
      <c r="B53" s="22" t="str">
        <f>IFERROR(INDEX(Date_Fact,MATCH(A53,'BDD FACT'!A:A,0)),"")</f>
        <v/>
      </c>
      <c r="C53" s="22" t="str">
        <f>IFERROR(INDEX(Date_échéance,MATCH(A53,'BDD FACT'!A:A,0)),"")</f>
        <v/>
      </c>
      <c r="D53" s="20" t="str">
        <f>IFERROR(INDEX(Montant,MATCH(A53,'BDD FACT'!A:A,0)),"")</f>
        <v/>
      </c>
      <c r="E53" s="20" t="str">
        <f>IFERROR(INDEX(Num_Client,MATCH(A53,'BDD FACT'!A:A,0)),"")</f>
        <v/>
      </c>
      <c r="F53" s="21" t="str">
        <f t="shared" si="2"/>
        <v/>
      </c>
      <c r="G53" s="20"/>
      <c r="H53" s="20" t="str">
        <f t="shared" ca="1" si="1"/>
        <v/>
      </c>
    </row>
    <row r="54" spans="1:8" ht="16.5" x14ac:dyDescent="0.25">
      <c r="A54" s="20"/>
      <c r="B54" s="22" t="str">
        <f>IFERROR(INDEX(Date_Fact,MATCH(A54,'BDD FACT'!A:A,0)),"")</f>
        <v/>
      </c>
      <c r="C54" s="22" t="str">
        <f>IFERROR(INDEX(Date_échéance,MATCH(A54,'BDD FACT'!A:A,0)),"")</f>
        <v/>
      </c>
      <c r="D54" s="20" t="str">
        <f>IFERROR(INDEX(Montant,MATCH(A54,'BDD FACT'!A:A,0)),"")</f>
        <v/>
      </c>
      <c r="E54" s="20" t="str">
        <f>IFERROR(INDEX(Num_Client,MATCH(A54,'BDD FACT'!A:A,0)),"")</f>
        <v/>
      </c>
      <c r="F54" s="21" t="str">
        <f t="shared" si="2"/>
        <v/>
      </c>
      <c r="G54" s="20"/>
      <c r="H54" s="20" t="str">
        <f t="shared" ca="1" si="1"/>
        <v/>
      </c>
    </row>
    <row r="55" spans="1:8" ht="16.5" x14ac:dyDescent="0.25">
      <c r="A55" s="20"/>
      <c r="B55" s="22" t="str">
        <f>IFERROR(INDEX(Date_Fact,MATCH(A55,'BDD FACT'!A:A,0)),"")</f>
        <v/>
      </c>
      <c r="C55" s="22" t="str">
        <f>IFERROR(INDEX(Date_échéance,MATCH(A55,'BDD FACT'!A:A,0)),"")</f>
        <v/>
      </c>
      <c r="D55" s="20" t="str">
        <f>IFERROR(INDEX(Montant,MATCH(A55,'BDD FACT'!A:A,0)),"")</f>
        <v/>
      </c>
      <c r="E55" s="20" t="str">
        <f>IFERROR(INDEX(Num_Client,MATCH(A55,'BDD FACT'!A:A,0)),"")</f>
        <v/>
      </c>
      <c r="F55" s="21" t="str">
        <f t="shared" si="2"/>
        <v/>
      </c>
      <c r="G55" s="20"/>
      <c r="H55" s="20" t="str">
        <f t="shared" ca="1" si="1"/>
        <v/>
      </c>
    </row>
    <row r="56" spans="1:8" ht="16.5" x14ac:dyDescent="0.25">
      <c r="A56" s="20"/>
      <c r="B56" s="22" t="str">
        <f>IFERROR(INDEX(Date_Fact,MATCH(A56,'BDD FACT'!A:A,0)),"")</f>
        <v/>
      </c>
      <c r="C56" s="22" t="str">
        <f>IFERROR(INDEX(Date_échéance,MATCH(A56,'BDD FACT'!A:A,0)),"")</f>
        <v/>
      </c>
      <c r="D56" s="20" t="str">
        <f>IFERROR(INDEX(Montant,MATCH(A56,'BDD FACT'!A:A,0)),"")</f>
        <v/>
      </c>
      <c r="E56" s="20" t="str">
        <f>IFERROR(INDEX(Num_Client,MATCH(A56,'BDD FACT'!A:A,0)),"")</f>
        <v/>
      </c>
      <c r="F56" s="21" t="str">
        <f t="shared" si="2"/>
        <v/>
      </c>
      <c r="G56" s="20"/>
      <c r="H56" s="20" t="str">
        <f t="shared" ca="1" si="1"/>
        <v/>
      </c>
    </row>
    <row r="57" spans="1:8" ht="16.5" x14ac:dyDescent="0.25">
      <c r="A57" s="20"/>
      <c r="B57" s="22" t="str">
        <f>IFERROR(INDEX(Date_Fact,MATCH(A57,'BDD FACT'!A:A,0)),"")</f>
        <v/>
      </c>
      <c r="C57" s="22" t="str">
        <f>IFERROR(INDEX(Date_échéance,MATCH(A57,'BDD FACT'!A:A,0)),"")</f>
        <v/>
      </c>
      <c r="D57" s="20" t="str">
        <f>IFERROR(INDEX(Montant,MATCH(A57,'BDD FACT'!A:A,0)),"")</f>
        <v/>
      </c>
      <c r="E57" s="20" t="str">
        <f>IFERROR(INDEX(Num_Client,MATCH(A57,'BDD FACT'!A:A,0)),"")</f>
        <v/>
      </c>
      <c r="F57" s="21" t="str">
        <f t="shared" si="2"/>
        <v/>
      </c>
      <c r="G57" s="20"/>
      <c r="H57" s="20" t="str">
        <f t="shared" ca="1" si="1"/>
        <v/>
      </c>
    </row>
    <row r="58" spans="1:8" ht="16.5" x14ac:dyDescent="0.25">
      <c r="A58" s="20"/>
      <c r="B58" s="22" t="str">
        <f>IFERROR(INDEX(Date_Fact,MATCH(A58,'BDD FACT'!A:A,0)),"")</f>
        <v/>
      </c>
      <c r="C58" s="22" t="str">
        <f>IFERROR(INDEX(Date_échéance,MATCH(A58,'BDD FACT'!A:A,0)),"")</f>
        <v/>
      </c>
      <c r="D58" s="20" t="str">
        <f>IFERROR(INDEX(Montant,MATCH(A58,'BDD FACT'!A:A,0)),"")</f>
        <v/>
      </c>
      <c r="E58" s="20" t="str">
        <f>IFERROR(INDEX(Num_Client,MATCH(A58,'BDD FACT'!A:A,0)),"")</f>
        <v/>
      </c>
      <c r="F58" s="21" t="str">
        <f t="shared" si="2"/>
        <v/>
      </c>
      <c r="G58" s="20"/>
      <c r="H58" s="20" t="str">
        <f t="shared" ca="1" si="1"/>
        <v/>
      </c>
    </row>
    <row r="59" spans="1:8" ht="16.5" x14ac:dyDescent="0.25">
      <c r="A59" s="20"/>
      <c r="B59" s="22" t="str">
        <f>IFERROR(INDEX(Date_Fact,MATCH(A59,'BDD FACT'!A:A,0)),"")</f>
        <v/>
      </c>
      <c r="C59" s="22" t="str">
        <f>IFERROR(INDEX(Date_échéance,MATCH(A59,'BDD FACT'!A:A,0)),"")</f>
        <v/>
      </c>
      <c r="D59" s="20" t="str">
        <f>IFERROR(INDEX(Montant,MATCH(A59,'BDD FACT'!A:A,0)),"")</f>
        <v/>
      </c>
      <c r="E59" s="20" t="str">
        <f>IFERROR(INDEX(Num_Client,MATCH(A59,'BDD FACT'!A:A,0)),"")</f>
        <v/>
      </c>
      <c r="F59" s="21" t="str">
        <f t="shared" si="2"/>
        <v/>
      </c>
      <c r="G59" s="20"/>
      <c r="H59" s="20" t="str">
        <f t="shared" ca="1" si="1"/>
        <v/>
      </c>
    </row>
    <row r="60" spans="1:8" ht="16.5" x14ac:dyDescent="0.25">
      <c r="A60" s="20"/>
      <c r="B60" s="22" t="str">
        <f>IFERROR(INDEX(Date_Fact,MATCH(A60,'BDD FACT'!A:A,0)),"")</f>
        <v/>
      </c>
      <c r="C60" s="22" t="str">
        <f>IFERROR(INDEX(Date_échéance,MATCH(A60,'BDD FACT'!A:A,0)),"")</f>
        <v/>
      </c>
      <c r="D60" s="20" t="str">
        <f>IFERROR(INDEX(Montant,MATCH(A60,'BDD FACT'!A:A,0)),"")</f>
        <v/>
      </c>
      <c r="E60" s="20" t="str">
        <f>IFERROR(INDEX(Num_Client,MATCH(A60,'BDD FACT'!A:A,0)),"")</f>
        <v/>
      </c>
      <c r="F60" s="21" t="str">
        <f t="shared" si="2"/>
        <v/>
      </c>
      <c r="G60" s="20"/>
      <c r="H60" s="20" t="str">
        <f t="shared" ca="1" si="1"/>
        <v/>
      </c>
    </row>
    <row r="61" spans="1:8" ht="16.5" x14ac:dyDescent="0.25">
      <c r="A61" s="20"/>
      <c r="B61" s="22" t="str">
        <f>IFERROR(INDEX(Date_Fact,MATCH(A61,'BDD FACT'!A:A,0)),"")</f>
        <v/>
      </c>
      <c r="C61" s="22" t="str">
        <f>IFERROR(INDEX(Date_échéance,MATCH(A61,'BDD FACT'!A:A,0)),"")</f>
        <v/>
      </c>
      <c r="D61" s="20" t="str">
        <f>IFERROR(INDEX(Montant,MATCH(A61,'BDD FACT'!A:A,0)),"")</f>
        <v/>
      </c>
      <c r="E61" s="20" t="str">
        <f>IFERROR(INDEX(Num_Client,MATCH(A61,'BDD FACT'!A:A,0)),"")</f>
        <v/>
      </c>
      <c r="F61" s="21" t="str">
        <f t="shared" si="2"/>
        <v/>
      </c>
      <c r="G61" s="20"/>
      <c r="H61" s="20" t="str">
        <f t="shared" ca="1" si="1"/>
        <v/>
      </c>
    </row>
    <row r="62" spans="1:8" ht="16.5" x14ac:dyDescent="0.25">
      <c r="A62" s="20"/>
      <c r="B62" s="22" t="str">
        <f>IFERROR(INDEX(Date_Fact,MATCH(A62,'BDD FACT'!A:A,0)),"")</f>
        <v/>
      </c>
      <c r="C62" s="22" t="str">
        <f>IFERROR(INDEX(Date_échéance,MATCH(A62,'BDD FACT'!A:A,0)),"")</f>
        <v/>
      </c>
      <c r="D62" s="20" t="str">
        <f>IFERROR(INDEX(Montant,MATCH(A62,'BDD FACT'!A:A,0)),"")</f>
        <v/>
      </c>
      <c r="E62" s="20" t="str">
        <f>IFERROR(INDEX(Num_Client,MATCH(A62,'BDD FACT'!A:A,0)),"")</f>
        <v/>
      </c>
      <c r="F62" s="21" t="str">
        <f t="shared" si="2"/>
        <v/>
      </c>
      <c r="G62" s="20"/>
      <c r="H62" s="20" t="str">
        <f t="shared" ca="1" si="1"/>
        <v/>
      </c>
    </row>
    <row r="63" spans="1:8" ht="16.5" x14ac:dyDescent="0.25">
      <c r="A63" s="20"/>
      <c r="B63" s="22" t="str">
        <f>IFERROR(INDEX(Date_Fact,MATCH(A63,'BDD FACT'!A:A,0)),"")</f>
        <v/>
      </c>
      <c r="C63" s="22" t="str">
        <f>IFERROR(INDEX(Date_échéance,MATCH(A63,'BDD FACT'!A:A,0)),"")</f>
        <v/>
      </c>
      <c r="D63" s="20" t="str">
        <f>IFERROR(INDEX(Montant,MATCH(A63,'BDD FACT'!A:A,0)),"")</f>
        <v/>
      </c>
      <c r="E63" s="20" t="str">
        <f>IFERROR(INDEX(Num_Client,MATCH(A63,'BDD FACT'!A:A,0)),"")</f>
        <v/>
      </c>
      <c r="F63" s="21" t="str">
        <f t="shared" si="2"/>
        <v/>
      </c>
      <c r="G63" s="20"/>
      <c r="H63" s="20" t="str">
        <f t="shared" ca="1" si="1"/>
        <v/>
      </c>
    </row>
    <row r="64" spans="1:8" ht="16.5" x14ac:dyDescent="0.25">
      <c r="A64" s="20"/>
      <c r="B64" s="22" t="str">
        <f>IFERROR(INDEX(Date_Fact,MATCH(A64,'BDD FACT'!A:A,0)),"")</f>
        <v/>
      </c>
      <c r="C64" s="22" t="str">
        <f>IFERROR(INDEX(Date_échéance,MATCH(A64,'BDD FACT'!A:A,0)),"")</f>
        <v/>
      </c>
      <c r="D64" s="20" t="str">
        <f>IFERROR(INDEX(Montant,MATCH(A64,'BDD FACT'!A:A,0)),"")</f>
        <v/>
      </c>
      <c r="E64" s="20" t="str">
        <f>IFERROR(INDEX(Num_Client,MATCH(A64,'BDD FACT'!A:A,0)),"")</f>
        <v/>
      </c>
      <c r="F64" s="21" t="str">
        <f t="shared" si="2"/>
        <v/>
      </c>
      <c r="G64" s="20"/>
      <c r="H64" s="20" t="str">
        <f t="shared" ca="1" si="1"/>
        <v/>
      </c>
    </row>
    <row r="65" spans="1:8" ht="16.5" x14ac:dyDescent="0.25">
      <c r="A65" s="20"/>
      <c r="B65" s="22" t="str">
        <f>IFERROR(INDEX(Date_Fact,MATCH(A65,'BDD FACT'!A:A,0)),"")</f>
        <v/>
      </c>
      <c r="C65" s="22" t="str">
        <f>IFERROR(INDEX(Date_échéance,MATCH(A65,'BDD FACT'!A:A,0)),"")</f>
        <v/>
      </c>
      <c r="D65" s="20" t="str">
        <f>IFERROR(INDEX(Montant,MATCH(A65,'BDD FACT'!A:A,0)),"")</f>
        <v/>
      </c>
      <c r="E65" s="20" t="str">
        <f>IFERROR(INDEX(Num_Client,MATCH(A65,'BDD FACT'!A:A,0)),"")</f>
        <v/>
      </c>
      <c r="F65" s="21" t="str">
        <f t="shared" si="2"/>
        <v/>
      </c>
      <c r="G65" s="20"/>
      <c r="H65" s="20" t="str">
        <f t="shared" ca="1" si="1"/>
        <v/>
      </c>
    </row>
    <row r="66" spans="1:8" ht="16.5" x14ac:dyDescent="0.25">
      <c r="A66" s="20"/>
      <c r="B66" s="22" t="str">
        <f>IFERROR(INDEX(Date_Fact,MATCH(A66,'BDD FACT'!A:A,0)),"")</f>
        <v/>
      </c>
      <c r="C66" s="22" t="str">
        <f>IFERROR(INDEX(Date_échéance,MATCH(A66,'BDD FACT'!A:A,0)),"")</f>
        <v/>
      </c>
      <c r="D66" s="20" t="str">
        <f>IFERROR(INDEX(Montant,MATCH(A66,'BDD FACT'!A:A,0)),"")</f>
        <v/>
      </c>
      <c r="E66" s="20" t="str">
        <f>IFERROR(INDEX(Num_Client,MATCH(A66,'BDD FACT'!A:A,0)),"")</f>
        <v/>
      </c>
      <c r="F66" s="21" t="str">
        <f t="shared" si="2"/>
        <v/>
      </c>
      <c r="G66" s="20"/>
      <c r="H66" s="20" t="str">
        <f t="shared" ca="1" si="1"/>
        <v/>
      </c>
    </row>
    <row r="67" spans="1:8" ht="16.5" x14ac:dyDescent="0.25">
      <c r="A67" s="20"/>
      <c r="B67" s="22" t="str">
        <f>IFERROR(INDEX(Date_Fact,MATCH(A67,'BDD FACT'!A:A,0)),"")</f>
        <v/>
      </c>
      <c r="C67" s="22" t="str">
        <f>IFERROR(INDEX(Date_échéance,MATCH(A67,'BDD FACT'!A:A,0)),"")</f>
        <v/>
      </c>
      <c r="D67" s="20" t="str">
        <f>IFERROR(INDEX(Montant,MATCH(A67,'BDD FACT'!A:A,0)),"")</f>
        <v/>
      </c>
      <c r="E67" s="20" t="str">
        <f>IFERROR(INDEX(Num_Client,MATCH(A67,'BDD FACT'!A:A,0)),"")</f>
        <v/>
      </c>
      <c r="F67" s="21" t="str">
        <f t="shared" si="2"/>
        <v/>
      </c>
      <c r="G67" s="20"/>
      <c r="H67" s="20" t="str">
        <f t="shared" ca="1" si="1"/>
        <v/>
      </c>
    </row>
    <row r="68" spans="1:8" ht="16.5" x14ac:dyDescent="0.25">
      <c r="A68" s="20"/>
      <c r="B68" s="22" t="str">
        <f>IFERROR(INDEX(Date_Fact,MATCH(A68,'BDD FACT'!A:A,0)),"")</f>
        <v/>
      </c>
      <c r="C68" s="22" t="str">
        <f>IFERROR(INDEX(Date_échéance,MATCH(A68,'BDD FACT'!A:A,0)),"")</f>
        <v/>
      </c>
      <c r="D68" s="20" t="str">
        <f>IFERROR(INDEX(Montant,MATCH(A68,'BDD FACT'!A:A,0)),"")</f>
        <v/>
      </c>
      <c r="E68" s="20" t="str">
        <f>IFERROR(INDEX(Num_Client,MATCH(A68,'BDD FACT'!A:A,0)),"")</f>
        <v/>
      </c>
      <c r="F68" s="21" t="str">
        <f t="shared" si="2"/>
        <v/>
      </c>
      <c r="G68" s="20"/>
      <c r="H68" s="20" t="str">
        <f t="shared" ca="1" si="1"/>
        <v/>
      </c>
    </row>
  </sheetData>
  <dataConsolidate/>
  <conditionalFormatting sqref="H6:H68">
    <cfRule type="containsBlanks" priority="1" stopIfTrue="1">
      <formula>LEN(TRIM(H6))=0</formula>
    </cfRule>
    <cfRule type="cellIs" dxfId="11" priority="2" operator="lessThanOrEqual">
      <formula>10</formula>
    </cfRule>
    <cfRule type="cellIs" dxfId="10" priority="3" operator="between">
      <formula>11</formula>
      <formula>29</formula>
    </cfRule>
    <cfRule type="cellIs" dxfId="9" priority="4" operator="greaterThanOrEqual">
      <formula>30</formula>
    </cfRule>
  </conditionalFormatting>
  <dataValidations count="1">
    <dataValidation type="list" allowBlank="1" showInputMessage="1" showErrorMessage="1" sqref="G6:G68">
      <formula1>$J$5:$J$7</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49"/>
  <sheetViews>
    <sheetView zoomScale="80" zoomScaleNormal="80" workbookViewId="0">
      <selection activeCell="A6" sqref="A6:H6"/>
    </sheetView>
  </sheetViews>
  <sheetFormatPr baseColWidth="10" defaultRowHeight="15" x14ac:dyDescent="0.25"/>
  <cols>
    <col min="2" max="3" width="12.7109375" bestFit="1" customWidth="1"/>
  </cols>
  <sheetData>
    <row r="1" spans="1:8" ht="26.25" x14ac:dyDescent="0.25">
      <c r="A1" s="3"/>
      <c r="B1" s="4"/>
      <c r="C1" s="4"/>
      <c r="D1" s="4"/>
      <c r="E1" s="4"/>
      <c r="F1" s="4"/>
      <c r="G1" s="4"/>
      <c r="H1" s="5"/>
    </row>
    <row r="2" spans="1:8" ht="16.5" x14ac:dyDescent="0.3">
      <c r="A2" s="6" t="s">
        <v>17</v>
      </c>
      <c r="B2" s="7" t="s">
        <v>18</v>
      </c>
      <c r="C2" s="8"/>
      <c r="D2" s="8"/>
      <c r="E2" s="8"/>
      <c r="F2" s="9"/>
      <c r="G2" s="10" t="s">
        <v>19</v>
      </c>
      <c r="H2" s="11">
        <v>1</v>
      </c>
    </row>
    <row r="3" spans="1:8" ht="16.5" x14ac:dyDescent="0.3">
      <c r="A3" s="12" t="s">
        <v>20</v>
      </c>
      <c r="B3" s="13"/>
      <c r="C3" s="14"/>
      <c r="D3" s="14"/>
      <c r="E3" s="14"/>
      <c r="F3" s="14"/>
      <c r="G3" s="14"/>
      <c r="H3" s="15"/>
    </row>
    <row r="4" spans="1:8" ht="16.5" x14ac:dyDescent="0.3">
      <c r="A4" s="16"/>
      <c r="B4" s="17"/>
      <c r="C4" s="17"/>
      <c r="D4" s="17"/>
      <c r="E4" s="17"/>
      <c r="F4" s="17"/>
      <c r="G4" s="17"/>
      <c r="H4" s="18"/>
    </row>
    <row r="5" spans="1:8" ht="30" x14ac:dyDescent="0.25">
      <c r="A5" s="19" t="s">
        <v>1</v>
      </c>
      <c r="B5" s="19" t="s">
        <v>21</v>
      </c>
      <c r="C5" s="19" t="s">
        <v>22</v>
      </c>
      <c r="D5" s="19" t="s">
        <v>2</v>
      </c>
      <c r="E5" s="19" t="s">
        <v>23</v>
      </c>
      <c r="F5" s="19" t="s">
        <v>24</v>
      </c>
      <c r="G5" s="19" t="s">
        <v>3</v>
      </c>
      <c r="H5" s="19" t="s">
        <v>25</v>
      </c>
    </row>
    <row r="6" spans="1:8" ht="16.5" x14ac:dyDescent="0.25">
      <c r="A6" s="20" t="s">
        <v>59</v>
      </c>
      <c r="B6" s="22">
        <f>IFERROR(INDEX(Date_Fact,MATCH(A6,'BDD FACT'!A:A,0)),"")</f>
        <v>43075</v>
      </c>
      <c r="C6" s="22">
        <f>IFERROR(INDEX(Date_échéance,MATCH(A6,'BDD FACT'!A:A,0)),"")</f>
        <v>43090</v>
      </c>
      <c r="D6" s="20">
        <f>IFERROR(INDEX(Montant,MATCH(A6,'BDD FACT'!A:A,0)),"")</f>
        <v>1500</v>
      </c>
      <c r="E6" s="20">
        <f>IFERROR(INDEX(Num_Client,MATCH(A6,'BDD FACT'!A:A,0)),"")</f>
        <v>901105</v>
      </c>
      <c r="F6" s="21" t="s">
        <v>44</v>
      </c>
      <c r="G6" s="20" t="s">
        <v>26</v>
      </c>
      <c r="H6" s="20">
        <f ca="1">IF(G6="Oui","",IF(G6="","",DATEDIF(C6,TODAY(),"d")))</f>
        <v>27</v>
      </c>
    </row>
    <row r="7" spans="1:8" ht="16.5" x14ac:dyDescent="0.25">
      <c r="A7" s="20" t="s">
        <v>60</v>
      </c>
      <c r="B7" s="22">
        <f>IFERROR(INDEX(Date_Fact,MATCH(A7,'BDD FACT'!A:A,0)),"")</f>
        <v>43099</v>
      </c>
      <c r="C7" s="22">
        <f>IFERROR(INDEX(Date_échéance,MATCH(A7,'BDD FACT'!A:A,0)),"")</f>
        <v>43114</v>
      </c>
      <c r="D7" s="20">
        <f>IFERROR(INDEX(Montant,MATCH(A7,'BDD FACT'!A:A,0)),"")</f>
        <v>1600</v>
      </c>
      <c r="E7" s="20">
        <f>IFERROR(INDEX(Num_Client,MATCH(A7,'BDD FACT'!A:A,0)),"")</f>
        <v>901106</v>
      </c>
      <c r="F7" s="21" t="s">
        <v>45</v>
      </c>
      <c r="G7" s="20" t="s">
        <v>26</v>
      </c>
      <c r="H7" s="20">
        <f t="shared" ref="H7:H49" ca="1" si="0">IF(G7="Oui","",IF(G7="","",DATEDIF(C7,TODAY(),"d")))</f>
        <v>3</v>
      </c>
    </row>
    <row r="8" spans="1:8" ht="16.5" x14ac:dyDescent="0.25">
      <c r="A8" s="20" t="s">
        <v>61</v>
      </c>
      <c r="B8" s="22">
        <f>IFERROR(INDEX(Date_Fact,MATCH(A8,'BDD FACT'!A:A,0)),"")</f>
        <v>42828</v>
      </c>
      <c r="C8" s="22">
        <f>IFERROR(INDEX(Date_échéance,MATCH(A8,'BDD FACT'!A:A,0)),"")</f>
        <v>42843</v>
      </c>
      <c r="D8" s="20">
        <f>IFERROR(INDEX(Montant,MATCH(A8,'BDD FACT'!A:A,0)),"")</f>
        <v>1700</v>
      </c>
      <c r="E8" s="20">
        <f>IFERROR(INDEX(Num_Client,MATCH(A8,'BDD FACT'!A:A,0)),"")</f>
        <v>901107</v>
      </c>
      <c r="F8" s="21" t="s">
        <v>46</v>
      </c>
      <c r="G8" s="20" t="s">
        <v>0</v>
      </c>
      <c r="H8" s="20" t="str">
        <f t="shared" ca="1" si="0"/>
        <v/>
      </c>
    </row>
    <row r="9" spans="1:8" ht="16.5" x14ac:dyDescent="0.25">
      <c r="A9" s="20" t="s">
        <v>62</v>
      </c>
      <c r="B9" s="22">
        <f>IFERROR(INDEX(Date_Fact,MATCH(A9,'BDD FACT'!A:A,0)),"")</f>
        <v>43094</v>
      </c>
      <c r="C9" s="22">
        <f>IFERROR(INDEX(Date_échéance,MATCH(A9,'BDD FACT'!A:A,0)),"")</f>
        <v>43109</v>
      </c>
      <c r="D9" s="20">
        <f>IFERROR(INDEX(Montant,MATCH(A9,'BDD FACT'!A:A,0)),"")</f>
        <v>1800</v>
      </c>
      <c r="E9" s="20">
        <f>IFERROR(INDEX(Num_Client,MATCH(A9,'BDD FACT'!A:A,0)),"")</f>
        <v>901108</v>
      </c>
      <c r="F9" s="21" t="s">
        <v>47</v>
      </c>
      <c r="G9" s="20" t="s">
        <v>0</v>
      </c>
      <c r="H9" s="20" t="str">
        <f t="shared" ca="1" si="0"/>
        <v/>
      </c>
    </row>
    <row r="10" spans="1:8" ht="16.5" x14ac:dyDescent="0.25">
      <c r="A10" s="20" t="s">
        <v>63</v>
      </c>
      <c r="B10" s="22">
        <f>IFERROR(INDEX(Date_Fact,MATCH(A10,'BDD FACT'!A:A,0)),"")</f>
        <v>43041</v>
      </c>
      <c r="C10" s="22">
        <f>IFERROR(INDEX(Date_échéance,MATCH(A10,'BDD FACT'!A:A,0)),"")</f>
        <v>43056</v>
      </c>
      <c r="D10" s="20">
        <f>IFERROR(INDEX(Montant,MATCH(A10,'BDD FACT'!A:A,0)),"")</f>
        <v>1900</v>
      </c>
      <c r="E10" s="20">
        <f>IFERROR(INDEX(Num_Client,MATCH(A10,'BDD FACT'!A:A,0)),"")</f>
        <v>901109</v>
      </c>
      <c r="F10" s="21" t="s">
        <v>44</v>
      </c>
      <c r="G10" s="20" t="s">
        <v>26</v>
      </c>
      <c r="H10" s="20">
        <f t="shared" ca="1" si="0"/>
        <v>61</v>
      </c>
    </row>
    <row r="11" spans="1:8" ht="16.5" x14ac:dyDescent="0.25">
      <c r="A11" s="20"/>
      <c r="B11" s="22" t="str">
        <f>IFERROR(INDEX(Date_Fact,MATCH(A11,'BDD FACT'!A:A,0)),"")</f>
        <v/>
      </c>
      <c r="C11" s="22" t="str">
        <f>IFERROR(INDEX(Date_échéance,MATCH(A11,'BDD FACT'!A:A,0)),"")</f>
        <v/>
      </c>
      <c r="D11" s="20" t="str">
        <f>IFERROR(INDEX(Montant,MATCH(A11,'BDD FACT'!A:A,0)),"")</f>
        <v/>
      </c>
      <c r="E11" s="20" t="str">
        <f>IFERROR(INDEX(Num_Client,MATCH(A11,'BDD FACT'!A:A,0)),"")</f>
        <v/>
      </c>
      <c r="F11" s="21" t="str">
        <f t="shared" ref="F11:F49" si="1">IFERROR(VLOOKUP(E11,BDDCLIENT,2,0),"")</f>
        <v/>
      </c>
      <c r="G11" s="20"/>
      <c r="H11" s="20" t="str">
        <f t="shared" ca="1" si="0"/>
        <v/>
      </c>
    </row>
    <row r="12" spans="1:8" ht="16.5" x14ac:dyDescent="0.25">
      <c r="A12" s="20"/>
      <c r="B12" s="22" t="str">
        <f>IFERROR(INDEX(Date_Fact,MATCH(A12,'BDD FACT'!A:A,0)),"")</f>
        <v/>
      </c>
      <c r="C12" s="22" t="str">
        <f>IFERROR(INDEX(Date_échéance,MATCH(A12,'BDD FACT'!A:A,0)),"")</f>
        <v/>
      </c>
      <c r="D12" s="20" t="str">
        <f>IFERROR(INDEX(Montant,MATCH(A12,'BDD FACT'!A:A,0)),"")</f>
        <v/>
      </c>
      <c r="E12" s="20" t="str">
        <f>IFERROR(INDEX(Num_Client,MATCH(A12,'BDD FACT'!A:A,0)),"")</f>
        <v/>
      </c>
      <c r="F12" s="21" t="str">
        <f t="shared" si="1"/>
        <v/>
      </c>
      <c r="G12" s="20"/>
      <c r="H12" s="20" t="str">
        <f t="shared" ca="1" si="0"/>
        <v/>
      </c>
    </row>
    <row r="13" spans="1:8" ht="16.5" x14ac:dyDescent="0.25">
      <c r="A13" s="20"/>
      <c r="B13" s="22" t="str">
        <f>IFERROR(INDEX(Date_Fact,MATCH(A13,'BDD FACT'!A:A,0)),"")</f>
        <v/>
      </c>
      <c r="C13" s="22" t="str">
        <f>IFERROR(INDEX(Date_échéance,MATCH(A13,'BDD FACT'!A:A,0)),"")</f>
        <v/>
      </c>
      <c r="D13" s="20" t="str">
        <f>IFERROR(INDEX(Montant,MATCH(A13,'BDD FACT'!A:A,0)),"")</f>
        <v/>
      </c>
      <c r="E13" s="20" t="str">
        <f>IFERROR(INDEX(Num_Client,MATCH(A13,'BDD FACT'!A:A,0)),"")</f>
        <v/>
      </c>
      <c r="F13" s="21" t="str">
        <f t="shared" si="1"/>
        <v/>
      </c>
      <c r="G13" s="20"/>
      <c r="H13" s="20" t="str">
        <f t="shared" ca="1" si="0"/>
        <v/>
      </c>
    </row>
    <row r="14" spans="1:8" ht="16.5" x14ac:dyDescent="0.25">
      <c r="A14" s="20"/>
      <c r="B14" s="22" t="str">
        <f>IFERROR(INDEX(Date_Fact,MATCH(A14,'BDD FACT'!A:A,0)),"")</f>
        <v/>
      </c>
      <c r="C14" s="22" t="str">
        <f>IFERROR(INDEX(Date_échéance,MATCH(A14,'BDD FACT'!A:A,0)),"")</f>
        <v/>
      </c>
      <c r="D14" s="20" t="str">
        <f>IFERROR(INDEX(Montant,MATCH(A14,'BDD FACT'!A:A,0)),"")</f>
        <v/>
      </c>
      <c r="E14" s="20" t="str">
        <f>IFERROR(INDEX(Num_Client,MATCH(A14,'BDD FACT'!A:A,0)),"")</f>
        <v/>
      </c>
      <c r="F14" s="21" t="str">
        <f t="shared" si="1"/>
        <v/>
      </c>
      <c r="G14" s="20"/>
      <c r="H14" s="20" t="str">
        <f t="shared" ca="1" si="0"/>
        <v/>
      </c>
    </row>
    <row r="15" spans="1:8" ht="16.5" x14ac:dyDescent="0.25">
      <c r="A15" s="20"/>
      <c r="B15" s="22" t="str">
        <f>IFERROR(INDEX(Date_Fact,MATCH(A15,'BDD FACT'!A:A,0)),"")</f>
        <v/>
      </c>
      <c r="C15" s="22" t="str">
        <f>IFERROR(INDEX(Date_échéance,MATCH(A15,'BDD FACT'!A:A,0)),"")</f>
        <v/>
      </c>
      <c r="D15" s="20" t="str">
        <f>IFERROR(INDEX(Montant,MATCH(A15,'BDD FACT'!A:A,0)),"")</f>
        <v/>
      </c>
      <c r="E15" s="20" t="str">
        <f>IFERROR(INDEX(Num_Client,MATCH(A15,'BDD FACT'!A:A,0)),"")</f>
        <v/>
      </c>
      <c r="F15" s="21" t="str">
        <f t="shared" si="1"/>
        <v/>
      </c>
      <c r="G15" s="20"/>
      <c r="H15" s="20" t="str">
        <f t="shared" ca="1" si="0"/>
        <v/>
      </c>
    </row>
    <row r="16" spans="1:8" ht="16.5" x14ac:dyDescent="0.25">
      <c r="A16" s="20"/>
      <c r="B16" s="22" t="str">
        <f>IFERROR(INDEX(Date_Fact,MATCH(A16,'BDD FACT'!A:A,0)),"")</f>
        <v/>
      </c>
      <c r="C16" s="22" t="str">
        <f>IFERROR(INDEX(Date_échéance,MATCH(A16,'BDD FACT'!A:A,0)),"")</f>
        <v/>
      </c>
      <c r="D16" s="20" t="str">
        <f>IFERROR(INDEX(Montant,MATCH(A16,'BDD FACT'!A:A,0)),"")</f>
        <v/>
      </c>
      <c r="E16" s="20" t="str">
        <f>IFERROR(INDEX(Num_Client,MATCH(A16,'BDD FACT'!A:A,0)),"")</f>
        <v/>
      </c>
      <c r="F16" s="21" t="str">
        <f t="shared" si="1"/>
        <v/>
      </c>
      <c r="G16" s="20"/>
      <c r="H16" s="20" t="str">
        <f t="shared" ca="1" si="0"/>
        <v/>
      </c>
    </row>
    <row r="17" spans="1:8" ht="16.5" x14ac:dyDescent="0.25">
      <c r="A17" s="20"/>
      <c r="B17" s="22" t="str">
        <f>IFERROR(INDEX(Date_Fact,MATCH(A17,'BDD FACT'!A:A,0)),"")</f>
        <v/>
      </c>
      <c r="C17" s="22" t="str">
        <f>IFERROR(INDEX(Date_échéance,MATCH(A17,'BDD FACT'!A:A,0)),"")</f>
        <v/>
      </c>
      <c r="D17" s="20" t="str">
        <f>IFERROR(INDEX(Montant,MATCH(A17,'BDD FACT'!A:A,0)),"")</f>
        <v/>
      </c>
      <c r="E17" s="20" t="str">
        <f>IFERROR(INDEX(Num_Client,MATCH(A17,'BDD FACT'!A:A,0)),"")</f>
        <v/>
      </c>
      <c r="F17" s="21" t="str">
        <f t="shared" si="1"/>
        <v/>
      </c>
      <c r="G17" s="20"/>
      <c r="H17" s="20" t="str">
        <f t="shared" ca="1" si="0"/>
        <v/>
      </c>
    </row>
    <row r="18" spans="1:8" ht="16.5" x14ac:dyDescent="0.25">
      <c r="A18" s="20"/>
      <c r="B18" s="22" t="str">
        <f>IFERROR(INDEX(Date_Fact,MATCH(A18,'BDD FACT'!A:A,0)),"")</f>
        <v/>
      </c>
      <c r="C18" s="22" t="str">
        <f>IFERROR(INDEX(Date_échéance,MATCH(A18,'BDD FACT'!A:A,0)),"")</f>
        <v/>
      </c>
      <c r="D18" s="20" t="str">
        <f>IFERROR(INDEX(Montant,MATCH(A18,'BDD FACT'!A:A,0)),"")</f>
        <v/>
      </c>
      <c r="E18" s="20" t="str">
        <f>IFERROR(INDEX(Num_Client,MATCH(A18,'BDD FACT'!A:A,0)),"")</f>
        <v/>
      </c>
      <c r="F18" s="21" t="str">
        <f t="shared" si="1"/>
        <v/>
      </c>
      <c r="G18" s="20"/>
      <c r="H18" s="20" t="str">
        <f t="shared" ca="1" si="0"/>
        <v/>
      </c>
    </row>
    <row r="19" spans="1:8" ht="16.5" x14ac:dyDescent="0.25">
      <c r="A19" s="20"/>
      <c r="B19" s="22" t="str">
        <f>IFERROR(INDEX(Date_Fact,MATCH(A19,'BDD FACT'!A:A,0)),"")</f>
        <v/>
      </c>
      <c r="C19" s="22" t="str">
        <f>IFERROR(INDEX(Date_échéance,MATCH(A19,'BDD FACT'!A:A,0)),"")</f>
        <v/>
      </c>
      <c r="D19" s="20" t="str">
        <f>IFERROR(INDEX(Montant,MATCH(A19,'BDD FACT'!A:A,0)),"")</f>
        <v/>
      </c>
      <c r="E19" s="20" t="str">
        <f>IFERROR(INDEX(Num_Client,MATCH(A19,'BDD FACT'!A:A,0)),"")</f>
        <v/>
      </c>
      <c r="F19" s="21" t="str">
        <f t="shared" si="1"/>
        <v/>
      </c>
      <c r="G19" s="20"/>
      <c r="H19" s="20" t="str">
        <f t="shared" ca="1" si="0"/>
        <v/>
      </c>
    </row>
    <row r="20" spans="1:8" ht="16.5" x14ac:dyDescent="0.25">
      <c r="A20" s="20"/>
      <c r="B20" s="22" t="str">
        <f>IFERROR(INDEX(Date_Fact,MATCH(A20,'BDD FACT'!A:A,0)),"")</f>
        <v/>
      </c>
      <c r="C20" s="22" t="str">
        <f>IFERROR(INDEX(Date_échéance,MATCH(A20,'BDD FACT'!A:A,0)),"")</f>
        <v/>
      </c>
      <c r="D20" s="20" t="str">
        <f>IFERROR(INDEX(Montant,MATCH(A20,'BDD FACT'!A:A,0)),"")</f>
        <v/>
      </c>
      <c r="E20" s="20" t="str">
        <f>IFERROR(INDEX(Num_Client,MATCH(A20,'BDD FACT'!A:A,0)),"")</f>
        <v/>
      </c>
      <c r="F20" s="21" t="str">
        <f t="shared" si="1"/>
        <v/>
      </c>
      <c r="G20" s="20"/>
      <c r="H20" s="20" t="str">
        <f t="shared" ca="1" si="0"/>
        <v/>
      </c>
    </row>
    <row r="21" spans="1:8" ht="16.5" x14ac:dyDescent="0.25">
      <c r="A21" s="20"/>
      <c r="B21" s="22" t="str">
        <f>IFERROR(INDEX(Date_Fact,MATCH(A21,'BDD FACT'!A:A,0)),"")</f>
        <v/>
      </c>
      <c r="C21" s="22" t="str">
        <f>IFERROR(INDEX(Date_échéance,MATCH(A21,'BDD FACT'!A:A,0)),"")</f>
        <v/>
      </c>
      <c r="D21" s="20" t="str">
        <f>IFERROR(INDEX(Montant,MATCH(A21,'BDD FACT'!A:A,0)),"")</f>
        <v/>
      </c>
      <c r="E21" s="20" t="str">
        <f>IFERROR(INDEX(Num_Client,MATCH(A21,'BDD FACT'!A:A,0)),"")</f>
        <v/>
      </c>
      <c r="F21" s="21" t="str">
        <f t="shared" si="1"/>
        <v/>
      </c>
      <c r="G21" s="20"/>
      <c r="H21" s="20" t="str">
        <f t="shared" ca="1" si="0"/>
        <v/>
      </c>
    </row>
    <row r="22" spans="1:8" ht="16.5" x14ac:dyDescent="0.25">
      <c r="A22" s="20"/>
      <c r="B22" s="22" t="str">
        <f>IFERROR(INDEX(Date_Fact,MATCH(A22,'BDD FACT'!A:A,0)),"")</f>
        <v/>
      </c>
      <c r="C22" s="22" t="str">
        <f>IFERROR(INDEX(Date_échéance,MATCH(A22,'BDD FACT'!A:A,0)),"")</f>
        <v/>
      </c>
      <c r="D22" s="20" t="str">
        <f>IFERROR(INDEX(Montant,MATCH(A22,'BDD FACT'!A:A,0)),"")</f>
        <v/>
      </c>
      <c r="E22" s="20" t="str">
        <f>IFERROR(INDEX(Num_Client,MATCH(A22,'BDD FACT'!A:A,0)),"")</f>
        <v/>
      </c>
      <c r="F22" s="21" t="str">
        <f t="shared" si="1"/>
        <v/>
      </c>
      <c r="G22" s="20"/>
      <c r="H22" s="20" t="str">
        <f t="shared" ca="1" si="0"/>
        <v/>
      </c>
    </row>
    <row r="23" spans="1:8" ht="16.5" x14ac:dyDescent="0.25">
      <c r="A23" s="20"/>
      <c r="B23" s="22" t="str">
        <f>IFERROR(INDEX(Date_Fact,MATCH(A23,'BDD FACT'!A:A,0)),"")</f>
        <v/>
      </c>
      <c r="C23" s="22" t="str">
        <f>IFERROR(INDEX(Date_échéance,MATCH(A23,'BDD FACT'!A:A,0)),"")</f>
        <v/>
      </c>
      <c r="D23" s="20" t="str">
        <f>IFERROR(INDEX(Montant,MATCH(A23,'BDD FACT'!A:A,0)),"")</f>
        <v/>
      </c>
      <c r="E23" s="20" t="str">
        <f>IFERROR(INDEX(Num_Client,MATCH(A23,'BDD FACT'!A:A,0)),"")</f>
        <v/>
      </c>
      <c r="F23" s="21" t="str">
        <f t="shared" si="1"/>
        <v/>
      </c>
      <c r="G23" s="20"/>
      <c r="H23" s="20" t="str">
        <f t="shared" ca="1" si="0"/>
        <v/>
      </c>
    </row>
    <row r="24" spans="1:8" ht="16.5" x14ac:dyDescent="0.25">
      <c r="A24" s="20"/>
      <c r="B24" s="22" t="str">
        <f>IFERROR(INDEX(Date_Fact,MATCH(A24,'BDD FACT'!A:A,0)),"")</f>
        <v/>
      </c>
      <c r="C24" s="22" t="str">
        <f>IFERROR(INDEX(Date_échéance,MATCH(A24,'BDD FACT'!A:A,0)),"")</f>
        <v/>
      </c>
      <c r="D24" s="20" t="str">
        <f>IFERROR(INDEX(Montant,MATCH(A24,'BDD FACT'!A:A,0)),"")</f>
        <v/>
      </c>
      <c r="E24" s="20" t="str">
        <f>IFERROR(INDEX(Num_Client,MATCH(A24,'BDD FACT'!A:A,0)),"")</f>
        <v/>
      </c>
      <c r="F24" s="21" t="str">
        <f t="shared" si="1"/>
        <v/>
      </c>
      <c r="G24" s="20"/>
      <c r="H24" s="20" t="str">
        <f t="shared" ca="1" si="0"/>
        <v/>
      </c>
    </row>
    <row r="25" spans="1:8" ht="16.5" x14ac:dyDescent="0.25">
      <c r="A25" s="20"/>
      <c r="B25" s="22" t="str">
        <f>IFERROR(INDEX(Date_Fact,MATCH(A25,'BDD FACT'!A:A,0)),"")</f>
        <v/>
      </c>
      <c r="C25" s="22" t="str">
        <f>IFERROR(INDEX(Date_échéance,MATCH(A25,'BDD FACT'!A:A,0)),"")</f>
        <v/>
      </c>
      <c r="D25" s="20" t="str">
        <f>IFERROR(INDEX(Montant,MATCH(A25,'BDD FACT'!A:A,0)),"")</f>
        <v/>
      </c>
      <c r="E25" s="20" t="str">
        <f>IFERROR(INDEX(Num_Client,MATCH(A25,'BDD FACT'!A:A,0)),"")</f>
        <v/>
      </c>
      <c r="F25" s="21" t="str">
        <f t="shared" si="1"/>
        <v/>
      </c>
      <c r="G25" s="20"/>
      <c r="H25" s="20" t="str">
        <f t="shared" ca="1" si="0"/>
        <v/>
      </c>
    </row>
    <row r="26" spans="1:8" ht="16.5" x14ac:dyDescent="0.25">
      <c r="A26" s="20"/>
      <c r="B26" s="22" t="str">
        <f>IFERROR(INDEX(Date_Fact,MATCH(A26,'BDD FACT'!A:A,0)),"")</f>
        <v/>
      </c>
      <c r="C26" s="22" t="str">
        <f>IFERROR(INDEX(Date_échéance,MATCH(A26,'BDD FACT'!A:A,0)),"")</f>
        <v/>
      </c>
      <c r="D26" s="20" t="str">
        <f>IFERROR(INDEX(Montant,MATCH(A26,'BDD FACT'!A:A,0)),"")</f>
        <v/>
      </c>
      <c r="E26" s="20" t="str">
        <f>IFERROR(INDEX(Num_Client,MATCH(A26,'BDD FACT'!A:A,0)),"")</f>
        <v/>
      </c>
      <c r="F26" s="21" t="str">
        <f t="shared" si="1"/>
        <v/>
      </c>
      <c r="G26" s="20"/>
      <c r="H26" s="20" t="str">
        <f t="shared" ca="1" si="0"/>
        <v/>
      </c>
    </row>
    <row r="27" spans="1:8" ht="16.5" x14ac:dyDescent="0.25">
      <c r="A27" s="20"/>
      <c r="B27" s="22" t="str">
        <f>IFERROR(INDEX(Date_Fact,MATCH(A27,'BDD FACT'!A:A,0)),"")</f>
        <v/>
      </c>
      <c r="C27" s="22" t="str">
        <f>IFERROR(INDEX(Date_échéance,MATCH(A27,'BDD FACT'!A:A,0)),"")</f>
        <v/>
      </c>
      <c r="D27" s="20" t="str">
        <f>IFERROR(INDEX(Montant,MATCH(A27,'BDD FACT'!A:A,0)),"")</f>
        <v/>
      </c>
      <c r="E27" s="20" t="str">
        <f>IFERROR(INDEX(Num_Client,MATCH(A27,'BDD FACT'!A:A,0)),"")</f>
        <v/>
      </c>
      <c r="F27" s="21" t="str">
        <f t="shared" si="1"/>
        <v/>
      </c>
      <c r="G27" s="20"/>
      <c r="H27" s="20" t="str">
        <f t="shared" ca="1" si="0"/>
        <v/>
      </c>
    </row>
    <row r="28" spans="1:8" ht="16.5" x14ac:dyDescent="0.25">
      <c r="A28" s="20"/>
      <c r="B28" s="22" t="str">
        <f>IFERROR(INDEX(Date_Fact,MATCH(A28,'BDD FACT'!A:A,0)),"")</f>
        <v/>
      </c>
      <c r="C28" s="22" t="str">
        <f>IFERROR(INDEX(Date_échéance,MATCH(A28,'BDD FACT'!A:A,0)),"")</f>
        <v/>
      </c>
      <c r="D28" s="20" t="str">
        <f>IFERROR(INDEX(Montant,MATCH(A28,'BDD FACT'!A:A,0)),"")</f>
        <v/>
      </c>
      <c r="E28" s="20" t="str">
        <f>IFERROR(INDEX(Num_Client,MATCH(A28,'BDD FACT'!A:A,0)),"")</f>
        <v/>
      </c>
      <c r="F28" s="21" t="str">
        <f t="shared" si="1"/>
        <v/>
      </c>
      <c r="G28" s="20"/>
      <c r="H28" s="20" t="str">
        <f t="shared" ca="1" si="0"/>
        <v/>
      </c>
    </row>
    <row r="29" spans="1:8" ht="16.5" x14ac:dyDescent="0.25">
      <c r="A29" s="20"/>
      <c r="B29" s="22" t="str">
        <f>IFERROR(INDEX(Date_Fact,MATCH(A29,'BDD FACT'!A:A,0)),"")</f>
        <v/>
      </c>
      <c r="C29" s="22" t="str">
        <f>IFERROR(INDEX(Date_échéance,MATCH(A29,'BDD FACT'!A:A,0)),"")</f>
        <v/>
      </c>
      <c r="D29" s="20" t="str">
        <f>IFERROR(INDEX(Montant,MATCH(A29,'BDD FACT'!A:A,0)),"")</f>
        <v/>
      </c>
      <c r="E29" s="20" t="str">
        <f>IFERROR(INDEX(Num_Client,MATCH(A29,'BDD FACT'!A:A,0)),"")</f>
        <v/>
      </c>
      <c r="F29" s="21" t="str">
        <f t="shared" si="1"/>
        <v/>
      </c>
      <c r="G29" s="20"/>
      <c r="H29" s="20" t="str">
        <f t="shared" ca="1" si="0"/>
        <v/>
      </c>
    </row>
    <row r="30" spans="1:8" ht="16.5" x14ac:dyDescent="0.25">
      <c r="A30" s="20"/>
      <c r="B30" s="22" t="str">
        <f>IFERROR(INDEX(Date_Fact,MATCH(A30,'BDD FACT'!A:A,0)),"")</f>
        <v/>
      </c>
      <c r="C30" s="22" t="str">
        <f>IFERROR(INDEX(Date_échéance,MATCH(A30,'BDD FACT'!A:A,0)),"")</f>
        <v/>
      </c>
      <c r="D30" s="20" t="str">
        <f>IFERROR(INDEX(Montant,MATCH(A30,'BDD FACT'!A:A,0)),"")</f>
        <v/>
      </c>
      <c r="E30" s="20" t="str">
        <f>IFERROR(INDEX(Num_Client,MATCH(A30,'BDD FACT'!A:A,0)),"")</f>
        <v/>
      </c>
      <c r="F30" s="21" t="str">
        <f t="shared" si="1"/>
        <v/>
      </c>
      <c r="G30" s="20"/>
      <c r="H30" s="20" t="str">
        <f t="shared" ca="1" si="0"/>
        <v/>
      </c>
    </row>
    <row r="31" spans="1:8" ht="16.5" x14ac:dyDescent="0.25">
      <c r="A31" s="20"/>
      <c r="B31" s="22" t="str">
        <f>IFERROR(INDEX(Date_Fact,MATCH(A31,'BDD FACT'!A:A,0)),"")</f>
        <v/>
      </c>
      <c r="C31" s="22" t="str">
        <f>IFERROR(INDEX(Date_échéance,MATCH(A31,'BDD FACT'!A:A,0)),"")</f>
        <v/>
      </c>
      <c r="D31" s="20" t="str">
        <f>IFERROR(INDEX(Montant,MATCH(A31,'BDD FACT'!A:A,0)),"")</f>
        <v/>
      </c>
      <c r="E31" s="20" t="str">
        <f>IFERROR(INDEX(Num_Client,MATCH(A31,'BDD FACT'!A:A,0)),"")</f>
        <v/>
      </c>
      <c r="F31" s="21" t="str">
        <f t="shared" si="1"/>
        <v/>
      </c>
      <c r="G31" s="20"/>
      <c r="H31" s="20" t="str">
        <f t="shared" ca="1" si="0"/>
        <v/>
      </c>
    </row>
    <row r="32" spans="1:8" ht="16.5" x14ac:dyDescent="0.25">
      <c r="A32" s="20"/>
      <c r="B32" s="22" t="str">
        <f>IFERROR(INDEX(Date_Fact,MATCH(A32,'BDD FACT'!A:A,0)),"")</f>
        <v/>
      </c>
      <c r="C32" s="22" t="str">
        <f>IFERROR(INDEX(Date_échéance,MATCH(A32,'BDD FACT'!A:A,0)),"")</f>
        <v/>
      </c>
      <c r="D32" s="20" t="str">
        <f>IFERROR(INDEX(Montant,MATCH(A32,'BDD FACT'!A:A,0)),"")</f>
        <v/>
      </c>
      <c r="E32" s="20" t="str">
        <f>IFERROR(INDEX(Num_Client,MATCH(A32,'BDD FACT'!A:A,0)),"")</f>
        <v/>
      </c>
      <c r="F32" s="21" t="str">
        <f t="shared" si="1"/>
        <v/>
      </c>
      <c r="G32" s="20"/>
      <c r="H32" s="20" t="str">
        <f t="shared" ca="1" si="0"/>
        <v/>
      </c>
    </row>
    <row r="33" spans="1:8" ht="16.5" x14ac:dyDescent="0.25">
      <c r="A33" s="20"/>
      <c r="B33" s="22" t="str">
        <f>IFERROR(INDEX(Date_Fact,MATCH(A33,'BDD FACT'!A:A,0)),"")</f>
        <v/>
      </c>
      <c r="C33" s="22" t="str">
        <f>IFERROR(INDEX(Date_échéance,MATCH(A33,'BDD FACT'!A:A,0)),"")</f>
        <v/>
      </c>
      <c r="D33" s="20" t="str">
        <f>IFERROR(INDEX(Montant,MATCH(A33,'BDD FACT'!A:A,0)),"")</f>
        <v/>
      </c>
      <c r="E33" s="20" t="str">
        <f>IFERROR(INDEX(Num_Client,MATCH(A33,'BDD FACT'!A:A,0)),"")</f>
        <v/>
      </c>
      <c r="F33" s="21" t="str">
        <f t="shared" si="1"/>
        <v/>
      </c>
      <c r="G33" s="20"/>
      <c r="H33" s="20" t="str">
        <f t="shared" ca="1" si="0"/>
        <v/>
      </c>
    </row>
    <row r="34" spans="1:8" ht="16.5" x14ac:dyDescent="0.25">
      <c r="A34" s="20"/>
      <c r="B34" s="22" t="str">
        <f>IFERROR(INDEX(Date_Fact,MATCH(A34,'BDD FACT'!A:A,0)),"")</f>
        <v/>
      </c>
      <c r="C34" s="22" t="str">
        <f>IFERROR(INDEX(Date_échéance,MATCH(A34,'BDD FACT'!A:A,0)),"")</f>
        <v/>
      </c>
      <c r="D34" s="20" t="str">
        <f>IFERROR(INDEX(Montant,MATCH(A34,'BDD FACT'!A:A,0)),"")</f>
        <v/>
      </c>
      <c r="E34" s="20" t="str">
        <f>IFERROR(INDEX(Num_Client,MATCH(A34,'BDD FACT'!A:A,0)),"")</f>
        <v/>
      </c>
      <c r="F34" s="21" t="str">
        <f t="shared" si="1"/>
        <v/>
      </c>
      <c r="G34" s="20"/>
      <c r="H34" s="20" t="str">
        <f t="shared" ca="1" si="0"/>
        <v/>
      </c>
    </row>
    <row r="35" spans="1:8" ht="16.5" x14ac:dyDescent="0.25">
      <c r="A35" s="20"/>
      <c r="B35" s="22" t="str">
        <f>IFERROR(INDEX(Date_Fact,MATCH(A35,'BDD FACT'!A:A,0)),"")</f>
        <v/>
      </c>
      <c r="C35" s="22" t="str">
        <f>IFERROR(INDEX(Date_échéance,MATCH(A35,'BDD FACT'!A:A,0)),"")</f>
        <v/>
      </c>
      <c r="D35" s="20" t="str">
        <f>IFERROR(INDEX(Montant,MATCH(A35,'BDD FACT'!A:A,0)),"")</f>
        <v/>
      </c>
      <c r="E35" s="20" t="str">
        <f>IFERROR(INDEX(Num_Client,MATCH(A35,'BDD FACT'!A:A,0)),"")</f>
        <v/>
      </c>
      <c r="F35" s="21" t="str">
        <f t="shared" si="1"/>
        <v/>
      </c>
      <c r="G35" s="20"/>
      <c r="H35" s="20" t="str">
        <f t="shared" ca="1" si="0"/>
        <v/>
      </c>
    </row>
    <row r="36" spans="1:8" ht="16.5" x14ac:dyDescent="0.25">
      <c r="A36" s="20"/>
      <c r="B36" s="22" t="str">
        <f>IFERROR(INDEX(Date_Fact,MATCH(A36,'BDD FACT'!A:A,0)),"")</f>
        <v/>
      </c>
      <c r="C36" s="22" t="str">
        <f>IFERROR(INDEX(Date_échéance,MATCH(A36,'BDD FACT'!A:A,0)),"")</f>
        <v/>
      </c>
      <c r="D36" s="20" t="str">
        <f>IFERROR(INDEX(Montant,MATCH(A36,'BDD FACT'!A:A,0)),"")</f>
        <v/>
      </c>
      <c r="E36" s="20" t="str">
        <f>IFERROR(INDEX(Num_Client,MATCH(A36,'BDD FACT'!A:A,0)),"")</f>
        <v/>
      </c>
      <c r="F36" s="21" t="str">
        <f t="shared" si="1"/>
        <v/>
      </c>
      <c r="G36" s="20"/>
      <c r="H36" s="20" t="str">
        <f t="shared" ca="1" si="0"/>
        <v/>
      </c>
    </row>
    <row r="37" spans="1:8" ht="16.5" x14ac:dyDescent="0.25">
      <c r="A37" s="20"/>
      <c r="B37" s="22" t="str">
        <f>IFERROR(INDEX(Date_Fact,MATCH(A37,'BDD FACT'!A:A,0)),"")</f>
        <v/>
      </c>
      <c r="C37" s="22" t="str">
        <f>IFERROR(INDEX(Date_échéance,MATCH(A37,'BDD FACT'!A:A,0)),"")</f>
        <v/>
      </c>
      <c r="D37" s="20" t="str">
        <f>IFERROR(INDEX(Montant,MATCH(A37,'BDD FACT'!A:A,0)),"")</f>
        <v/>
      </c>
      <c r="E37" s="20" t="str">
        <f>IFERROR(INDEX(Num_Client,MATCH(A37,'BDD FACT'!A:A,0)),"")</f>
        <v/>
      </c>
      <c r="F37" s="21" t="str">
        <f t="shared" si="1"/>
        <v/>
      </c>
      <c r="G37" s="20"/>
      <c r="H37" s="20" t="str">
        <f t="shared" ca="1" si="0"/>
        <v/>
      </c>
    </row>
    <row r="38" spans="1:8" ht="16.5" x14ac:dyDescent="0.25">
      <c r="A38" s="20"/>
      <c r="B38" s="22" t="str">
        <f>IFERROR(INDEX(Date_Fact,MATCH(A38,'BDD FACT'!A:A,0)),"")</f>
        <v/>
      </c>
      <c r="C38" s="22" t="str">
        <f>IFERROR(INDEX(Date_échéance,MATCH(A38,'BDD FACT'!A:A,0)),"")</f>
        <v/>
      </c>
      <c r="D38" s="20" t="str">
        <f>IFERROR(INDEX(Montant,MATCH(A38,'BDD FACT'!A:A,0)),"")</f>
        <v/>
      </c>
      <c r="E38" s="20" t="str">
        <f>IFERROR(INDEX(Num_Client,MATCH(A38,'BDD FACT'!A:A,0)),"")</f>
        <v/>
      </c>
      <c r="F38" s="21" t="str">
        <f t="shared" si="1"/>
        <v/>
      </c>
      <c r="G38" s="20"/>
      <c r="H38" s="20" t="str">
        <f t="shared" ca="1" si="0"/>
        <v/>
      </c>
    </row>
    <row r="39" spans="1:8" ht="16.5" x14ac:dyDescent="0.25">
      <c r="A39" s="20"/>
      <c r="B39" s="22" t="str">
        <f>IFERROR(INDEX(Date_Fact,MATCH(A39,'BDD FACT'!A:A,0)),"")</f>
        <v/>
      </c>
      <c r="C39" s="22" t="str">
        <f>IFERROR(INDEX(Date_échéance,MATCH(A39,'BDD FACT'!A:A,0)),"")</f>
        <v/>
      </c>
      <c r="D39" s="20" t="str">
        <f>IFERROR(INDEX(Montant,MATCH(A39,'BDD FACT'!A:A,0)),"")</f>
        <v/>
      </c>
      <c r="E39" s="20" t="str">
        <f>IFERROR(INDEX(Num_Client,MATCH(A39,'BDD FACT'!A:A,0)),"")</f>
        <v/>
      </c>
      <c r="F39" s="21" t="str">
        <f t="shared" si="1"/>
        <v/>
      </c>
      <c r="G39" s="20"/>
      <c r="H39" s="20" t="str">
        <f t="shared" ca="1" si="0"/>
        <v/>
      </c>
    </row>
    <row r="40" spans="1:8" ht="16.5" x14ac:dyDescent="0.25">
      <c r="A40" s="20"/>
      <c r="B40" s="22" t="str">
        <f>IFERROR(INDEX(Date_Fact,MATCH(A40,'BDD FACT'!A:A,0)),"")</f>
        <v/>
      </c>
      <c r="C40" s="22" t="str">
        <f>IFERROR(INDEX(Date_échéance,MATCH(A40,'BDD FACT'!A:A,0)),"")</f>
        <v/>
      </c>
      <c r="D40" s="20" t="str">
        <f>IFERROR(INDEX(Montant,MATCH(A40,'BDD FACT'!A:A,0)),"")</f>
        <v/>
      </c>
      <c r="E40" s="20" t="str">
        <f>IFERROR(INDEX(Num_Client,MATCH(A40,'BDD FACT'!A:A,0)),"")</f>
        <v/>
      </c>
      <c r="F40" s="21" t="str">
        <f t="shared" si="1"/>
        <v/>
      </c>
      <c r="G40" s="20"/>
      <c r="H40" s="20" t="str">
        <f t="shared" ca="1" si="0"/>
        <v/>
      </c>
    </row>
    <row r="41" spans="1:8" ht="16.5" x14ac:dyDescent="0.25">
      <c r="A41" s="20"/>
      <c r="B41" s="22" t="str">
        <f>IFERROR(INDEX(Date_Fact,MATCH(A41,'BDD FACT'!A:A,0)),"")</f>
        <v/>
      </c>
      <c r="C41" s="22" t="str">
        <f>IFERROR(INDEX(Date_échéance,MATCH(A41,'BDD FACT'!A:A,0)),"")</f>
        <v/>
      </c>
      <c r="D41" s="20" t="str">
        <f>IFERROR(INDEX(Montant,MATCH(A41,'BDD FACT'!A:A,0)),"")</f>
        <v/>
      </c>
      <c r="E41" s="20" t="str">
        <f>IFERROR(INDEX(Num_Client,MATCH(A41,'BDD FACT'!A:A,0)),"")</f>
        <v/>
      </c>
      <c r="F41" s="21" t="str">
        <f t="shared" si="1"/>
        <v/>
      </c>
      <c r="G41" s="20"/>
      <c r="H41" s="20" t="str">
        <f t="shared" ca="1" si="0"/>
        <v/>
      </c>
    </row>
    <row r="42" spans="1:8" ht="16.5" x14ac:dyDescent="0.25">
      <c r="A42" s="20"/>
      <c r="B42" s="22" t="str">
        <f>IFERROR(INDEX(Date_Fact,MATCH(A42,'BDD FACT'!A:A,0)),"")</f>
        <v/>
      </c>
      <c r="C42" s="22" t="str">
        <f>IFERROR(INDEX(Date_échéance,MATCH(A42,'BDD FACT'!A:A,0)),"")</f>
        <v/>
      </c>
      <c r="D42" s="20" t="str">
        <f>IFERROR(INDEX(Montant,MATCH(A42,'BDD FACT'!A:A,0)),"")</f>
        <v/>
      </c>
      <c r="E42" s="20" t="str">
        <f>IFERROR(INDEX(Num_Client,MATCH(A42,'BDD FACT'!A:A,0)),"")</f>
        <v/>
      </c>
      <c r="F42" s="21" t="str">
        <f t="shared" si="1"/>
        <v/>
      </c>
      <c r="G42" s="20"/>
      <c r="H42" s="20" t="str">
        <f t="shared" ca="1" si="0"/>
        <v/>
      </c>
    </row>
    <row r="43" spans="1:8" ht="16.5" x14ac:dyDescent="0.25">
      <c r="A43" s="20"/>
      <c r="B43" s="22" t="str">
        <f>IFERROR(INDEX(Date_Fact,MATCH(A43,'BDD FACT'!A:A,0)),"")</f>
        <v/>
      </c>
      <c r="C43" s="22" t="str">
        <f>IFERROR(INDEX(Date_échéance,MATCH(A43,'BDD FACT'!A:A,0)),"")</f>
        <v/>
      </c>
      <c r="D43" s="20" t="str">
        <f>IFERROR(INDEX(Montant,MATCH(A43,'BDD FACT'!A:A,0)),"")</f>
        <v/>
      </c>
      <c r="E43" s="20" t="str">
        <f>IFERROR(INDEX(Num_Client,MATCH(A43,'BDD FACT'!A:A,0)),"")</f>
        <v/>
      </c>
      <c r="F43" s="21" t="str">
        <f t="shared" si="1"/>
        <v/>
      </c>
      <c r="G43" s="20"/>
      <c r="H43" s="20" t="str">
        <f t="shared" ca="1" si="0"/>
        <v/>
      </c>
    </row>
    <row r="44" spans="1:8" ht="16.5" x14ac:dyDescent="0.25">
      <c r="A44" s="20"/>
      <c r="B44" s="22" t="str">
        <f>IFERROR(INDEX(Date_Fact,MATCH(A44,'BDD FACT'!A:A,0)),"")</f>
        <v/>
      </c>
      <c r="C44" s="22" t="str">
        <f>IFERROR(INDEX(Date_échéance,MATCH(A44,'BDD FACT'!A:A,0)),"")</f>
        <v/>
      </c>
      <c r="D44" s="20" t="str">
        <f>IFERROR(INDEX(Montant,MATCH(A44,'BDD FACT'!A:A,0)),"")</f>
        <v/>
      </c>
      <c r="E44" s="20" t="str">
        <f>IFERROR(INDEX(Num_Client,MATCH(A44,'BDD FACT'!A:A,0)),"")</f>
        <v/>
      </c>
      <c r="F44" s="21" t="str">
        <f t="shared" si="1"/>
        <v/>
      </c>
      <c r="G44" s="20"/>
      <c r="H44" s="20" t="str">
        <f t="shared" ca="1" si="0"/>
        <v/>
      </c>
    </row>
    <row r="45" spans="1:8" ht="16.5" x14ac:dyDescent="0.25">
      <c r="A45" s="20"/>
      <c r="B45" s="22" t="str">
        <f>IFERROR(INDEX(Date_Fact,MATCH(A45,'BDD FACT'!A:A,0)),"")</f>
        <v/>
      </c>
      <c r="C45" s="22" t="str">
        <f>IFERROR(INDEX(Date_échéance,MATCH(A45,'BDD FACT'!A:A,0)),"")</f>
        <v/>
      </c>
      <c r="D45" s="20" t="str">
        <f>IFERROR(INDEX(Montant,MATCH(A45,'BDD FACT'!A:A,0)),"")</f>
        <v/>
      </c>
      <c r="E45" s="20" t="str">
        <f>IFERROR(INDEX(Num_Client,MATCH(A45,'BDD FACT'!A:A,0)),"")</f>
        <v/>
      </c>
      <c r="F45" s="21" t="str">
        <f t="shared" si="1"/>
        <v/>
      </c>
      <c r="G45" s="20"/>
      <c r="H45" s="20" t="str">
        <f t="shared" ca="1" si="0"/>
        <v/>
      </c>
    </row>
    <row r="46" spans="1:8" ht="16.5" x14ac:dyDescent="0.25">
      <c r="A46" s="20"/>
      <c r="B46" s="22" t="str">
        <f>IFERROR(INDEX(Date_Fact,MATCH(A46,'BDD FACT'!A:A,0)),"")</f>
        <v/>
      </c>
      <c r="C46" s="22" t="str">
        <f>IFERROR(INDEX(Date_échéance,MATCH(A46,'BDD FACT'!A:A,0)),"")</f>
        <v/>
      </c>
      <c r="D46" s="20" t="str">
        <f>IFERROR(INDEX(Montant,MATCH(A46,'BDD FACT'!A:A,0)),"")</f>
        <v/>
      </c>
      <c r="E46" s="20" t="str">
        <f>IFERROR(INDEX(Num_Client,MATCH(A46,'BDD FACT'!A:A,0)),"")</f>
        <v/>
      </c>
      <c r="F46" s="21" t="str">
        <f t="shared" si="1"/>
        <v/>
      </c>
      <c r="G46" s="20"/>
      <c r="H46" s="20" t="str">
        <f t="shared" ca="1" si="0"/>
        <v/>
      </c>
    </row>
    <row r="47" spans="1:8" ht="16.5" x14ac:dyDescent="0.25">
      <c r="A47" s="20"/>
      <c r="B47" s="22" t="str">
        <f>IFERROR(INDEX(Date_Fact,MATCH(A47,'BDD FACT'!A:A,0)),"")</f>
        <v/>
      </c>
      <c r="C47" s="22" t="str">
        <f>IFERROR(INDEX(Date_échéance,MATCH(A47,'BDD FACT'!A:A,0)),"")</f>
        <v/>
      </c>
      <c r="D47" s="20" t="str">
        <f>IFERROR(INDEX(Montant,MATCH(A47,'BDD FACT'!A:A,0)),"")</f>
        <v/>
      </c>
      <c r="E47" s="20" t="str">
        <f>IFERROR(INDEX(Num_Client,MATCH(A47,'BDD FACT'!A:A,0)),"")</f>
        <v/>
      </c>
      <c r="F47" s="21" t="str">
        <f t="shared" si="1"/>
        <v/>
      </c>
      <c r="G47" s="20"/>
      <c r="H47" s="20" t="str">
        <f t="shared" ca="1" si="0"/>
        <v/>
      </c>
    </row>
    <row r="48" spans="1:8" ht="16.5" x14ac:dyDescent="0.25">
      <c r="A48" s="20"/>
      <c r="B48" s="22" t="str">
        <f>IFERROR(INDEX(Date_Fact,MATCH(A48,'BDD FACT'!A:A,0)),"")</f>
        <v/>
      </c>
      <c r="C48" s="22" t="str">
        <f>IFERROR(INDEX(Date_échéance,MATCH(A48,'BDD FACT'!A:A,0)),"")</f>
        <v/>
      </c>
      <c r="D48" s="20" t="str">
        <f>IFERROR(INDEX(Montant,MATCH(A48,'BDD FACT'!A:A,0)),"")</f>
        <v/>
      </c>
      <c r="E48" s="20" t="str">
        <f>IFERROR(INDEX(Num_Client,MATCH(A48,'BDD FACT'!A:A,0)),"")</f>
        <v/>
      </c>
      <c r="F48" s="21" t="str">
        <f t="shared" si="1"/>
        <v/>
      </c>
      <c r="G48" s="20"/>
      <c r="H48" s="20" t="str">
        <f t="shared" ca="1" si="0"/>
        <v/>
      </c>
    </row>
    <row r="49" spans="1:8" ht="16.5" x14ac:dyDescent="0.25">
      <c r="A49" s="20"/>
      <c r="B49" s="22" t="str">
        <f>IFERROR(INDEX(Date_Fact,MATCH(A49,'BDD FACT'!A:A,0)),"")</f>
        <v/>
      </c>
      <c r="C49" s="22" t="str">
        <f>IFERROR(INDEX(Date_échéance,MATCH(A49,'BDD FACT'!A:A,0)),"")</f>
        <v/>
      </c>
      <c r="D49" s="20" t="str">
        <f>IFERROR(INDEX(Montant,MATCH(A49,'BDD FACT'!A:A,0)),"")</f>
        <v/>
      </c>
      <c r="E49" s="20" t="str">
        <f>IFERROR(INDEX(Num_Client,MATCH(A49,'BDD FACT'!A:A,0)),"")</f>
        <v/>
      </c>
      <c r="F49" s="21" t="str">
        <f t="shared" si="1"/>
        <v/>
      </c>
      <c r="G49" s="20"/>
      <c r="H49" s="20" t="str">
        <f t="shared" ca="1" si="0"/>
        <v/>
      </c>
    </row>
  </sheetData>
  <conditionalFormatting sqref="H6:H49">
    <cfRule type="containsBlanks" priority="1" stopIfTrue="1">
      <formula>LEN(TRIM(H6))=0</formula>
    </cfRule>
    <cfRule type="cellIs" dxfId="8" priority="2" operator="lessThanOrEqual">
      <formula>10</formula>
    </cfRule>
    <cfRule type="cellIs" dxfId="7" priority="3" operator="between">
      <formula>11</formula>
      <formula>29</formula>
    </cfRule>
    <cfRule type="cellIs" dxfId="6" priority="4" operator="greaterThanOrEqual">
      <formula>30</formula>
    </cfRule>
  </conditionalFormatting>
  <dataValidations count="1">
    <dataValidation type="list" allowBlank="1" showInputMessage="1" showErrorMessage="1" sqref="G6:G49">
      <formula1>$L$5:$L$7</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49"/>
  <sheetViews>
    <sheetView zoomScale="80" zoomScaleNormal="80" workbookViewId="0">
      <selection activeCell="G6" sqref="G6"/>
    </sheetView>
  </sheetViews>
  <sheetFormatPr baseColWidth="10" defaultRowHeight="15" x14ac:dyDescent="0.25"/>
  <cols>
    <col min="2" max="3" width="12.7109375" bestFit="1" customWidth="1"/>
  </cols>
  <sheetData>
    <row r="1" spans="1:8" ht="26.25" x14ac:dyDescent="0.25">
      <c r="A1" s="3"/>
      <c r="B1" s="4"/>
      <c r="C1" s="4"/>
      <c r="D1" s="4"/>
      <c r="E1" s="4"/>
      <c r="F1" s="4"/>
      <c r="G1" s="4"/>
      <c r="H1" s="5"/>
    </row>
    <row r="2" spans="1:8" ht="16.5" x14ac:dyDescent="0.3">
      <c r="A2" s="6" t="s">
        <v>17</v>
      </c>
      <c r="B2" s="7" t="s">
        <v>18</v>
      </c>
      <c r="C2" s="8"/>
      <c r="D2" s="8"/>
      <c r="E2" s="8"/>
      <c r="F2" s="9"/>
      <c r="G2" s="10" t="s">
        <v>19</v>
      </c>
      <c r="H2" s="11">
        <v>1</v>
      </c>
    </row>
    <row r="3" spans="1:8" ht="16.5" x14ac:dyDescent="0.3">
      <c r="A3" s="12" t="s">
        <v>20</v>
      </c>
      <c r="B3" s="13"/>
      <c r="C3" s="14"/>
      <c r="D3" s="14"/>
      <c r="E3" s="14"/>
      <c r="F3" s="14"/>
      <c r="G3" s="14"/>
      <c r="H3" s="15"/>
    </row>
    <row r="4" spans="1:8" ht="16.5" x14ac:dyDescent="0.3">
      <c r="A4" s="16"/>
      <c r="B4" s="17"/>
      <c r="C4" s="17"/>
      <c r="D4" s="17"/>
      <c r="E4" s="17"/>
      <c r="F4" s="17"/>
      <c r="G4" s="17"/>
      <c r="H4" s="18"/>
    </row>
    <row r="5" spans="1:8" ht="30" x14ac:dyDescent="0.25">
      <c r="A5" s="19" t="s">
        <v>1</v>
      </c>
      <c r="B5" s="19" t="s">
        <v>21</v>
      </c>
      <c r="C5" s="19" t="s">
        <v>22</v>
      </c>
      <c r="D5" s="19" t="s">
        <v>2</v>
      </c>
      <c r="E5" s="19" t="s">
        <v>23</v>
      </c>
      <c r="F5" s="19" t="s">
        <v>24</v>
      </c>
      <c r="G5" s="19" t="s">
        <v>3</v>
      </c>
      <c r="H5" s="19" t="s">
        <v>25</v>
      </c>
    </row>
    <row r="6" spans="1:8" ht="16.5" x14ac:dyDescent="0.25">
      <c r="A6" s="20" t="s">
        <v>64</v>
      </c>
      <c r="B6" s="22">
        <f>IFERROR(INDEX(Date_Fact,MATCH(A6,'BDD FACT'!A:A,0)),"")</f>
        <v>43075</v>
      </c>
      <c r="C6" s="22">
        <f>IFERROR(INDEX(Date_échéance,MATCH(A6,'BDD FACT'!A:A,0)),"")</f>
        <v>43090</v>
      </c>
      <c r="D6" s="20">
        <f>IFERROR(INDEX(Montant,MATCH(A6,'BDD FACT'!A:A,0)),"")</f>
        <v>2000</v>
      </c>
      <c r="E6" s="20">
        <f>IFERROR(INDEX(Num_Client,MATCH(A6,'BDD FACT'!A:A,0)),"")</f>
        <v>901110</v>
      </c>
      <c r="F6" s="21" t="s">
        <v>48</v>
      </c>
      <c r="G6" s="20" t="s">
        <v>0</v>
      </c>
      <c r="H6" s="20" t="str">
        <f ca="1">IF(G6="Oui","",IF(G6="","",DATEDIF(C6,TODAY(),"d")))</f>
        <v/>
      </c>
    </row>
    <row r="7" spans="1:8" ht="16.5" x14ac:dyDescent="0.25">
      <c r="A7" s="20" t="s">
        <v>65</v>
      </c>
      <c r="B7" s="22">
        <f>IFERROR(INDEX(Date_Fact,MATCH(A7,'BDD FACT'!A:A,0)),"")</f>
        <v>42983</v>
      </c>
      <c r="C7" s="22">
        <f>IFERROR(INDEX(Date_échéance,MATCH(A7,'BDD FACT'!A:A,0)),"")</f>
        <v>42998</v>
      </c>
      <c r="D7" s="20">
        <f>IFERROR(INDEX(Montant,MATCH(A7,'BDD FACT'!A:A,0)),"")</f>
        <v>2100</v>
      </c>
      <c r="E7" s="20">
        <f>IFERROR(INDEX(Num_Client,MATCH(A7,'BDD FACT'!A:A,0)),"")</f>
        <v>901111</v>
      </c>
      <c r="F7" s="21" t="s">
        <v>49</v>
      </c>
      <c r="G7" s="20" t="s">
        <v>26</v>
      </c>
      <c r="H7" s="20">
        <f t="shared" ref="H7:H49" ca="1" si="0">IF(G7="Oui","",IF(G7="","",DATEDIF(C7,TODAY(),"d")))</f>
        <v>119</v>
      </c>
    </row>
    <row r="8" spans="1:8" ht="16.5" x14ac:dyDescent="0.25">
      <c r="A8" s="20" t="s">
        <v>66</v>
      </c>
      <c r="B8" s="22">
        <f>IFERROR(INDEX(Date_Fact,MATCH(A8,'BDD FACT'!A:A,0)),"")</f>
        <v>43114</v>
      </c>
      <c r="C8" s="22">
        <f>IFERROR(INDEX(Date_échéance,MATCH(A8,'BDD FACT'!A:A,0)),"")</f>
        <v>43129</v>
      </c>
      <c r="D8" s="20">
        <f>IFERROR(INDEX(Montant,MATCH(A8,'BDD FACT'!A:A,0)),"")</f>
        <v>2200</v>
      </c>
      <c r="E8" s="20">
        <f>IFERROR(INDEX(Num_Client,MATCH(A8,'BDD FACT'!A:A,0)),"")</f>
        <v>901112</v>
      </c>
      <c r="F8" s="21" t="s">
        <v>50</v>
      </c>
      <c r="G8" s="20" t="s">
        <v>0</v>
      </c>
      <c r="H8" s="20" t="str">
        <f t="shared" ca="1" si="0"/>
        <v/>
      </c>
    </row>
    <row r="9" spans="1:8" ht="16.5" x14ac:dyDescent="0.25">
      <c r="A9" s="20"/>
      <c r="B9" s="22"/>
      <c r="C9" s="22"/>
      <c r="D9" s="20"/>
      <c r="E9" s="20"/>
      <c r="F9" s="21"/>
      <c r="G9" s="20"/>
      <c r="H9" s="20"/>
    </row>
    <row r="10" spans="1:8" ht="16.5" x14ac:dyDescent="0.25">
      <c r="A10" s="20"/>
      <c r="B10" s="22"/>
      <c r="C10" s="22"/>
      <c r="D10" s="20"/>
      <c r="E10" s="20"/>
      <c r="F10" s="21"/>
      <c r="G10" s="20"/>
      <c r="H10" s="20"/>
    </row>
    <row r="11" spans="1:8" ht="16.5" x14ac:dyDescent="0.25">
      <c r="A11" s="20"/>
      <c r="B11" s="22" t="str">
        <f>IFERROR(INDEX(Date_Fact,MATCH(A11,'BDD FACT'!A:A,0)),"")</f>
        <v/>
      </c>
      <c r="C11" s="22" t="str">
        <f>IFERROR(INDEX(Date_échéance,MATCH(A11,'BDD FACT'!A:A,0)),"")</f>
        <v/>
      </c>
      <c r="D11" s="20" t="str">
        <f>IFERROR(INDEX(Montant,MATCH(A11,'BDD FACT'!A:A,0)),"")</f>
        <v/>
      </c>
      <c r="E11" s="20" t="str">
        <f>IFERROR(INDEX(Num_Client,MATCH(A11,'BDD FACT'!A:A,0)),"")</f>
        <v/>
      </c>
      <c r="F11" s="21" t="str">
        <f t="shared" ref="F11:F49" si="1">IFERROR(VLOOKUP(E11,BDDCLIENT,2,0),"")</f>
        <v/>
      </c>
      <c r="G11" s="20"/>
      <c r="H11" s="20" t="str">
        <f t="shared" ca="1" si="0"/>
        <v/>
      </c>
    </row>
    <row r="12" spans="1:8" ht="16.5" x14ac:dyDescent="0.25">
      <c r="A12" s="20"/>
      <c r="B12" s="22" t="str">
        <f>IFERROR(INDEX(Date_Fact,MATCH(A12,'BDD FACT'!A:A,0)),"")</f>
        <v/>
      </c>
      <c r="C12" s="22" t="str">
        <f>IFERROR(INDEX(Date_échéance,MATCH(A12,'BDD FACT'!A:A,0)),"")</f>
        <v/>
      </c>
      <c r="D12" s="20" t="str">
        <f>IFERROR(INDEX(Montant,MATCH(A12,'BDD FACT'!A:A,0)),"")</f>
        <v/>
      </c>
      <c r="E12" s="20" t="str">
        <f>IFERROR(INDEX(Num_Client,MATCH(A12,'BDD FACT'!A:A,0)),"")</f>
        <v/>
      </c>
      <c r="F12" s="21" t="str">
        <f t="shared" si="1"/>
        <v/>
      </c>
      <c r="G12" s="20"/>
      <c r="H12" s="20" t="str">
        <f t="shared" ca="1" si="0"/>
        <v/>
      </c>
    </row>
    <row r="13" spans="1:8" ht="16.5" x14ac:dyDescent="0.25">
      <c r="A13" s="20"/>
      <c r="B13" s="22" t="str">
        <f>IFERROR(INDEX(Date_Fact,MATCH(A13,'BDD FACT'!A:A,0)),"")</f>
        <v/>
      </c>
      <c r="C13" s="22" t="str">
        <f>IFERROR(INDEX(Date_échéance,MATCH(A13,'BDD FACT'!A:A,0)),"")</f>
        <v/>
      </c>
      <c r="D13" s="20" t="str">
        <f>IFERROR(INDEX(Montant,MATCH(A13,'BDD FACT'!A:A,0)),"")</f>
        <v/>
      </c>
      <c r="E13" s="20" t="str">
        <f>IFERROR(INDEX(Num_Client,MATCH(A13,'BDD FACT'!A:A,0)),"")</f>
        <v/>
      </c>
      <c r="F13" s="21" t="str">
        <f t="shared" si="1"/>
        <v/>
      </c>
      <c r="G13" s="20"/>
      <c r="H13" s="20" t="str">
        <f t="shared" ca="1" si="0"/>
        <v/>
      </c>
    </row>
    <row r="14" spans="1:8" ht="16.5" x14ac:dyDescent="0.25">
      <c r="A14" s="20"/>
      <c r="B14" s="22" t="str">
        <f>IFERROR(INDEX(Date_Fact,MATCH(A14,'BDD FACT'!A:A,0)),"")</f>
        <v/>
      </c>
      <c r="C14" s="22" t="str">
        <f>IFERROR(INDEX(Date_échéance,MATCH(A14,'BDD FACT'!A:A,0)),"")</f>
        <v/>
      </c>
      <c r="D14" s="20" t="str">
        <f>IFERROR(INDEX(Montant,MATCH(A14,'BDD FACT'!A:A,0)),"")</f>
        <v/>
      </c>
      <c r="E14" s="20" t="str">
        <f>IFERROR(INDEX(Num_Client,MATCH(A14,'BDD FACT'!A:A,0)),"")</f>
        <v/>
      </c>
      <c r="F14" s="21" t="str">
        <f t="shared" si="1"/>
        <v/>
      </c>
      <c r="G14" s="20"/>
      <c r="H14" s="20" t="str">
        <f t="shared" ca="1" si="0"/>
        <v/>
      </c>
    </row>
    <row r="15" spans="1:8" ht="16.5" x14ac:dyDescent="0.25">
      <c r="A15" s="20"/>
      <c r="B15" s="22" t="str">
        <f>IFERROR(INDEX(Date_Fact,MATCH(A15,'BDD FACT'!A:A,0)),"")</f>
        <v/>
      </c>
      <c r="C15" s="22" t="str">
        <f>IFERROR(INDEX(Date_échéance,MATCH(A15,'BDD FACT'!A:A,0)),"")</f>
        <v/>
      </c>
      <c r="D15" s="20" t="str">
        <f>IFERROR(INDEX(Montant,MATCH(A15,'BDD FACT'!A:A,0)),"")</f>
        <v/>
      </c>
      <c r="E15" s="20" t="str">
        <f>IFERROR(INDEX(Num_Client,MATCH(A15,'BDD FACT'!A:A,0)),"")</f>
        <v/>
      </c>
      <c r="F15" s="21" t="str">
        <f t="shared" si="1"/>
        <v/>
      </c>
      <c r="G15" s="20"/>
      <c r="H15" s="20" t="str">
        <f t="shared" ca="1" si="0"/>
        <v/>
      </c>
    </row>
    <row r="16" spans="1:8" ht="16.5" x14ac:dyDescent="0.25">
      <c r="A16" s="20"/>
      <c r="B16" s="22" t="str">
        <f>IFERROR(INDEX(Date_Fact,MATCH(A16,'BDD FACT'!A:A,0)),"")</f>
        <v/>
      </c>
      <c r="C16" s="22" t="str">
        <f>IFERROR(INDEX(Date_échéance,MATCH(A16,'BDD FACT'!A:A,0)),"")</f>
        <v/>
      </c>
      <c r="D16" s="20" t="str">
        <f>IFERROR(INDEX(Montant,MATCH(A16,'BDD FACT'!A:A,0)),"")</f>
        <v/>
      </c>
      <c r="E16" s="20" t="str">
        <f>IFERROR(INDEX(Num_Client,MATCH(A16,'BDD FACT'!A:A,0)),"")</f>
        <v/>
      </c>
      <c r="F16" s="21" t="str">
        <f t="shared" si="1"/>
        <v/>
      </c>
      <c r="G16" s="20"/>
      <c r="H16" s="20" t="str">
        <f t="shared" ca="1" si="0"/>
        <v/>
      </c>
    </row>
    <row r="17" spans="1:8" ht="16.5" x14ac:dyDescent="0.25">
      <c r="A17" s="20"/>
      <c r="B17" s="22" t="str">
        <f>IFERROR(INDEX(Date_Fact,MATCH(A17,'BDD FACT'!A:A,0)),"")</f>
        <v/>
      </c>
      <c r="C17" s="22" t="str">
        <f>IFERROR(INDEX(Date_échéance,MATCH(A17,'BDD FACT'!A:A,0)),"")</f>
        <v/>
      </c>
      <c r="D17" s="20" t="str">
        <f>IFERROR(INDEX(Montant,MATCH(A17,'BDD FACT'!A:A,0)),"")</f>
        <v/>
      </c>
      <c r="E17" s="20" t="str">
        <f>IFERROR(INDEX(Num_Client,MATCH(A17,'BDD FACT'!A:A,0)),"")</f>
        <v/>
      </c>
      <c r="F17" s="21" t="str">
        <f t="shared" si="1"/>
        <v/>
      </c>
      <c r="G17" s="20"/>
      <c r="H17" s="20" t="str">
        <f t="shared" ca="1" si="0"/>
        <v/>
      </c>
    </row>
    <row r="18" spans="1:8" ht="16.5" x14ac:dyDescent="0.25">
      <c r="A18" s="20"/>
      <c r="B18" s="22" t="str">
        <f>IFERROR(INDEX(Date_Fact,MATCH(A18,'BDD FACT'!A:A,0)),"")</f>
        <v/>
      </c>
      <c r="C18" s="22" t="str">
        <f>IFERROR(INDEX(Date_échéance,MATCH(A18,'BDD FACT'!A:A,0)),"")</f>
        <v/>
      </c>
      <c r="D18" s="20" t="str">
        <f>IFERROR(INDEX(Montant,MATCH(A18,'BDD FACT'!A:A,0)),"")</f>
        <v/>
      </c>
      <c r="E18" s="20" t="str">
        <f>IFERROR(INDEX(Num_Client,MATCH(A18,'BDD FACT'!A:A,0)),"")</f>
        <v/>
      </c>
      <c r="F18" s="21" t="str">
        <f t="shared" si="1"/>
        <v/>
      </c>
      <c r="G18" s="20"/>
      <c r="H18" s="20" t="str">
        <f t="shared" ca="1" si="0"/>
        <v/>
      </c>
    </row>
    <row r="19" spans="1:8" ht="16.5" x14ac:dyDescent="0.25">
      <c r="A19" s="20"/>
      <c r="B19" s="22" t="str">
        <f>IFERROR(INDEX(Date_Fact,MATCH(A19,'BDD FACT'!A:A,0)),"")</f>
        <v/>
      </c>
      <c r="C19" s="22" t="str">
        <f>IFERROR(INDEX(Date_échéance,MATCH(A19,'BDD FACT'!A:A,0)),"")</f>
        <v/>
      </c>
      <c r="D19" s="20" t="str">
        <f>IFERROR(INDEX(Montant,MATCH(A19,'BDD FACT'!A:A,0)),"")</f>
        <v/>
      </c>
      <c r="E19" s="20" t="str">
        <f>IFERROR(INDEX(Num_Client,MATCH(A19,'BDD FACT'!A:A,0)),"")</f>
        <v/>
      </c>
      <c r="F19" s="21" t="str">
        <f t="shared" si="1"/>
        <v/>
      </c>
      <c r="G19" s="20"/>
      <c r="H19" s="20" t="str">
        <f t="shared" ca="1" si="0"/>
        <v/>
      </c>
    </row>
    <row r="20" spans="1:8" ht="16.5" x14ac:dyDescent="0.25">
      <c r="A20" s="20"/>
      <c r="B20" s="22" t="str">
        <f>IFERROR(INDEX(Date_Fact,MATCH(A20,'BDD FACT'!A:A,0)),"")</f>
        <v/>
      </c>
      <c r="C20" s="22" t="str">
        <f>IFERROR(INDEX(Date_échéance,MATCH(A20,'BDD FACT'!A:A,0)),"")</f>
        <v/>
      </c>
      <c r="D20" s="20" t="str">
        <f>IFERROR(INDEX(Montant,MATCH(A20,'BDD FACT'!A:A,0)),"")</f>
        <v/>
      </c>
      <c r="E20" s="20" t="str">
        <f>IFERROR(INDEX(Num_Client,MATCH(A20,'BDD FACT'!A:A,0)),"")</f>
        <v/>
      </c>
      <c r="F20" s="21" t="str">
        <f t="shared" si="1"/>
        <v/>
      </c>
      <c r="G20" s="20"/>
      <c r="H20" s="20" t="str">
        <f t="shared" ca="1" si="0"/>
        <v/>
      </c>
    </row>
    <row r="21" spans="1:8" ht="16.5" x14ac:dyDescent="0.25">
      <c r="A21" s="20"/>
      <c r="B21" s="22" t="str">
        <f>IFERROR(INDEX(Date_Fact,MATCH(A21,'BDD FACT'!A:A,0)),"")</f>
        <v/>
      </c>
      <c r="C21" s="22" t="str">
        <f>IFERROR(INDEX(Date_échéance,MATCH(A21,'BDD FACT'!A:A,0)),"")</f>
        <v/>
      </c>
      <c r="D21" s="20" t="str">
        <f>IFERROR(INDEX(Montant,MATCH(A21,'BDD FACT'!A:A,0)),"")</f>
        <v/>
      </c>
      <c r="E21" s="20" t="str">
        <f>IFERROR(INDEX(Num_Client,MATCH(A21,'BDD FACT'!A:A,0)),"")</f>
        <v/>
      </c>
      <c r="F21" s="21" t="str">
        <f t="shared" si="1"/>
        <v/>
      </c>
      <c r="G21" s="20"/>
      <c r="H21" s="20" t="str">
        <f t="shared" ca="1" si="0"/>
        <v/>
      </c>
    </row>
    <row r="22" spans="1:8" ht="16.5" x14ac:dyDescent="0.25">
      <c r="A22" s="20"/>
      <c r="B22" s="22" t="str">
        <f>IFERROR(INDEX(Date_Fact,MATCH(A22,'BDD FACT'!A:A,0)),"")</f>
        <v/>
      </c>
      <c r="C22" s="22" t="str">
        <f>IFERROR(INDEX(Date_échéance,MATCH(A22,'BDD FACT'!A:A,0)),"")</f>
        <v/>
      </c>
      <c r="D22" s="20" t="str">
        <f>IFERROR(INDEX(Montant,MATCH(A22,'BDD FACT'!A:A,0)),"")</f>
        <v/>
      </c>
      <c r="E22" s="20" t="str">
        <f>IFERROR(INDEX(Num_Client,MATCH(A22,'BDD FACT'!A:A,0)),"")</f>
        <v/>
      </c>
      <c r="F22" s="21" t="str">
        <f t="shared" si="1"/>
        <v/>
      </c>
      <c r="G22" s="20"/>
      <c r="H22" s="20" t="str">
        <f t="shared" ca="1" si="0"/>
        <v/>
      </c>
    </row>
    <row r="23" spans="1:8" ht="16.5" x14ac:dyDescent="0.25">
      <c r="A23" s="20"/>
      <c r="B23" s="22" t="str">
        <f>IFERROR(INDEX(Date_Fact,MATCH(A23,'BDD FACT'!A:A,0)),"")</f>
        <v/>
      </c>
      <c r="C23" s="22" t="str">
        <f>IFERROR(INDEX(Date_échéance,MATCH(A23,'BDD FACT'!A:A,0)),"")</f>
        <v/>
      </c>
      <c r="D23" s="20" t="str">
        <f>IFERROR(INDEX(Montant,MATCH(A23,'BDD FACT'!A:A,0)),"")</f>
        <v/>
      </c>
      <c r="E23" s="20" t="str">
        <f>IFERROR(INDEX(Num_Client,MATCH(A23,'BDD FACT'!A:A,0)),"")</f>
        <v/>
      </c>
      <c r="F23" s="21" t="str">
        <f t="shared" si="1"/>
        <v/>
      </c>
      <c r="G23" s="20"/>
      <c r="H23" s="20" t="str">
        <f t="shared" ca="1" si="0"/>
        <v/>
      </c>
    </row>
    <row r="24" spans="1:8" ht="16.5" x14ac:dyDescent="0.25">
      <c r="A24" s="20"/>
      <c r="B24" s="22" t="str">
        <f>IFERROR(INDEX(Date_Fact,MATCH(A24,'BDD FACT'!A:A,0)),"")</f>
        <v/>
      </c>
      <c r="C24" s="22" t="str">
        <f>IFERROR(INDEX(Date_échéance,MATCH(A24,'BDD FACT'!A:A,0)),"")</f>
        <v/>
      </c>
      <c r="D24" s="20" t="str">
        <f>IFERROR(INDEX(Montant,MATCH(A24,'BDD FACT'!A:A,0)),"")</f>
        <v/>
      </c>
      <c r="E24" s="20" t="str">
        <f>IFERROR(INDEX(Num_Client,MATCH(A24,'BDD FACT'!A:A,0)),"")</f>
        <v/>
      </c>
      <c r="F24" s="21" t="str">
        <f t="shared" si="1"/>
        <v/>
      </c>
      <c r="G24" s="20"/>
      <c r="H24" s="20" t="str">
        <f t="shared" ca="1" si="0"/>
        <v/>
      </c>
    </row>
    <row r="25" spans="1:8" ht="16.5" x14ac:dyDescent="0.25">
      <c r="A25" s="20"/>
      <c r="B25" s="22" t="str">
        <f>IFERROR(INDEX(Date_Fact,MATCH(A25,'BDD FACT'!A:A,0)),"")</f>
        <v/>
      </c>
      <c r="C25" s="22" t="str">
        <f>IFERROR(INDEX(Date_échéance,MATCH(A25,'BDD FACT'!A:A,0)),"")</f>
        <v/>
      </c>
      <c r="D25" s="20" t="str">
        <f>IFERROR(INDEX(Montant,MATCH(A25,'BDD FACT'!A:A,0)),"")</f>
        <v/>
      </c>
      <c r="E25" s="20" t="str">
        <f>IFERROR(INDEX(Num_Client,MATCH(A25,'BDD FACT'!A:A,0)),"")</f>
        <v/>
      </c>
      <c r="F25" s="21" t="str">
        <f t="shared" si="1"/>
        <v/>
      </c>
      <c r="G25" s="20"/>
      <c r="H25" s="20" t="str">
        <f t="shared" ca="1" si="0"/>
        <v/>
      </c>
    </row>
    <row r="26" spans="1:8" ht="16.5" x14ac:dyDescent="0.25">
      <c r="A26" s="20"/>
      <c r="B26" s="22" t="str">
        <f>IFERROR(INDEX(Date_Fact,MATCH(A26,'BDD FACT'!A:A,0)),"")</f>
        <v/>
      </c>
      <c r="C26" s="22" t="str">
        <f>IFERROR(INDEX(Date_échéance,MATCH(A26,'BDD FACT'!A:A,0)),"")</f>
        <v/>
      </c>
      <c r="D26" s="20" t="str">
        <f>IFERROR(INDEX(Montant,MATCH(A26,'BDD FACT'!A:A,0)),"")</f>
        <v/>
      </c>
      <c r="E26" s="20" t="str">
        <f>IFERROR(INDEX(Num_Client,MATCH(A26,'BDD FACT'!A:A,0)),"")</f>
        <v/>
      </c>
      <c r="F26" s="21" t="str">
        <f t="shared" si="1"/>
        <v/>
      </c>
      <c r="G26" s="20"/>
      <c r="H26" s="20" t="str">
        <f t="shared" ca="1" si="0"/>
        <v/>
      </c>
    </row>
    <row r="27" spans="1:8" ht="16.5" x14ac:dyDescent="0.25">
      <c r="A27" s="20"/>
      <c r="B27" s="22" t="str">
        <f>IFERROR(INDEX(Date_Fact,MATCH(A27,'BDD FACT'!A:A,0)),"")</f>
        <v/>
      </c>
      <c r="C27" s="22" t="str">
        <f>IFERROR(INDEX(Date_échéance,MATCH(A27,'BDD FACT'!A:A,0)),"")</f>
        <v/>
      </c>
      <c r="D27" s="20" t="str">
        <f>IFERROR(INDEX(Montant,MATCH(A27,'BDD FACT'!A:A,0)),"")</f>
        <v/>
      </c>
      <c r="E27" s="20" t="str">
        <f>IFERROR(INDEX(Num_Client,MATCH(A27,'BDD FACT'!A:A,0)),"")</f>
        <v/>
      </c>
      <c r="F27" s="21" t="str">
        <f t="shared" si="1"/>
        <v/>
      </c>
      <c r="G27" s="20"/>
      <c r="H27" s="20" t="str">
        <f t="shared" ca="1" si="0"/>
        <v/>
      </c>
    </row>
    <row r="28" spans="1:8" ht="16.5" x14ac:dyDescent="0.25">
      <c r="A28" s="20"/>
      <c r="B28" s="22" t="str">
        <f>IFERROR(INDEX(Date_Fact,MATCH(A28,'BDD FACT'!A:A,0)),"")</f>
        <v/>
      </c>
      <c r="C28" s="22" t="str">
        <f>IFERROR(INDEX(Date_échéance,MATCH(A28,'BDD FACT'!A:A,0)),"")</f>
        <v/>
      </c>
      <c r="D28" s="20" t="str">
        <f>IFERROR(INDEX(Montant,MATCH(A28,'BDD FACT'!A:A,0)),"")</f>
        <v/>
      </c>
      <c r="E28" s="20" t="str">
        <f>IFERROR(INDEX(Num_Client,MATCH(A28,'BDD FACT'!A:A,0)),"")</f>
        <v/>
      </c>
      <c r="F28" s="21" t="str">
        <f t="shared" si="1"/>
        <v/>
      </c>
      <c r="G28" s="20"/>
      <c r="H28" s="20" t="str">
        <f t="shared" ca="1" si="0"/>
        <v/>
      </c>
    </row>
    <row r="29" spans="1:8" ht="16.5" x14ac:dyDescent="0.25">
      <c r="A29" s="20"/>
      <c r="B29" s="22" t="str">
        <f>IFERROR(INDEX(Date_Fact,MATCH(A29,'BDD FACT'!A:A,0)),"")</f>
        <v/>
      </c>
      <c r="C29" s="22" t="str">
        <f>IFERROR(INDEX(Date_échéance,MATCH(A29,'BDD FACT'!A:A,0)),"")</f>
        <v/>
      </c>
      <c r="D29" s="20" t="str">
        <f>IFERROR(INDEX(Montant,MATCH(A29,'BDD FACT'!A:A,0)),"")</f>
        <v/>
      </c>
      <c r="E29" s="20" t="str">
        <f>IFERROR(INDEX(Num_Client,MATCH(A29,'BDD FACT'!A:A,0)),"")</f>
        <v/>
      </c>
      <c r="F29" s="21" t="str">
        <f t="shared" si="1"/>
        <v/>
      </c>
      <c r="G29" s="20"/>
      <c r="H29" s="20" t="str">
        <f t="shared" ca="1" si="0"/>
        <v/>
      </c>
    </row>
    <row r="30" spans="1:8" ht="16.5" x14ac:dyDescent="0.25">
      <c r="A30" s="20"/>
      <c r="B30" s="22" t="str">
        <f>IFERROR(INDEX(Date_Fact,MATCH(A30,'BDD FACT'!A:A,0)),"")</f>
        <v/>
      </c>
      <c r="C30" s="22" t="str">
        <f>IFERROR(INDEX(Date_échéance,MATCH(A30,'BDD FACT'!A:A,0)),"")</f>
        <v/>
      </c>
      <c r="D30" s="20" t="str">
        <f>IFERROR(INDEX(Montant,MATCH(A30,'BDD FACT'!A:A,0)),"")</f>
        <v/>
      </c>
      <c r="E30" s="20" t="str">
        <f>IFERROR(INDEX(Num_Client,MATCH(A30,'BDD FACT'!A:A,0)),"")</f>
        <v/>
      </c>
      <c r="F30" s="21" t="str">
        <f t="shared" si="1"/>
        <v/>
      </c>
      <c r="G30" s="20"/>
      <c r="H30" s="20" t="str">
        <f t="shared" ca="1" si="0"/>
        <v/>
      </c>
    </row>
    <row r="31" spans="1:8" ht="16.5" x14ac:dyDescent="0.25">
      <c r="A31" s="20"/>
      <c r="B31" s="22" t="str">
        <f>IFERROR(INDEX(Date_Fact,MATCH(A31,'BDD FACT'!A:A,0)),"")</f>
        <v/>
      </c>
      <c r="C31" s="22" t="str">
        <f>IFERROR(INDEX(Date_échéance,MATCH(A31,'BDD FACT'!A:A,0)),"")</f>
        <v/>
      </c>
      <c r="D31" s="20" t="str">
        <f>IFERROR(INDEX(Montant,MATCH(A31,'BDD FACT'!A:A,0)),"")</f>
        <v/>
      </c>
      <c r="E31" s="20" t="str">
        <f>IFERROR(INDEX(Num_Client,MATCH(A31,'BDD FACT'!A:A,0)),"")</f>
        <v/>
      </c>
      <c r="F31" s="21" t="str">
        <f t="shared" si="1"/>
        <v/>
      </c>
      <c r="G31" s="20"/>
      <c r="H31" s="20" t="str">
        <f t="shared" ca="1" si="0"/>
        <v/>
      </c>
    </row>
    <row r="32" spans="1:8" ht="16.5" x14ac:dyDescent="0.25">
      <c r="A32" s="20"/>
      <c r="B32" s="22" t="str">
        <f>IFERROR(INDEX(Date_Fact,MATCH(A32,'BDD FACT'!A:A,0)),"")</f>
        <v/>
      </c>
      <c r="C32" s="22" t="str">
        <f>IFERROR(INDEX(Date_échéance,MATCH(A32,'BDD FACT'!A:A,0)),"")</f>
        <v/>
      </c>
      <c r="D32" s="20" t="str">
        <f>IFERROR(INDEX(Montant,MATCH(A32,'BDD FACT'!A:A,0)),"")</f>
        <v/>
      </c>
      <c r="E32" s="20" t="str">
        <f>IFERROR(INDEX(Num_Client,MATCH(A32,'BDD FACT'!A:A,0)),"")</f>
        <v/>
      </c>
      <c r="F32" s="21" t="str">
        <f t="shared" si="1"/>
        <v/>
      </c>
      <c r="G32" s="20"/>
      <c r="H32" s="20" t="str">
        <f t="shared" ca="1" si="0"/>
        <v/>
      </c>
    </row>
    <row r="33" spans="1:8" ht="16.5" x14ac:dyDescent="0.25">
      <c r="A33" s="20"/>
      <c r="B33" s="22" t="str">
        <f>IFERROR(INDEX(Date_Fact,MATCH(A33,'BDD FACT'!A:A,0)),"")</f>
        <v/>
      </c>
      <c r="C33" s="22" t="str">
        <f>IFERROR(INDEX(Date_échéance,MATCH(A33,'BDD FACT'!A:A,0)),"")</f>
        <v/>
      </c>
      <c r="D33" s="20" t="str">
        <f>IFERROR(INDEX(Montant,MATCH(A33,'BDD FACT'!A:A,0)),"")</f>
        <v/>
      </c>
      <c r="E33" s="20" t="str">
        <f>IFERROR(INDEX(Num_Client,MATCH(A33,'BDD FACT'!A:A,0)),"")</f>
        <v/>
      </c>
      <c r="F33" s="21" t="str">
        <f t="shared" si="1"/>
        <v/>
      </c>
      <c r="G33" s="20"/>
      <c r="H33" s="20" t="str">
        <f t="shared" ca="1" si="0"/>
        <v/>
      </c>
    </row>
    <row r="34" spans="1:8" ht="16.5" x14ac:dyDescent="0.25">
      <c r="A34" s="20"/>
      <c r="B34" s="22" t="str">
        <f>IFERROR(INDEX(Date_Fact,MATCH(A34,'BDD FACT'!A:A,0)),"")</f>
        <v/>
      </c>
      <c r="C34" s="22" t="str">
        <f>IFERROR(INDEX(Date_échéance,MATCH(A34,'BDD FACT'!A:A,0)),"")</f>
        <v/>
      </c>
      <c r="D34" s="20" t="str">
        <f>IFERROR(INDEX(Montant,MATCH(A34,'BDD FACT'!A:A,0)),"")</f>
        <v/>
      </c>
      <c r="E34" s="20" t="str">
        <f>IFERROR(INDEX(Num_Client,MATCH(A34,'BDD FACT'!A:A,0)),"")</f>
        <v/>
      </c>
      <c r="F34" s="21" t="str">
        <f t="shared" si="1"/>
        <v/>
      </c>
      <c r="G34" s="20"/>
      <c r="H34" s="20" t="str">
        <f t="shared" ca="1" si="0"/>
        <v/>
      </c>
    </row>
    <row r="35" spans="1:8" ht="16.5" x14ac:dyDescent="0.25">
      <c r="A35" s="20"/>
      <c r="B35" s="22" t="str">
        <f>IFERROR(INDEX(Date_Fact,MATCH(A35,'BDD FACT'!A:A,0)),"")</f>
        <v/>
      </c>
      <c r="C35" s="22" t="str">
        <f>IFERROR(INDEX(Date_échéance,MATCH(A35,'BDD FACT'!A:A,0)),"")</f>
        <v/>
      </c>
      <c r="D35" s="20" t="str">
        <f>IFERROR(INDEX(Montant,MATCH(A35,'BDD FACT'!A:A,0)),"")</f>
        <v/>
      </c>
      <c r="E35" s="20" t="str">
        <f>IFERROR(INDEX(Num_Client,MATCH(A35,'BDD FACT'!A:A,0)),"")</f>
        <v/>
      </c>
      <c r="F35" s="21" t="str">
        <f t="shared" si="1"/>
        <v/>
      </c>
      <c r="G35" s="20"/>
      <c r="H35" s="20" t="str">
        <f t="shared" ca="1" si="0"/>
        <v/>
      </c>
    </row>
    <row r="36" spans="1:8" ht="16.5" x14ac:dyDescent="0.25">
      <c r="A36" s="20"/>
      <c r="B36" s="22" t="str">
        <f>IFERROR(INDEX(Date_Fact,MATCH(A36,'BDD FACT'!A:A,0)),"")</f>
        <v/>
      </c>
      <c r="C36" s="22" t="str">
        <f>IFERROR(INDEX(Date_échéance,MATCH(A36,'BDD FACT'!A:A,0)),"")</f>
        <v/>
      </c>
      <c r="D36" s="20" t="str">
        <f>IFERROR(INDEX(Montant,MATCH(A36,'BDD FACT'!A:A,0)),"")</f>
        <v/>
      </c>
      <c r="E36" s="20" t="str">
        <f>IFERROR(INDEX(Num_Client,MATCH(A36,'BDD FACT'!A:A,0)),"")</f>
        <v/>
      </c>
      <c r="F36" s="21" t="str">
        <f t="shared" si="1"/>
        <v/>
      </c>
      <c r="G36" s="20"/>
      <c r="H36" s="20" t="str">
        <f t="shared" ca="1" si="0"/>
        <v/>
      </c>
    </row>
    <row r="37" spans="1:8" ht="16.5" x14ac:dyDescent="0.25">
      <c r="A37" s="20"/>
      <c r="B37" s="22" t="str">
        <f>IFERROR(INDEX(Date_Fact,MATCH(A37,'BDD FACT'!A:A,0)),"")</f>
        <v/>
      </c>
      <c r="C37" s="22" t="str">
        <f>IFERROR(INDEX(Date_échéance,MATCH(A37,'BDD FACT'!A:A,0)),"")</f>
        <v/>
      </c>
      <c r="D37" s="20" t="str">
        <f>IFERROR(INDEX(Montant,MATCH(A37,'BDD FACT'!A:A,0)),"")</f>
        <v/>
      </c>
      <c r="E37" s="20" t="str">
        <f>IFERROR(INDEX(Num_Client,MATCH(A37,'BDD FACT'!A:A,0)),"")</f>
        <v/>
      </c>
      <c r="F37" s="21" t="str">
        <f t="shared" si="1"/>
        <v/>
      </c>
      <c r="G37" s="20"/>
      <c r="H37" s="20" t="str">
        <f t="shared" ca="1" si="0"/>
        <v/>
      </c>
    </row>
    <row r="38" spans="1:8" ht="16.5" x14ac:dyDescent="0.25">
      <c r="A38" s="20"/>
      <c r="B38" s="22" t="str">
        <f>IFERROR(INDEX(Date_Fact,MATCH(A38,'BDD FACT'!A:A,0)),"")</f>
        <v/>
      </c>
      <c r="C38" s="22" t="str">
        <f>IFERROR(INDEX(Date_échéance,MATCH(A38,'BDD FACT'!A:A,0)),"")</f>
        <v/>
      </c>
      <c r="D38" s="20" t="str">
        <f>IFERROR(INDEX(Montant,MATCH(A38,'BDD FACT'!A:A,0)),"")</f>
        <v/>
      </c>
      <c r="E38" s="20" t="str">
        <f>IFERROR(INDEX(Num_Client,MATCH(A38,'BDD FACT'!A:A,0)),"")</f>
        <v/>
      </c>
      <c r="F38" s="21" t="str">
        <f t="shared" si="1"/>
        <v/>
      </c>
      <c r="G38" s="20"/>
      <c r="H38" s="20" t="str">
        <f t="shared" ca="1" si="0"/>
        <v/>
      </c>
    </row>
    <row r="39" spans="1:8" ht="16.5" x14ac:dyDescent="0.25">
      <c r="A39" s="20"/>
      <c r="B39" s="22" t="str">
        <f>IFERROR(INDEX(Date_Fact,MATCH(A39,'BDD FACT'!A:A,0)),"")</f>
        <v/>
      </c>
      <c r="C39" s="22" t="str">
        <f>IFERROR(INDEX(Date_échéance,MATCH(A39,'BDD FACT'!A:A,0)),"")</f>
        <v/>
      </c>
      <c r="D39" s="20" t="str">
        <f>IFERROR(INDEX(Montant,MATCH(A39,'BDD FACT'!A:A,0)),"")</f>
        <v/>
      </c>
      <c r="E39" s="20" t="str">
        <f>IFERROR(INDEX(Num_Client,MATCH(A39,'BDD FACT'!A:A,0)),"")</f>
        <v/>
      </c>
      <c r="F39" s="21" t="str">
        <f t="shared" si="1"/>
        <v/>
      </c>
      <c r="G39" s="20"/>
      <c r="H39" s="20" t="str">
        <f t="shared" ca="1" si="0"/>
        <v/>
      </c>
    </row>
    <row r="40" spans="1:8" ht="16.5" x14ac:dyDescent="0.25">
      <c r="A40" s="20"/>
      <c r="B40" s="22" t="str">
        <f>IFERROR(INDEX(Date_Fact,MATCH(A40,'BDD FACT'!A:A,0)),"")</f>
        <v/>
      </c>
      <c r="C40" s="22" t="str">
        <f>IFERROR(INDEX(Date_échéance,MATCH(A40,'BDD FACT'!A:A,0)),"")</f>
        <v/>
      </c>
      <c r="D40" s="20" t="str">
        <f>IFERROR(INDEX(Montant,MATCH(A40,'BDD FACT'!A:A,0)),"")</f>
        <v/>
      </c>
      <c r="E40" s="20" t="str">
        <f>IFERROR(INDEX(Num_Client,MATCH(A40,'BDD FACT'!A:A,0)),"")</f>
        <v/>
      </c>
      <c r="F40" s="21" t="str">
        <f t="shared" si="1"/>
        <v/>
      </c>
      <c r="G40" s="20"/>
      <c r="H40" s="20" t="str">
        <f t="shared" ca="1" si="0"/>
        <v/>
      </c>
    </row>
    <row r="41" spans="1:8" ht="16.5" x14ac:dyDescent="0.25">
      <c r="A41" s="20"/>
      <c r="B41" s="22" t="str">
        <f>IFERROR(INDEX(Date_Fact,MATCH(A41,'BDD FACT'!A:A,0)),"")</f>
        <v/>
      </c>
      <c r="C41" s="22" t="str">
        <f>IFERROR(INDEX(Date_échéance,MATCH(A41,'BDD FACT'!A:A,0)),"")</f>
        <v/>
      </c>
      <c r="D41" s="20" t="str">
        <f>IFERROR(INDEX(Montant,MATCH(A41,'BDD FACT'!A:A,0)),"")</f>
        <v/>
      </c>
      <c r="E41" s="20" t="str">
        <f>IFERROR(INDEX(Num_Client,MATCH(A41,'BDD FACT'!A:A,0)),"")</f>
        <v/>
      </c>
      <c r="F41" s="21" t="str">
        <f t="shared" si="1"/>
        <v/>
      </c>
      <c r="G41" s="20"/>
      <c r="H41" s="20" t="str">
        <f t="shared" ca="1" si="0"/>
        <v/>
      </c>
    </row>
    <row r="42" spans="1:8" ht="16.5" x14ac:dyDescent="0.25">
      <c r="A42" s="20"/>
      <c r="B42" s="22" t="str">
        <f>IFERROR(INDEX(Date_Fact,MATCH(A42,'BDD FACT'!A:A,0)),"")</f>
        <v/>
      </c>
      <c r="C42" s="22" t="str">
        <f>IFERROR(INDEX(Date_échéance,MATCH(A42,'BDD FACT'!A:A,0)),"")</f>
        <v/>
      </c>
      <c r="D42" s="20" t="str">
        <f>IFERROR(INDEX(Montant,MATCH(A42,'BDD FACT'!A:A,0)),"")</f>
        <v/>
      </c>
      <c r="E42" s="20" t="str">
        <f>IFERROR(INDEX(Num_Client,MATCH(A42,'BDD FACT'!A:A,0)),"")</f>
        <v/>
      </c>
      <c r="F42" s="21" t="str">
        <f t="shared" si="1"/>
        <v/>
      </c>
      <c r="G42" s="20"/>
      <c r="H42" s="20" t="str">
        <f t="shared" ca="1" si="0"/>
        <v/>
      </c>
    </row>
    <row r="43" spans="1:8" ht="16.5" x14ac:dyDescent="0.25">
      <c r="A43" s="20"/>
      <c r="B43" s="22" t="str">
        <f>IFERROR(INDEX(Date_Fact,MATCH(A43,'BDD FACT'!A:A,0)),"")</f>
        <v/>
      </c>
      <c r="C43" s="22" t="str">
        <f>IFERROR(INDEX(Date_échéance,MATCH(A43,'BDD FACT'!A:A,0)),"")</f>
        <v/>
      </c>
      <c r="D43" s="20" t="str">
        <f>IFERROR(INDEX(Montant,MATCH(A43,'BDD FACT'!A:A,0)),"")</f>
        <v/>
      </c>
      <c r="E43" s="20" t="str">
        <f>IFERROR(INDEX(Num_Client,MATCH(A43,'BDD FACT'!A:A,0)),"")</f>
        <v/>
      </c>
      <c r="F43" s="21" t="str">
        <f t="shared" si="1"/>
        <v/>
      </c>
      <c r="G43" s="20"/>
      <c r="H43" s="20" t="str">
        <f t="shared" ca="1" si="0"/>
        <v/>
      </c>
    </row>
    <row r="44" spans="1:8" ht="16.5" x14ac:dyDescent="0.25">
      <c r="A44" s="20"/>
      <c r="B44" s="22" t="str">
        <f>IFERROR(INDEX(Date_Fact,MATCH(A44,'BDD FACT'!A:A,0)),"")</f>
        <v/>
      </c>
      <c r="C44" s="22" t="str">
        <f>IFERROR(INDEX(Date_échéance,MATCH(A44,'BDD FACT'!A:A,0)),"")</f>
        <v/>
      </c>
      <c r="D44" s="20" t="str">
        <f>IFERROR(INDEX(Montant,MATCH(A44,'BDD FACT'!A:A,0)),"")</f>
        <v/>
      </c>
      <c r="E44" s="20" t="str">
        <f>IFERROR(INDEX(Num_Client,MATCH(A44,'BDD FACT'!A:A,0)),"")</f>
        <v/>
      </c>
      <c r="F44" s="21" t="str">
        <f t="shared" si="1"/>
        <v/>
      </c>
      <c r="G44" s="20"/>
      <c r="H44" s="20" t="str">
        <f t="shared" ca="1" si="0"/>
        <v/>
      </c>
    </row>
    <row r="45" spans="1:8" ht="16.5" x14ac:dyDescent="0.25">
      <c r="A45" s="20"/>
      <c r="B45" s="22" t="str">
        <f>IFERROR(INDEX(Date_Fact,MATCH(A45,'BDD FACT'!A:A,0)),"")</f>
        <v/>
      </c>
      <c r="C45" s="22" t="str">
        <f>IFERROR(INDEX(Date_échéance,MATCH(A45,'BDD FACT'!A:A,0)),"")</f>
        <v/>
      </c>
      <c r="D45" s="20" t="str">
        <f>IFERROR(INDEX(Montant,MATCH(A45,'BDD FACT'!A:A,0)),"")</f>
        <v/>
      </c>
      <c r="E45" s="20" t="str">
        <f>IFERROR(INDEX(Num_Client,MATCH(A45,'BDD FACT'!A:A,0)),"")</f>
        <v/>
      </c>
      <c r="F45" s="21" t="str">
        <f t="shared" si="1"/>
        <v/>
      </c>
      <c r="G45" s="20"/>
      <c r="H45" s="20" t="str">
        <f t="shared" ca="1" si="0"/>
        <v/>
      </c>
    </row>
    <row r="46" spans="1:8" ht="16.5" x14ac:dyDescent="0.25">
      <c r="A46" s="20"/>
      <c r="B46" s="22" t="str">
        <f>IFERROR(INDEX(Date_Fact,MATCH(A46,'BDD FACT'!A:A,0)),"")</f>
        <v/>
      </c>
      <c r="C46" s="22" t="str">
        <f>IFERROR(INDEX(Date_échéance,MATCH(A46,'BDD FACT'!A:A,0)),"")</f>
        <v/>
      </c>
      <c r="D46" s="20" t="str">
        <f>IFERROR(INDEX(Montant,MATCH(A46,'BDD FACT'!A:A,0)),"")</f>
        <v/>
      </c>
      <c r="E46" s="20" t="str">
        <f>IFERROR(INDEX(Num_Client,MATCH(A46,'BDD FACT'!A:A,0)),"")</f>
        <v/>
      </c>
      <c r="F46" s="21" t="str">
        <f t="shared" si="1"/>
        <v/>
      </c>
      <c r="G46" s="20"/>
      <c r="H46" s="20" t="str">
        <f t="shared" ca="1" si="0"/>
        <v/>
      </c>
    </row>
    <row r="47" spans="1:8" ht="16.5" x14ac:dyDescent="0.25">
      <c r="A47" s="20"/>
      <c r="B47" s="22" t="str">
        <f>IFERROR(INDEX(Date_Fact,MATCH(A47,'BDD FACT'!A:A,0)),"")</f>
        <v/>
      </c>
      <c r="C47" s="22" t="str">
        <f>IFERROR(INDEX(Date_échéance,MATCH(A47,'BDD FACT'!A:A,0)),"")</f>
        <v/>
      </c>
      <c r="D47" s="20" t="str">
        <f>IFERROR(INDEX(Montant,MATCH(A47,'BDD FACT'!A:A,0)),"")</f>
        <v/>
      </c>
      <c r="E47" s="20" t="str">
        <f>IFERROR(INDEX(Num_Client,MATCH(A47,'BDD FACT'!A:A,0)),"")</f>
        <v/>
      </c>
      <c r="F47" s="21" t="str">
        <f t="shared" si="1"/>
        <v/>
      </c>
      <c r="G47" s="20"/>
      <c r="H47" s="20" t="str">
        <f t="shared" ca="1" si="0"/>
        <v/>
      </c>
    </row>
    <row r="48" spans="1:8" ht="16.5" x14ac:dyDescent="0.25">
      <c r="A48" s="20"/>
      <c r="B48" s="22" t="str">
        <f>IFERROR(INDEX(Date_Fact,MATCH(A48,'BDD FACT'!A:A,0)),"")</f>
        <v/>
      </c>
      <c r="C48" s="22" t="str">
        <f>IFERROR(INDEX(Date_échéance,MATCH(A48,'BDD FACT'!A:A,0)),"")</f>
        <v/>
      </c>
      <c r="D48" s="20" t="str">
        <f>IFERROR(INDEX(Montant,MATCH(A48,'BDD FACT'!A:A,0)),"")</f>
        <v/>
      </c>
      <c r="E48" s="20" t="str">
        <f>IFERROR(INDEX(Num_Client,MATCH(A48,'BDD FACT'!A:A,0)),"")</f>
        <v/>
      </c>
      <c r="F48" s="21" t="str">
        <f t="shared" si="1"/>
        <v/>
      </c>
      <c r="G48" s="20"/>
      <c r="H48" s="20" t="str">
        <f t="shared" ca="1" si="0"/>
        <v/>
      </c>
    </row>
    <row r="49" spans="1:8" ht="16.5" x14ac:dyDescent="0.25">
      <c r="A49" s="20"/>
      <c r="B49" s="22" t="str">
        <f>IFERROR(INDEX(Date_Fact,MATCH(A49,'BDD FACT'!A:A,0)),"")</f>
        <v/>
      </c>
      <c r="C49" s="22" t="str">
        <f>IFERROR(INDEX(Date_échéance,MATCH(A49,'BDD FACT'!A:A,0)),"")</f>
        <v/>
      </c>
      <c r="D49" s="20" t="str">
        <f>IFERROR(INDEX(Montant,MATCH(A49,'BDD FACT'!A:A,0)),"")</f>
        <v/>
      </c>
      <c r="E49" s="20" t="str">
        <f>IFERROR(INDEX(Num_Client,MATCH(A49,'BDD FACT'!A:A,0)),"")</f>
        <v/>
      </c>
      <c r="F49" s="21" t="str">
        <f t="shared" si="1"/>
        <v/>
      </c>
      <c r="G49" s="20"/>
      <c r="H49" s="20" t="str">
        <f t="shared" ca="1" si="0"/>
        <v/>
      </c>
    </row>
  </sheetData>
  <conditionalFormatting sqref="H6:H49">
    <cfRule type="containsBlanks" priority="1" stopIfTrue="1">
      <formula>LEN(TRIM(H6))=0</formula>
    </cfRule>
    <cfRule type="cellIs" dxfId="5" priority="2" operator="lessThanOrEqual">
      <formula>10</formula>
    </cfRule>
    <cfRule type="cellIs" dxfId="4" priority="3" operator="between">
      <formula>11</formula>
      <formula>29</formula>
    </cfRule>
    <cfRule type="cellIs" dxfId="3" priority="4" operator="greaterThanOrEqual">
      <formula>30</formula>
    </cfRule>
  </conditionalFormatting>
  <dataValidations count="1">
    <dataValidation type="list" allowBlank="1" showInputMessage="1" showErrorMessage="1" sqref="G6:G49">
      <formula1>$L$5:$L$7</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49"/>
  <sheetViews>
    <sheetView zoomScale="80" zoomScaleNormal="80" workbookViewId="0">
      <selection activeCell="F8" sqref="F8"/>
    </sheetView>
  </sheetViews>
  <sheetFormatPr baseColWidth="10" defaultRowHeight="15" x14ac:dyDescent="0.25"/>
  <cols>
    <col min="2" max="3" width="12.7109375" bestFit="1" customWidth="1"/>
  </cols>
  <sheetData>
    <row r="1" spans="1:8" ht="26.25" x14ac:dyDescent="0.25">
      <c r="A1" s="3"/>
      <c r="B1" s="4"/>
      <c r="C1" s="4"/>
      <c r="D1" s="4"/>
      <c r="E1" s="4"/>
      <c r="F1" s="4"/>
      <c r="G1" s="4"/>
      <c r="H1" s="5"/>
    </row>
    <row r="2" spans="1:8" ht="16.5" x14ac:dyDescent="0.3">
      <c r="A2" s="6" t="s">
        <v>17</v>
      </c>
      <c r="B2" s="7" t="s">
        <v>18</v>
      </c>
      <c r="C2" s="8"/>
      <c r="D2" s="8"/>
      <c r="E2" s="8"/>
      <c r="F2" s="9"/>
      <c r="G2" s="10" t="s">
        <v>19</v>
      </c>
      <c r="H2" s="11">
        <v>1</v>
      </c>
    </row>
    <row r="3" spans="1:8" ht="16.5" x14ac:dyDescent="0.3">
      <c r="A3" s="12" t="s">
        <v>20</v>
      </c>
      <c r="B3" s="13"/>
      <c r="C3" s="14"/>
      <c r="D3" s="14"/>
      <c r="E3" s="14"/>
      <c r="F3" s="14"/>
      <c r="G3" s="14"/>
      <c r="H3" s="15"/>
    </row>
    <row r="4" spans="1:8" ht="16.5" x14ac:dyDescent="0.3">
      <c r="A4" s="16"/>
      <c r="B4" s="17"/>
      <c r="C4" s="17"/>
      <c r="D4" s="17"/>
      <c r="E4" s="17"/>
      <c r="F4" s="17"/>
      <c r="G4" s="17"/>
      <c r="H4" s="18"/>
    </row>
    <row r="5" spans="1:8" ht="30" x14ac:dyDescent="0.25">
      <c r="A5" s="19" t="s">
        <v>1</v>
      </c>
      <c r="B5" s="19" t="s">
        <v>21</v>
      </c>
      <c r="C5" s="19" t="s">
        <v>22</v>
      </c>
      <c r="D5" s="19" t="s">
        <v>2</v>
      </c>
      <c r="E5" s="19" t="s">
        <v>23</v>
      </c>
      <c r="F5" s="19" t="s">
        <v>24</v>
      </c>
      <c r="G5" s="19" t="s">
        <v>3</v>
      </c>
      <c r="H5" s="19" t="s">
        <v>25</v>
      </c>
    </row>
    <row r="6" spans="1:8" ht="16.5" x14ac:dyDescent="0.25">
      <c r="A6" s="20" t="s">
        <v>55</v>
      </c>
      <c r="B6" s="22">
        <f>IFERROR(INDEX(Date_Fact,MATCH(A6,'BDD FACT'!A:A,0)),"")</f>
        <v>43040</v>
      </c>
      <c r="C6" s="22">
        <f>IFERROR(INDEX(Date_échéance,MATCH(A6,'BDD FACT'!A:A,0)),"")</f>
        <v>43055</v>
      </c>
      <c r="D6" s="20">
        <f>IFERROR(INDEX(Montant,MATCH(A6,'BDD FACT'!A:A,0)),"")</f>
        <v>100</v>
      </c>
      <c r="E6" s="20">
        <f>IFERROR(INDEX(Num_Client,MATCH(A6,'BDD FACT'!A:A,0)),"")</f>
        <v>901100</v>
      </c>
      <c r="F6" s="21" t="s">
        <v>51</v>
      </c>
      <c r="G6" s="20" t="s">
        <v>26</v>
      </c>
      <c r="H6" s="20">
        <f ca="1">IF(G6="Oui","",IF(G6="","",DATEDIF(C6,TODAY(),"d")))</f>
        <v>62</v>
      </c>
    </row>
    <row r="7" spans="1:8" ht="16.5" x14ac:dyDescent="0.25">
      <c r="A7" s="20" t="s">
        <v>56</v>
      </c>
      <c r="B7" s="22">
        <f>IFERROR(INDEX(Date_Fact,MATCH(A7,'BDD FACT'!A:A,0)),"")</f>
        <v>43071</v>
      </c>
      <c r="C7" s="22">
        <f>IFERROR(INDEX(Date_échéance,MATCH(A7,'BDD FACT'!A:A,0)),"")</f>
        <v>43086</v>
      </c>
      <c r="D7" s="20">
        <f>IFERROR(INDEX(Montant,MATCH(A7,'BDD FACT'!A:A,0)),"")</f>
        <v>1200</v>
      </c>
      <c r="E7" s="20">
        <f>IFERROR(INDEX(Num_Client,MATCH(A7,'BDD FACT'!A:A,0)),"")</f>
        <v>901102</v>
      </c>
      <c r="F7" s="21" t="s">
        <v>52</v>
      </c>
      <c r="G7" s="20" t="s">
        <v>26</v>
      </c>
      <c r="H7" s="20">
        <f t="shared" ref="H7:H49" ca="1" si="0">IF(G7="Oui","",IF(G7="","",DATEDIF(C7,TODAY(),"d")))</f>
        <v>31</v>
      </c>
    </row>
    <row r="8" spans="1:8" ht="16.5" x14ac:dyDescent="0.25">
      <c r="A8" s="20" t="s">
        <v>57</v>
      </c>
      <c r="B8" s="22">
        <f>IFERROR(INDEX(Date_Fact,MATCH(A8,'BDD FACT'!A:A,0)),"")</f>
        <v>43103</v>
      </c>
      <c r="C8" s="22">
        <f>IFERROR(INDEX(Date_échéance,MATCH(A8,'BDD FACT'!A:A,0)),"")</f>
        <v>43118</v>
      </c>
      <c r="D8" s="20">
        <f>IFERROR(INDEX(Montant,MATCH(A8,'BDD FACT'!A:A,0)),"")</f>
        <v>1300</v>
      </c>
      <c r="E8" s="20">
        <f>IFERROR(INDEX(Num_Client,MATCH(A8,'BDD FACT'!A:A,0)),"")</f>
        <v>901103</v>
      </c>
      <c r="F8" s="21" t="s">
        <v>53</v>
      </c>
      <c r="G8" s="20" t="s">
        <v>0</v>
      </c>
      <c r="H8" s="20" t="str">
        <f t="shared" ca="1" si="0"/>
        <v/>
      </c>
    </row>
    <row r="9" spans="1:8" ht="16.5" x14ac:dyDescent="0.25">
      <c r="A9" s="20" t="s">
        <v>58</v>
      </c>
      <c r="B9" s="22">
        <f>IFERROR(INDEX(Date_Fact,MATCH(A9,'BDD FACT'!A:A,0)),"")</f>
        <v>43013</v>
      </c>
      <c r="C9" s="22">
        <f>IFERROR(INDEX(Date_échéance,MATCH(A9,'BDD FACT'!A:A,0)),"")</f>
        <v>43028</v>
      </c>
      <c r="D9" s="20">
        <f>IFERROR(INDEX(Montant,MATCH(A9,'BDD FACT'!A:A,0)),"")</f>
        <v>1400</v>
      </c>
      <c r="E9" s="20">
        <f>IFERROR(INDEX(Num_Client,MATCH(A9,'BDD FACT'!A:A,0)),"")</f>
        <v>901104</v>
      </c>
      <c r="F9" s="21" t="s">
        <v>54</v>
      </c>
      <c r="G9" s="20" t="s">
        <v>26</v>
      </c>
      <c r="H9" s="20">
        <f t="shared" ca="1" si="0"/>
        <v>89</v>
      </c>
    </row>
    <row r="10" spans="1:8" ht="16.5" x14ac:dyDescent="0.25">
      <c r="A10" s="20"/>
      <c r="B10" s="22"/>
      <c r="C10" s="22"/>
      <c r="D10" s="20"/>
      <c r="E10" s="20"/>
      <c r="F10" s="21"/>
      <c r="G10" s="20"/>
      <c r="H10" s="20"/>
    </row>
    <row r="11" spans="1:8" ht="16.5" x14ac:dyDescent="0.25">
      <c r="A11" s="20"/>
      <c r="B11" s="22" t="str">
        <f>IFERROR(INDEX(Date_Fact,MATCH(A11,'BDD FACT'!A:A,0)),"")</f>
        <v/>
      </c>
      <c r="C11" s="22" t="str">
        <f>IFERROR(INDEX(Date_échéance,MATCH(A11,'BDD FACT'!A:A,0)),"")</f>
        <v/>
      </c>
      <c r="D11" s="20" t="str">
        <f>IFERROR(INDEX(Montant,MATCH(A11,'BDD FACT'!A:A,0)),"")</f>
        <v/>
      </c>
      <c r="E11" s="20" t="str">
        <f>IFERROR(INDEX(Num_Client,MATCH(A11,'BDD FACT'!A:A,0)),"")</f>
        <v/>
      </c>
      <c r="F11" s="21" t="str">
        <f t="shared" ref="F11:F49" si="1">IFERROR(VLOOKUP(E11,BDDCLIENT,2,0),"")</f>
        <v/>
      </c>
      <c r="G11" s="20"/>
      <c r="H11" s="20" t="str">
        <f t="shared" ca="1" si="0"/>
        <v/>
      </c>
    </row>
    <row r="12" spans="1:8" ht="16.5" x14ac:dyDescent="0.25">
      <c r="A12" s="20"/>
      <c r="B12" s="22" t="str">
        <f>IFERROR(INDEX(Date_Fact,MATCH(A12,'BDD FACT'!A:A,0)),"")</f>
        <v/>
      </c>
      <c r="C12" s="22" t="str">
        <f>IFERROR(INDEX(Date_échéance,MATCH(A12,'BDD FACT'!A:A,0)),"")</f>
        <v/>
      </c>
      <c r="D12" s="20" t="str">
        <f>IFERROR(INDEX(Montant,MATCH(A12,'BDD FACT'!A:A,0)),"")</f>
        <v/>
      </c>
      <c r="E12" s="20" t="str">
        <f>IFERROR(INDEX(Num_Client,MATCH(A12,'BDD FACT'!A:A,0)),"")</f>
        <v/>
      </c>
      <c r="F12" s="21" t="str">
        <f t="shared" si="1"/>
        <v/>
      </c>
      <c r="G12" s="20"/>
      <c r="H12" s="20" t="str">
        <f t="shared" ca="1" si="0"/>
        <v/>
      </c>
    </row>
    <row r="13" spans="1:8" ht="16.5" x14ac:dyDescent="0.25">
      <c r="A13" s="20"/>
      <c r="B13" s="22" t="str">
        <f>IFERROR(INDEX(Date_Fact,MATCH(A13,'BDD FACT'!A:A,0)),"")</f>
        <v/>
      </c>
      <c r="C13" s="22" t="str">
        <f>IFERROR(INDEX(Date_échéance,MATCH(A13,'BDD FACT'!A:A,0)),"")</f>
        <v/>
      </c>
      <c r="D13" s="20" t="str">
        <f>IFERROR(INDEX(Montant,MATCH(A13,'BDD FACT'!A:A,0)),"")</f>
        <v/>
      </c>
      <c r="E13" s="20" t="str">
        <f>IFERROR(INDEX(Num_Client,MATCH(A13,'BDD FACT'!A:A,0)),"")</f>
        <v/>
      </c>
      <c r="F13" s="21" t="str">
        <f t="shared" si="1"/>
        <v/>
      </c>
      <c r="G13" s="20"/>
      <c r="H13" s="20" t="str">
        <f t="shared" ca="1" si="0"/>
        <v/>
      </c>
    </row>
    <row r="14" spans="1:8" ht="16.5" x14ac:dyDescent="0.25">
      <c r="A14" s="20"/>
      <c r="B14" s="22" t="str">
        <f>IFERROR(INDEX(Date_Fact,MATCH(A14,'BDD FACT'!A:A,0)),"")</f>
        <v/>
      </c>
      <c r="C14" s="22" t="str">
        <f>IFERROR(INDEX(Date_échéance,MATCH(A14,'BDD FACT'!A:A,0)),"")</f>
        <v/>
      </c>
      <c r="D14" s="20" t="str">
        <f>IFERROR(INDEX(Montant,MATCH(A14,'BDD FACT'!A:A,0)),"")</f>
        <v/>
      </c>
      <c r="E14" s="20" t="str">
        <f>IFERROR(INDEX(Num_Client,MATCH(A14,'BDD FACT'!A:A,0)),"")</f>
        <v/>
      </c>
      <c r="F14" s="21" t="str">
        <f t="shared" si="1"/>
        <v/>
      </c>
      <c r="G14" s="20"/>
      <c r="H14" s="20" t="str">
        <f t="shared" ca="1" si="0"/>
        <v/>
      </c>
    </row>
    <row r="15" spans="1:8" ht="16.5" x14ac:dyDescent="0.25">
      <c r="A15" s="20"/>
      <c r="B15" s="22" t="str">
        <f>IFERROR(INDEX(Date_Fact,MATCH(A15,'BDD FACT'!A:A,0)),"")</f>
        <v/>
      </c>
      <c r="C15" s="22" t="str">
        <f>IFERROR(INDEX(Date_échéance,MATCH(A15,'BDD FACT'!A:A,0)),"")</f>
        <v/>
      </c>
      <c r="D15" s="20" t="str">
        <f>IFERROR(INDEX(Montant,MATCH(A15,'BDD FACT'!A:A,0)),"")</f>
        <v/>
      </c>
      <c r="E15" s="20" t="str">
        <f>IFERROR(INDEX(Num_Client,MATCH(A15,'BDD FACT'!A:A,0)),"")</f>
        <v/>
      </c>
      <c r="F15" s="21" t="str">
        <f t="shared" si="1"/>
        <v/>
      </c>
      <c r="G15" s="20"/>
      <c r="H15" s="20" t="str">
        <f t="shared" ca="1" si="0"/>
        <v/>
      </c>
    </row>
    <row r="16" spans="1:8" ht="16.5" x14ac:dyDescent="0.25">
      <c r="A16" s="20"/>
      <c r="B16" s="22" t="str">
        <f>IFERROR(INDEX(Date_Fact,MATCH(A16,'BDD FACT'!A:A,0)),"")</f>
        <v/>
      </c>
      <c r="C16" s="22" t="str">
        <f>IFERROR(INDEX(Date_échéance,MATCH(A16,'BDD FACT'!A:A,0)),"")</f>
        <v/>
      </c>
      <c r="D16" s="20" t="str">
        <f>IFERROR(INDEX(Montant,MATCH(A16,'BDD FACT'!A:A,0)),"")</f>
        <v/>
      </c>
      <c r="E16" s="20" t="str">
        <f>IFERROR(INDEX(Num_Client,MATCH(A16,'BDD FACT'!A:A,0)),"")</f>
        <v/>
      </c>
      <c r="F16" s="21" t="str">
        <f t="shared" si="1"/>
        <v/>
      </c>
      <c r="G16" s="20"/>
      <c r="H16" s="20" t="str">
        <f t="shared" ca="1" si="0"/>
        <v/>
      </c>
    </row>
    <row r="17" spans="1:8" ht="16.5" x14ac:dyDescent="0.25">
      <c r="A17" s="20"/>
      <c r="B17" s="22" t="str">
        <f>IFERROR(INDEX(Date_Fact,MATCH(A17,'BDD FACT'!A:A,0)),"")</f>
        <v/>
      </c>
      <c r="C17" s="22" t="str">
        <f>IFERROR(INDEX(Date_échéance,MATCH(A17,'BDD FACT'!A:A,0)),"")</f>
        <v/>
      </c>
      <c r="D17" s="20" t="str">
        <f>IFERROR(INDEX(Montant,MATCH(A17,'BDD FACT'!A:A,0)),"")</f>
        <v/>
      </c>
      <c r="E17" s="20" t="str">
        <f>IFERROR(INDEX(Num_Client,MATCH(A17,'BDD FACT'!A:A,0)),"")</f>
        <v/>
      </c>
      <c r="F17" s="21" t="str">
        <f t="shared" si="1"/>
        <v/>
      </c>
      <c r="G17" s="20"/>
      <c r="H17" s="20" t="str">
        <f t="shared" ca="1" si="0"/>
        <v/>
      </c>
    </row>
    <row r="18" spans="1:8" ht="16.5" x14ac:dyDescent="0.25">
      <c r="A18" s="20"/>
      <c r="B18" s="22" t="str">
        <f>IFERROR(INDEX(Date_Fact,MATCH(A18,'BDD FACT'!A:A,0)),"")</f>
        <v/>
      </c>
      <c r="C18" s="22" t="str">
        <f>IFERROR(INDEX(Date_échéance,MATCH(A18,'BDD FACT'!A:A,0)),"")</f>
        <v/>
      </c>
      <c r="D18" s="20" t="str">
        <f>IFERROR(INDEX(Montant,MATCH(A18,'BDD FACT'!A:A,0)),"")</f>
        <v/>
      </c>
      <c r="E18" s="20" t="str">
        <f>IFERROR(INDEX(Num_Client,MATCH(A18,'BDD FACT'!A:A,0)),"")</f>
        <v/>
      </c>
      <c r="F18" s="21" t="str">
        <f t="shared" si="1"/>
        <v/>
      </c>
      <c r="G18" s="20"/>
      <c r="H18" s="20" t="str">
        <f t="shared" ca="1" si="0"/>
        <v/>
      </c>
    </row>
    <row r="19" spans="1:8" ht="16.5" x14ac:dyDescent="0.25">
      <c r="A19" s="20"/>
      <c r="B19" s="22" t="str">
        <f>IFERROR(INDEX(Date_Fact,MATCH(A19,'BDD FACT'!A:A,0)),"")</f>
        <v/>
      </c>
      <c r="C19" s="22" t="str">
        <f>IFERROR(INDEX(Date_échéance,MATCH(A19,'BDD FACT'!A:A,0)),"")</f>
        <v/>
      </c>
      <c r="D19" s="20" t="str">
        <f>IFERROR(INDEX(Montant,MATCH(A19,'BDD FACT'!A:A,0)),"")</f>
        <v/>
      </c>
      <c r="E19" s="20" t="str">
        <f>IFERROR(INDEX(Num_Client,MATCH(A19,'BDD FACT'!A:A,0)),"")</f>
        <v/>
      </c>
      <c r="F19" s="21" t="str">
        <f t="shared" si="1"/>
        <v/>
      </c>
      <c r="G19" s="20"/>
      <c r="H19" s="20" t="str">
        <f t="shared" ca="1" si="0"/>
        <v/>
      </c>
    </row>
    <row r="20" spans="1:8" ht="16.5" x14ac:dyDescent="0.25">
      <c r="A20" s="20"/>
      <c r="B20" s="22" t="str">
        <f>IFERROR(INDEX(Date_Fact,MATCH(A20,'BDD FACT'!A:A,0)),"")</f>
        <v/>
      </c>
      <c r="C20" s="22" t="str">
        <f>IFERROR(INDEX(Date_échéance,MATCH(A20,'BDD FACT'!A:A,0)),"")</f>
        <v/>
      </c>
      <c r="D20" s="20" t="str">
        <f>IFERROR(INDEX(Montant,MATCH(A20,'BDD FACT'!A:A,0)),"")</f>
        <v/>
      </c>
      <c r="E20" s="20" t="str">
        <f>IFERROR(INDEX(Num_Client,MATCH(A20,'BDD FACT'!A:A,0)),"")</f>
        <v/>
      </c>
      <c r="F20" s="21" t="str">
        <f t="shared" si="1"/>
        <v/>
      </c>
      <c r="G20" s="20"/>
      <c r="H20" s="20" t="str">
        <f t="shared" ca="1" si="0"/>
        <v/>
      </c>
    </row>
    <row r="21" spans="1:8" ht="16.5" x14ac:dyDescent="0.25">
      <c r="A21" s="20"/>
      <c r="B21" s="22" t="str">
        <f>IFERROR(INDEX(Date_Fact,MATCH(A21,'BDD FACT'!A:A,0)),"")</f>
        <v/>
      </c>
      <c r="C21" s="22" t="str">
        <f>IFERROR(INDEX(Date_échéance,MATCH(A21,'BDD FACT'!A:A,0)),"")</f>
        <v/>
      </c>
      <c r="D21" s="20" t="str">
        <f>IFERROR(INDEX(Montant,MATCH(A21,'BDD FACT'!A:A,0)),"")</f>
        <v/>
      </c>
      <c r="E21" s="20" t="str">
        <f>IFERROR(INDEX(Num_Client,MATCH(A21,'BDD FACT'!A:A,0)),"")</f>
        <v/>
      </c>
      <c r="F21" s="21" t="str">
        <f t="shared" si="1"/>
        <v/>
      </c>
      <c r="G21" s="20"/>
      <c r="H21" s="20" t="str">
        <f t="shared" ca="1" si="0"/>
        <v/>
      </c>
    </row>
    <row r="22" spans="1:8" ht="16.5" x14ac:dyDescent="0.25">
      <c r="A22" s="20"/>
      <c r="B22" s="22" t="str">
        <f>IFERROR(INDEX(Date_Fact,MATCH(A22,'BDD FACT'!A:A,0)),"")</f>
        <v/>
      </c>
      <c r="C22" s="22" t="str">
        <f>IFERROR(INDEX(Date_échéance,MATCH(A22,'BDD FACT'!A:A,0)),"")</f>
        <v/>
      </c>
      <c r="D22" s="20" t="str">
        <f>IFERROR(INDEX(Montant,MATCH(A22,'BDD FACT'!A:A,0)),"")</f>
        <v/>
      </c>
      <c r="E22" s="20" t="str">
        <f>IFERROR(INDEX(Num_Client,MATCH(A22,'BDD FACT'!A:A,0)),"")</f>
        <v/>
      </c>
      <c r="F22" s="21" t="str">
        <f t="shared" si="1"/>
        <v/>
      </c>
      <c r="G22" s="20"/>
      <c r="H22" s="20" t="str">
        <f t="shared" ca="1" si="0"/>
        <v/>
      </c>
    </row>
    <row r="23" spans="1:8" ht="16.5" x14ac:dyDescent="0.25">
      <c r="A23" s="20"/>
      <c r="B23" s="22" t="str">
        <f>IFERROR(INDEX(Date_Fact,MATCH(A23,'BDD FACT'!A:A,0)),"")</f>
        <v/>
      </c>
      <c r="C23" s="22" t="str">
        <f>IFERROR(INDEX(Date_échéance,MATCH(A23,'BDD FACT'!A:A,0)),"")</f>
        <v/>
      </c>
      <c r="D23" s="20" t="str">
        <f>IFERROR(INDEX(Montant,MATCH(A23,'BDD FACT'!A:A,0)),"")</f>
        <v/>
      </c>
      <c r="E23" s="20" t="str">
        <f>IFERROR(INDEX(Num_Client,MATCH(A23,'BDD FACT'!A:A,0)),"")</f>
        <v/>
      </c>
      <c r="F23" s="21" t="str">
        <f t="shared" si="1"/>
        <v/>
      </c>
      <c r="G23" s="20"/>
      <c r="H23" s="20" t="str">
        <f t="shared" ca="1" si="0"/>
        <v/>
      </c>
    </row>
    <row r="24" spans="1:8" ht="16.5" x14ac:dyDescent="0.25">
      <c r="A24" s="20"/>
      <c r="B24" s="22" t="str">
        <f>IFERROR(INDEX(Date_Fact,MATCH(A24,'BDD FACT'!A:A,0)),"")</f>
        <v/>
      </c>
      <c r="C24" s="22" t="str">
        <f>IFERROR(INDEX(Date_échéance,MATCH(A24,'BDD FACT'!A:A,0)),"")</f>
        <v/>
      </c>
      <c r="D24" s="20" t="str">
        <f>IFERROR(INDEX(Montant,MATCH(A24,'BDD FACT'!A:A,0)),"")</f>
        <v/>
      </c>
      <c r="E24" s="20" t="str">
        <f>IFERROR(INDEX(Num_Client,MATCH(A24,'BDD FACT'!A:A,0)),"")</f>
        <v/>
      </c>
      <c r="F24" s="21" t="str">
        <f t="shared" si="1"/>
        <v/>
      </c>
      <c r="G24" s="20"/>
      <c r="H24" s="20" t="str">
        <f t="shared" ca="1" si="0"/>
        <v/>
      </c>
    </row>
    <row r="25" spans="1:8" ht="16.5" x14ac:dyDescent="0.25">
      <c r="A25" s="20"/>
      <c r="B25" s="22" t="str">
        <f>IFERROR(INDEX(Date_Fact,MATCH(A25,'BDD FACT'!A:A,0)),"")</f>
        <v/>
      </c>
      <c r="C25" s="22" t="str">
        <f>IFERROR(INDEX(Date_échéance,MATCH(A25,'BDD FACT'!A:A,0)),"")</f>
        <v/>
      </c>
      <c r="D25" s="20" t="str">
        <f>IFERROR(INDEX(Montant,MATCH(A25,'BDD FACT'!A:A,0)),"")</f>
        <v/>
      </c>
      <c r="E25" s="20" t="str">
        <f>IFERROR(INDEX(Num_Client,MATCH(A25,'BDD FACT'!A:A,0)),"")</f>
        <v/>
      </c>
      <c r="F25" s="21" t="str">
        <f t="shared" si="1"/>
        <v/>
      </c>
      <c r="G25" s="20"/>
      <c r="H25" s="20" t="str">
        <f t="shared" ca="1" si="0"/>
        <v/>
      </c>
    </row>
    <row r="26" spans="1:8" ht="16.5" x14ac:dyDescent="0.25">
      <c r="A26" s="20"/>
      <c r="B26" s="22" t="str">
        <f>IFERROR(INDEX(Date_Fact,MATCH(A26,'BDD FACT'!A:A,0)),"")</f>
        <v/>
      </c>
      <c r="C26" s="22" t="str">
        <f>IFERROR(INDEX(Date_échéance,MATCH(A26,'BDD FACT'!A:A,0)),"")</f>
        <v/>
      </c>
      <c r="D26" s="20" t="str">
        <f>IFERROR(INDEX(Montant,MATCH(A26,'BDD FACT'!A:A,0)),"")</f>
        <v/>
      </c>
      <c r="E26" s="20" t="str">
        <f>IFERROR(INDEX(Num_Client,MATCH(A26,'BDD FACT'!A:A,0)),"")</f>
        <v/>
      </c>
      <c r="F26" s="21" t="str">
        <f t="shared" si="1"/>
        <v/>
      </c>
      <c r="G26" s="20"/>
      <c r="H26" s="20" t="str">
        <f t="shared" ca="1" si="0"/>
        <v/>
      </c>
    </row>
    <row r="27" spans="1:8" ht="16.5" x14ac:dyDescent="0.25">
      <c r="A27" s="20"/>
      <c r="B27" s="22" t="str">
        <f>IFERROR(INDEX(Date_Fact,MATCH(A27,'BDD FACT'!A:A,0)),"")</f>
        <v/>
      </c>
      <c r="C27" s="22" t="str">
        <f>IFERROR(INDEX(Date_échéance,MATCH(A27,'BDD FACT'!A:A,0)),"")</f>
        <v/>
      </c>
      <c r="D27" s="20" t="str">
        <f>IFERROR(INDEX(Montant,MATCH(A27,'BDD FACT'!A:A,0)),"")</f>
        <v/>
      </c>
      <c r="E27" s="20" t="str">
        <f>IFERROR(INDEX(Num_Client,MATCH(A27,'BDD FACT'!A:A,0)),"")</f>
        <v/>
      </c>
      <c r="F27" s="21" t="str">
        <f t="shared" si="1"/>
        <v/>
      </c>
      <c r="G27" s="20"/>
      <c r="H27" s="20" t="str">
        <f t="shared" ca="1" si="0"/>
        <v/>
      </c>
    </row>
    <row r="28" spans="1:8" ht="16.5" x14ac:dyDescent="0.25">
      <c r="A28" s="20"/>
      <c r="B28" s="22" t="str">
        <f>IFERROR(INDEX(Date_Fact,MATCH(A28,'BDD FACT'!A:A,0)),"")</f>
        <v/>
      </c>
      <c r="C28" s="22" t="str">
        <f>IFERROR(INDEX(Date_échéance,MATCH(A28,'BDD FACT'!A:A,0)),"")</f>
        <v/>
      </c>
      <c r="D28" s="20" t="str">
        <f>IFERROR(INDEX(Montant,MATCH(A28,'BDD FACT'!A:A,0)),"")</f>
        <v/>
      </c>
      <c r="E28" s="20" t="str">
        <f>IFERROR(INDEX(Num_Client,MATCH(A28,'BDD FACT'!A:A,0)),"")</f>
        <v/>
      </c>
      <c r="F28" s="21" t="str">
        <f t="shared" si="1"/>
        <v/>
      </c>
      <c r="G28" s="20"/>
      <c r="H28" s="20" t="str">
        <f t="shared" ca="1" si="0"/>
        <v/>
      </c>
    </row>
    <row r="29" spans="1:8" ht="16.5" x14ac:dyDescent="0.25">
      <c r="A29" s="20"/>
      <c r="B29" s="22" t="str">
        <f>IFERROR(INDEX(Date_Fact,MATCH(A29,'BDD FACT'!A:A,0)),"")</f>
        <v/>
      </c>
      <c r="C29" s="22" t="str">
        <f>IFERROR(INDEX(Date_échéance,MATCH(A29,'BDD FACT'!A:A,0)),"")</f>
        <v/>
      </c>
      <c r="D29" s="20" t="str">
        <f>IFERROR(INDEX(Montant,MATCH(A29,'BDD FACT'!A:A,0)),"")</f>
        <v/>
      </c>
      <c r="E29" s="20" t="str">
        <f>IFERROR(INDEX(Num_Client,MATCH(A29,'BDD FACT'!A:A,0)),"")</f>
        <v/>
      </c>
      <c r="F29" s="21" t="str">
        <f t="shared" si="1"/>
        <v/>
      </c>
      <c r="G29" s="20"/>
      <c r="H29" s="20" t="str">
        <f t="shared" ca="1" si="0"/>
        <v/>
      </c>
    </row>
    <row r="30" spans="1:8" ht="16.5" x14ac:dyDescent="0.25">
      <c r="A30" s="20"/>
      <c r="B30" s="22" t="str">
        <f>IFERROR(INDEX(Date_Fact,MATCH(A30,'BDD FACT'!A:A,0)),"")</f>
        <v/>
      </c>
      <c r="C30" s="22" t="str">
        <f>IFERROR(INDEX(Date_échéance,MATCH(A30,'BDD FACT'!A:A,0)),"")</f>
        <v/>
      </c>
      <c r="D30" s="20" t="str">
        <f>IFERROR(INDEX(Montant,MATCH(A30,'BDD FACT'!A:A,0)),"")</f>
        <v/>
      </c>
      <c r="E30" s="20" t="str">
        <f>IFERROR(INDEX(Num_Client,MATCH(A30,'BDD FACT'!A:A,0)),"")</f>
        <v/>
      </c>
      <c r="F30" s="21" t="str">
        <f t="shared" si="1"/>
        <v/>
      </c>
      <c r="G30" s="20"/>
      <c r="H30" s="20" t="str">
        <f t="shared" ca="1" si="0"/>
        <v/>
      </c>
    </row>
    <row r="31" spans="1:8" ht="16.5" x14ac:dyDescent="0.25">
      <c r="A31" s="20"/>
      <c r="B31" s="22" t="str">
        <f>IFERROR(INDEX(Date_Fact,MATCH(A31,'BDD FACT'!A:A,0)),"")</f>
        <v/>
      </c>
      <c r="C31" s="22" t="str">
        <f>IFERROR(INDEX(Date_échéance,MATCH(A31,'BDD FACT'!A:A,0)),"")</f>
        <v/>
      </c>
      <c r="D31" s="20" t="str">
        <f>IFERROR(INDEX(Montant,MATCH(A31,'BDD FACT'!A:A,0)),"")</f>
        <v/>
      </c>
      <c r="E31" s="20" t="str">
        <f>IFERROR(INDEX(Num_Client,MATCH(A31,'BDD FACT'!A:A,0)),"")</f>
        <v/>
      </c>
      <c r="F31" s="21" t="str">
        <f t="shared" si="1"/>
        <v/>
      </c>
      <c r="G31" s="20"/>
      <c r="H31" s="20" t="str">
        <f t="shared" ca="1" si="0"/>
        <v/>
      </c>
    </row>
    <row r="32" spans="1:8" ht="16.5" x14ac:dyDescent="0.25">
      <c r="A32" s="20"/>
      <c r="B32" s="22" t="str">
        <f>IFERROR(INDEX(Date_Fact,MATCH(A32,'BDD FACT'!A:A,0)),"")</f>
        <v/>
      </c>
      <c r="C32" s="22" t="str">
        <f>IFERROR(INDEX(Date_échéance,MATCH(A32,'BDD FACT'!A:A,0)),"")</f>
        <v/>
      </c>
      <c r="D32" s="20" t="str">
        <f>IFERROR(INDEX(Montant,MATCH(A32,'BDD FACT'!A:A,0)),"")</f>
        <v/>
      </c>
      <c r="E32" s="20" t="str">
        <f>IFERROR(INDEX(Num_Client,MATCH(A32,'BDD FACT'!A:A,0)),"")</f>
        <v/>
      </c>
      <c r="F32" s="21" t="str">
        <f t="shared" si="1"/>
        <v/>
      </c>
      <c r="G32" s="20"/>
      <c r="H32" s="20" t="str">
        <f t="shared" ca="1" si="0"/>
        <v/>
      </c>
    </row>
    <row r="33" spans="1:8" ht="16.5" x14ac:dyDescent="0.25">
      <c r="A33" s="20"/>
      <c r="B33" s="22" t="str">
        <f>IFERROR(INDEX(Date_Fact,MATCH(A33,'BDD FACT'!A:A,0)),"")</f>
        <v/>
      </c>
      <c r="C33" s="22" t="str">
        <f>IFERROR(INDEX(Date_échéance,MATCH(A33,'BDD FACT'!A:A,0)),"")</f>
        <v/>
      </c>
      <c r="D33" s="20" t="str">
        <f>IFERROR(INDEX(Montant,MATCH(A33,'BDD FACT'!A:A,0)),"")</f>
        <v/>
      </c>
      <c r="E33" s="20" t="str">
        <f>IFERROR(INDEX(Num_Client,MATCH(A33,'BDD FACT'!A:A,0)),"")</f>
        <v/>
      </c>
      <c r="F33" s="21" t="str">
        <f t="shared" si="1"/>
        <v/>
      </c>
      <c r="G33" s="20"/>
      <c r="H33" s="20" t="str">
        <f t="shared" ca="1" si="0"/>
        <v/>
      </c>
    </row>
    <row r="34" spans="1:8" ht="16.5" x14ac:dyDescent="0.25">
      <c r="A34" s="20"/>
      <c r="B34" s="22" t="str">
        <f>IFERROR(INDEX(Date_Fact,MATCH(A34,'BDD FACT'!A:A,0)),"")</f>
        <v/>
      </c>
      <c r="C34" s="22" t="str">
        <f>IFERROR(INDEX(Date_échéance,MATCH(A34,'BDD FACT'!A:A,0)),"")</f>
        <v/>
      </c>
      <c r="D34" s="20" t="str">
        <f>IFERROR(INDEX(Montant,MATCH(A34,'BDD FACT'!A:A,0)),"")</f>
        <v/>
      </c>
      <c r="E34" s="20" t="str">
        <f>IFERROR(INDEX(Num_Client,MATCH(A34,'BDD FACT'!A:A,0)),"")</f>
        <v/>
      </c>
      <c r="F34" s="21" t="str">
        <f t="shared" si="1"/>
        <v/>
      </c>
      <c r="G34" s="20"/>
      <c r="H34" s="20" t="str">
        <f t="shared" ca="1" si="0"/>
        <v/>
      </c>
    </row>
    <row r="35" spans="1:8" ht="16.5" x14ac:dyDescent="0.25">
      <c r="A35" s="20"/>
      <c r="B35" s="22" t="str">
        <f>IFERROR(INDEX(Date_Fact,MATCH(A35,'BDD FACT'!A:A,0)),"")</f>
        <v/>
      </c>
      <c r="C35" s="22" t="str">
        <f>IFERROR(INDEX(Date_échéance,MATCH(A35,'BDD FACT'!A:A,0)),"")</f>
        <v/>
      </c>
      <c r="D35" s="20" t="str">
        <f>IFERROR(INDEX(Montant,MATCH(A35,'BDD FACT'!A:A,0)),"")</f>
        <v/>
      </c>
      <c r="E35" s="20" t="str">
        <f>IFERROR(INDEX(Num_Client,MATCH(A35,'BDD FACT'!A:A,0)),"")</f>
        <v/>
      </c>
      <c r="F35" s="21" t="str">
        <f t="shared" si="1"/>
        <v/>
      </c>
      <c r="G35" s="20"/>
      <c r="H35" s="20" t="str">
        <f t="shared" ca="1" si="0"/>
        <v/>
      </c>
    </row>
    <row r="36" spans="1:8" ht="16.5" x14ac:dyDescent="0.25">
      <c r="A36" s="20"/>
      <c r="B36" s="22" t="str">
        <f>IFERROR(INDEX(Date_Fact,MATCH(A36,'BDD FACT'!A:A,0)),"")</f>
        <v/>
      </c>
      <c r="C36" s="22" t="str">
        <f>IFERROR(INDEX(Date_échéance,MATCH(A36,'BDD FACT'!A:A,0)),"")</f>
        <v/>
      </c>
      <c r="D36" s="20" t="str">
        <f>IFERROR(INDEX(Montant,MATCH(A36,'BDD FACT'!A:A,0)),"")</f>
        <v/>
      </c>
      <c r="E36" s="20" t="str">
        <f>IFERROR(INDEX(Num_Client,MATCH(A36,'BDD FACT'!A:A,0)),"")</f>
        <v/>
      </c>
      <c r="F36" s="21" t="str">
        <f t="shared" si="1"/>
        <v/>
      </c>
      <c r="G36" s="20"/>
      <c r="H36" s="20" t="str">
        <f t="shared" ca="1" si="0"/>
        <v/>
      </c>
    </row>
    <row r="37" spans="1:8" ht="16.5" x14ac:dyDescent="0.25">
      <c r="A37" s="20"/>
      <c r="B37" s="22" t="str">
        <f>IFERROR(INDEX(Date_Fact,MATCH(A37,'BDD FACT'!A:A,0)),"")</f>
        <v/>
      </c>
      <c r="C37" s="22" t="str">
        <f>IFERROR(INDEX(Date_échéance,MATCH(A37,'BDD FACT'!A:A,0)),"")</f>
        <v/>
      </c>
      <c r="D37" s="20" t="str">
        <f>IFERROR(INDEX(Montant,MATCH(A37,'BDD FACT'!A:A,0)),"")</f>
        <v/>
      </c>
      <c r="E37" s="20" t="str">
        <f>IFERROR(INDEX(Num_Client,MATCH(A37,'BDD FACT'!A:A,0)),"")</f>
        <v/>
      </c>
      <c r="F37" s="21" t="str">
        <f t="shared" si="1"/>
        <v/>
      </c>
      <c r="G37" s="20"/>
      <c r="H37" s="20" t="str">
        <f t="shared" ca="1" si="0"/>
        <v/>
      </c>
    </row>
    <row r="38" spans="1:8" ht="16.5" x14ac:dyDescent="0.25">
      <c r="A38" s="20"/>
      <c r="B38" s="22" t="str">
        <f>IFERROR(INDEX(Date_Fact,MATCH(A38,'BDD FACT'!A:A,0)),"")</f>
        <v/>
      </c>
      <c r="C38" s="22" t="str">
        <f>IFERROR(INDEX(Date_échéance,MATCH(A38,'BDD FACT'!A:A,0)),"")</f>
        <v/>
      </c>
      <c r="D38" s="20" t="str">
        <f>IFERROR(INDEX(Montant,MATCH(A38,'BDD FACT'!A:A,0)),"")</f>
        <v/>
      </c>
      <c r="E38" s="20" t="str">
        <f>IFERROR(INDEX(Num_Client,MATCH(A38,'BDD FACT'!A:A,0)),"")</f>
        <v/>
      </c>
      <c r="F38" s="21" t="str">
        <f t="shared" si="1"/>
        <v/>
      </c>
      <c r="G38" s="20"/>
      <c r="H38" s="20" t="str">
        <f t="shared" ca="1" si="0"/>
        <v/>
      </c>
    </row>
    <row r="39" spans="1:8" ht="16.5" x14ac:dyDescent="0.25">
      <c r="A39" s="20"/>
      <c r="B39" s="22" t="str">
        <f>IFERROR(INDEX(Date_Fact,MATCH(A39,'BDD FACT'!A:A,0)),"")</f>
        <v/>
      </c>
      <c r="C39" s="22" t="str">
        <f>IFERROR(INDEX(Date_échéance,MATCH(A39,'BDD FACT'!A:A,0)),"")</f>
        <v/>
      </c>
      <c r="D39" s="20" t="str">
        <f>IFERROR(INDEX(Montant,MATCH(A39,'BDD FACT'!A:A,0)),"")</f>
        <v/>
      </c>
      <c r="E39" s="20" t="str">
        <f>IFERROR(INDEX(Num_Client,MATCH(A39,'BDD FACT'!A:A,0)),"")</f>
        <v/>
      </c>
      <c r="F39" s="21" t="str">
        <f t="shared" si="1"/>
        <v/>
      </c>
      <c r="G39" s="20"/>
      <c r="H39" s="20" t="str">
        <f t="shared" ca="1" si="0"/>
        <v/>
      </c>
    </row>
    <row r="40" spans="1:8" ht="16.5" x14ac:dyDescent="0.25">
      <c r="A40" s="20"/>
      <c r="B40" s="22" t="str">
        <f>IFERROR(INDEX(Date_Fact,MATCH(A40,'BDD FACT'!A:A,0)),"")</f>
        <v/>
      </c>
      <c r="C40" s="22" t="str">
        <f>IFERROR(INDEX(Date_échéance,MATCH(A40,'BDD FACT'!A:A,0)),"")</f>
        <v/>
      </c>
      <c r="D40" s="20" t="str">
        <f>IFERROR(INDEX(Montant,MATCH(A40,'BDD FACT'!A:A,0)),"")</f>
        <v/>
      </c>
      <c r="E40" s="20" t="str">
        <f>IFERROR(INDEX(Num_Client,MATCH(A40,'BDD FACT'!A:A,0)),"")</f>
        <v/>
      </c>
      <c r="F40" s="21" t="str">
        <f t="shared" si="1"/>
        <v/>
      </c>
      <c r="G40" s="20"/>
      <c r="H40" s="20" t="str">
        <f t="shared" ca="1" si="0"/>
        <v/>
      </c>
    </row>
    <row r="41" spans="1:8" ht="16.5" x14ac:dyDescent="0.25">
      <c r="A41" s="20"/>
      <c r="B41" s="22" t="str">
        <f>IFERROR(INDEX(Date_Fact,MATCH(A41,'BDD FACT'!A:A,0)),"")</f>
        <v/>
      </c>
      <c r="C41" s="22" t="str">
        <f>IFERROR(INDEX(Date_échéance,MATCH(A41,'BDD FACT'!A:A,0)),"")</f>
        <v/>
      </c>
      <c r="D41" s="20" t="str">
        <f>IFERROR(INDEX(Montant,MATCH(A41,'BDD FACT'!A:A,0)),"")</f>
        <v/>
      </c>
      <c r="E41" s="20" t="str">
        <f>IFERROR(INDEX(Num_Client,MATCH(A41,'BDD FACT'!A:A,0)),"")</f>
        <v/>
      </c>
      <c r="F41" s="21" t="str">
        <f t="shared" si="1"/>
        <v/>
      </c>
      <c r="G41" s="20"/>
      <c r="H41" s="20" t="str">
        <f t="shared" ca="1" si="0"/>
        <v/>
      </c>
    </row>
    <row r="42" spans="1:8" ht="16.5" x14ac:dyDescent="0.25">
      <c r="A42" s="20"/>
      <c r="B42" s="22" t="str">
        <f>IFERROR(INDEX(Date_Fact,MATCH(A42,'BDD FACT'!A:A,0)),"")</f>
        <v/>
      </c>
      <c r="C42" s="22" t="str">
        <f>IFERROR(INDEX(Date_échéance,MATCH(A42,'BDD FACT'!A:A,0)),"")</f>
        <v/>
      </c>
      <c r="D42" s="20" t="str">
        <f>IFERROR(INDEX(Montant,MATCH(A42,'BDD FACT'!A:A,0)),"")</f>
        <v/>
      </c>
      <c r="E42" s="20" t="str">
        <f>IFERROR(INDEX(Num_Client,MATCH(A42,'BDD FACT'!A:A,0)),"")</f>
        <v/>
      </c>
      <c r="F42" s="21" t="str">
        <f t="shared" si="1"/>
        <v/>
      </c>
      <c r="G42" s="20"/>
      <c r="H42" s="20" t="str">
        <f t="shared" ca="1" si="0"/>
        <v/>
      </c>
    </row>
    <row r="43" spans="1:8" ht="16.5" x14ac:dyDescent="0.25">
      <c r="A43" s="20"/>
      <c r="B43" s="22" t="str">
        <f>IFERROR(INDEX(Date_Fact,MATCH(A43,'BDD FACT'!A:A,0)),"")</f>
        <v/>
      </c>
      <c r="C43" s="22" t="str">
        <f>IFERROR(INDEX(Date_échéance,MATCH(A43,'BDD FACT'!A:A,0)),"")</f>
        <v/>
      </c>
      <c r="D43" s="20" t="str">
        <f>IFERROR(INDEX(Montant,MATCH(A43,'BDD FACT'!A:A,0)),"")</f>
        <v/>
      </c>
      <c r="E43" s="20" t="str">
        <f>IFERROR(INDEX(Num_Client,MATCH(A43,'BDD FACT'!A:A,0)),"")</f>
        <v/>
      </c>
      <c r="F43" s="21" t="str">
        <f t="shared" si="1"/>
        <v/>
      </c>
      <c r="G43" s="20"/>
      <c r="H43" s="20" t="str">
        <f t="shared" ca="1" si="0"/>
        <v/>
      </c>
    </row>
    <row r="44" spans="1:8" ht="16.5" x14ac:dyDescent="0.25">
      <c r="A44" s="20"/>
      <c r="B44" s="22" t="str">
        <f>IFERROR(INDEX(Date_Fact,MATCH(A44,'BDD FACT'!A:A,0)),"")</f>
        <v/>
      </c>
      <c r="C44" s="22" t="str">
        <f>IFERROR(INDEX(Date_échéance,MATCH(A44,'BDD FACT'!A:A,0)),"")</f>
        <v/>
      </c>
      <c r="D44" s="20" t="str">
        <f>IFERROR(INDEX(Montant,MATCH(A44,'BDD FACT'!A:A,0)),"")</f>
        <v/>
      </c>
      <c r="E44" s="20" t="str">
        <f>IFERROR(INDEX(Num_Client,MATCH(A44,'BDD FACT'!A:A,0)),"")</f>
        <v/>
      </c>
      <c r="F44" s="21" t="str">
        <f t="shared" si="1"/>
        <v/>
      </c>
      <c r="G44" s="20"/>
      <c r="H44" s="20" t="str">
        <f t="shared" ca="1" si="0"/>
        <v/>
      </c>
    </row>
    <row r="45" spans="1:8" ht="16.5" x14ac:dyDescent="0.25">
      <c r="A45" s="20"/>
      <c r="B45" s="22" t="str">
        <f>IFERROR(INDEX(Date_Fact,MATCH(A45,'BDD FACT'!A:A,0)),"")</f>
        <v/>
      </c>
      <c r="C45" s="22" t="str">
        <f>IFERROR(INDEX(Date_échéance,MATCH(A45,'BDD FACT'!A:A,0)),"")</f>
        <v/>
      </c>
      <c r="D45" s="20" t="str">
        <f>IFERROR(INDEX(Montant,MATCH(A45,'BDD FACT'!A:A,0)),"")</f>
        <v/>
      </c>
      <c r="E45" s="20" t="str">
        <f>IFERROR(INDEX(Num_Client,MATCH(A45,'BDD FACT'!A:A,0)),"")</f>
        <v/>
      </c>
      <c r="F45" s="21" t="str">
        <f t="shared" si="1"/>
        <v/>
      </c>
      <c r="G45" s="20"/>
      <c r="H45" s="20" t="str">
        <f t="shared" ca="1" si="0"/>
        <v/>
      </c>
    </row>
    <row r="46" spans="1:8" ht="16.5" x14ac:dyDescent="0.25">
      <c r="A46" s="20"/>
      <c r="B46" s="22" t="str">
        <f>IFERROR(INDEX(Date_Fact,MATCH(A46,'BDD FACT'!A:A,0)),"")</f>
        <v/>
      </c>
      <c r="C46" s="22" t="str">
        <f>IFERROR(INDEX(Date_échéance,MATCH(A46,'BDD FACT'!A:A,0)),"")</f>
        <v/>
      </c>
      <c r="D46" s="20" t="str">
        <f>IFERROR(INDEX(Montant,MATCH(A46,'BDD FACT'!A:A,0)),"")</f>
        <v/>
      </c>
      <c r="E46" s="20" t="str">
        <f>IFERROR(INDEX(Num_Client,MATCH(A46,'BDD FACT'!A:A,0)),"")</f>
        <v/>
      </c>
      <c r="F46" s="21" t="str">
        <f t="shared" si="1"/>
        <v/>
      </c>
      <c r="G46" s="20"/>
      <c r="H46" s="20" t="str">
        <f t="shared" ca="1" si="0"/>
        <v/>
      </c>
    </row>
    <row r="47" spans="1:8" ht="16.5" x14ac:dyDescent="0.25">
      <c r="A47" s="20"/>
      <c r="B47" s="22" t="str">
        <f>IFERROR(INDEX(Date_Fact,MATCH(A47,'BDD FACT'!A:A,0)),"")</f>
        <v/>
      </c>
      <c r="C47" s="22" t="str">
        <f>IFERROR(INDEX(Date_échéance,MATCH(A47,'BDD FACT'!A:A,0)),"")</f>
        <v/>
      </c>
      <c r="D47" s="20" t="str">
        <f>IFERROR(INDEX(Montant,MATCH(A47,'BDD FACT'!A:A,0)),"")</f>
        <v/>
      </c>
      <c r="E47" s="20" t="str">
        <f>IFERROR(INDEX(Num_Client,MATCH(A47,'BDD FACT'!A:A,0)),"")</f>
        <v/>
      </c>
      <c r="F47" s="21" t="str">
        <f t="shared" si="1"/>
        <v/>
      </c>
      <c r="G47" s="20"/>
      <c r="H47" s="20" t="str">
        <f t="shared" ca="1" si="0"/>
        <v/>
      </c>
    </row>
    <row r="48" spans="1:8" ht="16.5" x14ac:dyDescent="0.25">
      <c r="A48" s="20"/>
      <c r="B48" s="22" t="str">
        <f>IFERROR(INDEX(Date_Fact,MATCH(A48,'BDD FACT'!A:A,0)),"")</f>
        <v/>
      </c>
      <c r="C48" s="22" t="str">
        <f>IFERROR(INDEX(Date_échéance,MATCH(A48,'BDD FACT'!A:A,0)),"")</f>
        <v/>
      </c>
      <c r="D48" s="20" t="str">
        <f>IFERROR(INDEX(Montant,MATCH(A48,'BDD FACT'!A:A,0)),"")</f>
        <v/>
      </c>
      <c r="E48" s="20" t="str">
        <f>IFERROR(INDEX(Num_Client,MATCH(A48,'BDD FACT'!A:A,0)),"")</f>
        <v/>
      </c>
      <c r="F48" s="21" t="str">
        <f t="shared" si="1"/>
        <v/>
      </c>
      <c r="G48" s="20"/>
      <c r="H48" s="20" t="str">
        <f t="shared" ca="1" si="0"/>
        <v/>
      </c>
    </row>
    <row r="49" spans="1:8" ht="16.5" x14ac:dyDescent="0.25">
      <c r="A49" s="20"/>
      <c r="B49" s="22" t="str">
        <f>IFERROR(INDEX(Date_Fact,MATCH(A49,'BDD FACT'!A:A,0)),"")</f>
        <v/>
      </c>
      <c r="C49" s="22" t="str">
        <f>IFERROR(INDEX(Date_échéance,MATCH(A49,'BDD FACT'!A:A,0)),"")</f>
        <v/>
      </c>
      <c r="D49" s="20" t="str">
        <f>IFERROR(INDEX(Montant,MATCH(A49,'BDD FACT'!A:A,0)),"")</f>
        <v/>
      </c>
      <c r="E49" s="20" t="str">
        <f>IFERROR(INDEX(Num_Client,MATCH(A49,'BDD FACT'!A:A,0)),"")</f>
        <v/>
      </c>
      <c r="F49" s="21" t="str">
        <f t="shared" si="1"/>
        <v/>
      </c>
      <c r="G49" s="20"/>
      <c r="H49" s="20" t="str">
        <f t="shared" ca="1" si="0"/>
        <v/>
      </c>
    </row>
  </sheetData>
  <conditionalFormatting sqref="H6:H49">
    <cfRule type="containsBlanks" priority="1" stopIfTrue="1">
      <formula>LEN(TRIM(H6))=0</formula>
    </cfRule>
    <cfRule type="cellIs" dxfId="2" priority="2" operator="lessThanOrEqual">
      <formula>10</formula>
    </cfRule>
    <cfRule type="cellIs" dxfId="1" priority="3" operator="between">
      <formula>11</formula>
      <formula>29</formula>
    </cfRule>
    <cfRule type="cellIs" dxfId="0" priority="4" operator="greaterThanOrEqual">
      <formula>30</formula>
    </cfRule>
  </conditionalFormatting>
  <dataValidations count="1">
    <dataValidation type="list" allowBlank="1" showInputMessage="1" showErrorMessage="1" sqref="G6:G49">
      <formula1>$L$5:$L$7</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K82"/>
  <sheetViews>
    <sheetView zoomScale="80" zoomScaleNormal="80" workbookViewId="0"/>
  </sheetViews>
  <sheetFormatPr baseColWidth="10" defaultRowHeight="15" x14ac:dyDescent="0.25"/>
  <cols>
    <col min="1" max="1" width="11" customWidth="1"/>
    <col min="2" max="2" width="14.85546875" customWidth="1"/>
    <col min="3" max="3" width="15" customWidth="1"/>
    <col min="4" max="4" width="13.42578125" customWidth="1"/>
    <col min="5" max="5" width="15.85546875" customWidth="1"/>
    <col min="6" max="6" width="21.5703125" bestFit="1" customWidth="1"/>
    <col min="7" max="7" width="16" customWidth="1"/>
    <col min="8" max="9" width="15" customWidth="1"/>
    <col min="11" max="11" width="15.7109375" customWidth="1"/>
  </cols>
  <sheetData>
    <row r="1" spans="1:11" ht="30" x14ac:dyDescent="0.25">
      <c r="A1" s="19" t="s">
        <v>23</v>
      </c>
      <c r="B1" s="19" t="s">
        <v>24</v>
      </c>
      <c r="C1" s="19" t="s">
        <v>1</v>
      </c>
      <c r="D1" s="19" t="s">
        <v>21</v>
      </c>
      <c r="E1" s="19" t="s">
        <v>22</v>
      </c>
      <c r="F1" s="19" t="s">
        <v>2</v>
      </c>
      <c r="G1" s="19" t="s">
        <v>25</v>
      </c>
      <c r="H1" s="31" t="s">
        <v>34</v>
      </c>
      <c r="I1" s="31" t="s">
        <v>35</v>
      </c>
      <c r="J1" s="31" t="s">
        <v>16</v>
      </c>
      <c r="K1" s="31" t="s">
        <v>43</v>
      </c>
    </row>
    <row r="2" spans="1:11" ht="16.5" x14ac:dyDescent="0.25">
      <c r="A2" s="20">
        <v>901003</v>
      </c>
      <c r="B2" s="21" t="s">
        <v>38</v>
      </c>
      <c r="C2" s="20" t="s">
        <v>14</v>
      </c>
      <c r="D2" s="22">
        <v>43070</v>
      </c>
      <c r="E2" s="22">
        <v>42745</v>
      </c>
      <c r="F2" s="20">
        <v>325.24</v>
      </c>
      <c r="G2" s="20">
        <v>372</v>
      </c>
      <c r="H2" s="1"/>
      <c r="I2" s="1"/>
      <c r="J2" s="1"/>
      <c r="K2" s="1"/>
    </row>
    <row r="3" spans="1:11" ht="16.5" x14ac:dyDescent="0.25">
      <c r="A3" s="20">
        <v>901004</v>
      </c>
      <c r="B3" s="21" t="s">
        <v>39</v>
      </c>
      <c r="C3" s="20" t="s">
        <v>15</v>
      </c>
      <c r="D3" s="22">
        <v>43069</v>
      </c>
      <c r="E3" s="22">
        <v>43100</v>
      </c>
      <c r="F3" s="20">
        <v>458.35</v>
      </c>
      <c r="G3" s="20">
        <v>17</v>
      </c>
      <c r="H3" s="1"/>
      <c r="I3" s="1"/>
      <c r="J3" s="1"/>
      <c r="K3" s="1"/>
    </row>
    <row r="4" spans="1:11" ht="16.5" x14ac:dyDescent="0.25">
      <c r="A4" s="20">
        <v>901003</v>
      </c>
      <c r="B4" s="21" t="s">
        <v>38</v>
      </c>
      <c r="C4" s="20" t="s">
        <v>28</v>
      </c>
      <c r="D4" s="22">
        <v>43084</v>
      </c>
      <c r="E4" s="22">
        <v>43100</v>
      </c>
      <c r="F4" s="20">
        <v>1215.8800000000001</v>
      </c>
      <c r="G4" s="20">
        <v>17</v>
      </c>
      <c r="H4" s="32"/>
      <c r="I4" s="32"/>
      <c r="J4" s="32"/>
      <c r="K4" s="32"/>
    </row>
    <row r="5" spans="1:11" ht="16.5" x14ac:dyDescent="0.25">
      <c r="A5" s="20">
        <v>901003</v>
      </c>
      <c r="B5" s="21" t="s">
        <v>38</v>
      </c>
      <c r="C5" s="20" t="s">
        <v>29</v>
      </c>
      <c r="D5" s="22">
        <v>43084</v>
      </c>
      <c r="E5" s="22">
        <v>43089</v>
      </c>
      <c r="F5" s="20">
        <v>152.58000000000001</v>
      </c>
      <c r="G5" s="20">
        <v>28</v>
      </c>
      <c r="H5" s="1"/>
      <c r="I5" s="1"/>
      <c r="J5" s="1"/>
      <c r="K5" s="1"/>
    </row>
    <row r="6" spans="1:11" ht="16.5" x14ac:dyDescent="0.25">
      <c r="A6" s="20">
        <v>901004</v>
      </c>
      <c r="B6" s="21" t="s">
        <v>39</v>
      </c>
      <c r="C6" s="20" t="s">
        <v>27</v>
      </c>
      <c r="D6" s="22">
        <v>43070</v>
      </c>
      <c r="E6" s="22">
        <v>43101</v>
      </c>
      <c r="F6" s="20">
        <v>524.36</v>
      </c>
      <c r="G6" s="20">
        <v>16</v>
      </c>
      <c r="H6" s="1"/>
      <c r="I6" s="1"/>
      <c r="J6" s="1"/>
      <c r="K6" s="1"/>
    </row>
    <row r="7" spans="1:11" ht="16.5" x14ac:dyDescent="0.25">
      <c r="A7" s="20">
        <v>901003</v>
      </c>
      <c r="B7" s="21" t="s">
        <v>38</v>
      </c>
      <c r="C7" s="20" t="s">
        <v>28</v>
      </c>
      <c r="D7" s="22">
        <v>43084</v>
      </c>
      <c r="E7" s="22">
        <v>43100</v>
      </c>
      <c r="F7" s="20">
        <v>1215.8800000000001</v>
      </c>
      <c r="G7" s="20">
        <v>17</v>
      </c>
      <c r="H7" s="1"/>
      <c r="I7" s="1"/>
      <c r="J7" s="1"/>
      <c r="K7" s="1"/>
    </row>
    <row r="8" spans="1:11" ht="16.5" x14ac:dyDescent="0.25">
      <c r="A8" s="20">
        <v>901105</v>
      </c>
      <c r="B8" s="21" t="s">
        <v>44</v>
      </c>
      <c r="C8" s="20" t="s">
        <v>59</v>
      </c>
      <c r="D8" s="22">
        <v>43075</v>
      </c>
      <c r="E8" s="22">
        <v>43090</v>
      </c>
      <c r="F8" s="20">
        <v>1500</v>
      </c>
      <c r="G8" s="20">
        <v>27</v>
      </c>
      <c r="H8" s="1"/>
      <c r="I8" s="1"/>
      <c r="J8" s="1"/>
      <c r="K8" s="1"/>
    </row>
    <row r="9" spans="1:11" ht="16.5" x14ac:dyDescent="0.25">
      <c r="A9" s="20">
        <v>901106</v>
      </c>
      <c r="B9" s="21" t="s">
        <v>45</v>
      </c>
      <c r="C9" s="20" t="s">
        <v>60</v>
      </c>
      <c r="D9" s="22">
        <v>43099</v>
      </c>
      <c r="E9" s="22">
        <v>43114</v>
      </c>
      <c r="F9" s="20">
        <v>1600</v>
      </c>
      <c r="G9" s="20">
        <v>3</v>
      </c>
      <c r="H9" s="1"/>
      <c r="I9" s="1"/>
      <c r="J9" s="1"/>
      <c r="K9" s="1"/>
    </row>
    <row r="10" spans="1:11" ht="16.5" x14ac:dyDescent="0.25">
      <c r="A10" s="20">
        <v>901109</v>
      </c>
      <c r="B10" s="21" t="s">
        <v>44</v>
      </c>
      <c r="C10" s="20" t="s">
        <v>63</v>
      </c>
      <c r="D10" s="22">
        <v>43041</v>
      </c>
      <c r="E10" s="22">
        <v>43056</v>
      </c>
      <c r="F10" s="20">
        <v>1900</v>
      </c>
      <c r="G10" s="20">
        <v>61</v>
      </c>
      <c r="H10" s="1"/>
      <c r="I10" s="1"/>
      <c r="J10" s="1"/>
      <c r="K10" s="1"/>
    </row>
    <row r="11" spans="1:11" ht="16.5" x14ac:dyDescent="0.25">
      <c r="A11" s="20">
        <v>901111</v>
      </c>
      <c r="B11" s="21" t="s">
        <v>49</v>
      </c>
      <c r="C11" s="20" t="s">
        <v>65</v>
      </c>
      <c r="D11" s="22">
        <v>42983</v>
      </c>
      <c r="E11" s="22">
        <v>42998</v>
      </c>
      <c r="F11" s="20">
        <v>2100</v>
      </c>
      <c r="G11" s="20">
        <v>119</v>
      </c>
      <c r="H11" s="1"/>
      <c r="I11" s="1"/>
      <c r="J11" s="1"/>
      <c r="K11" s="1"/>
    </row>
    <row r="12" spans="1:11" ht="16.5" x14ac:dyDescent="0.25">
      <c r="A12" s="20">
        <v>901100</v>
      </c>
      <c r="B12" s="21" t="s">
        <v>51</v>
      </c>
      <c r="C12" s="20" t="s">
        <v>55</v>
      </c>
      <c r="D12" s="22">
        <v>43040</v>
      </c>
      <c r="E12" s="22">
        <v>43055</v>
      </c>
      <c r="F12" s="20">
        <v>100</v>
      </c>
      <c r="G12" s="20">
        <v>62</v>
      </c>
      <c r="H12" s="1"/>
      <c r="I12" s="1"/>
      <c r="J12" s="1"/>
      <c r="K12" s="1"/>
    </row>
    <row r="13" spans="1:11" ht="16.5" x14ac:dyDescent="0.25">
      <c r="A13" s="20">
        <v>901102</v>
      </c>
      <c r="B13" s="21" t="s">
        <v>52</v>
      </c>
      <c r="C13" s="20" t="s">
        <v>56</v>
      </c>
      <c r="D13" s="22">
        <v>43071</v>
      </c>
      <c r="E13" s="22">
        <v>43086</v>
      </c>
      <c r="F13" s="20">
        <v>1200</v>
      </c>
      <c r="G13" s="20">
        <v>31</v>
      </c>
      <c r="H13" s="1"/>
      <c r="I13" s="1"/>
      <c r="J13" s="1"/>
      <c r="K13" s="1"/>
    </row>
    <row r="14" spans="1:11" ht="16.5" x14ac:dyDescent="0.25">
      <c r="A14" s="20">
        <v>901104</v>
      </c>
      <c r="B14" s="21" t="s">
        <v>54</v>
      </c>
      <c r="C14" s="20" t="s">
        <v>58</v>
      </c>
      <c r="D14" s="22">
        <v>43013</v>
      </c>
      <c r="E14" s="22">
        <v>43028</v>
      </c>
      <c r="F14" s="20">
        <v>1400</v>
      </c>
      <c r="G14" s="20">
        <v>89</v>
      </c>
      <c r="H14" s="1"/>
      <c r="I14" s="1"/>
      <c r="J14" s="1"/>
      <c r="K14" s="1"/>
    </row>
    <row r="15" spans="1:11" x14ac:dyDescent="0.25">
      <c r="A15" s="1"/>
      <c r="B15" s="1"/>
      <c r="C15" s="1"/>
      <c r="D15" s="1"/>
      <c r="E15" s="1"/>
      <c r="F15" s="1"/>
      <c r="G15" s="1"/>
      <c r="H15" s="1"/>
      <c r="I15" s="1"/>
      <c r="J15" s="1"/>
      <c r="K15" s="1"/>
    </row>
    <row r="16" spans="1:11" x14ac:dyDescent="0.25">
      <c r="A16" s="1"/>
      <c r="B16" s="1"/>
      <c r="C16" s="1"/>
      <c r="D16" s="1"/>
      <c r="E16" s="1"/>
      <c r="F16" s="1"/>
      <c r="G16" s="1"/>
      <c r="H16" s="1"/>
      <c r="I16" s="1"/>
      <c r="J16" s="1"/>
      <c r="K16" s="1"/>
    </row>
    <row r="17" spans="1:11" x14ac:dyDescent="0.25">
      <c r="A17" s="1"/>
      <c r="B17" s="1"/>
      <c r="C17" s="1"/>
      <c r="D17" s="1"/>
      <c r="E17" s="1"/>
      <c r="F17" s="1"/>
      <c r="G17" s="1"/>
      <c r="H17" s="1"/>
      <c r="I17" s="1"/>
      <c r="J17" s="1"/>
      <c r="K17" s="1"/>
    </row>
    <row r="18" spans="1:11" x14ac:dyDescent="0.25">
      <c r="A18" s="1"/>
      <c r="B18" s="1"/>
      <c r="C18" s="1"/>
      <c r="D18" s="1"/>
      <c r="E18" s="1"/>
      <c r="F18" s="1"/>
      <c r="G18" s="1"/>
      <c r="H18" s="1"/>
      <c r="I18" s="1"/>
      <c r="J18" s="1"/>
      <c r="K18" s="1"/>
    </row>
    <row r="19" spans="1:11" x14ac:dyDescent="0.25">
      <c r="A19" s="1"/>
      <c r="B19" s="1"/>
      <c r="C19" s="1"/>
      <c r="D19" s="1"/>
      <c r="E19" s="1"/>
      <c r="F19" s="1"/>
      <c r="G19" s="1"/>
      <c r="H19" s="1"/>
      <c r="I19" s="1"/>
      <c r="J19" s="1"/>
      <c r="K19" s="1"/>
    </row>
    <row r="20" spans="1:11" x14ac:dyDescent="0.25">
      <c r="A20" s="1"/>
      <c r="B20" s="1"/>
      <c r="C20" s="1"/>
      <c r="D20" s="1"/>
      <c r="E20" s="1"/>
      <c r="F20" s="1"/>
      <c r="G20" s="1"/>
      <c r="H20" s="1"/>
      <c r="I20" s="1"/>
      <c r="J20" s="1"/>
      <c r="K20" s="1"/>
    </row>
    <row r="21" spans="1:11" x14ac:dyDescent="0.25">
      <c r="A21" s="1"/>
      <c r="B21" s="1"/>
      <c r="C21" s="1"/>
      <c r="D21" s="1"/>
      <c r="E21" s="1"/>
      <c r="F21" s="1"/>
      <c r="G21" s="1"/>
      <c r="H21" s="1"/>
      <c r="I21" s="1"/>
      <c r="J21" s="1"/>
      <c r="K21" s="1"/>
    </row>
    <row r="22" spans="1:11" x14ac:dyDescent="0.25">
      <c r="A22" s="1"/>
      <c r="B22" s="1"/>
      <c r="C22" s="1"/>
      <c r="D22" s="1"/>
      <c r="E22" s="1"/>
      <c r="F22" s="1"/>
      <c r="G22" s="1"/>
      <c r="H22" s="1"/>
      <c r="I22" s="1"/>
      <c r="J22" s="1"/>
      <c r="K22" s="1"/>
    </row>
    <row r="23" spans="1:11" x14ac:dyDescent="0.25">
      <c r="A23" s="1"/>
      <c r="B23" s="1"/>
      <c r="C23" s="1"/>
      <c r="D23" s="1"/>
      <c r="E23" s="1"/>
      <c r="F23" s="1"/>
      <c r="G23" s="1"/>
      <c r="H23" s="1"/>
      <c r="I23" s="1"/>
      <c r="J23" s="1"/>
      <c r="K23" s="1"/>
    </row>
    <row r="24" spans="1:11" x14ac:dyDescent="0.25">
      <c r="A24" s="1"/>
      <c r="B24" s="1"/>
      <c r="C24" s="1"/>
      <c r="D24" s="1"/>
      <c r="E24" s="1"/>
      <c r="F24" s="1"/>
      <c r="G24" s="1"/>
      <c r="H24" s="1"/>
      <c r="I24" s="1"/>
      <c r="J24" s="1"/>
      <c r="K24" s="1"/>
    </row>
    <row r="25" spans="1:11" x14ac:dyDescent="0.25">
      <c r="A25" s="1"/>
      <c r="B25" s="1"/>
      <c r="C25" s="1"/>
      <c r="D25" s="1"/>
      <c r="E25" s="1"/>
      <c r="F25" s="1"/>
      <c r="G25" s="1"/>
      <c r="H25" s="1"/>
      <c r="I25" s="1"/>
      <c r="J25" s="1"/>
      <c r="K25" s="1"/>
    </row>
    <row r="26" spans="1:11" x14ac:dyDescent="0.25">
      <c r="A26" s="1"/>
      <c r="B26" s="1"/>
      <c r="C26" s="1"/>
      <c r="D26" s="1"/>
      <c r="E26" s="1"/>
      <c r="F26" s="1"/>
      <c r="G26" s="1"/>
      <c r="H26" s="1"/>
      <c r="I26" s="1"/>
      <c r="J26" s="1"/>
      <c r="K26" s="1"/>
    </row>
    <row r="27" spans="1:11" x14ac:dyDescent="0.25">
      <c r="A27" s="1"/>
      <c r="B27" s="1"/>
      <c r="C27" s="1"/>
      <c r="D27" s="1"/>
      <c r="E27" s="1"/>
      <c r="F27" s="1"/>
      <c r="G27" s="1"/>
      <c r="H27" s="1"/>
      <c r="I27" s="1"/>
      <c r="J27" s="1"/>
      <c r="K27" s="1"/>
    </row>
    <row r="28" spans="1:11" x14ac:dyDescent="0.25">
      <c r="A28" s="1"/>
      <c r="B28" s="1"/>
      <c r="C28" s="1"/>
      <c r="D28" s="1"/>
      <c r="E28" s="1"/>
      <c r="F28" s="1"/>
      <c r="G28" s="1"/>
      <c r="H28" s="1"/>
      <c r="I28" s="1"/>
      <c r="J28" s="1"/>
      <c r="K28" s="1"/>
    </row>
    <row r="29" spans="1:11" x14ac:dyDescent="0.25">
      <c r="A29" s="1"/>
      <c r="B29" s="1"/>
      <c r="C29" s="1"/>
      <c r="D29" s="1"/>
      <c r="E29" s="1"/>
      <c r="F29" s="1"/>
      <c r="G29" s="1"/>
      <c r="H29" s="1"/>
      <c r="I29" s="1"/>
      <c r="J29" s="1"/>
      <c r="K29" s="1"/>
    </row>
    <row r="30" spans="1:11" x14ac:dyDescent="0.25">
      <c r="A30" s="1"/>
      <c r="B30" s="1"/>
      <c r="C30" s="1"/>
      <c r="D30" s="1"/>
      <c r="E30" s="1"/>
      <c r="F30" s="1"/>
      <c r="G30" s="1"/>
      <c r="H30" s="1"/>
      <c r="I30" s="1"/>
      <c r="J30" s="1"/>
      <c r="K30" s="1"/>
    </row>
    <row r="31" spans="1:11" x14ac:dyDescent="0.25">
      <c r="A31" s="1"/>
      <c r="B31" s="1"/>
      <c r="C31" s="1"/>
      <c r="D31" s="1"/>
      <c r="E31" s="1"/>
      <c r="F31" s="1"/>
      <c r="G31" s="1"/>
      <c r="H31" s="1"/>
      <c r="I31" s="1"/>
      <c r="J31" s="1"/>
      <c r="K31" s="1"/>
    </row>
    <row r="32" spans="1:11" x14ac:dyDescent="0.25">
      <c r="A32" s="1"/>
      <c r="B32" s="1"/>
      <c r="C32" s="1"/>
      <c r="D32" s="1"/>
      <c r="E32" s="1"/>
      <c r="F32" s="1"/>
      <c r="G32" s="1"/>
      <c r="H32" s="1"/>
      <c r="I32" s="1"/>
      <c r="J32" s="1"/>
      <c r="K32" s="1"/>
    </row>
    <row r="33" spans="1:11" x14ac:dyDescent="0.25">
      <c r="A33" s="1"/>
      <c r="B33" s="1"/>
      <c r="C33" s="1"/>
      <c r="D33" s="1"/>
      <c r="E33" s="1"/>
      <c r="F33" s="1"/>
      <c r="G33" s="1"/>
      <c r="H33" s="1"/>
      <c r="I33" s="1"/>
      <c r="J33" s="1"/>
      <c r="K33" s="1"/>
    </row>
    <row r="34" spans="1:11" x14ac:dyDescent="0.25">
      <c r="A34" s="1"/>
      <c r="B34" s="1"/>
      <c r="C34" s="1"/>
      <c r="D34" s="1"/>
      <c r="E34" s="1"/>
      <c r="F34" s="1"/>
      <c r="G34" s="1"/>
      <c r="H34" s="1"/>
      <c r="I34" s="1"/>
      <c r="J34" s="1"/>
      <c r="K34" s="1"/>
    </row>
    <row r="35" spans="1:11" x14ac:dyDescent="0.25">
      <c r="A35" s="1"/>
      <c r="B35" s="1"/>
      <c r="C35" s="1"/>
      <c r="D35" s="1"/>
      <c r="E35" s="1"/>
      <c r="F35" s="1"/>
      <c r="G35" s="1"/>
      <c r="H35" s="1"/>
      <c r="I35" s="1"/>
      <c r="J35" s="1"/>
      <c r="K35" s="1"/>
    </row>
    <row r="36" spans="1:11" x14ac:dyDescent="0.25">
      <c r="A36" s="1"/>
      <c r="B36" s="1"/>
      <c r="C36" s="1"/>
      <c r="D36" s="1"/>
      <c r="E36" s="1"/>
      <c r="F36" s="1"/>
      <c r="G36" s="1"/>
      <c r="H36" s="1"/>
      <c r="I36" s="1"/>
      <c r="J36" s="1"/>
      <c r="K36" s="1"/>
    </row>
    <row r="37" spans="1:11" x14ac:dyDescent="0.25">
      <c r="A37" s="1"/>
      <c r="B37" s="1"/>
      <c r="C37" s="1"/>
      <c r="D37" s="1"/>
      <c r="E37" s="1"/>
      <c r="F37" s="1"/>
      <c r="G37" s="1"/>
      <c r="H37" s="1"/>
      <c r="I37" s="1"/>
      <c r="J37" s="1"/>
      <c r="K37" s="1"/>
    </row>
    <row r="38" spans="1:11" x14ac:dyDescent="0.25">
      <c r="A38" s="1"/>
      <c r="B38" s="1"/>
      <c r="C38" s="1"/>
      <c r="D38" s="1"/>
      <c r="E38" s="1"/>
      <c r="F38" s="1"/>
      <c r="G38" s="1"/>
      <c r="H38" s="1"/>
      <c r="I38" s="1"/>
      <c r="J38" s="1"/>
      <c r="K38" s="1"/>
    </row>
    <row r="39" spans="1:11" x14ac:dyDescent="0.25">
      <c r="A39" s="1"/>
      <c r="B39" s="1"/>
      <c r="C39" s="1"/>
      <c r="D39" s="1"/>
      <c r="E39" s="1"/>
      <c r="F39" s="1"/>
      <c r="G39" s="1"/>
      <c r="H39" s="1"/>
      <c r="I39" s="1"/>
      <c r="J39" s="1"/>
      <c r="K39" s="1"/>
    </row>
    <row r="40" spans="1:11" x14ac:dyDescent="0.25">
      <c r="A40" s="1"/>
      <c r="B40" s="1"/>
      <c r="C40" s="1"/>
      <c r="D40" s="1"/>
      <c r="E40" s="1"/>
      <c r="F40" s="1"/>
      <c r="G40" s="1"/>
      <c r="H40" s="1"/>
      <c r="I40" s="1"/>
      <c r="J40" s="1"/>
      <c r="K40" s="1"/>
    </row>
    <row r="41" spans="1:11" x14ac:dyDescent="0.25">
      <c r="A41" s="1"/>
      <c r="B41" s="1"/>
      <c r="C41" s="1"/>
      <c r="D41" s="1"/>
      <c r="E41" s="1"/>
      <c r="F41" s="1"/>
      <c r="G41" s="1"/>
      <c r="H41" s="1"/>
      <c r="I41" s="1"/>
      <c r="J41" s="1"/>
      <c r="K41" s="1"/>
    </row>
    <row r="42" spans="1:11" x14ac:dyDescent="0.25">
      <c r="A42" s="1"/>
      <c r="B42" s="1"/>
      <c r="C42" s="1"/>
      <c r="D42" s="1"/>
      <c r="E42" s="1"/>
      <c r="F42" s="1"/>
      <c r="G42" s="1"/>
      <c r="H42" s="1"/>
      <c r="I42" s="1"/>
      <c r="J42" s="1"/>
      <c r="K42" s="1"/>
    </row>
    <row r="43" spans="1:11" x14ac:dyDescent="0.25">
      <c r="A43" s="1"/>
      <c r="B43" s="1"/>
      <c r="C43" s="1"/>
      <c r="D43" s="1"/>
      <c r="E43" s="1"/>
      <c r="F43" s="1"/>
      <c r="G43" s="1"/>
      <c r="H43" s="1"/>
      <c r="I43" s="1"/>
      <c r="J43" s="1"/>
      <c r="K43" s="1"/>
    </row>
    <row r="44" spans="1:11" x14ac:dyDescent="0.25">
      <c r="A44" s="1"/>
      <c r="B44" s="1"/>
      <c r="C44" s="1"/>
      <c r="D44" s="1"/>
      <c r="E44" s="1"/>
      <c r="F44" s="1"/>
      <c r="G44" s="1"/>
      <c r="H44" s="1"/>
      <c r="I44" s="1"/>
      <c r="J44" s="1"/>
      <c r="K44" s="1"/>
    </row>
    <row r="45" spans="1:11" x14ac:dyDescent="0.25">
      <c r="A45" s="1"/>
      <c r="B45" s="1"/>
      <c r="C45" s="1"/>
      <c r="D45" s="1"/>
      <c r="E45" s="1"/>
      <c r="F45" s="1"/>
      <c r="G45" s="1"/>
      <c r="H45" s="1"/>
      <c r="I45" s="1"/>
      <c r="J45" s="1"/>
      <c r="K45" s="1"/>
    </row>
    <row r="46" spans="1:11" x14ac:dyDescent="0.25">
      <c r="A46" s="1"/>
      <c r="B46" s="1"/>
      <c r="C46" s="1"/>
      <c r="D46" s="1"/>
      <c r="E46" s="1"/>
      <c r="F46" s="1"/>
      <c r="G46" s="1"/>
      <c r="H46" s="1"/>
      <c r="I46" s="1"/>
      <c r="J46" s="1"/>
      <c r="K46" s="1"/>
    </row>
    <row r="47" spans="1:11" x14ac:dyDescent="0.25">
      <c r="A47" s="1"/>
      <c r="B47" s="1"/>
      <c r="C47" s="1"/>
      <c r="D47" s="1"/>
      <c r="E47" s="1"/>
      <c r="F47" s="1"/>
      <c r="G47" s="1"/>
      <c r="H47" s="1"/>
      <c r="I47" s="1"/>
      <c r="J47" s="1"/>
      <c r="K47" s="1"/>
    </row>
    <row r="48" spans="1:11" x14ac:dyDescent="0.25">
      <c r="A48" s="1"/>
      <c r="B48" s="1"/>
      <c r="C48" s="1"/>
      <c r="D48" s="1"/>
      <c r="E48" s="1"/>
      <c r="F48" s="1"/>
      <c r="G48" s="1"/>
      <c r="H48" s="1"/>
      <c r="I48" s="1"/>
      <c r="J48" s="1"/>
      <c r="K48" s="1"/>
    </row>
    <row r="49" spans="1:11" x14ac:dyDescent="0.25">
      <c r="A49" s="1"/>
      <c r="B49" s="1"/>
      <c r="C49" s="1"/>
      <c r="D49" s="1"/>
      <c r="E49" s="1"/>
      <c r="F49" s="1"/>
      <c r="G49" s="1"/>
      <c r="H49" s="1"/>
      <c r="I49" s="1"/>
      <c r="J49" s="1"/>
      <c r="K49" s="1"/>
    </row>
    <row r="50" spans="1:11" x14ac:dyDescent="0.25">
      <c r="A50" s="1"/>
      <c r="B50" s="1"/>
      <c r="C50" s="1"/>
      <c r="D50" s="1"/>
      <c r="E50" s="1"/>
      <c r="F50" s="1"/>
      <c r="G50" s="1"/>
      <c r="H50" s="1"/>
      <c r="I50" s="1"/>
      <c r="J50" s="1"/>
      <c r="K50" s="1"/>
    </row>
    <row r="51" spans="1:11" x14ac:dyDescent="0.25">
      <c r="A51" s="1"/>
      <c r="B51" s="1"/>
      <c r="C51" s="1"/>
      <c r="D51" s="1"/>
      <c r="E51" s="1"/>
      <c r="F51" s="1"/>
      <c r="G51" s="1"/>
      <c r="H51" s="1"/>
      <c r="I51" s="1"/>
      <c r="J51" s="1"/>
      <c r="K51" s="1"/>
    </row>
    <row r="52" spans="1:11" x14ac:dyDescent="0.25">
      <c r="A52" s="1"/>
      <c r="B52" s="1"/>
      <c r="C52" s="1"/>
      <c r="D52" s="1"/>
      <c r="E52" s="1"/>
      <c r="F52" s="1"/>
      <c r="G52" s="1"/>
      <c r="H52" s="1"/>
      <c r="I52" s="1"/>
      <c r="J52" s="1"/>
      <c r="K52" s="1"/>
    </row>
    <row r="53" spans="1:11" x14ac:dyDescent="0.25">
      <c r="A53" s="1"/>
      <c r="B53" s="1"/>
      <c r="C53" s="1"/>
      <c r="D53" s="1"/>
      <c r="E53" s="1"/>
      <c r="F53" s="1"/>
      <c r="G53" s="1"/>
      <c r="H53" s="1"/>
      <c r="I53" s="1"/>
      <c r="J53" s="1"/>
      <c r="K53" s="1"/>
    </row>
    <row r="54" spans="1:11" x14ac:dyDescent="0.25">
      <c r="A54" s="1"/>
      <c r="B54" s="1"/>
      <c r="C54" s="1"/>
      <c r="D54" s="1"/>
      <c r="E54" s="1"/>
      <c r="F54" s="1"/>
      <c r="G54" s="1"/>
      <c r="H54" s="1"/>
      <c r="I54" s="1"/>
      <c r="J54" s="1"/>
      <c r="K54" s="1"/>
    </row>
    <row r="55" spans="1:11" x14ac:dyDescent="0.25">
      <c r="A55" s="1"/>
      <c r="B55" s="1"/>
      <c r="C55" s="1"/>
      <c r="D55" s="1"/>
      <c r="E55" s="1"/>
      <c r="F55" s="1"/>
      <c r="G55" s="1"/>
      <c r="H55" s="1"/>
      <c r="I55" s="1"/>
      <c r="J55" s="1"/>
      <c r="K55" s="1"/>
    </row>
    <row r="56" spans="1:11" x14ac:dyDescent="0.25">
      <c r="A56" s="1"/>
      <c r="B56" s="1"/>
      <c r="C56" s="1"/>
      <c r="D56" s="1"/>
      <c r="E56" s="1"/>
      <c r="F56" s="1"/>
      <c r="G56" s="1"/>
      <c r="H56" s="1"/>
      <c r="I56" s="1"/>
      <c r="J56" s="1"/>
      <c r="K56" s="1"/>
    </row>
    <row r="57" spans="1:11" x14ac:dyDescent="0.25">
      <c r="A57" s="1"/>
      <c r="B57" s="1"/>
      <c r="C57" s="1"/>
      <c r="D57" s="1"/>
      <c r="E57" s="1"/>
      <c r="F57" s="1"/>
      <c r="G57" s="1"/>
      <c r="H57" s="1"/>
      <c r="I57" s="1"/>
      <c r="J57" s="1"/>
      <c r="K57" s="1"/>
    </row>
    <row r="58" spans="1:11" x14ac:dyDescent="0.25">
      <c r="A58" s="1"/>
      <c r="B58" s="1"/>
      <c r="C58" s="1"/>
      <c r="D58" s="1"/>
      <c r="E58" s="1"/>
      <c r="F58" s="1"/>
      <c r="G58" s="1"/>
      <c r="H58" s="1"/>
      <c r="I58" s="1"/>
      <c r="J58" s="1"/>
      <c r="K58" s="1"/>
    </row>
    <row r="59" spans="1:11" x14ac:dyDescent="0.25">
      <c r="A59" s="1"/>
      <c r="B59" s="1"/>
      <c r="C59" s="1"/>
      <c r="D59" s="1"/>
      <c r="E59" s="1"/>
      <c r="F59" s="1"/>
      <c r="G59" s="1"/>
      <c r="H59" s="1"/>
      <c r="I59" s="1"/>
      <c r="J59" s="1"/>
      <c r="K59" s="1"/>
    </row>
    <row r="60" spans="1:11" x14ac:dyDescent="0.25">
      <c r="A60" s="1"/>
      <c r="B60" s="1"/>
      <c r="C60" s="1"/>
      <c r="D60" s="1"/>
      <c r="E60" s="1"/>
      <c r="F60" s="1"/>
      <c r="G60" s="1"/>
      <c r="H60" s="1"/>
      <c r="I60" s="1"/>
      <c r="J60" s="1"/>
      <c r="K60" s="1"/>
    </row>
    <row r="61" spans="1:11" x14ac:dyDescent="0.25">
      <c r="A61" s="1"/>
      <c r="B61" s="1"/>
      <c r="C61" s="1"/>
      <c r="D61" s="1"/>
      <c r="E61" s="1"/>
      <c r="F61" s="1"/>
      <c r="G61" s="1"/>
      <c r="H61" s="1"/>
      <c r="I61" s="1"/>
      <c r="J61" s="1"/>
      <c r="K61" s="1"/>
    </row>
    <row r="62" spans="1:11" x14ac:dyDescent="0.25">
      <c r="A62" s="1"/>
      <c r="B62" s="1"/>
      <c r="C62" s="1"/>
      <c r="D62" s="1"/>
      <c r="E62" s="1"/>
      <c r="F62" s="1"/>
      <c r="G62" s="1"/>
      <c r="H62" s="1"/>
      <c r="I62" s="1"/>
      <c r="J62" s="1"/>
      <c r="K62" s="1"/>
    </row>
    <row r="63" spans="1:11" x14ac:dyDescent="0.25">
      <c r="A63" s="1"/>
      <c r="B63" s="1"/>
      <c r="C63" s="1"/>
      <c r="D63" s="1"/>
      <c r="E63" s="1"/>
      <c r="F63" s="1"/>
      <c r="G63" s="1"/>
      <c r="H63" s="1"/>
      <c r="I63" s="1"/>
      <c r="J63" s="1"/>
      <c r="K63" s="1"/>
    </row>
    <row r="64" spans="1:11" x14ac:dyDescent="0.25">
      <c r="A64" s="1"/>
      <c r="B64" s="1"/>
      <c r="C64" s="1"/>
      <c r="D64" s="1"/>
      <c r="E64" s="1"/>
      <c r="F64" s="1"/>
      <c r="G64" s="1"/>
      <c r="H64" s="1"/>
      <c r="I64" s="1"/>
      <c r="J64" s="1"/>
      <c r="K64" s="1"/>
    </row>
    <row r="65" spans="1:11" x14ac:dyDescent="0.25">
      <c r="A65" s="1"/>
      <c r="B65" s="1"/>
      <c r="C65" s="1"/>
      <c r="D65" s="1"/>
      <c r="E65" s="1"/>
      <c r="F65" s="1"/>
      <c r="G65" s="1"/>
      <c r="H65" s="1"/>
      <c r="I65" s="1"/>
      <c r="J65" s="1"/>
      <c r="K65" s="1"/>
    </row>
    <row r="66" spans="1:11" x14ac:dyDescent="0.25">
      <c r="A66" s="1"/>
      <c r="B66" s="1"/>
      <c r="C66" s="1"/>
      <c r="D66" s="1"/>
      <c r="E66" s="1"/>
      <c r="F66" s="1"/>
      <c r="G66" s="1"/>
      <c r="H66" s="1"/>
      <c r="I66" s="1"/>
      <c r="J66" s="1"/>
      <c r="K66" s="1"/>
    </row>
    <row r="67" spans="1:11" x14ac:dyDescent="0.25">
      <c r="A67" s="1"/>
      <c r="B67" s="1"/>
      <c r="C67" s="1"/>
      <c r="D67" s="1"/>
      <c r="E67" s="1"/>
      <c r="F67" s="1"/>
      <c r="G67" s="1"/>
      <c r="H67" s="1"/>
      <c r="I67" s="1"/>
      <c r="J67" s="1"/>
      <c r="K67" s="1"/>
    </row>
    <row r="68" spans="1:11" x14ac:dyDescent="0.25">
      <c r="A68" s="1"/>
      <c r="B68" s="1"/>
      <c r="C68" s="1"/>
      <c r="D68" s="1"/>
      <c r="E68" s="1"/>
      <c r="F68" s="1"/>
      <c r="G68" s="1"/>
      <c r="H68" s="1"/>
      <c r="I68" s="1"/>
      <c r="J68" s="1"/>
      <c r="K68" s="1"/>
    </row>
    <row r="69" spans="1:11" x14ac:dyDescent="0.25">
      <c r="A69" s="1"/>
      <c r="B69" s="1"/>
      <c r="C69" s="1"/>
      <c r="D69" s="1"/>
      <c r="E69" s="1"/>
      <c r="F69" s="1"/>
      <c r="G69" s="1"/>
      <c r="H69" s="1"/>
      <c r="I69" s="1"/>
      <c r="J69" s="1"/>
      <c r="K69" s="1"/>
    </row>
    <row r="70" spans="1:11" x14ac:dyDescent="0.25">
      <c r="A70" s="1"/>
      <c r="B70" s="1"/>
      <c r="C70" s="1"/>
      <c r="D70" s="1"/>
      <c r="E70" s="1"/>
      <c r="F70" s="1"/>
      <c r="G70" s="1"/>
      <c r="H70" s="1"/>
      <c r="I70" s="1"/>
      <c r="J70" s="1"/>
      <c r="K70" s="1"/>
    </row>
    <row r="71" spans="1:11" x14ac:dyDescent="0.25">
      <c r="A71" s="1"/>
      <c r="B71" s="1"/>
      <c r="C71" s="1"/>
      <c r="D71" s="1"/>
      <c r="E71" s="1"/>
      <c r="F71" s="1"/>
      <c r="G71" s="1"/>
      <c r="H71" s="1"/>
      <c r="I71" s="1"/>
      <c r="J71" s="1"/>
      <c r="K71" s="1"/>
    </row>
    <row r="72" spans="1:11" x14ac:dyDescent="0.25">
      <c r="A72" s="1"/>
      <c r="B72" s="1"/>
      <c r="C72" s="1"/>
      <c r="D72" s="1"/>
      <c r="E72" s="1"/>
      <c r="F72" s="1"/>
      <c r="G72" s="1"/>
      <c r="H72" s="1"/>
      <c r="I72" s="1"/>
      <c r="J72" s="1"/>
      <c r="K72" s="1"/>
    </row>
    <row r="73" spans="1:11" x14ac:dyDescent="0.25">
      <c r="A73" s="1"/>
      <c r="B73" s="1"/>
      <c r="C73" s="1"/>
      <c r="D73" s="1"/>
      <c r="E73" s="1"/>
      <c r="F73" s="1"/>
      <c r="G73" s="1"/>
      <c r="H73" s="1"/>
      <c r="I73" s="1"/>
      <c r="J73" s="1"/>
      <c r="K73" s="1"/>
    </row>
    <row r="74" spans="1:11" x14ac:dyDescent="0.25">
      <c r="A74" s="1"/>
      <c r="B74" s="1"/>
      <c r="C74" s="1"/>
      <c r="D74" s="1"/>
      <c r="E74" s="1"/>
      <c r="F74" s="1"/>
      <c r="G74" s="1"/>
      <c r="H74" s="1"/>
      <c r="I74" s="1"/>
      <c r="J74" s="1"/>
      <c r="K74" s="1"/>
    </row>
    <row r="75" spans="1:11" x14ac:dyDescent="0.25">
      <c r="A75" s="1"/>
      <c r="B75" s="1"/>
      <c r="C75" s="1"/>
      <c r="D75" s="1"/>
      <c r="E75" s="1"/>
      <c r="F75" s="1"/>
      <c r="G75" s="1"/>
      <c r="H75" s="1"/>
      <c r="I75" s="1"/>
      <c r="J75" s="1"/>
      <c r="K75" s="1"/>
    </row>
    <row r="76" spans="1:11" x14ac:dyDescent="0.25">
      <c r="A76" s="1"/>
      <c r="B76" s="1"/>
      <c r="C76" s="1"/>
      <c r="D76" s="1"/>
      <c r="E76" s="1"/>
      <c r="F76" s="1"/>
      <c r="G76" s="1"/>
      <c r="H76" s="1"/>
      <c r="I76" s="1"/>
      <c r="J76" s="1"/>
      <c r="K76" s="1"/>
    </row>
    <row r="77" spans="1:11" x14ac:dyDescent="0.25">
      <c r="A77" s="1"/>
      <c r="B77" s="1"/>
      <c r="C77" s="1"/>
      <c r="D77" s="1"/>
      <c r="E77" s="1"/>
      <c r="F77" s="1"/>
      <c r="G77" s="1"/>
      <c r="H77" s="1"/>
      <c r="I77" s="1"/>
      <c r="J77" s="1"/>
      <c r="K77" s="1"/>
    </row>
    <row r="78" spans="1:11" x14ac:dyDescent="0.25">
      <c r="A78" s="1"/>
      <c r="B78" s="1"/>
      <c r="C78" s="1"/>
      <c r="D78" s="1"/>
      <c r="E78" s="1"/>
      <c r="F78" s="1"/>
      <c r="G78" s="1"/>
      <c r="H78" s="1"/>
      <c r="I78" s="1"/>
      <c r="J78" s="1"/>
      <c r="K78" s="1"/>
    </row>
    <row r="79" spans="1:11" x14ac:dyDescent="0.25">
      <c r="A79" s="1"/>
      <c r="B79" s="1"/>
      <c r="C79" s="1"/>
      <c r="D79" s="1"/>
      <c r="E79" s="1"/>
      <c r="F79" s="1"/>
      <c r="G79" s="1"/>
      <c r="H79" s="1"/>
      <c r="I79" s="1"/>
      <c r="J79" s="1"/>
      <c r="K79" s="1"/>
    </row>
    <row r="80" spans="1:11" x14ac:dyDescent="0.25">
      <c r="A80" s="1"/>
      <c r="B80" s="1"/>
      <c r="C80" s="1"/>
      <c r="D80" s="1"/>
      <c r="E80" s="1"/>
      <c r="F80" s="1"/>
      <c r="G80" s="1"/>
      <c r="H80" s="1"/>
      <c r="I80" s="1"/>
      <c r="J80" s="1"/>
      <c r="K80" s="1"/>
    </row>
    <row r="81" spans="1:11" x14ac:dyDescent="0.25">
      <c r="A81" s="1"/>
      <c r="B81" s="1"/>
      <c r="C81" s="1"/>
      <c r="D81" s="1"/>
      <c r="E81" s="1"/>
      <c r="F81" s="1"/>
      <c r="G81" s="1"/>
      <c r="H81" s="1"/>
      <c r="I81" s="1"/>
      <c r="J81" s="1"/>
      <c r="K81" s="1"/>
    </row>
    <row r="82" spans="1:11" x14ac:dyDescent="0.25">
      <c r="A82" s="25"/>
      <c r="B82" s="25"/>
      <c r="C82" s="25"/>
      <c r="D82" s="25"/>
      <c r="E82" s="26"/>
      <c r="F82" s="25"/>
      <c r="G82" s="25"/>
      <c r="H82" s="25"/>
    </row>
  </sheetData>
  <sortState ref="A2:J290">
    <sortCondition ref="E2:E290"/>
  </sortState>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E17"/>
  <sheetViews>
    <sheetView zoomScale="80" zoomScaleNormal="80" workbookViewId="0">
      <selection activeCell="A8" sqref="A8"/>
    </sheetView>
  </sheetViews>
  <sheetFormatPr baseColWidth="10" defaultRowHeight="15" x14ac:dyDescent="0.25"/>
  <cols>
    <col min="2" max="2" width="19.7109375" bestFit="1" customWidth="1"/>
    <col min="3" max="3" width="19.28515625" bestFit="1" customWidth="1"/>
    <col min="5" max="5" width="19.42578125" bestFit="1" customWidth="1"/>
  </cols>
  <sheetData>
    <row r="1" spans="1:5" x14ac:dyDescent="0.25">
      <c r="A1" s="1" t="s">
        <v>4</v>
      </c>
      <c r="B1" s="1" t="s">
        <v>5</v>
      </c>
      <c r="C1" s="1" t="s">
        <v>6</v>
      </c>
      <c r="D1" s="1" t="s">
        <v>7</v>
      </c>
      <c r="E1" s="1" t="s">
        <v>8</v>
      </c>
    </row>
    <row r="2" spans="1:5" x14ac:dyDescent="0.25">
      <c r="A2" s="1">
        <v>901003</v>
      </c>
      <c r="B2" s="1" t="s">
        <v>38</v>
      </c>
      <c r="C2" s="1" t="s">
        <v>40</v>
      </c>
      <c r="D2" s="1"/>
      <c r="E2" s="1" t="s">
        <v>42</v>
      </c>
    </row>
    <row r="3" spans="1:5" x14ac:dyDescent="0.25">
      <c r="A3" s="1">
        <v>901004</v>
      </c>
      <c r="B3" s="1" t="s">
        <v>39</v>
      </c>
      <c r="C3" s="1" t="s">
        <v>41</v>
      </c>
      <c r="D3" s="1"/>
      <c r="E3" s="1" t="s">
        <v>42</v>
      </c>
    </row>
    <row r="4" spans="1:5" x14ac:dyDescent="0.25">
      <c r="A4" s="1">
        <v>901002</v>
      </c>
      <c r="B4" s="1" t="s">
        <v>30</v>
      </c>
      <c r="C4" s="1" t="s">
        <v>32</v>
      </c>
      <c r="D4" s="1"/>
      <c r="E4" s="1" t="s">
        <v>42</v>
      </c>
    </row>
    <row r="5" spans="1:5" x14ac:dyDescent="0.25">
      <c r="A5" s="1">
        <v>901006</v>
      </c>
      <c r="B5" s="1" t="s">
        <v>31</v>
      </c>
      <c r="C5" s="1" t="s">
        <v>33</v>
      </c>
      <c r="D5" s="1"/>
      <c r="E5" s="1" t="s">
        <v>42</v>
      </c>
    </row>
    <row r="6" spans="1:5" x14ac:dyDescent="0.25">
      <c r="A6" s="27">
        <v>901100</v>
      </c>
      <c r="B6" s="1" t="s">
        <v>44</v>
      </c>
    </row>
    <row r="7" spans="1:5" x14ac:dyDescent="0.25">
      <c r="A7" s="27">
        <v>901102</v>
      </c>
      <c r="B7" s="1" t="s">
        <v>45</v>
      </c>
    </row>
    <row r="8" spans="1:5" x14ac:dyDescent="0.25">
      <c r="A8" s="27">
        <v>901103</v>
      </c>
      <c r="B8" s="1" t="s">
        <v>46</v>
      </c>
    </row>
    <row r="9" spans="1:5" x14ac:dyDescent="0.25">
      <c r="A9" s="27">
        <v>901104</v>
      </c>
      <c r="B9" s="1" t="s">
        <v>47</v>
      </c>
    </row>
    <row r="10" spans="1:5" x14ac:dyDescent="0.25">
      <c r="A10" s="27">
        <v>901105</v>
      </c>
      <c r="B10" s="1" t="s">
        <v>44</v>
      </c>
    </row>
    <row r="11" spans="1:5" x14ac:dyDescent="0.25">
      <c r="A11" s="27">
        <v>901106</v>
      </c>
      <c r="B11" s="1" t="s">
        <v>48</v>
      </c>
    </row>
    <row r="12" spans="1:5" x14ac:dyDescent="0.25">
      <c r="A12" s="27">
        <v>901107</v>
      </c>
      <c r="B12" s="1" t="s">
        <v>49</v>
      </c>
    </row>
    <row r="13" spans="1:5" x14ac:dyDescent="0.25">
      <c r="A13" s="27">
        <v>901108</v>
      </c>
      <c r="B13" s="1" t="s">
        <v>50</v>
      </c>
    </row>
    <row r="14" spans="1:5" x14ac:dyDescent="0.25">
      <c r="A14" s="27">
        <v>901109</v>
      </c>
      <c r="B14" s="1" t="s">
        <v>51</v>
      </c>
    </row>
    <row r="15" spans="1:5" x14ac:dyDescent="0.25">
      <c r="A15" s="27">
        <v>901110</v>
      </c>
      <c r="B15" s="1" t="s">
        <v>52</v>
      </c>
    </row>
    <row r="16" spans="1:5" x14ac:dyDescent="0.25">
      <c r="A16" s="27">
        <v>901111</v>
      </c>
      <c r="B16" s="1" t="s">
        <v>53</v>
      </c>
    </row>
    <row r="17" spans="1:2" x14ac:dyDescent="0.25">
      <c r="A17" s="27">
        <v>901112</v>
      </c>
      <c r="B17" s="1" t="s">
        <v>54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dimension ref="A1:I20"/>
  <sheetViews>
    <sheetView zoomScale="80" zoomScaleNormal="80" workbookViewId="0">
      <selection activeCell="N17" sqref="N17"/>
    </sheetView>
  </sheetViews>
  <sheetFormatPr baseColWidth="10" defaultRowHeight="15" x14ac:dyDescent="0.25"/>
  <cols>
    <col min="3" max="3" width="11.5703125" bestFit="1" customWidth="1"/>
    <col min="4" max="4" width="14.42578125" bestFit="1" customWidth="1"/>
    <col min="6" max="8" width="0" style="23" hidden="1" customWidth="1"/>
    <col min="9" max="9" width="20.7109375" style="23" hidden="1" customWidth="1"/>
  </cols>
  <sheetData>
    <row r="1" spans="1:9" x14ac:dyDescent="0.25">
      <c r="A1" s="1" t="s">
        <v>9</v>
      </c>
      <c r="B1" s="1" t="s">
        <v>10</v>
      </c>
      <c r="C1" s="1" t="s">
        <v>11</v>
      </c>
      <c r="D1" s="1" t="s">
        <v>12</v>
      </c>
      <c r="E1" s="1" t="s">
        <v>13</v>
      </c>
      <c r="F1" s="31"/>
      <c r="G1" s="31"/>
      <c r="H1" s="31"/>
      <c r="I1" s="31"/>
    </row>
    <row r="2" spans="1:9" x14ac:dyDescent="0.25">
      <c r="A2" s="1" t="s">
        <v>14</v>
      </c>
      <c r="B2" s="1">
        <v>901003</v>
      </c>
      <c r="C2" s="2">
        <v>43070</v>
      </c>
      <c r="D2" s="2">
        <v>42745</v>
      </c>
      <c r="E2" s="1">
        <v>325.24</v>
      </c>
    </row>
    <row r="3" spans="1:9" x14ac:dyDescent="0.25">
      <c r="A3" s="1" t="s">
        <v>15</v>
      </c>
      <c r="B3" s="1">
        <v>901004</v>
      </c>
      <c r="C3" s="2">
        <v>43069</v>
      </c>
      <c r="D3" s="2">
        <v>43100</v>
      </c>
      <c r="E3" s="1">
        <v>458.35</v>
      </c>
    </row>
    <row r="4" spans="1:9" x14ac:dyDescent="0.25">
      <c r="A4" s="24" t="s">
        <v>27</v>
      </c>
      <c r="B4" s="1">
        <v>901004</v>
      </c>
      <c r="C4" s="2">
        <v>43070</v>
      </c>
      <c r="D4" s="2">
        <v>43101</v>
      </c>
      <c r="E4" s="1">
        <v>524.36</v>
      </c>
    </row>
    <row r="5" spans="1:9" x14ac:dyDescent="0.25">
      <c r="A5" s="24" t="s">
        <v>28</v>
      </c>
      <c r="B5" s="1">
        <v>901003</v>
      </c>
      <c r="C5" s="2">
        <v>43084</v>
      </c>
      <c r="D5" s="2">
        <v>43100</v>
      </c>
      <c r="E5" s="1">
        <v>1215.8800000000001</v>
      </c>
    </row>
    <row r="6" spans="1:9" x14ac:dyDescent="0.25">
      <c r="A6" s="24" t="s">
        <v>29</v>
      </c>
      <c r="B6" s="24">
        <v>901003</v>
      </c>
      <c r="C6" s="2">
        <v>43084</v>
      </c>
      <c r="D6" s="2">
        <v>43089</v>
      </c>
      <c r="E6" s="24">
        <v>152.58000000000001</v>
      </c>
    </row>
    <row r="7" spans="1:9" x14ac:dyDescent="0.25">
      <c r="A7" s="24" t="s">
        <v>36</v>
      </c>
      <c r="B7" s="24">
        <v>901002</v>
      </c>
      <c r="C7" s="2">
        <v>43084</v>
      </c>
      <c r="D7" s="2">
        <v>43101</v>
      </c>
      <c r="E7" s="24">
        <v>154.58000000000001</v>
      </c>
    </row>
    <row r="8" spans="1:9" x14ac:dyDescent="0.25">
      <c r="A8" s="24" t="s">
        <v>37</v>
      </c>
      <c r="B8" s="24">
        <v>901006</v>
      </c>
      <c r="C8" s="2">
        <v>43084</v>
      </c>
      <c r="D8" s="2">
        <v>43105</v>
      </c>
      <c r="E8" s="24">
        <v>542.89</v>
      </c>
    </row>
    <row r="9" spans="1:9" x14ac:dyDescent="0.25">
      <c r="A9" s="24" t="s">
        <v>55</v>
      </c>
      <c r="B9" s="27">
        <v>901100</v>
      </c>
      <c r="C9" s="2">
        <v>43040</v>
      </c>
      <c r="D9" s="2">
        <f t="shared" ref="D9:D20" si="0">C9+15</f>
        <v>43055</v>
      </c>
      <c r="E9" s="24">
        <v>100</v>
      </c>
    </row>
    <row r="10" spans="1:9" x14ac:dyDescent="0.25">
      <c r="A10" s="24" t="s">
        <v>56</v>
      </c>
      <c r="B10" s="27">
        <v>901102</v>
      </c>
      <c r="C10" s="2">
        <v>43071</v>
      </c>
      <c r="D10" s="2">
        <f t="shared" si="0"/>
        <v>43086</v>
      </c>
      <c r="E10" s="24">
        <v>1200</v>
      </c>
    </row>
    <row r="11" spans="1:9" x14ac:dyDescent="0.25">
      <c r="A11" s="24" t="s">
        <v>57</v>
      </c>
      <c r="B11" s="27">
        <v>901103</v>
      </c>
      <c r="C11" s="2">
        <v>43103</v>
      </c>
      <c r="D11" s="2">
        <f t="shared" si="0"/>
        <v>43118</v>
      </c>
      <c r="E11" s="24">
        <v>1300</v>
      </c>
    </row>
    <row r="12" spans="1:9" x14ac:dyDescent="0.25">
      <c r="A12" s="24" t="s">
        <v>58</v>
      </c>
      <c r="B12" s="27">
        <v>901104</v>
      </c>
      <c r="C12" s="29">
        <v>43013</v>
      </c>
      <c r="D12" s="2">
        <f t="shared" si="0"/>
        <v>43028</v>
      </c>
      <c r="E12" s="24">
        <v>1400</v>
      </c>
    </row>
    <row r="13" spans="1:9" x14ac:dyDescent="0.25">
      <c r="A13" s="27" t="s">
        <v>59</v>
      </c>
      <c r="B13" s="27">
        <v>901105</v>
      </c>
      <c r="C13" s="28">
        <v>43075</v>
      </c>
      <c r="D13" s="30">
        <f t="shared" si="0"/>
        <v>43090</v>
      </c>
      <c r="E13" s="27">
        <v>1500</v>
      </c>
      <c r="F13" s="32"/>
    </row>
    <row r="14" spans="1:9" x14ac:dyDescent="0.25">
      <c r="A14" s="27" t="s">
        <v>60</v>
      </c>
      <c r="B14" s="27">
        <v>901106</v>
      </c>
      <c r="C14" s="28">
        <v>43099</v>
      </c>
      <c r="D14" s="30">
        <f t="shared" si="0"/>
        <v>43114</v>
      </c>
      <c r="E14" s="24">
        <v>1600</v>
      </c>
    </row>
    <row r="15" spans="1:9" x14ac:dyDescent="0.25">
      <c r="A15" s="27" t="s">
        <v>61</v>
      </c>
      <c r="B15" s="27">
        <v>901107</v>
      </c>
      <c r="C15" s="28">
        <v>42828</v>
      </c>
      <c r="D15" s="30">
        <f t="shared" si="0"/>
        <v>42843</v>
      </c>
      <c r="E15" s="27">
        <v>1700</v>
      </c>
    </row>
    <row r="16" spans="1:9" x14ac:dyDescent="0.25">
      <c r="A16" s="27" t="s">
        <v>62</v>
      </c>
      <c r="B16" s="27">
        <v>901108</v>
      </c>
      <c r="C16" s="28">
        <v>43094</v>
      </c>
      <c r="D16" s="30">
        <f t="shared" si="0"/>
        <v>43109</v>
      </c>
      <c r="E16" s="24">
        <v>1800</v>
      </c>
    </row>
    <row r="17" spans="1:5" x14ac:dyDescent="0.25">
      <c r="A17" s="27" t="s">
        <v>63</v>
      </c>
      <c r="B17" s="27">
        <v>901109</v>
      </c>
      <c r="C17" s="28">
        <v>43041</v>
      </c>
      <c r="D17" s="30">
        <f t="shared" si="0"/>
        <v>43056</v>
      </c>
      <c r="E17" s="27">
        <v>1900</v>
      </c>
    </row>
    <row r="18" spans="1:5" x14ac:dyDescent="0.25">
      <c r="A18" s="27" t="s">
        <v>64</v>
      </c>
      <c r="B18" s="27">
        <v>901110</v>
      </c>
      <c r="C18" s="28">
        <v>43075</v>
      </c>
      <c r="D18" s="30">
        <f t="shared" si="0"/>
        <v>43090</v>
      </c>
      <c r="E18" s="24">
        <v>2000</v>
      </c>
    </row>
    <row r="19" spans="1:5" x14ac:dyDescent="0.25">
      <c r="A19" s="27" t="s">
        <v>65</v>
      </c>
      <c r="B19" s="27">
        <v>901111</v>
      </c>
      <c r="C19" s="28">
        <v>42983</v>
      </c>
      <c r="D19" s="30">
        <f t="shared" si="0"/>
        <v>42998</v>
      </c>
      <c r="E19" s="27">
        <v>2100</v>
      </c>
    </row>
    <row r="20" spans="1:5" x14ac:dyDescent="0.25">
      <c r="A20" s="27" t="s">
        <v>66</v>
      </c>
      <c r="B20" s="27">
        <v>901112</v>
      </c>
      <c r="C20" s="28">
        <v>43114</v>
      </c>
      <c r="D20" s="30">
        <f t="shared" si="0"/>
        <v>43129</v>
      </c>
      <c r="E20" s="24">
        <v>2200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20"/>
  <sheetViews>
    <sheetView zoomScale="80" zoomScaleNormal="80" workbookViewId="0">
      <selection activeCell="C3" sqref="C3"/>
    </sheetView>
  </sheetViews>
  <sheetFormatPr baseColWidth="10" defaultRowHeight="15" x14ac:dyDescent="0.25"/>
  <sheetData>
    <row r="1" spans="1:11" x14ac:dyDescent="0.25">
      <c r="A1" s="1" t="s">
        <v>3</v>
      </c>
    </row>
    <row r="2" spans="1:11" x14ac:dyDescent="0.25">
      <c r="A2" s="1" t="s">
        <v>26</v>
      </c>
    </row>
    <row r="3" spans="1:11" x14ac:dyDescent="0.25">
      <c r="A3" s="1" t="s">
        <v>0</v>
      </c>
    </row>
    <row r="15" spans="1:11" x14ac:dyDescent="0.25">
      <c r="K15" t="s">
        <v>67</v>
      </c>
    </row>
    <row r="16" spans="1:11" x14ac:dyDescent="0.25">
      <c r="K16" s="1">
        <v>1</v>
      </c>
    </row>
    <row r="17" spans="11:11" x14ac:dyDescent="0.25">
      <c r="K17" s="1">
        <v>2</v>
      </c>
    </row>
    <row r="18" spans="11:11" x14ac:dyDescent="0.25">
      <c r="K18" s="1">
        <v>3</v>
      </c>
    </row>
    <row r="19" spans="11:11" x14ac:dyDescent="0.25">
      <c r="K19" s="1">
        <v>4</v>
      </c>
    </row>
    <row r="20" spans="11:11" x14ac:dyDescent="0.25">
      <c r="K20" s="1">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11</vt:i4>
      </vt:variant>
    </vt:vector>
  </HeadingPairs>
  <TitlesOfParts>
    <vt:vector size="20" baseType="lpstr">
      <vt:lpstr>ECHEANCIER 1</vt:lpstr>
      <vt:lpstr>ECHEANCIER 2</vt:lpstr>
      <vt:lpstr>ECHEANCIER 3</vt:lpstr>
      <vt:lpstr>ECHEANCIER 4</vt:lpstr>
      <vt:lpstr>ECHEANCIER 5</vt:lpstr>
      <vt:lpstr>RELANCE 1</vt:lpstr>
      <vt:lpstr>BDD CLIENT</vt:lpstr>
      <vt:lpstr>BDD FACT</vt:lpstr>
      <vt:lpstr>ANNEXE</vt:lpstr>
      <vt:lpstr>BDDCL</vt:lpstr>
      <vt:lpstr>BDDCLIENT</vt:lpstr>
      <vt:lpstr>'ECHEANCIER 1'!Criteres</vt:lpstr>
      <vt:lpstr>Date_échéance</vt:lpstr>
      <vt:lpstr>Date_Fact</vt:lpstr>
      <vt:lpstr>'RELANCE 1'!Extraire</vt:lpstr>
      <vt:lpstr>Février</vt:lpstr>
      <vt:lpstr>Janvier</vt:lpstr>
      <vt:lpstr>Montant</vt:lpstr>
      <vt:lpstr>Num_Client</vt:lpstr>
      <vt:lpstr>Raison_sociale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 Blancher</dc:creator>
  <cp:lastModifiedBy>gmb</cp:lastModifiedBy>
  <dcterms:created xsi:type="dcterms:W3CDTF">2015-06-05T18:19:34Z</dcterms:created>
  <dcterms:modified xsi:type="dcterms:W3CDTF">2018-01-17T11:10:55Z</dcterms:modified>
</cp:coreProperties>
</file>