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75" windowWidth="23715" windowHeight="10545" activeTab="1"/>
  </bookViews>
  <sheets>
    <sheet name="Feuil1" sheetId="1" r:id="rId1"/>
    <sheet name="Enregistrement" sheetId="2" r:id="rId2"/>
    <sheet name="Contrôle technique" sheetId="3" r:id="rId3"/>
  </sheets>
  <definedNames>
    <definedName name="List_Intervenant">Tableau5[Intervenant]</definedName>
    <definedName name="List_ParQui">Tableau5[Par qui]</definedName>
    <definedName name="List_ValidationCM">Tableau5[Validation CM]</definedName>
    <definedName name="List_Véhicule">Tableau5[Type véhicule]</definedName>
  </definedNames>
  <calcPr calcId="152511"/>
</workbook>
</file>

<file path=xl/calcChain.xml><?xml version="1.0" encoding="utf-8"?>
<calcChain xmlns="http://schemas.openxmlformats.org/spreadsheetml/2006/main">
  <c r="H6" i="2" l="1"/>
  <c r="H7" i="2"/>
  <c r="K7" i="2"/>
  <c r="L7" i="2"/>
  <c r="N7" i="2"/>
  <c r="B7" i="2" s="1"/>
  <c r="S7" i="2"/>
  <c r="T7" i="2"/>
  <c r="T6" i="2"/>
  <c r="S6" i="2"/>
  <c r="N6" i="2"/>
  <c r="L6" i="2"/>
  <c r="K6" i="2"/>
  <c r="B6" i="2"/>
  <c r="F10" i="1"/>
  <c r="F8" i="1"/>
</calcChain>
</file>

<file path=xl/sharedStrings.xml><?xml version="1.0" encoding="utf-8"?>
<sst xmlns="http://schemas.openxmlformats.org/spreadsheetml/2006/main" count="51" uniqueCount="48">
  <si>
    <t>SUIVI ENTRETIEN PARC AUTOMOBILES</t>
  </si>
  <si>
    <t>Type véhicule</t>
  </si>
  <si>
    <t>Anomalie constaté</t>
  </si>
  <si>
    <t>Par qui</t>
  </si>
  <si>
    <t>Cause Maintenance</t>
  </si>
  <si>
    <t>Fournisseur</t>
  </si>
  <si>
    <t>Début maintenance</t>
  </si>
  <si>
    <t>Fin maintenance</t>
  </si>
  <si>
    <t>Durée maintenance</t>
  </si>
  <si>
    <t>Observation</t>
  </si>
  <si>
    <t>Lu</t>
  </si>
  <si>
    <t>Véhicule 1</t>
  </si>
  <si>
    <t>Remarques</t>
  </si>
  <si>
    <t>probleme_1</t>
  </si>
  <si>
    <t>Contre visite</t>
  </si>
  <si>
    <t>Validation</t>
  </si>
  <si>
    <t>Prochain CT</t>
  </si>
  <si>
    <t>Alerte</t>
  </si>
  <si>
    <t>C.T</t>
  </si>
  <si>
    <t>Validation CM</t>
  </si>
  <si>
    <t>Date anomalie</t>
  </si>
  <si>
    <t>Date lecture</t>
  </si>
  <si>
    <t>Référent</t>
  </si>
  <si>
    <t>Sécu_3</t>
  </si>
  <si>
    <t>Légère fuite d'eau pompe</t>
  </si>
  <si>
    <t>Référent_1</t>
  </si>
  <si>
    <t>Date validation</t>
  </si>
  <si>
    <t>Intervenant</t>
  </si>
  <si>
    <t>Date intervenant</t>
  </si>
  <si>
    <t>Opération effectué</t>
  </si>
  <si>
    <t>Reserré vanne 70 dans pompe</t>
  </si>
  <si>
    <t>Lieu</t>
  </si>
  <si>
    <t>Validation Référent</t>
  </si>
  <si>
    <t>Partie à remplir le jour même par le chef de manœuvre de la constatation de l'anomalie</t>
  </si>
  <si>
    <t>A valider par le/les référents</t>
  </si>
  <si>
    <t>Partie du suivi de l'opération à compléter par le/les référents</t>
  </si>
  <si>
    <t>Validation de la fin de l'opération</t>
  </si>
  <si>
    <t>N° Réf</t>
  </si>
  <si>
    <t>Alerte2</t>
  </si>
  <si>
    <t>samedi 03 octobre 2015</t>
  </si>
  <si>
    <t>df</t>
  </si>
  <si>
    <t/>
  </si>
  <si>
    <t>er</t>
  </si>
  <si>
    <t>cv</t>
  </si>
  <si>
    <t>cn</t>
  </si>
  <si>
    <t>PERSONNE_1</t>
  </si>
  <si>
    <t>PERSONNE_5</t>
  </si>
  <si>
    <t>PERSONN_1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</si>
</sst>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name val="Wingdings 2"/>
      <family val="1"/>
      <charset val="2"/>
    </font>
    <font>
      <sz val="9"/>
      <color theme="1"/>
      <name val="Arial"/>
    </font>
    <font>
      <sz val="9"/>
      <color theme="1"/>
      <name val="Wingdings 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quotePrefix="1" applyNumberFormat="1" applyFont="1" applyAlignment="1">
      <alignment horizontal="center" vertical="center" wrapText="1"/>
    </xf>
    <xf numFmtId="0" fontId="0" fillId="0" borderId="0" xfId="0" quotePrefix="1"/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22" fontId="0" fillId="0" borderId="0" xfId="0" applyNumberFormat="1"/>
    <xf numFmtId="164" fontId="0" fillId="0" borderId="0" xfId="0" applyNumberFormat="1"/>
    <xf numFmtId="0" fontId="4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4" fontId="4" fillId="0" borderId="0" xfId="0" applyNumberFormat="1" applyFont="1" applyBorder="1" applyAlignment="1">
      <alignment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9">
    <dxf>
      <font>
        <b val="0"/>
        <i val="0"/>
      </font>
      <fill>
        <patternFill>
          <bgColor rgb="FFFFC000"/>
        </patternFill>
      </fill>
    </dxf>
    <dxf>
      <fill>
        <patternFill>
          <bgColor rgb="FF33CC33"/>
        </patternFill>
      </fill>
    </dxf>
    <dxf>
      <font>
        <b/>
        <i val="0"/>
      </font>
      <fill>
        <patternFill>
          <bgColor rgb="FFFF9933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Wingdings 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colors>
    <mruColors>
      <color rgb="FF33CC33"/>
      <color rgb="FFFF9933"/>
      <color rgb="FF66FF66"/>
      <color rgb="FFFF0000"/>
      <color rgb="FFFF6600"/>
      <color rgb="FFFF33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1685925</xdr:colOff>
      <xdr:row>0</xdr:row>
      <xdr:rowOff>114300</xdr:rowOff>
    </xdr:from>
    <xdr:to>
      <xdr:col>5</xdr:col>
      <xdr:colOff>123825</xdr:colOff>
      <xdr:row>2</xdr:row>
      <xdr:rowOff>47625</xdr:rowOff>
    </xdr:to>
    <xdr:sp macro="[0]!Open_UF_1_echelon" textlink="">
      <xdr:nvSpPr>
        <xdr:cNvPr id="2" name="Rectangle 1"/>
        <xdr:cNvSpPr/>
      </xdr:nvSpPr>
      <xdr:spPr>
        <a:xfrm>
          <a:off x="3829050" y="114300"/>
          <a:ext cx="933450" cy="2571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UF Anomalie</a:t>
          </a:r>
        </a:p>
      </xdr:txBody>
    </xdr:sp>
    <xdr:clientData/>
  </xdr:twoCellAnchor>
  <xdr:oneCellAnchor>
    <xdr:from>
      <xdr:col>0</xdr:col>
      <xdr:colOff>238125</xdr:colOff>
      <xdr:row>0</xdr:row>
      <xdr:rowOff>123825</xdr:rowOff>
    </xdr:from>
    <xdr:ext cx="2381250" cy="857250"/>
    <xdr:sp macro="" textlink="">
      <xdr:nvSpPr>
        <xdr:cNvPr id="3" name="ZoneTexte 2"/>
        <xdr:cNvSpPr txBox="1"/>
      </xdr:nvSpPr>
      <xdr:spPr>
        <a:xfrm>
          <a:off x="238125" y="123825"/>
          <a:ext cx="2381250" cy="85725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chemeClr val="bg1">
                  <a:lumMod val="95000"/>
                </a:schemeClr>
              </a:solidFill>
            </a:rPr>
            <a:t>Chercher macro pour incrémenter automatiquement la colonne A.</a:t>
          </a:r>
        </a:p>
        <a:p>
          <a:r>
            <a:rPr lang="fr-FR" sz="1100">
              <a:solidFill>
                <a:schemeClr val="bg1">
                  <a:lumMod val="95000"/>
                </a:schemeClr>
              </a:solidFill>
            </a:rPr>
            <a:t>Sois par formule excel</a:t>
          </a:r>
        </a:p>
        <a:p>
          <a:r>
            <a:rPr lang="fr-FR" sz="1100">
              <a:solidFill>
                <a:schemeClr val="bg1">
                  <a:lumMod val="95000"/>
                </a:schemeClr>
              </a:solidFill>
            </a:rPr>
            <a:t>ou macro.</a:t>
          </a:r>
        </a:p>
      </xdr:txBody>
    </xdr:sp>
    <xdr:clientData/>
  </xdr:oneCellAnchor>
  <xdr:twoCellAnchor>
    <xdr:from>
      <xdr:col>0</xdr:col>
      <xdr:colOff>419100</xdr:colOff>
      <xdr:row>4</xdr:row>
      <xdr:rowOff>333375</xdr:rowOff>
    </xdr:from>
    <xdr:to>
      <xdr:col>2</xdr:col>
      <xdr:colOff>66675</xdr:colOff>
      <xdr:row>5</xdr:row>
      <xdr:rowOff>219075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>
          <a:off x="419100" y="981075"/>
          <a:ext cx="1009650" cy="37147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5" name="Tableau5" displayName="Tableau5" ref="A5:V7" totalsRowShown="0" headerRowDxfId="28" dataDxfId="27">
  <autoFilter ref="A5:V7"/>
  <tableColumns count="22">
    <tableColumn id="11" name="N° Réf" dataDxfId="26"/>
    <tableColumn id="1" name="Alerte2" dataDxfId="25">
      <calculatedColumnFormula>IF(OR(Tableau5[[#This Row],[Référent]]&lt;&gt;""),"Terminé",IF(OR(Tableau5[[#This Row],[Fin maintenance]]&lt;&gt;""),"Maintenance terminé",IF(OR(Tableau5[[#This Row],[Début maintenance]]&lt;&gt;""),"En maintenance",IF(OR(Tableau5[[#This Row],[Lu]]="V"),"Lu",IF(OR(Tableau5[[#This Row],[Validation CM]]&lt;&gt;""),"Anomalie signalé !!","")))))</calculatedColumnFormula>
    </tableColumn>
    <tableColumn id="2" name="Type véhicule" dataDxfId="24"/>
    <tableColumn id="3" name="Anomalie constaté" dataDxfId="23"/>
    <tableColumn id="4" name="Date anomalie" dataDxfId="22">
      <calculatedColumnFormula>IF(Tableau5[[#This Row],[Par qui]]&lt;&gt;"",TODAY(),"!")</calculatedColumnFormula>
    </tableColumn>
    <tableColumn id="5" name="Par qui" dataDxfId="21"/>
    <tableColumn id="6" name="Validation CM" dataDxfId="20"/>
    <tableColumn id="20" name="Date intervenant" dataDxfId="19">
      <calculatedColumnFormula>IF(Tableau5[[#This Row],[Intervenant]]&lt;&gt;"",TODAY(),"!")</calculatedColumnFormula>
    </tableColumn>
    <tableColumn id="21" name="Intervenant" dataDxfId="18"/>
    <tableColumn id="22" name="Opération effectué" dataDxfId="17"/>
    <tableColumn id="23" name="Lieu" dataDxfId="16">
      <calculatedColumnFormula>IF(AND(Tableau5[[#This Row],[Intervenant]]&lt;&gt;"",Tableau5[[#This Row],[Début maintenance]]&lt;&gt;""),"Interne et Externe",IF(OR(Tableau5[[#This Row],[Début maintenance]]&lt;&gt;""),"Externe",IF(OR(Tableau5[[#This Row],[Intervenant]]&lt;&gt;""),"Interne","?")))</calculatedColumnFormula>
    </tableColumn>
    <tableColumn id="7" name="Date lecture" dataDxfId="15">
      <calculatedColumnFormula>IF(Tableau5[[#This Row],[Validation Référent]]&lt;&gt;"",TODAY(),"!")</calculatedColumnFormula>
    </tableColumn>
    <tableColumn id="8" name="Validation Référent" dataDxfId="14"/>
    <tableColumn id="9" name="Lu" dataDxfId="13">
      <calculatedColumnFormula>IF(Tableau5[[#This Row],[Validation Référent]]&lt;&gt;"","V","")</calculatedColumnFormula>
    </tableColumn>
    <tableColumn id="10" name="Cause Maintenance" dataDxfId="12"/>
    <tableColumn id="13" name="Fournisseur" dataDxfId="11"/>
    <tableColumn id="14" name="Début maintenance" dataDxfId="10"/>
    <tableColumn id="15" name="Fin maintenance" dataDxfId="9"/>
    <tableColumn id="16" name="Durée maintenance" dataDxfId="8">
      <calculatedColumnFormula>IF(OR(Tableau5[[#This Row],[Fin maintenance]]="",Tableau5[[#This Row],[Début maintenance]]=""),"",Tableau5[[#This Row],[Fin maintenance]]-Tableau5[[#This Row],[Début maintenance]]&amp;" jour(s)")</calculatedColumnFormula>
    </tableColumn>
    <tableColumn id="17" name="Date validation" dataDxfId="7">
      <calculatedColumnFormula>IF(Tableau5[[#This Row],[Référent]]&lt;&gt;"",TODAY(),"!")</calculatedColumnFormula>
    </tableColumn>
    <tableColumn id="18" name="Référent" dataDxfId="6"/>
    <tableColumn id="19" name="Observation" dataDxfId="5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8:P10"/>
  <sheetViews>
    <sheetView workbookViewId="0">
      <selection activeCell="E14" sqref="E14"/>
    </sheetView>
  </sheetViews>
  <sheetFormatPr baseColWidth="10" defaultRowHeight="12.75"/>
  <cols>
    <col min="4" max="4" width="11.42578125" style="6"/>
    <col min="6" max="6" width="15.28515625" bestFit="1" customWidth="1"/>
    <col min="14" max="16" width="11.42578125" style="6"/>
  </cols>
  <sheetData>
    <row r="8" spans="6:6">
      <c r="F8" s="27" t="str">
        <f ca="1">IF(E8&lt;&gt;"",NOW(),"?")</f>
        <v>?</v>
      </c>
    </row>
    <row r="10" spans="6:6">
      <c r="F10" s="26">
        <f ca="1">NOW()</f>
        <v>42280.397241666666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V7"/>
  <sheetViews>
    <sheetView tabSelected="1" zoomScaleNormal="100" workbookViewId="0">
      <selection activeCell="G14" sqref="G14"/>
    </sheetView>
  </sheetViews>
  <sheetFormatPr baseColWidth="10" defaultRowHeight="12.75"/>
  <cols>
    <col min="1" max="1" width="7.7109375" customWidth="1"/>
    <col min="2" max="2" width="12.7109375" style="14" customWidth="1"/>
    <col min="3" max="3" width="11.7109375" customWidth="1"/>
    <col min="4" max="4" width="25.7109375" style="4" customWidth="1"/>
    <col min="5" max="5" width="11.7109375" style="6" customWidth="1"/>
    <col min="6" max="7" width="18.7109375" customWidth="1"/>
    <col min="8" max="8" width="11.7109375" customWidth="1"/>
    <col min="9" max="9" width="18.7109375" customWidth="1"/>
    <col min="10" max="10" width="25.7109375" customWidth="1"/>
    <col min="11" max="11" width="9.5703125" bestFit="1" customWidth="1"/>
    <col min="12" max="12" width="11.7109375" style="6" customWidth="1"/>
    <col min="13" max="13" width="18.7109375" customWidth="1"/>
    <col min="14" max="14" width="4.7109375" style="6" customWidth="1"/>
    <col min="15" max="15" width="30.7109375" style="4" customWidth="1"/>
    <col min="16" max="16" width="18.7109375" customWidth="1"/>
    <col min="17" max="18" width="11.7109375" style="6" customWidth="1"/>
    <col min="19" max="19" width="12.7109375" style="6" customWidth="1"/>
    <col min="20" max="20" width="15.7109375" style="6" customWidth="1"/>
    <col min="21" max="21" width="20.42578125" customWidth="1"/>
    <col min="22" max="22" width="19.7109375" customWidth="1"/>
  </cols>
  <sheetData>
    <row r="1" spans="1:22">
      <c r="B1" s="15" t="s">
        <v>0</v>
      </c>
      <c r="F1" s="12"/>
    </row>
    <row r="3" spans="1:22">
      <c r="B3" s="13"/>
    </row>
    <row r="4" spans="1:22" s="2" customFormat="1">
      <c r="B4" s="8"/>
      <c r="C4" s="1" t="s">
        <v>33</v>
      </c>
      <c r="D4" s="17"/>
      <c r="E4" s="7"/>
      <c r="F4" s="1"/>
      <c r="G4" s="1"/>
      <c r="H4" s="1"/>
      <c r="I4" s="1"/>
      <c r="J4" s="1"/>
      <c r="L4" s="19" t="s">
        <v>34</v>
      </c>
      <c r="M4" s="18"/>
      <c r="N4" s="18"/>
      <c r="O4" s="23" t="s">
        <v>35</v>
      </c>
      <c r="P4" s="21"/>
      <c r="Q4" s="22"/>
      <c r="R4" s="22"/>
      <c r="S4" s="22"/>
      <c r="T4" s="24" t="s">
        <v>36</v>
      </c>
      <c r="U4" s="20"/>
    </row>
    <row r="5" spans="1:22" s="5" customFormat="1" ht="38.25">
      <c r="A5" s="5" t="s">
        <v>37</v>
      </c>
      <c r="B5" s="5" t="s">
        <v>38</v>
      </c>
      <c r="C5" s="5" t="s">
        <v>1</v>
      </c>
      <c r="D5" s="5" t="s">
        <v>2</v>
      </c>
      <c r="E5" s="5" t="s">
        <v>20</v>
      </c>
      <c r="F5" s="5" t="s">
        <v>3</v>
      </c>
      <c r="G5" s="5" t="s">
        <v>19</v>
      </c>
      <c r="H5" s="5" t="s">
        <v>28</v>
      </c>
      <c r="I5" s="5" t="s">
        <v>27</v>
      </c>
      <c r="J5" s="5" t="s">
        <v>29</v>
      </c>
      <c r="K5" s="5" t="s">
        <v>31</v>
      </c>
      <c r="L5" s="5" t="s">
        <v>21</v>
      </c>
      <c r="M5" s="5" t="s">
        <v>32</v>
      </c>
      <c r="N5" s="5" t="s">
        <v>10</v>
      </c>
      <c r="O5" s="5" t="s">
        <v>4</v>
      </c>
      <c r="P5" s="5" t="s">
        <v>5</v>
      </c>
      <c r="Q5" s="5" t="s">
        <v>6</v>
      </c>
      <c r="R5" s="5" t="s">
        <v>7</v>
      </c>
      <c r="S5" s="5" t="s">
        <v>8</v>
      </c>
      <c r="T5" s="5" t="s">
        <v>26</v>
      </c>
      <c r="U5" s="5" t="s">
        <v>22</v>
      </c>
      <c r="V5" s="5" t="s">
        <v>9</v>
      </c>
    </row>
    <row r="6" spans="1:22" ht="27.75" customHeight="1">
      <c r="A6" s="11">
        <v>1</v>
      </c>
      <c r="B6" s="11" t="str">
        <f>IF(OR(Tableau5[[#This Row],[Référent]]&lt;&gt;""),"Terminé",IF(OR(Tableau5[[#This Row],[Fin maintenance]]&lt;&gt;""),"Maintenance terminé",IF(OR(Tableau5[[#This Row],[Début maintenance]]&lt;&gt;""),"En maintenance",IF(OR(Tableau5[[#This Row],[Lu]]="V"),"Lu",IF(OR(Tableau5[[#This Row],[Validation CM]]&lt;&gt;""),"Anomalie signalé !!","")))))</f>
        <v>Terminé</v>
      </c>
      <c r="C6" s="9" t="s">
        <v>23</v>
      </c>
      <c r="D6" s="9" t="s">
        <v>24</v>
      </c>
      <c r="E6" s="16">
        <v>42276</v>
      </c>
      <c r="F6" s="9" t="s">
        <v>45</v>
      </c>
      <c r="G6" s="9" t="s">
        <v>46</v>
      </c>
      <c r="H6" s="16">
        <f ca="1">IF(Tableau5[[#This Row],[Intervenant]]&lt;&gt;"",TODAY(),"!")</f>
        <v>42280</v>
      </c>
      <c r="I6" s="9" t="s">
        <v>47</v>
      </c>
      <c r="J6" s="9" t="s">
        <v>30</v>
      </c>
      <c r="K6" s="10" t="str">
        <f>IF(AND(Tableau5[[#This Row],[Intervenant]]&lt;&gt;"",Tableau5[[#This Row],[Début maintenance]]&lt;&gt;""),"Interne et Externe",IF(OR(Tableau5[[#This Row],[Début maintenance]]&lt;&gt;""),"Externe",IF(OR(Tableau5[[#This Row],[Intervenant]]&lt;&gt;""),"Interne","?")))</f>
        <v>Interne</v>
      </c>
      <c r="L6" s="16">
        <f ca="1">IF(Tableau5[[#This Row],[Validation Référent]]&lt;&gt;"",TODAY(),"!")</f>
        <v>42280</v>
      </c>
      <c r="M6" s="9" t="s">
        <v>45</v>
      </c>
      <c r="N6" s="25" t="str">
        <f>IF(Tableau5[[#This Row],[Validation Référent]]&lt;&gt;"","V","")</f>
        <v>V</v>
      </c>
      <c r="O6" s="9"/>
      <c r="P6" s="9"/>
      <c r="Q6" s="16"/>
      <c r="R6" s="16"/>
      <c r="S6" s="11" t="str">
        <f>IF(OR(Tableau5[[#This Row],[Fin maintenance]]="",Tableau5[[#This Row],[Début maintenance]]=""),"",Tableau5[[#This Row],[Fin maintenance]]-Tableau5[[#This Row],[Début maintenance]]&amp;" jour(s)")</f>
        <v/>
      </c>
      <c r="T6" s="16">
        <f ca="1">IF(Tableau5[[#This Row],[Référent]]&lt;&gt;"",TODAY(),"!")</f>
        <v>42280</v>
      </c>
      <c r="U6" s="9" t="s">
        <v>25</v>
      </c>
      <c r="V6" s="9"/>
    </row>
    <row r="7" spans="1:22" ht="24">
      <c r="A7" s="28"/>
      <c r="B7" s="29" t="str">
        <f>IF(OR(Tableau5[[#This Row],[Référent]]&lt;&gt;""),"Terminé",IF(OR(Tableau5[[#This Row],[Fin maintenance]]&lt;&gt;""),"Maintenance terminé",IF(OR(Tableau5[[#This Row],[Début maintenance]]&lt;&gt;""),"En maintenance",IF(OR(Tableau5[[#This Row],[Lu]]="V"),"Lu",IF(OR(Tableau5[[#This Row],[Validation CM]]&lt;&gt;""),"Anomalie signalé !!","")))))</f>
        <v>Anomalie signalé !!</v>
      </c>
      <c r="C7" s="30" t="s">
        <v>40</v>
      </c>
      <c r="D7" s="30" t="s">
        <v>42</v>
      </c>
      <c r="E7" s="32" t="s">
        <v>39</v>
      </c>
      <c r="F7" s="30" t="s">
        <v>43</v>
      </c>
      <c r="G7" s="30" t="s">
        <v>44</v>
      </c>
      <c r="H7" s="32" t="str">
        <f ca="1">IF(Tableau5[[#This Row],[Intervenant]]&lt;&gt;"",TODAY(),"!")</f>
        <v>!</v>
      </c>
      <c r="I7" s="30" t="s">
        <v>41</v>
      </c>
      <c r="J7" s="30" t="s">
        <v>41</v>
      </c>
      <c r="K7" s="29" t="str">
        <f>IF(AND(Tableau5[[#This Row],[Intervenant]]&lt;&gt;"",Tableau5[[#This Row],[Début maintenance]]&lt;&gt;""),"Interne et Externe",IF(OR(Tableau5[[#This Row],[Début maintenance]]&lt;&gt;""),"Externe",IF(OR(Tableau5[[#This Row],[Intervenant]]&lt;&gt;""),"Interne","?")))</f>
        <v>?</v>
      </c>
      <c r="L7" s="32" t="str">
        <f ca="1">IF(Tableau5[[#This Row],[Validation Référent]]&lt;&gt;"",TODAY(),"!")</f>
        <v>!</v>
      </c>
      <c r="M7" s="30"/>
      <c r="N7" s="33" t="str">
        <f>IF(Tableau5[[#This Row],[Validation Référent]]&lt;&gt;"","V","")</f>
        <v/>
      </c>
      <c r="O7" s="30"/>
      <c r="P7" s="30"/>
      <c r="Q7" s="31"/>
      <c r="R7" s="31"/>
      <c r="S7" s="29" t="str">
        <f>IF(OR(Tableau5[[#This Row],[Fin maintenance]]="",Tableau5[[#This Row],[Début maintenance]]=""),"",Tableau5[[#This Row],[Fin maintenance]]-Tableau5[[#This Row],[Début maintenance]]&amp;" jour(s)")</f>
        <v/>
      </c>
      <c r="T7" s="32" t="str">
        <f ca="1">IF(Tableau5[[#This Row],[Référent]]&lt;&gt;"",TODAY(),"!")</f>
        <v>!</v>
      </c>
      <c r="U7" s="30"/>
      <c r="V7" s="30"/>
    </row>
  </sheetData>
  <conditionalFormatting sqref="B6:B7">
    <cfRule type="cellIs" dxfId="4" priority="20" operator="equal">
      <formula>"Terminé"</formula>
    </cfRule>
  </conditionalFormatting>
  <conditionalFormatting sqref="B6:Q7">
    <cfRule type="expression" dxfId="3" priority="31">
      <formula>$B6:$B6="En maintenance"</formula>
    </cfRule>
  </conditionalFormatting>
  <conditionalFormatting sqref="B6:N7">
    <cfRule type="expression" dxfId="2" priority="32">
      <formula>$B6:$B6="Lu"</formula>
    </cfRule>
  </conditionalFormatting>
  <conditionalFormatting sqref="B6:S7">
    <cfRule type="expression" dxfId="1" priority="33">
      <formula>$B6:$B6="Maintenance terminé"</formula>
    </cfRule>
  </conditionalFormatting>
  <conditionalFormatting sqref="B6:J7">
    <cfRule type="expression" dxfId="0" priority="34">
      <formula>$B6:$B6="Anomalie signalé !!"</formula>
    </cfRule>
  </conditionalFormatting>
  <pageMargins left="0.11811023622047245" right="0.11811023622047245" top="0.15748031496062992" bottom="0.15748031496062992" header="0.31496062992125984" footer="0.31496062992125984"/>
  <pageSetup paperSize="9" scale="83" fitToWidth="2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I9"/>
  <sheetViews>
    <sheetView workbookViewId="0">
      <selection activeCell="D16" sqref="D16"/>
    </sheetView>
  </sheetViews>
  <sheetFormatPr baseColWidth="10" defaultRowHeight="12.75"/>
  <sheetData>
    <row r="5" spans="2:9">
      <c r="C5" t="s">
        <v>11</v>
      </c>
    </row>
    <row r="6" spans="2:9">
      <c r="B6" t="s">
        <v>18</v>
      </c>
      <c r="D6" t="s">
        <v>12</v>
      </c>
      <c r="E6" t="s">
        <v>14</v>
      </c>
      <c r="F6" t="s">
        <v>12</v>
      </c>
      <c r="G6" t="s">
        <v>15</v>
      </c>
      <c r="H6" t="s">
        <v>16</v>
      </c>
      <c r="I6" t="s">
        <v>17</v>
      </c>
    </row>
    <row r="7" spans="2:9">
      <c r="B7">
        <v>1</v>
      </c>
      <c r="C7" s="3">
        <v>42277</v>
      </c>
      <c r="D7" t="s">
        <v>13</v>
      </c>
      <c r="E7" s="3">
        <v>42278</v>
      </c>
    </row>
    <row r="8" spans="2:9">
      <c r="B8">
        <v>2</v>
      </c>
    </row>
    <row r="9" spans="2:9">
      <c r="B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Enregistrement</vt:lpstr>
      <vt:lpstr>Contrôle technique</vt:lpstr>
      <vt:lpstr>List_Intervenant</vt:lpstr>
      <vt:lpstr>List_ParQui</vt:lpstr>
      <vt:lpstr>List_ValidationCM</vt:lpstr>
      <vt:lpstr>List_Véhicule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gmb</cp:lastModifiedBy>
  <cp:lastPrinted>2015-10-01T15:16:27Z</cp:lastPrinted>
  <dcterms:created xsi:type="dcterms:W3CDTF">2015-09-30T20:08:41Z</dcterms:created>
  <dcterms:modified xsi:type="dcterms:W3CDTF">2015-10-03T07:32:08Z</dcterms:modified>
</cp:coreProperties>
</file>