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30" windowHeight="10800"/>
  </bookViews>
  <sheets>
    <sheet name="Accueil" sheetId="1" r:id="rId1"/>
    <sheet name="TN" sheetId="2" r:id="rId2"/>
    <sheet name="+5°C" sheetId="3" r:id="rId3"/>
    <sheet name="-20°C" sheetId="4" r:id="rId4"/>
    <sheet name="-70°C" sheetId="8" r:id="rId5"/>
    <sheet name="Extractions" sheetId="7" r:id="rId6"/>
  </sheets>
  <calcPr calcId="152511"/>
  <fileRecoveryPr repairLoad="1"/>
</workbook>
</file>

<file path=xl/calcChain.xml><?xml version="1.0" encoding="utf-8"?>
<calcChain xmlns="http://schemas.openxmlformats.org/spreadsheetml/2006/main">
  <c r="R10" i="8" l="1"/>
  <c r="Q10" i="8" s="1"/>
  <c r="R9" i="8"/>
  <c r="Q9" i="8" s="1"/>
  <c r="R8" i="8"/>
  <c r="Q8" i="8" s="1"/>
  <c r="R7" i="8"/>
  <c r="Q7" i="8" s="1"/>
  <c r="R6" i="8"/>
  <c r="Q6" i="8" s="1"/>
  <c r="R5" i="8"/>
  <c r="Q5" i="8" s="1"/>
  <c r="R4" i="8"/>
  <c r="Q4" i="8" s="1"/>
  <c r="R3" i="8"/>
  <c r="Q3" i="8" s="1"/>
  <c r="R2" i="8"/>
  <c r="Q2" i="8" s="1"/>
  <c r="R11" i="3" l="1"/>
  <c r="Q11" i="3" s="1"/>
  <c r="R11" i="2" l="1"/>
  <c r="Q11" i="2" s="1"/>
  <c r="R10" i="2" l="1"/>
  <c r="Q10" i="2" s="1"/>
  <c r="R9" i="2"/>
  <c r="Q9" i="2" s="1"/>
  <c r="R8" i="2"/>
  <c r="Q8" i="2" s="1"/>
  <c r="R7" i="2"/>
  <c r="Q7" i="2" s="1"/>
  <c r="R6" i="2"/>
  <c r="Q6" i="2" s="1"/>
  <c r="R5" i="2"/>
  <c r="Q5" i="2" s="1"/>
  <c r="R4" i="2"/>
  <c r="Q4" i="2" s="1"/>
  <c r="R3" i="2"/>
  <c r="Q3" i="2" s="1"/>
  <c r="R2" i="2"/>
  <c r="Q2" i="2" s="1"/>
  <c r="R10" i="3" l="1"/>
  <c r="Q10" i="3" s="1"/>
  <c r="R9" i="3"/>
  <c r="Q9" i="3" s="1"/>
  <c r="R8" i="3"/>
  <c r="Q8" i="3" s="1"/>
  <c r="R7" i="3"/>
  <c r="Q7" i="3" s="1"/>
  <c r="R6" i="3"/>
  <c r="Q6" i="3" s="1"/>
  <c r="R5" i="3"/>
  <c r="Q5" i="3" s="1"/>
  <c r="R4" i="3"/>
  <c r="Q4" i="3" s="1"/>
  <c r="R3" i="3"/>
  <c r="Q3" i="3" s="1"/>
  <c r="R2" i="3"/>
  <c r="Q2" i="3" s="1"/>
  <c r="R10" i="4"/>
  <c r="Q10" i="4" s="1"/>
  <c r="R9" i="4"/>
  <c r="Q9" i="4" s="1"/>
  <c r="R8" i="4"/>
  <c r="Q8" i="4" s="1"/>
  <c r="R7" i="4"/>
  <c r="Q7" i="4" s="1"/>
  <c r="R6" i="4"/>
  <c r="Q6" i="4" s="1"/>
  <c r="R5" i="4"/>
  <c r="Q5" i="4" s="1"/>
  <c r="R4" i="4"/>
  <c r="Q4" i="4" s="1"/>
  <c r="R3" i="4"/>
  <c r="Q3" i="4" s="1"/>
  <c r="R2" i="4"/>
  <c r="Q2" i="4" s="1"/>
</calcChain>
</file>

<file path=xl/sharedStrings.xml><?xml version="1.0" encoding="utf-8"?>
<sst xmlns="http://schemas.openxmlformats.org/spreadsheetml/2006/main" count="538" uniqueCount="108">
  <si>
    <t>N° CAS</t>
  </si>
  <si>
    <t>DESCRIPTION</t>
  </si>
  <si>
    <t>Formule chimique</t>
  </si>
  <si>
    <t>Localisation</t>
  </si>
  <si>
    <t>Complément</t>
  </si>
  <si>
    <t>Fournisseur</t>
  </si>
  <si>
    <t>Ref Fournisseur</t>
  </si>
  <si>
    <t>N° DE LOT</t>
  </si>
  <si>
    <t>PROCEDURE :</t>
  </si>
  <si>
    <t>RECEPTION LE :</t>
  </si>
  <si>
    <t xml:space="preserve">EXPIRATION A RECEPTION </t>
  </si>
  <si>
    <t>OUVERT LE :</t>
  </si>
  <si>
    <t xml:space="preserve">EXPIRATION A OUVERTURE </t>
  </si>
  <si>
    <t>STOCK</t>
  </si>
  <si>
    <t>Unité en cours</t>
  </si>
  <si>
    <t xml:space="preserve">SOUS FORME DE </t>
  </si>
  <si>
    <t>ALERTE</t>
  </si>
  <si>
    <t>JOURS RESTANTS</t>
  </si>
  <si>
    <t>AUTRE</t>
  </si>
  <si>
    <t/>
  </si>
  <si>
    <t>N° DE LOT :</t>
  </si>
  <si>
    <t>STOCK :</t>
  </si>
  <si>
    <t>FORMULE CHIMIQUE :</t>
  </si>
  <si>
    <t>SOUS FORME DE :</t>
  </si>
  <si>
    <t>JOURS RESTANTS AVANT EXPIRATION :</t>
  </si>
  <si>
    <t>RECHERCHE</t>
  </si>
  <si>
    <t>1528</t>
  </si>
  <si>
    <t>Vaccin Rage</t>
  </si>
  <si>
    <t>ch3</t>
  </si>
  <si>
    <t>B4</t>
  </si>
  <si>
    <t>na</t>
  </si>
  <si>
    <t>12596</t>
  </si>
  <si>
    <t>10</t>
  </si>
  <si>
    <t>5</t>
  </si>
  <si>
    <t>flacon</t>
  </si>
  <si>
    <t>gdfgd</t>
  </si>
  <si>
    <t>dfg</t>
  </si>
  <si>
    <t>try</t>
  </si>
  <si>
    <t>yui</t>
  </si>
  <si>
    <t>ch5</t>
  </si>
  <si>
    <t>b4</t>
  </si>
  <si>
    <t>AUTRE :</t>
  </si>
  <si>
    <t>ALERTE :</t>
  </si>
  <si>
    <t>UNITE EN COURS :</t>
  </si>
  <si>
    <t>DATE D'EXP A OUVERTURE :</t>
  </si>
  <si>
    <t>DATE D'EXP :</t>
  </si>
  <si>
    <t>h</t>
  </si>
  <si>
    <t>f</t>
  </si>
  <si>
    <t>b</t>
  </si>
  <si>
    <t>i</t>
  </si>
  <si>
    <t>c</t>
  </si>
  <si>
    <t>j</t>
  </si>
  <si>
    <t>d</t>
  </si>
  <si>
    <t>01/02/2015</t>
  </si>
  <si>
    <t>03/02/2015</t>
  </si>
  <si>
    <t>02/02/2015</t>
  </si>
  <si>
    <t>04/02/2015</t>
  </si>
  <si>
    <t>e</t>
  </si>
  <si>
    <t>l</t>
  </si>
  <si>
    <t>g</t>
  </si>
  <si>
    <t>15/01/2015</t>
  </si>
  <si>
    <t>15/02/2015</t>
  </si>
  <si>
    <t>sljqfhg</t>
  </si>
  <si>
    <t>14/01/2015</t>
  </si>
  <si>
    <t>14/02/2015</t>
  </si>
  <si>
    <t>COMPLEMENT :</t>
  </si>
  <si>
    <t>LOCALISATION :</t>
  </si>
  <si>
    <t>02/03/2015</t>
  </si>
  <si>
    <t>Q_0158963 / Q_0521751</t>
  </si>
  <si>
    <t>Q_0148652</t>
  </si>
  <si>
    <t>Q_0156957 / Q_0521751 / Q_0130206</t>
  </si>
  <si>
    <t>Q_0564789</t>
  </si>
  <si>
    <t>Q_0320564</t>
  </si>
  <si>
    <t>Q_0564789 / Q_0148652</t>
  </si>
  <si>
    <t>Q_0236596</t>
  </si>
  <si>
    <t>gdfgfdvw</t>
  </si>
  <si>
    <t>gfdsgdx</t>
  </si>
  <si>
    <t>bfb</t>
  </si>
  <si>
    <t>vc</t>
  </si>
  <si>
    <t>fs</t>
  </si>
  <si>
    <t>fsdfse</t>
  </si>
  <si>
    <t>erf</t>
  </si>
  <si>
    <t>jllj</t>
  </si>
  <si>
    <t>lkgg</t>
  </si>
  <si>
    <t>gdy</t>
  </si>
  <si>
    <t>tyrye</t>
  </si>
  <si>
    <t>oijj</t>
  </si>
  <si>
    <t>hfdfg</t>
  </si>
  <si>
    <t>bvc</t>
  </si>
  <si>
    <t>qaza</t>
  </si>
  <si>
    <t>sddds</t>
  </si>
  <si>
    <t>aaaa</t>
  </si>
  <si>
    <t>aaaaaaaaa</t>
  </si>
  <si>
    <t>zzz</t>
  </si>
  <si>
    <t>eeee</t>
  </si>
  <si>
    <t>rrrr</t>
  </si>
  <si>
    <t>tttt</t>
  </si>
  <si>
    <t>yyyyy</t>
  </si>
  <si>
    <t>iiiii</t>
  </si>
  <si>
    <t>pppppp</t>
  </si>
  <si>
    <t>kkkkkkkk</t>
  </si>
  <si>
    <t>mmmm</t>
  </si>
  <si>
    <t>vvvvvvv</t>
  </si>
  <si>
    <t>xxxxxxx</t>
  </si>
  <si>
    <t>wxcvbn</t>
  </si>
  <si>
    <t>qsdfghjk</t>
  </si>
  <si>
    <t>poiu</t>
  </si>
  <si>
    <t>Q_0148652 / Q_0521751 / Q_0130206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</si>
</sst>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8"/>
      <color theme="1"/>
      <name val="Arial"/>
      <family val="2"/>
    </font>
    <font>
      <sz val="20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0" fillId="3" borderId="2" xfId="0" applyFill="1" applyBorder="1" applyAlignment="1"/>
    <xf numFmtId="14" fontId="0" fillId="0" borderId="0" xfId="0" applyNumberFormat="1"/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0" borderId="0" xfId="0" applyNumberFormat="1"/>
    <xf numFmtId="0" fontId="6" fillId="2" borderId="0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4" borderId="0" xfId="0" applyFont="1" applyFill="1"/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5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8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25</xdr:row>
          <xdr:rowOff>95250</xdr:rowOff>
        </xdr:from>
        <xdr:to>
          <xdr:col>13</xdr:col>
          <xdr:colOff>323850</xdr:colOff>
          <xdr:row>30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30</xdr:row>
          <xdr:rowOff>85725</xdr:rowOff>
        </xdr:from>
        <xdr:to>
          <xdr:col>3</xdr:col>
          <xdr:colOff>314325</xdr:colOff>
          <xdr:row>34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30</xdr:row>
          <xdr:rowOff>85725</xdr:rowOff>
        </xdr:from>
        <xdr:to>
          <xdr:col>7</xdr:col>
          <xdr:colOff>314325</xdr:colOff>
          <xdr:row>34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+5°C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30</xdr:row>
          <xdr:rowOff>95250</xdr:rowOff>
        </xdr:from>
        <xdr:to>
          <xdr:col>11</xdr:col>
          <xdr:colOff>323850</xdr:colOff>
          <xdr:row>35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-20°C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30</xdr:row>
          <xdr:rowOff>85725</xdr:rowOff>
        </xdr:from>
        <xdr:to>
          <xdr:col>15</xdr:col>
          <xdr:colOff>314325</xdr:colOff>
          <xdr:row>34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-70°C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4</xdr:row>
          <xdr:rowOff>28575</xdr:rowOff>
        </xdr:from>
        <xdr:to>
          <xdr:col>4</xdr:col>
          <xdr:colOff>247650</xdr:colOff>
          <xdr:row>5</xdr:row>
          <xdr:rowOff>152400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</xdr:row>
          <xdr:rowOff>0</xdr:rowOff>
        </xdr:from>
        <xdr:to>
          <xdr:col>8</xdr:col>
          <xdr:colOff>457200</xdr:colOff>
          <xdr:row>5</xdr:row>
          <xdr:rowOff>152400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6</xdr:row>
          <xdr:rowOff>171450</xdr:rowOff>
        </xdr:from>
        <xdr:to>
          <xdr:col>14</xdr:col>
          <xdr:colOff>95250</xdr:colOff>
          <xdr:row>8</xdr:row>
          <xdr:rowOff>180975</xdr:rowOff>
        </xdr:to>
        <xdr:sp macro="" textlink="">
          <xdr:nvSpPr>
            <xdr:cNvPr id="1048" name="CommandButton2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10</xdr:row>
          <xdr:rowOff>0</xdr:rowOff>
        </xdr:from>
        <xdr:to>
          <xdr:col>14</xdr:col>
          <xdr:colOff>95250</xdr:colOff>
          <xdr:row>12</xdr:row>
          <xdr:rowOff>9525</xdr:rowOff>
        </xdr:to>
        <xdr:sp macro="" textlink="">
          <xdr:nvSpPr>
            <xdr:cNvPr id="1050" name="CommandButton2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390525</xdr:colOff>
          <xdr:row>13</xdr:row>
          <xdr:rowOff>19050</xdr:rowOff>
        </xdr:from>
        <xdr:to>
          <xdr:col>14</xdr:col>
          <xdr:colOff>66675</xdr:colOff>
          <xdr:row>15</xdr:row>
          <xdr:rowOff>47625</xdr:rowOff>
        </xdr:to>
        <xdr:sp macro="" textlink="">
          <xdr:nvSpPr>
            <xdr:cNvPr id="1051" name="CommandButton2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390525</xdr:colOff>
          <xdr:row>16</xdr:row>
          <xdr:rowOff>76200</xdr:rowOff>
        </xdr:from>
        <xdr:to>
          <xdr:col>14</xdr:col>
          <xdr:colOff>66675</xdr:colOff>
          <xdr:row>18</xdr:row>
          <xdr:rowOff>95250</xdr:rowOff>
        </xdr:to>
        <xdr:sp macro="" textlink="">
          <xdr:nvSpPr>
            <xdr:cNvPr id="1052" name="CommandButton24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361950</xdr:colOff>
          <xdr:row>3</xdr:row>
          <xdr:rowOff>219075</xdr:rowOff>
        </xdr:from>
        <xdr:to>
          <xdr:col>14</xdr:col>
          <xdr:colOff>104775</xdr:colOff>
          <xdr:row>6</xdr:row>
          <xdr:rowOff>47625</xdr:rowOff>
        </xdr:to>
        <xdr:sp macro="" textlink="">
          <xdr:nvSpPr>
            <xdr:cNvPr id="1053" name="CommandButton25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24</xdr:row>
          <xdr:rowOff>161925</xdr:rowOff>
        </xdr:from>
        <xdr:to>
          <xdr:col>4</xdr:col>
          <xdr:colOff>371475</xdr:colOff>
          <xdr:row>29</xdr:row>
          <xdr:rowOff>85725</xdr:rowOff>
        </xdr:to>
        <xdr:sp macro="" textlink="">
          <xdr:nvSpPr>
            <xdr:cNvPr id="1054" name="CommandButton26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52" displayName="Tableau352" ref="A1:S11" totalsRowShown="0">
  <autoFilter ref="A1:S11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47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Tableau357" displayName="Tableau357" ref="A1:S11" totalsRowShown="0">
  <autoFilter ref="A1:S11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42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356" displayName="Tableau356" ref="A1:S10" totalsRowShown="0">
  <autoFilter ref="A1:S1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37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Tableau353" displayName="Tableau353" ref="A1:S10" totalsRowShown="0">
  <autoFilter ref="A1:S1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32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2"/>
  <sheetViews>
    <sheetView tabSelected="1" topLeftCell="A11" zoomScale="80" zoomScaleNormal="80" workbookViewId="0">
      <selection activeCell="D50" sqref="D50"/>
    </sheetView>
  </sheetViews>
  <sheetFormatPr baseColWidth="10" defaultRowHeight="15" x14ac:dyDescent="0.25"/>
  <cols>
    <col min="3" max="3" width="15.42578125" customWidth="1"/>
    <col min="8" max="8" width="24.5703125" customWidth="1"/>
  </cols>
  <sheetData>
    <row r="1" spans="1:22" ht="31.5" customHeight="1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3"/>
      <c r="U1" s="3"/>
      <c r="V1" s="3"/>
    </row>
    <row r="2" spans="1:22" ht="27" thickBot="1" x14ac:dyDescent="0.4">
      <c r="A2" s="15"/>
      <c r="B2" s="20" t="s">
        <v>25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15"/>
      <c r="O2" s="15"/>
      <c r="P2" s="3"/>
      <c r="Q2" s="3"/>
      <c r="R2" s="3"/>
      <c r="S2" s="3"/>
      <c r="T2" s="3"/>
      <c r="U2" s="3"/>
      <c r="V2" s="3"/>
    </row>
    <row r="3" spans="1:2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2" customFormat="1" ht="23.25" x14ac:dyDescent="0.35">
      <c r="A4" s="3"/>
      <c r="B4" s="6" t="s">
        <v>0</v>
      </c>
      <c r="C4" s="3"/>
      <c r="D4" s="3"/>
      <c r="E4" s="3"/>
      <c r="F4" s="3"/>
      <c r="G4" s="6" t="s">
        <v>1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s="2" customForma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s="2" customForma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s="2" customForma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s="2" customForma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s="3" customFormat="1" x14ac:dyDescent="0.25">
      <c r="B9" s="26" t="s">
        <v>66</v>
      </c>
      <c r="C9" s="27"/>
      <c r="D9" s="28"/>
      <c r="E9" s="29"/>
      <c r="F9" s="4"/>
      <c r="G9" s="4"/>
      <c r="H9" s="16" t="s">
        <v>65</v>
      </c>
      <c r="I9" s="28"/>
      <c r="J9" s="29"/>
    </row>
    <row r="10" spans="1:22" s="2" customForma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x14ac:dyDescent="0.25">
      <c r="A11" s="3"/>
      <c r="B11" s="24" t="s">
        <v>20</v>
      </c>
      <c r="C11" s="24"/>
      <c r="D11" s="19"/>
      <c r="E11" s="19"/>
      <c r="F11" s="4"/>
      <c r="G11" s="13"/>
      <c r="H11" s="18" t="s">
        <v>8</v>
      </c>
      <c r="I11" s="19"/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x14ac:dyDescent="0.25">
      <c r="A12" s="3"/>
      <c r="B12" s="4"/>
      <c r="C12" s="4"/>
      <c r="D12" s="4"/>
      <c r="E12" s="4"/>
      <c r="F12" s="4"/>
      <c r="G12" s="13"/>
      <c r="H12" s="13"/>
      <c r="I12" s="4"/>
      <c r="J12" s="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x14ac:dyDescent="0.25">
      <c r="A13" s="3"/>
      <c r="B13" s="24" t="s">
        <v>9</v>
      </c>
      <c r="C13" s="24"/>
      <c r="D13" s="19"/>
      <c r="E13" s="19"/>
      <c r="F13" s="4"/>
      <c r="G13" s="13"/>
      <c r="H13" s="18" t="s">
        <v>45</v>
      </c>
      <c r="I13" s="19"/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x14ac:dyDescent="0.25">
      <c r="A14" s="3"/>
      <c r="B14" s="4"/>
      <c r="C14" s="4"/>
      <c r="D14" s="4"/>
      <c r="E14" s="4"/>
      <c r="F14" s="4"/>
      <c r="G14" s="13"/>
      <c r="H14" s="13"/>
      <c r="I14" s="4"/>
      <c r="J14" s="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x14ac:dyDescent="0.25">
      <c r="A15" s="3"/>
      <c r="B15" s="24" t="s">
        <v>11</v>
      </c>
      <c r="C15" s="24"/>
      <c r="D15" s="19"/>
      <c r="E15" s="19"/>
      <c r="F15" s="4"/>
      <c r="G15" s="13"/>
      <c r="H15" s="18" t="s">
        <v>44</v>
      </c>
      <c r="I15" s="19"/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x14ac:dyDescent="0.25">
      <c r="A16" s="3"/>
      <c r="B16" s="4"/>
      <c r="C16" s="4"/>
      <c r="D16" s="4"/>
      <c r="E16" s="4"/>
      <c r="F16" s="4"/>
      <c r="G16" s="13"/>
      <c r="H16" s="13"/>
      <c r="I16" s="4"/>
      <c r="J16" s="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x14ac:dyDescent="0.25">
      <c r="A17" s="3"/>
      <c r="B17" s="25" t="s">
        <v>21</v>
      </c>
      <c r="C17" s="25"/>
      <c r="D17" s="19"/>
      <c r="E17" s="19"/>
      <c r="F17" s="4"/>
      <c r="G17" s="13"/>
      <c r="H17" s="18" t="s">
        <v>43</v>
      </c>
      <c r="I17" s="19"/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x14ac:dyDescent="0.25">
      <c r="A18" s="7"/>
      <c r="B18" s="8"/>
      <c r="C18" s="8"/>
      <c r="D18" s="8"/>
      <c r="E18" s="8"/>
      <c r="F18" s="8"/>
      <c r="G18" s="13"/>
      <c r="H18" s="13"/>
      <c r="I18" s="8"/>
      <c r="J18" s="8"/>
      <c r="K18" s="7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x14ac:dyDescent="0.25">
      <c r="A19" s="3"/>
      <c r="B19" s="24" t="s">
        <v>22</v>
      </c>
      <c r="C19" s="24"/>
      <c r="D19" s="19"/>
      <c r="E19" s="19"/>
      <c r="F19" s="4"/>
      <c r="G19" s="13"/>
      <c r="H19" s="18" t="s">
        <v>42</v>
      </c>
      <c r="I19" s="19"/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x14ac:dyDescent="0.25">
      <c r="A20" s="3"/>
      <c r="B20" s="4"/>
      <c r="C20" s="4"/>
      <c r="D20" s="4"/>
      <c r="E20" s="4"/>
      <c r="F20" s="4"/>
      <c r="G20" s="13"/>
      <c r="H20" s="13"/>
      <c r="I20" s="4"/>
      <c r="J20" s="4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x14ac:dyDescent="0.25">
      <c r="A21" s="3"/>
      <c r="B21" s="23" t="s">
        <v>23</v>
      </c>
      <c r="C21" s="23"/>
      <c r="D21" s="19"/>
      <c r="E21" s="19"/>
      <c r="F21" s="4"/>
      <c r="G21" s="13"/>
      <c r="H21" s="18" t="s">
        <v>41</v>
      </c>
      <c r="I21" s="19"/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x14ac:dyDescent="0.25">
      <c r="A22" s="3"/>
      <c r="B22" s="4"/>
      <c r="C22" s="4"/>
      <c r="D22" s="4"/>
      <c r="E22" s="4"/>
      <c r="F22" s="4"/>
      <c r="G22" s="17"/>
      <c r="H22" s="4"/>
      <c r="I22" s="4"/>
      <c r="J22" s="4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x14ac:dyDescent="0.25">
      <c r="A23" s="3"/>
      <c r="B23" s="26" t="s">
        <v>24</v>
      </c>
      <c r="C23" s="31"/>
      <c r="D23" s="31"/>
      <c r="E23" s="31"/>
      <c r="F23" s="31"/>
      <c r="G23" s="27"/>
      <c r="H23" s="9"/>
      <c r="I23" s="30"/>
      <c r="J23" s="2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</sheetData>
  <mergeCells count="24">
    <mergeCell ref="I23:J23"/>
    <mergeCell ref="B23:G23"/>
    <mergeCell ref="I13:J13"/>
    <mergeCell ref="I15:J15"/>
    <mergeCell ref="I17:J17"/>
    <mergeCell ref="I19:J19"/>
    <mergeCell ref="I21:J21"/>
    <mergeCell ref="D13:E13"/>
    <mergeCell ref="D15:E15"/>
    <mergeCell ref="D17:E17"/>
    <mergeCell ref="D19:E19"/>
    <mergeCell ref="D21:E21"/>
    <mergeCell ref="B19:C19"/>
    <mergeCell ref="I11:J11"/>
    <mergeCell ref="B2:M2"/>
    <mergeCell ref="B21:C21"/>
    <mergeCell ref="B13:C13"/>
    <mergeCell ref="B15:C15"/>
    <mergeCell ref="B17:C17"/>
    <mergeCell ref="B11:C11"/>
    <mergeCell ref="D11:E11"/>
    <mergeCell ref="B9:C9"/>
    <mergeCell ref="D9:E9"/>
    <mergeCell ref="I9:J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4" r:id="rId4" name="CommandButton26">
          <controlPr defaultSize="0" autoLine="0" r:id="rId5">
            <anchor moveWithCells="1">
              <from>
                <xdr:col>2</xdr:col>
                <xdr:colOff>361950</xdr:colOff>
                <xdr:row>24</xdr:row>
                <xdr:rowOff>161925</xdr:rowOff>
              </from>
              <to>
                <xdr:col>4</xdr:col>
                <xdr:colOff>371475</xdr:colOff>
                <xdr:row>29</xdr:row>
                <xdr:rowOff>38100</xdr:rowOff>
              </to>
            </anchor>
          </controlPr>
        </control>
      </mc:Choice>
      <mc:Fallback>
        <control shapeId="1054" r:id="rId4" name="CommandButton26"/>
      </mc:Fallback>
    </mc:AlternateContent>
    <mc:AlternateContent xmlns:mc="http://schemas.openxmlformats.org/markup-compatibility/2006">
      <mc:Choice Requires="x14">
        <control shapeId="1053" r:id="rId6" name="CommandButton25">
          <controlPr defaultSize="0" autoLine="0" r:id="rId7">
            <anchor moveWithCells="1">
              <from>
                <xdr:col>12</xdr:col>
                <xdr:colOff>361950</xdr:colOff>
                <xdr:row>3</xdr:row>
                <xdr:rowOff>219075</xdr:rowOff>
              </from>
              <to>
                <xdr:col>14</xdr:col>
                <xdr:colOff>104775</xdr:colOff>
                <xdr:row>6</xdr:row>
                <xdr:rowOff>28575</xdr:rowOff>
              </to>
            </anchor>
          </controlPr>
        </control>
      </mc:Choice>
      <mc:Fallback>
        <control shapeId="1053" r:id="rId6" name="CommandButton25"/>
      </mc:Fallback>
    </mc:AlternateContent>
    <mc:AlternateContent xmlns:mc="http://schemas.openxmlformats.org/markup-compatibility/2006">
      <mc:Choice Requires="x14">
        <control shapeId="1052" r:id="rId8" name="CommandButton24">
          <controlPr defaultSize="0" autoLine="0" r:id="rId9">
            <anchor moveWithCells="1">
              <from>
                <xdr:col>12</xdr:col>
                <xdr:colOff>390525</xdr:colOff>
                <xdr:row>16</xdr:row>
                <xdr:rowOff>76200</xdr:rowOff>
              </from>
              <to>
                <xdr:col>14</xdr:col>
                <xdr:colOff>66675</xdr:colOff>
                <xdr:row>18</xdr:row>
                <xdr:rowOff>76200</xdr:rowOff>
              </to>
            </anchor>
          </controlPr>
        </control>
      </mc:Choice>
      <mc:Fallback>
        <control shapeId="1052" r:id="rId8" name="CommandButton24"/>
      </mc:Fallback>
    </mc:AlternateContent>
    <mc:AlternateContent xmlns:mc="http://schemas.openxmlformats.org/markup-compatibility/2006">
      <mc:Choice Requires="x14">
        <control shapeId="1051" r:id="rId10" name="CommandButton23">
          <controlPr defaultSize="0" autoLine="0" r:id="rId11">
            <anchor moveWithCells="1">
              <from>
                <xdr:col>12</xdr:col>
                <xdr:colOff>390525</xdr:colOff>
                <xdr:row>13</xdr:row>
                <xdr:rowOff>19050</xdr:rowOff>
              </from>
              <to>
                <xdr:col>14</xdr:col>
                <xdr:colOff>66675</xdr:colOff>
                <xdr:row>15</xdr:row>
                <xdr:rowOff>28575</xdr:rowOff>
              </to>
            </anchor>
          </controlPr>
        </control>
      </mc:Choice>
      <mc:Fallback>
        <control shapeId="1051" r:id="rId10" name="CommandButton23"/>
      </mc:Fallback>
    </mc:AlternateContent>
    <mc:AlternateContent xmlns:mc="http://schemas.openxmlformats.org/markup-compatibility/2006">
      <mc:Choice Requires="x14">
        <control shapeId="1050" r:id="rId12" name="CommandButton22">
          <controlPr defaultSize="0" autoLine="0" r:id="rId13">
            <anchor moveWithCells="1">
              <from>
                <xdr:col>12</xdr:col>
                <xdr:colOff>419100</xdr:colOff>
                <xdr:row>10</xdr:row>
                <xdr:rowOff>0</xdr:rowOff>
              </from>
              <to>
                <xdr:col>14</xdr:col>
                <xdr:colOff>95250</xdr:colOff>
                <xdr:row>12</xdr:row>
                <xdr:rowOff>0</xdr:rowOff>
              </to>
            </anchor>
          </controlPr>
        </control>
      </mc:Choice>
      <mc:Fallback>
        <control shapeId="1050" r:id="rId12" name="CommandButton22"/>
      </mc:Fallback>
    </mc:AlternateContent>
    <mc:AlternateContent xmlns:mc="http://schemas.openxmlformats.org/markup-compatibility/2006">
      <mc:Choice Requires="x14">
        <control shapeId="1043" r:id="rId14" name="ComboBox2">
          <controlPr defaultSize="0" autoLine="0" r:id="rId15">
            <anchor moveWithCells="1">
              <from>
                <xdr:col>6</xdr:col>
                <xdr:colOff>57150</xdr:colOff>
                <xdr:row>4</xdr:row>
                <xdr:rowOff>0</xdr:rowOff>
              </from>
              <to>
                <xdr:col>8</xdr:col>
                <xdr:colOff>457200</xdr:colOff>
                <xdr:row>5</xdr:row>
                <xdr:rowOff>142875</xdr:rowOff>
              </to>
            </anchor>
          </controlPr>
        </control>
      </mc:Choice>
      <mc:Fallback>
        <control shapeId="1043" r:id="rId14" name="ComboBox2"/>
      </mc:Fallback>
    </mc:AlternateContent>
    <mc:AlternateContent xmlns:mc="http://schemas.openxmlformats.org/markup-compatibility/2006">
      <mc:Choice Requires="x14">
        <control shapeId="1042" r:id="rId16" name="ComboBox1">
          <controlPr defaultSize="0" autoLine="0" r:id="rId17">
            <anchor moveWithCells="1">
              <from>
                <xdr:col>1</xdr:col>
                <xdr:colOff>28575</xdr:colOff>
                <xdr:row>4</xdr:row>
                <xdr:rowOff>28575</xdr:rowOff>
              </from>
              <to>
                <xdr:col>4</xdr:col>
                <xdr:colOff>247650</xdr:colOff>
                <xdr:row>5</xdr:row>
                <xdr:rowOff>142875</xdr:rowOff>
              </to>
            </anchor>
          </controlPr>
        </control>
      </mc:Choice>
      <mc:Fallback>
        <control shapeId="1042" r:id="rId16" name="ComboBox1"/>
      </mc:Fallback>
    </mc:AlternateContent>
    <mc:AlternateContent xmlns:mc="http://schemas.openxmlformats.org/markup-compatibility/2006">
      <mc:Choice Requires="x14">
        <control shapeId="1048" r:id="rId18" name="CommandButton21">
          <controlPr defaultSize="0" autoLine="0" r:id="rId19">
            <anchor moveWithCells="1">
              <from>
                <xdr:col>12</xdr:col>
                <xdr:colOff>419100</xdr:colOff>
                <xdr:row>6</xdr:row>
                <xdr:rowOff>171450</xdr:rowOff>
              </from>
              <to>
                <xdr:col>14</xdr:col>
                <xdr:colOff>95250</xdr:colOff>
                <xdr:row>8</xdr:row>
                <xdr:rowOff>171450</xdr:rowOff>
              </to>
            </anchor>
          </controlPr>
        </control>
      </mc:Choice>
      <mc:Fallback>
        <control shapeId="1048" r:id="rId18" name="CommandButton21"/>
      </mc:Fallback>
    </mc:AlternateContent>
    <mc:AlternateContent xmlns:mc="http://schemas.openxmlformats.org/markup-compatibility/2006">
      <mc:Choice Requires="x14">
        <control shapeId="1027" r:id="rId20" name="Button 3">
          <controlPr defaultSize="0" print="0" autoFill="0" autoPict="0" macro="[0]!Nouvel">
            <anchor moveWithCells="1" sizeWithCells="1">
              <from>
                <xdr:col>11</xdr:col>
                <xdr:colOff>19050</xdr:colOff>
                <xdr:row>25</xdr:row>
                <xdr:rowOff>95250</xdr:rowOff>
              </from>
              <to>
                <xdr:col>13</xdr:col>
                <xdr:colOff>323850</xdr:colOff>
                <xdr:row>30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1" name="Button 4">
          <controlPr defaultSize="0" print="0" autoFill="0" autoPict="0" macro="[0]!Temp">
            <anchor moveWithCells="1" sizeWithCells="1">
              <from>
                <xdr:col>1</xdr:col>
                <xdr:colOff>9525</xdr:colOff>
                <xdr:row>30</xdr:row>
                <xdr:rowOff>85725</xdr:rowOff>
              </from>
              <to>
                <xdr:col>3</xdr:col>
                <xdr:colOff>314325</xdr:colOff>
                <xdr:row>34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defaultSize="0" print="0" autoFill="0" autoPict="0" macro="[0]!cinq">
            <anchor moveWithCells="1" sizeWithCells="1">
              <from>
                <xdr:col>5</xdr:col>
                <xdr:colOff>9525</xdr:colOff>
                <xdr:row>30</xdr:row>
                <xdr:rowOff>85725</xdr:rowOff>
              </from>
              <to>
                <xdr:col>7</xdr:col>
                <xdr:colOff>314325</xdr:colOff>
                <xdr:row>34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3" name="Button 6">
          <controlPr defaultSize="0" print="0" autoFill="0" autoPict="0" macro="[0]!vingt">
            <anchor moveWithCells="1" sizeWithCells="1">
              <from>
                <xdr:col>9</xdr:col>
                <xdr:colOff>19050</xdr:colOff>
                <xdr:row>30</xdr:row>
                <xdr:rowOff>95250</xdr:rowOff>
              </from>
              <to>
                <xdr:col>11</xdr:col>
                <xdr:colOff>323850</xdr:colOff>
                <xdr:row>35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4" name="Button 7">
          <controlPr defaultSize="0" print="0" autoFill="0" autoPict="0" macro="[0]!soixante">
            <anchor moveWithCells="1" sizeWithCells="1">
              <from>
                <xdr:col>13</xdr:col>
                <xdr:colOff>9525</xdr:colOff>
                <xdr:row>30</xdr:row>
                <xdr:rowOff>85725</xdr:rowOff>
              </from>
              <to>
                <xdr:col>15</xdr:col>
                <xdr:colOff>314325</xdr:colOff>
                <xdr:row>34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4"/>
  <sheetViews>
    <sheetView workbookViewId="0">
      <selection activeCell="B17" sqref="B17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8" width="11.5703125" style="2" customWidth="1"/>
    <col min="9" max="9" width="35.4257812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>
        <v>1529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32" t="s">
        <v>68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ca="1">IF(R2&lt;=15,"date à échéance","RAS")</f>
        <v>date à échéance</v>
      </c>
      <c r="R2" s="2">
        <f ca="1">IF(L2=0,IF(K2=0,"",K2-TODAY()),IF(M2=0,"",(M2-TODAY())))</f>
        <v>-45</v>
      </c>
      <c r="S2" s="2" t="s">
        <v>30</v>
      </c>
    </row>
    <row r="3" spans="1:21" x14ac:dyDescent="0.25">
      <c r="A3" s="2" t="s">
        <v>75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19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ca="1">IF(R3&lt;=15,"date à échéance","RAS")</f>
        <v>date à échéance</v>
      </c>
      <c r="R3" s="2">
        <f ca="1">IF(L3=0,IF(K3=0,"",K3-TODAY()),IF(M3=0,"",(M3-TODAY())))</f>
        <v>-6</v>
      </c>
      <c r="S3" s="2" t="s">
        <v>19</v>
      </c>
    </row>
    <row r="4" spans="1:21" x14ac:dyDescent="0.25">
      <c r="A4" s="2">
        <v>456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107</v>
      </c>
      <c r="Q4" s="2" t="str">
        <f ca="1">IF(R4&lt;=15,"date à échéance","RAS")</f>
        <v>RAS</v>
      </c>
      <c r="R4" s="2" t="str">
        <f ca="1">IF(L4=0,IF(K4=0,"",K4-TODAY()),IF(M4=0,"",(M4-TODAY())))</f>
        <v/>
      </c>
    </row>
    <row r="5" spans="1:21" x14ac:dyDescent="0.25">
      <c r="A5" s="2" t="s">
        <v>76</v>
      </c>
      <c r="B5" s="2" t="s">
        <v>38</v>
      </c>
      <c r="I5" s="2" t="s">
        <v>70</v>
      </c>
      <c r="Q5" s="2" t="str">
        <f ca="1">IF(R5&lt;=15,"date à échéance","RAS")</f>
        <v>RAS</v>
      </c>
      <c r="R5" s="2" t="str">
        <f ca="1">IF(L5=0,IF(K5=0,"",K5-TODAY()),IF(M5=0,"",(M5-TODAY())))</f>
        <v/>
      </c>
    </row>
    <row r="6" spans="1:21" x14ac:dyDescent="0.25">
      <c r="A6" s="2" t="s">
        <v>77</v>
      </c>
      <c r="I6" s="2" t="s">
        <v>71</v>
      </c>
      <c r="Q6" s="2" t="str">
        <f t="shared" ref="Q6:Q11" ca="1" si="0">IF(R6&lt;=15,"date à échéance","RAS")</f>
        <v>date à échéance</v>
      </c>
      <c r="R6" s="14">
        <f t="shared" ref="R6:R11" ca="1" si="1">IF(L6="",K6-TODAY(),IF(M6="","",(M6-TODAY())))</f>
        <v>-42064</v>
      </c>
    </row>
    <row r="7" spans="1:21" x14ac:dyDescent="0.25">
      <c r="A7" s="2" t="s">
        <v>78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t="shared" ca="1" si="0"/>
        <v>date à échéance</v>
      </c>
      <c r="R7" s="14">
        <f t="shared" ca="1" si="1"/>
        <v>-25</v>
      </c>
      <c r="S7" s="2" t="s">
        <v>59</v>
      </c>
    </row>
    <row r="8" spans="1:21" x14ac:dyDescent="0.25">
      <c r="A8" s="2" t="s">
        <v>79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69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t="shared" ca="1" si="0"/>
        <v>RAS</v>
      </c>
      <c r="R8" s="14">
        <f t="shared" ca="1" si="1"/>
        <v>364</v>
      </c>
      <c r="S8" s="2" t="s">
        <v>19</v>
      </c>
    </row>
    <row r="9" spans="1:21" x14ac:dyDescent="0.25">
      <c r="A9" s="2" t="s">
        <v>82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72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t="shared" ca="1" si="0"/>
        <v>date à échéance</v>
      </c>
      <c r="R9" s="14">
        <f t="shared" ca="1" si="1"/>
        <v>-14</v>
      </c>
      <c r="S9" s="2" t="s">
        <v>19</v>
      </c>
    </row>
    <row r="10" spans="1:21" x14ac:dyDescent="0.25">
      <c r="A10" s="2" t="s">
        <v>81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73</v>
      </c>
      <c r="J10" s="2" t="s">
        <v>63</v>
      </c>
      <c r="K10" s="2" t="s">
        <v>64</v>
      </c>
      <c r="L10" s="2" t="s">
        <v>19</v>
      </c>
      <c r="M10" s="2" t="s">
        <v>19</v>
      </c>
      <c r="N10" s="2" t="s">
        <v>19</v>
      </c>
      <c r="O10" s="2" t="s">
        <v>19</v>
      </c>
      <c r="P10" s="2" t="s">
        <v>19</v>
      </c>
      <c r="Q10" s="2" t="str">
        <f t="shared" ca="1" si="0"/>
        <v>date à échéance</v>
      </c>
      <c r="R10" s="14">
        <f t="shared" ca="1" si="1"/>
        <v>-15</v>
      </c>
      <c r="S10" s="2" t="s">
        <v>19</v>
      </c>
    </row>
    <row r="11" spans="1:21" x14ac:dyDescent="0.25">
      <c r="A11" s="2" t="s">
        <v>80</v>
      </c>
      <c r="B11" s="2" t="s">
        <v>19</v>
      </c>
      <c r="C11" s="2" t="s">
        <v>19</v>
      </c>
      <c r="D11" s="2" t="s">
        <v>19</v>
      </c>
      <c r="E11" s="2" t="s">
        <v>19</v>
      </c>
      <c r="F11" s="2" t="s">
        <v>19</v>
      </c>
      <c r="G11" s="2" t="s">
        <v>19</v>
      </c>
      <c r="H11" s="2" t="s">
        <v>19</v>
      </c>
      <c r="I11" s="2" t="s">
        <v>74</v>
      </c>
      <c r="J11" s="2" t="s">
        <v>60</v>
      </c>
      <c r="K11" s="2" t="s">
        <v>67</v>
      </c>
      <c r="L11" s="2" t="s">
        <v>19</v>
      </c>
      <c r="M11" s="2" t="s">
        <v>19</v>
      </c>
      <c r="N11" s="2" t="s">
        <v>19</v>
      </c>
      <c r="O11" s="2" t="s">
        <v>19</v>
      </c>
      <c r="P11" s="2" t="s">
        <v>19</v>
      </c>
      <c r="Q11" s="2" t="str">
        <f t="shared" ca="1" si="0"/>
        <v>date à échéance</v>
      </c>
      <c r="R11" s="14">
        <f t="shared" ca="1" si="1"/>
        <v>1</v>
      </c>
      <c r="S11" s="2" t="s">
        <v>19</v>
      </c>
    </row>
    <row r="14" spans="1:21" x14ac:dyDescent="0.25">
      <c r="K14" s="32" t="s">
        <v>68</v>
      </c>
    </row>
  </sheetData>
  <conditionalFormatting sqref="A3:Q11 A2:H2 J2:Q2">
    <cfRule type="expression" priority="7">
      <formula>$R2=-42055</formula>
    </cfRule>
    <cfRule type="expression" dxfId="149" priority="8">
      <formula>AND($R2&gt;-42055,$R2&lt;0)</formula>
    </cfRule>
    <cfRule type="expression" dxfId="148" priority="9">
      <formula>AND($R2&gt;=0,$R2&lt;=15)</formula>
    </cfRule>
  </conditionalFormatting>
  <conditionalFormatting sqref="K14">
    <cfRule type="expression" priority="4">
      <formula>$R14=-42055</formula>
    </cfRule>
    <cfRule type="expression" dxfId="131" priority="5">
      <formula>AND($R14&gt;-42055,$R14&lt;0)</formula>
    </cfRule>
    <cfRule type="expression" dxfId="130" priority="6">
      <formula>AND($R14&gt;=0,$R14&lt;=15)</formula>
    </cfRule>
  </conditionalFormatting>
  <conditionalFormatting sqref="I2">
    <cfRule type="expression" priority="1">
      <formula>$R2=-42055</formula>
    </cfRule>
    <cfRule type="expression" dxfId="129" priority="2">
      <formula>AND($R2&gt;-42055,$R2&lt;0)</formula>
    </cfRule>
    <cfRule type="expression" dxfId="128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"/>
  <sheetViews>
    <sheetView topLeftCell="I1" workbookViewId="0">
      <selection activeCell="K13" sqref="K13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8" width="11.5703125" style="2" customWidth="1"/>
    <col min="9" max="9" width="32.4257812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74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ca="1">IF(R2&lt;=15,"date à échéance","RAS")</f>
        <v>date à échéance</v>
      </c>
      <c r="R2" s="2">
        <f ca="1">IF(L2=0,IF(K2=0,"",K2-TODAY()),IF(M2=0,"",(M2-TODAY())))</f>
        <v>-45</v>
      </c>
      <c r="S2" s="2" t="s">
        <v>30</v>
      </c>
    </row>
    <row r="3" spans="1:21" x14ac:dyDescent="0.25">
      <c r="A3" s="2" t="s">
        <v>86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68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ca="1">IF(R3&lt;=15,"date à échéance","RAS")</f>
        <v>date à échéance</v>
      </c>
      <c r="R3" s="2">
        <f ca="1">IF(L3=0,IF(K3=0,"",K3-TODAY()),IF(M3=0,"",(M3-TODAY())))</f>
        <v>-6</v>
      </c>
      <c r="S3" s="2" t="s">
        <v>19</v>
      </c>
    </row>
    <row r="4" spans="1:21" x14ac:dyDescent="0.25">
      <c r="A4" s="2" t="s">
        <v>85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19</v>
      </c>
      <c r="Q4" s="2" t="str">
        <f ca="1">IF(R4&lt;=15,"date à échéance","RAS")</f>
        <v>RAS</v>
      </c>
      <c r="R4" s="2" t="str">
        <f ca="1">IF(L4=0,IF(K4=0,"",K4-TODAY()),IF(M4=0,"",(M4-TODAY())))</f>
        <v/>
      </c>
    </row>
    <row r="5" spans="1:21" x14ac:dyDescent="0.25">
      <c r="A5" s="2" t="s">
        <v>84</v>
      </c>
      <c r="B5" s="2" t="s">
        <v>38</v>
      </c>
      <c r="I5" s="2" t="s">
        <v>69</v>
      </c>
      <c r="Q5" s="2" t="str">
        <f ca="1">IF(R5&lt;=15,"date à échéance","RAS")</f>
        <v>RAS</v>
      </c>
      <c r="R5" s="2" t="str">
        <f ca="1">IF(L5=0,IF(K5=0,"",K5-TODAY()),IF(M5=0,"",(M5-TODAY())))</f>
        <v/>
      </c>
    </row>
    <row r="6" spans="1:21" x14ac:dyDescent="0.25">
      <c r="A6" s="2" t="s">
        <v>88</v>
      </c>
      <c r="I6" s="2" t="s">
        <v>70</v>
      </c>
      <c r="Q6" s="2" t="str">
        <f t="shared" ref="Q6:Q11" ca="1" si="0">IF(R6&lt;=15,"date à échéance","RAS")</f>
        <v>date à échéance</v>
      </c>
      <c r="R6" s="14">
        <f t="shared" ref="R6:R11" ca="1" si="1">IF(L6="",K6-TODAY(),IF(M6="","",(M6-TODAY())))</f>
        <v>-42064</v>
      </c>
    </row>
    <row r="7" spans="1:21" x14ac:dyDescent="0.25">
      <c r="A7" s="2" t="s">
        <v>87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t="shared" ca="1" si="0"/>
        <v>date à échéance</v>
      </c>
      <c r="R7" s="14">
        <f t="shared" ca="1" si="1"/>
        <v>-25</v>
      </c>
      <c r="S7" s="2" t="s">
        <v>59</v>
      </c>
    </row>
    <row r="8" spans="1:21" x14ac:dyDescent="0.25">
      <c r="A8" s="2" t="s">
        <v>89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71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t="shared" ca="1" si="0"/>
        <v>RAS</v>
      </c>
      <c r="R8" s="14">
        <f t="shared" ca="1" si="1"/>
        <v>364</v>
      </c>
      <c r="S8" s="2" t="s">
        <v>19</v>
      </c>
    </row>
    <row r="9" spans="1:21" x14ac:dyDescent="0.25">
      <c r="A9" s="2" t="s">
        <v>90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69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t="shared" ca="1" si="0"/>
        <v>date à échéance</v>
      </c>
      <c r="R9" s="14">
        <f t="shared" ca="1" si="1"/>
        <v>-14</v>
      </c>
      <c r="S9" s="2" t="s">
        <v>19</v>
      </c>
    </row>
    <row r="10" spans="1:21" x14ac:dyDescent="0.25">
      <c r="A10" s="2" t="s">
        <v>62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72</v>
      </c>
      <c r="J10" s="2" t="s">
        <v>60</v>
      </c>
      <c r="K10" s="2" t="s">
        <v>61</v>
      </c>
      <c r="L10" s="2" t="s">
        <v>19</v>
      </c>
      <c r="M10" s="2" t="s">
        <v>19</v>
      </c>
      <c r="N10" s="2" t="s">
        <v>19</v>
      </c>
      <c r="O10" s="2" t="s">
        <v>19</v>
      </c>
      <c r="P10" s="2" t="s">
        <v>19</v>
      </c>
      <c r="Q10" s="2" t="str">
        <f t="shared" ca="1" si="0"/>
        <v>date à échéance</v>
      </c>
      <c r="R10" s="14">
        <f t="shared" ca="1" si="1"/>
        <v>-14</v>
      </c>
      <c r="S10" s="2" t="s">
        <v>19</v>
      </c>
    </row>
    <row r="11" spans="1:21" x14ac:dyDescent="0.25">
      <c r="A11" s="2" t="s">
        <v>83</v>
      </c>
      <c r="I11" s="2" t="s">
        <v>73</v>
      </c>
      <c r="Q11" s="2" t="str">
        <f t="shared" ca="1" si="0"/>
        <v>date à échéance</v>
      </c>
      <c r="R11" s="14">
        <f t="shared" ca="1" si="1"/>
        <v>-42064</v>
      </c>
    </row>
  </sheetData>
  <conditionalFormatting sqref="A2:Q2 A3:H10 J3:Q10">
    <cfRule type="expression" priority="4">
      <formula>$R2=-42055</formula>
    </cfRule>
    <cfRule type="expression" dxfId="146" priority="5">
      <formula>AND($R2&gt;-42055,$R2&lt;0)</formula>
    </cfRule>
    <cfRule type="expression" dxfId="145" priority="6">
      <formula>AND($R2&gt;=0,$R2&lt;=15)</formula>
    </cfRule>
  </conditionalFormatting>
  <conditionalFormatting sqref="I3:I11">
    <cfRule type="expression" priority="1">
      <formula>$R3=-42055</formula>
    </cfRule>
    <cfRule type="expression" dxfId="144" priority="2">
      <formula>AND($R3&gt;-42055,$R3&lt;0)</formula>
    </cfRule>
    <cfRule type="expression" dxfId="143" priority="3">
      <formula>AND($R3&gt;=0,$R3&lt;=15)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0"/>
  <sheetViews>
    <sheetView workbookViewId="0">
      <selection activeCell="F16" sqref="F16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3" width="11.5703125" style="2" customWidth="1"/>
    <col min="4" max="4" width="13.42578125" style="2" customWidth="1"/>
    <col min="5" max="8" width="11.5703125" style="2" customWidth="1"/>
    <col min="9" max="9" width="37.4257812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>
        <v>1527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68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t="shared" ref="Q2:Q10" ca="1" si="0">IF(R2&lt;=15,"date à échéance","RAS")</f>
        <v>date à échéance</v>
      </c>
      <c r="R2" s="2">
        <f ca="1">IF(L2=0,IF(K2=0,"",K2-TODAY()),IF(M2=0,"",(M2-TODAY())))</f>
        <v>-45</v>
      </c>
      <c r="S2" s="2" t="s">
        <v>30</v>
      </c>
    </row>
    <row r="3" spans="1:21" x14ac:dyDescent="0.25">
      <c r="A3" s="2" t="s">
        <v>91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19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t="shared" ca="1" si="0"/>
        <v>date à échéance</v>
      </c>
      <c r="R3" s="2">
        <f ca="1">IF(L3=0,IF(K3=0,"",K3-TODAY()),IF(M3=0,"",(M3-TODAY())))</f>
        <v>-6</v>
      </c>
      <c r="S3" s="2" t="s">
        <v>19</v>
      </c>
    </row>
    <row r="4" spans="1:21" x14ac:dyDescent="0.25">
      <c r="A4" s="2" t="s">
        <v>92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69</v>
      </c>
      <c r="Q4" s="2" t="str">
        <f t="shared" ca="1" si="0"/>
        <v>RAS</v>
      </c>
      <c r="R4" s="2" t="str">
        <f ca="1">IF(L4=0,IF(K4=0,"",K4-TODAY()),IF(M4=0,"",(M4-TODAY())))</f>
        <v/>
      </c>
    </row>
    <row r="5" spans="1:21" x14ac:dyDescent="0.25">
      <c r="A5" s="2" t="s">
        <v>93</v>
      </c>
      <c r="B5" s="2" t="s">
        <v>38</v>
      </c>
      <c r="I5" s="2" t="s">
        <v>70</v>
      </c>
      <c r="Q5" s="2" t="str">
        <f t="shared" ca="1" si="0"/>
        <v>RAS</v>
      </c>
      <c r="R5" s="2" t="str">
        <f ca="1">IF(L5=0,IF(K5=0,"",K5-TODAY()),IF(M5=0,"",(M5-TODAY())))</f>
        <v/>
      </c>
    </row>
    <row r="6" spans="1:21" x14ac:dyDescent="0.25">
      <c r="A6" s="2" t="s">
        <v>94</v>
      </c>
      <c r="I6" s="2" t="s">
        <v>71</v>
      </c>
      <c r="Q6" s="2" t="str">
        <f t="shared" ca="1" si="0"/>
        <v>date à échéance</v>
      </c>
      <c r="R6" s="14">
        <f ca="1">IF(L6="",K6-TODAY(),IF(M6="","",(M6-TODAY())))</f>
        <v>-42064</v>
      </c>
    </row>
    <row r="7" spans="1:21" x14ac:dyDescent="0.25">
      <c r="A7" s="2" t="s">
        <v>95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t="shared" ca="1" si="0"/>
        <v>date à échéance</v>
      </c>
      <c r="R7" s="14">
        <f ca="1">IF(L7="",K7-TODAY(),IF(M7="","",(M7-TODAY())))</f>
        <v>-25</v>
      </c>
      <c r="S7" s="2" t="s">
        <v>59</v>
      </c>
    </row>
    <row r="8" spans="1:21" x14ac:dyDescent="0.25">
      <c r="A8" s="2" t="s">
        <v>96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69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t="shared" ca="1" si="0"/>
        <v>RAS</v>
      </c>
      <c r="R8" s="14">
        <f ca="1">IF(L8="",K8-TODAY(),IF(M8="","",(M8-TODAY())))</f>
        <v>364</v>
      </c>
      <c r="S8" s="2" t="s">
        <v>19</v>
      </c>
    </row>
    <row r="9" spans="1:21" x14ac:dyDescent="0.25">
      <c r="A9" s="2" t="s">
        <v>97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72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t="shared" ca="1" si="0"/>
        <v>date à échéance</v>
      </c>
      <c r="R9" s="14">
        <f ca="1">IF(L9="",K9-TODAY(),IF(M9="","",(M9-TODAY())))</f>
        <v>-14</v>
      </c>
      <c r="S9" s="2" t="s">
        <v>19</v>
      </c>
    </row>
    <row r="10" spans="1:21" x14ac:dyDescent="0.25">
      <c r="A10" s="2" t="s">
        <v>98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73</v>
      </c>
      <c r="J10" s="2" t="s">
        <v>19</v>
      </c>
      <c r="K10" s="2" t="s">
        <v>19</v>
      </c>
      <c r="L10" s="2" t="s">
        <v>60</v>
      </c>
      <c r="M10" s="2" t="s">
        <v>61</v>
      </c>
      <c r="N10" s="2" t="s">
        <v>19</v>
      </c>
      <c r="O10" s="2" t="s">
        <v>19</v>
      </c>
      <c r="P10" s="2" t="s">
        <v>19</v>
      </c>
      <c r="Q10" s="2" t="str">
        <f t="shared" ca="1" si="0"/>
        <v>date à échéance</v>
      </c>
      <c r="R10" s="14">
        <f ca="1">IF(L10="",K10-TODAY(),IF(M10="","",(M10-TODAY())))</f>
        <v>-14</v>
      </c>
      <c r="S10" s="2" t="s">
        <v>19</v>
      </c>
    </row>
  </sheetData>
  <conditionalFormatting sqref="A2:H10 J2:Q10">
    <cfRule type="expression" priority="4">
      <formula>$R2=-42055</formula>
    </cfRule>
    <cfRule type="expression" dxfId="141" priority="5">
      <formula>AND($R2&gt;-42055,$R2&lt;0)</formula>
    </cfRule>
    <cfRule type="expression" dxfId="140" priority="6">
      <formula>AND($R2&gt;=0,$R2&lt;=15)</formula>
    </cfRule>
  </conditionalFormatting>
  <conditionalFormatting sqref="I2:I10">
    <cfRule type="expression" priority="1">
      <formula>$R2=-42055</formula>
    </cfRule>
    <cfRule type="expression" dxfId="139" priority="2">
      <formula>AND($R2&gt;-42055,$R2&lt;0)</formula>
    </cfRule>
    <cfRule type="expression" dxfId="138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10"/>
  <sheetViews>
    <sheetView workbookViewId="0">
      <selection activeCell="I15" sqref="I15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8" width="11.5703125" style="2" customWidth="1"/>
    <col min="9" max="9" width="35.710937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>
        <v>1526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68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t="shared" ref="Q2:Q10" ca="1" si="0">IF(R2&lt;=15,"date à échéance","RAS")</f>
        <v>date à échéance</v>
      </c>
      <c r="R2" s="2">
        <f ca="1">IF(L2=0,IF(K2=0,"",K2-TODAY()),IF(M2=0,"",(M2-TODAY())))</f>
        <v>-45</v>
      </c>
      <c r="S2" s="2" t="s">
        <v>30</v>
      </c>
    </row>
    <row r="3" spans="1:21" x14ac:dyDescent="0.25">
      <c r="A3" s="2" t="s">
        <v>99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19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t="shared" ca="1" si="0"/>
        <v>date à échéance</v>
      </c>
      <c r="R3" s="2">
        <f ca="1">IF(L3=0,IF(K3=0,"",K3-TODAY()),IF(M3=0,"",(M3-TODAY())))</f>
        <v>-6</v>
      </c>
      <c r="S3" s="2" t="s">
        <v>19</v>
      </c>
    </row>
    <row r="4" spans="1:21" x14ac:dyDescent="0.25">
      <c r="A4" s="2" t="s">
        <v>100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69</v>
      </c>
      <c r="Q4" s="2" t="str">
        <f t="shared" ca="1" si="0"/>
        <v>RAS</v>
      </c>
      <c r="R4" s="2" t="str">
        <f ca="1">IF(L4=0,IF(K4=0,"",K4-TODAY()),IF(M4=0,"",(M4-TODAY())))</f>
        <v/>
      </c>
    </row>
    <row r="5" spans="1:21" x14ac:dyDescent="0.25">
      <c r="A5" s="2" t="s">
        <v>101</v>
      </c>
      <c r="B5" s="2" t="s">
        <v>38</v>
      </c>
      <c r="I5" s="2" t="s">
        <v>70</v>
      </c>
      <c r="Q5" s="2" t="str">
        <f t="shared" ca="1" si="0"/>
        <v>RAS</v>
      </c>
      <c r="R5" s="2" t="str">
        <f ca="1">IF(L5=0,IF(K5=0,"",K5-TODAY()),IF(M5=0,"",(M5-TODAY())))</f>
        <v/>
      </c>
    </row>
    <row r="6" spans="1:21" x14ac:dyDescent="0.25">
      <c r="A6" s="2" t="s">
        <v>102</v>
      </c>
      <c r="I6" s="2" t="s">
        <v>71</v>
      </c>
      <c r="Q6" s="2" t="str">
        <f t="shared" ca="1" si="0"/>
        <v>date à échéance</v>
      </c>
      <c r="R6" s="14">
        <f ca="1">IF(L6="",K6-TODAY(),IF(M6="","",(M6-TODAY())))</f>
        <v>-42064</v>
      </c>
    </row>
    <row r="7" spans="1:21" x14ac:dyDescent="0.25">
      <c r="A7" s="2" t="s">
        <v>103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t="shared" ca="1" si="0"/>
        <v>date à échéance</v>
      </c>
      <c r="R7" s="14">
        <f ca="1">IF(L7="",K7-TODAY(),IF(M7="","",(M7-TODAY())))</f>
        <v>-25</v>
      </c>
      <c r="S7" s="2" t="s">
        <v>59</v>
      </c>
    </row>
    <row r="8" spans="1:21" x14ac:dyDescent="0.25">
      <c r="A8" s="2" t="s">
        <v>104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69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t="shared" ca="1" si="0"/>
        <v>RAS</v>
      </c>
      <c r="R8" s="14">
        <f ca="1">IF(L8="",K8-TODAY(),IF(M8="","",(M8-TODAY())))</f>
        <v>364</v>
      </c>
      <c r="S8" s="2" t="s">
        <v>19</v>
      </c>
    </row>
    <row r="9" spans="1:21" x14ac:dyDescent="0.25">
      <c r="A9" s="2" t="s">
        <v>105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72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t="shared" ca="1" si="0"/>
        <v>date à échéance</v>
      </c>
      <c r="R9" s="14">
        <f ca="1">IF(L9="",K9-TODAY(),IF(M9="","",(M9-TODAY())))</f>
        <v>-14</v>
      </c>
      <c r="S9" s="2" t="s">
        <v>19</v>
      </c>
    </row>
    <row r="10" spans="1:21" x14ac:dyDescent="0.25">
      <c r="A10" s="2" t="s">
        <v>106</v>
      </c>
      <c r="I10" s="2" t="s">
        <v>73</v>
      </c>
      <c r="Q10" s="2" t="str">
        <f t="shared" ca="1" si="0"/>
        <v>date à échéance</v>
      </c>
      <c r="R10" s="14">
        <f ca="1">IF(L10="",K10-TODAY(),IF(M10="","",(M10-TODAY())))</f>
        <v>-42064</v>
      </c>
    </row>
  </sheetData>
  <conditionalFormatting sqref="A2:H10 J2:Q10">
    <cfRule type="expression" priority="4">
      <formula>$R2=-42055</formula>
    </cfRule>
    <cfRule type="expression" dxfId="136" priority="5">
      <formula>AND($R2&gt;-42055,$R2&lt;0)</formula>
    </cfRule>
    <cfRule type="expression" dxfId="135" priority="6">
      <formula>AND($R2&gt;=0,$R2&lt;=15)</formula>
    </cfRule>
  </conditionalFormatting>
  <conditionalFormatting sqref="I2:I10">
    <cfRule type="expression" priority="1">
      <formula>$R2=-42055</formula>
    </cfRule>
    <cfRule type="expression" dxfId="134" priority="2">
      <formula>AND($R2&gt;-42055,$R2&lt;0)</formula>
    </cfRule>
    <cfRule type="expression" dxfId="133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14"/>
  <sheetViews>
    <sheetView workbookViewId="0">
      <selection activeCell="K15" sqref="K15"/>
    </sheetView>
  </sheetViews>
  <sheetFormatPr baseColWidth="10" defaultRowHeight="15" x14ac:dyDescent="0.25"/>
  <cols>
    <col min="9" max="9" width="33.42578125" customWidth="1"/>
  </cols>
  <sheetData>
    <row r="1" spans="1:21" s="2" customFormat="1" ht="74.25" customHeight="1" x14ac:dyDescent="0.25">
      <c r="A1" s="33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4" t="s">
        <v>13</v>
      </c>
      <c r="O1" s="34" t="s">
        <v>14</v>
      </c>
      <c r="P1" s="34" t="s">
        <v>15</v>
      </c>
      <c r="Q1" s="34" t="s">
        <v>16</v>
      </c>
      <c r="R1" s="35" t="s">
        <v>17</v>
      </c>
      <c r="S1" s="36" t="s">
        <v>18</v>
      </c>
      <c r="U1" s="11"/>
    </row>
    <row r="2" spans="1:21" s="2" customFormat="1" x14ac:dyDescent="0.25"/>
    <row r="3" spans="1:21" s="2" customFormat="1" x14ac:dyDescent="0.25"/>
    <row r="4" spans="1:21" s="2" customFormat="1" x14ac:dyDescent="0.25"/>
    <row r="5" spans="1:21" s="2" customFormat="1" x14ac:dyDescent="0.25"/>
    <row r="6" spans="1:21" s="2" customFormat="1" x14ac:dyDescent="0.25"/>
    <row r="7" spans="1:21" s="2" customFormat="1" x14ac:dyDescent="0.25"/>
    <row r="8" spans="1:21" s="2" customFormat="1" x14ac:dyDescent="0.25"/>
    <row r="9" spans="1:21" s="2" customFormat="1" x14ac:dyDescent="0.25"/>
    <row r="10" spans="1:21" s="2" customFormat="1" x14ac:dyDescent="0.25"/>
    <row r="11" spans="1:21" s="2" customFormat="1" x14ac:dyDescent="0.25"/>
    <row r="12" spans="1:21" s="2" customFormat="1" x14ac:dyDescent="0.25"/>
    <row r="13" spans="1:21" s="2" customFormat="1" x14ac:dyDescent="0.25"/>
    <row r="14" spans="1:21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TN</vt:lpstr>
      <vt:lpstr>+5°C</vt:lpstr>
      <vt:lpstr>-20°C</vt:lpstr>
      <vt:lpstr>-70°C</vt:lpstr>
      <vt:lpstr>Extractions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AHMINE SAMY</dc:creator>
  <cp:lastModifiedBy>Guy Blancher</cp:lastModifiedBy>
  <dcterms:created xsi:type="dcterms:W3CDTF">2015-01-21T07:53:18Z</dcterms:created>
  <dcterms:modified xsi:type="dcterms:W3CDTF">2015-03-01T10:13:47Z</dcterms:modified>
</cp:coreProperties>
</file>