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390" windowWidth="19140" windowHeight="9150" tabRatio="867" activeTab="2"/>
  </bookViews>
  <sheets>
    <sheet name="TARIFS" sheetId="48" r:id="rId1"/>
    <sheet name="LISTING PRESENCE" sheetId="1" r:id="rId2"/>
    <sheet name="LISTING DE PRESENCE" sheetId="52" r:id="rId3"/>
    <sheet name="GAUTHIER" sheetId="2" r:id="rId4"/>
    <sheet name="BOSC" sheetId="3" r:id="rId5"/>
    <sheet name="BERNET" sheetId="4" r:id="rId6"/>
    <sheet name="BERIDOT" sheetId="5" r:id="rId7"/>
    <sheet name="BELLIN" sheetId="6" r:id="rId8"/>
    <sheet name="DANDRES" sheetId="7" r:id="rId9"/>
    <sheet name="COMTE" sheetId="8" r:id="rId10"/>
    <sheet name="BANC" sheetId="9" r:id="rId11"/>
    <sheet name="LAFAYE" sheetId="10" r:id="rId12"/>
    <sheet name="BERTHONNIER" sheetId="11" r:id="rId13"/>
    <sheet name="BERTHIER" sheetId="12" r:id="rId14"/>
    <sheet name="BILLON" sheetId="13" r:id="rId15"/>
    <sheet name="GRANGIER" sheetId="14" r:id="rId16"/>
    <sheet name="Feuil3" sheetId="51" r:id="rId17"/>
  </sheets>
  <definedNames>
    <definedName name="_xlnm._FilterDatabase" localSheetId="1" hidden="1">'LISTING PRESENCE'!$A$7:$A$52</definedName>
  </definedNames>
  <calcPr calcId="145621"/>
</workbook>
</file>

<file path=xl/calcChain.xml><?xml version="1.0" encoding="utf-8"?>
<calcChain xmlns="http://schemas.openxmlformats.org/spreadsheetml/2006/main">
  <c r="I19" i="1" l="1"/>
  <c r="K16" i="10"/>
  <c r="K16" i="2" l="1"/>
  <c r="H35" i="14" l="1"/>
  <c r="S10" i="14" s="1"/>
  <c r="T10" i="14" s="1"/>
  <c r="H34" i="14"/>
  <c r="Q10" i="14" s="1"/>
  <c r="R10" i="14" s="1"/>
  <c r="H33" i="14"/>
  <c r="O10" i="14" s="1"/>
  <c r="P10" i="14" s="1"/>
  <c r="H32" i="14"/>
  <c r="M10" i="14" s="1"/>
  <c r="N10" i="14" s="1"/>
  <c r="H31" i="14"/>
  <c r="K10" i="14" s="1"/>
  <c r="L10" i="14" s="1"/>
  <c r="H27" i="14"/>
  <c r="S9" i="14" s="1"/>
  <c r="T9" i="14" s="1"/>
  <c r="H26" i="14"/>
  <c r="H25" i="14"/>
  <c r="O9" i="14" s="1"/>
  <c r="P9" i="14" s="1"/>
  <c r="H24" i="14"/>
  <c r="H23" i="14"/>
  <c r="K9" i="14" s="1"/>
  <c r="L9" i="14" s="1"/>
  <c r="H19" i="14"/>
  <c r="H18" i="14"/>
  <c r="H17" i="14"/>
  <c r="K16" i="14"/>
  <c r="H16" i="14"/>
  <c r="H15" i="14"/>
  <c r="K8" i="14" s="1"/>
  <c r="L8" i="14" s="1"/>
  <c r="H11" i="14"/>
  <c r="H10" i="14"/>
  <c r="Q7" i="14" s="1"/>
  <c r="R7" i="14" s="1"/>
  <c r="Q9" i="14"/>
  <c r="R9" i="14" s="1"/>
  <c r="M9" i="14"/>
  <c r="N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Q9" i="13" s="1"/>
  <c r="R9" i="13" s="1"/>
  <c r="H25" i="13"/>
  <c r="H24" i="13"/>
  <c r="M9" i="13" s="1"/>
  <c r="N9" i="13" s="1"/>
  <c r="H23" i="13"/>
  <c r="H19" i="13"/>
  <c r="H18" i="13"/>
  <c r="H17" i="13"/>
  <c r="K16" i="13"/>
  <c r="H16" i="13"/>
  <c r="M8" i="13" s="1"/>
  <c r="N8" i="13" s="1"/>
  <c r="H15" i="13"/>
  <c r="H11" i="13"/>
  <c r="Q10" i="13"/>
  <c r="R10" i="13" s="1"/>
  <c r="M10" i="13"/>
  <c r="N10" i="13" s="1"/>
  <c r="H10" i="13"/>
  <c r="Q7" i="13" s="1"/>
  <c r="R7" i="13" s="1"/>
  <c r="S9" i="13"/>
  <c r="T9" i="13" s="1"/>
  <c r="O9" i="13"/>
  <c r="P9" i="13" s="1"/>
  <c r="K9" i="13"/>
  <c r="L9" i="13" s="1"/>
  <c r="H9" i="13"/>
  <c r="S8" i="13"/>
  <c r="T8" i="13" s="1"/>
  <c r="Q8" i="13"/>
  <c r="R8" i="13" s="1"/>
  <c r="O8" i="13"/>
  <c r="P8" i="13" s="1"/>
  <c r="K8" i="13"/>
  <c r="L8" i="13" s="1"/>
  <c r="H8" i="13"/>
  <c r="S7" i="13"/>
  <c r="T7" i="13" s="1"/>
  <c r="O7" i="13"/>
  <c r="P7" i="13" s="1"/>
  <c r="M7" i="13"/>
  <c r="N7" i="13" s="1"/>
  <c r="H7" i="13"/>
  <c r="K7" i="13" s="1"/>
  <c r="L7" i="13" s="1"/>
  <c r="H35" i="12"/>
  <c r="H34" i="12"/>
  <c r="Q10" i="12" s="1"/>
  <c r="R10" i="12" s="1"/>
  <c r="H33" i="12"/>
  <c r="H32" i="12"/>
  <c r="M10" i="12" s="1"/>
  <c r="N10" i="12" s="1"/>
  <c r="H31" i="12"/>
  <c r="H27" i="12"/>
  <c r="S9" i="12" s="1"/>
  <c r="T9" i="12" s="1"/>
  <c r="H26" i="12"/>
  <c r="Q9" i="12" s="1"/>
  <c r="R9" i="12" s="1"/>
  <c r="H25" i="12"/>
  <c r="O9" i="12" s="1"/>
  <c r="P9" i="12" s="1"/>
  <c r="H24" i="12"/>
  <c r="M9" i="12" s="1"/>
  <c r="N9" i="12" s="1"/>
  <c r="H23" i="12"/>
  <c r="K9" i="12" s="1"/>
  <c r="L9" i="12" s="1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O10" i="12"/>
  <c r="P10" i="12" s="1"/>
  <c r="K10" i="12"/>
  <c r="L10" i="12" s="1"/>
  <c r="H10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M7" i="12"/>
  <c r="H7" i="12"/>
  <c r="K7" i="12" s="1"/>
  <c r="H35" i="11"/>
  <c r="S10" i="11" s="1"/>
  <c r="T10" i="11" s="1"/>
  <c r="H34" i="11"/>
  <c r="Q10" i="11" s="1"/>
  <c r="R10" i="11" s="1"/>
  <c r="H33" i="11"/>
  <c r="O10" i="11" s="1"/>
  <c r="P10" i="11" s="1"/>
  <c r="H32" i="11"/>
  <c r="M10" i="11" s="1"/>
  <c r="H31" i="11"/>
  <c r="K10" i="11" s="1"/>
  <c r="L10" i="11" s="1"/>
  <c r="H27" i="11"/>
  <c r="S9" i="11" s="1"/>
  <c r="T9" i="11" s="1"/>
  <c r="H26" i="11"/>
  <c r="H25" i="11"/>
  <c r="O9" i="11" s="1"/>
  <c r="P9" i="11" s="1"/>
  <c r="H24" i="11"/>
  <c r="H23" i="11"/>
  <c r="K9" i="11" s="1"/>
  <c r="L9" i="11" s="1"/>
  <c r="H19" i="11"/>
  <c r="H18" i="11"/>
  <c r="H17" i="11"/>
  <c r="K16" i="11"/>
  <c r="H16" i="11"/>
  <c r="H15" i="11"/>
  <c r="K8" i="11" s="1"/>
  <c r="L8" i="11" s="1"/>
  <c r="H11" i="11"/>
  <c r="N10" i="11"/>
  <c r="H10" i="11"/>
  <c r="Q7" i="11" s="1"/>
  <c r="R7" i="11" s="1"/>
  <c r="Q9" i="11"/>
  <c r="R9" i="11" s="1"/>
  <c r="M9" i="11"/>
  <c r="N9" i="11" s="1"/>
  <c r="H9" i="11"/>
  <c r="S8" i="11"/>
  <c r="T8" i="11" s="1"/>
  <c r="Q8" i="11"/>
  <c r="R8" i="11" s="1"/>
  <c r="O8" i="11"/>
  <c r="P8" i="11" s="1"/>
  <c r="M8" i="11"/>
  <c r="N8" i="11" s="1"/>
  <c r="H8" i="11"/>
  <c r="M7" i="11" s="1"/>
  <c r="N7" i="11" s="1"/>
  <c r="S7" i="11"/>
  <c r="T7" i="11" s="1"/>
  <c r="O7" i="11"/>
  <c r="P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M9" i="10" s="1"/>
  <c r="N9" i="10" s="1"/>
  <c r="H23" i="10"/>
  <c r="K9" i="10" s="1"/>
  <c r="L9" i="10" s="1"/>
  <c r="H19" i="10"/>
  <c r="S8" i="10" s="1"/>
  <c r="T8" i="10" s="1"/>
  <c r="H18" i="10"/>
  <c r="H17" i="10"/>
  <c r="O8" i="10" s="1"/>
  <c r="P8" i="10" s="1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H9" i="10"/>
  <c r="O7" i="10" s="1"/>
  <c r="P7" i="10" s="1"/>
  <c r="Q8" i="10"/>
  <c r="R8" i="10" s="1"/>
  <c r="K8" i="10"/>
  <c r="L8" i="10" s="1"/>
  <c r="M7" i="10"/>
  <c r="N7" i="10" s="1"/>
  <c r="S7" i="10"/>
  <c r="T7" i="10" s="1"/>
  <c r="K7" i="10"/>
  <c r="L7" i="10" s="1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Q9" i="9" s="1"/>
  <c r="R9" i="9" s="1"/>
  <c r="H25" i="9"/>
  <c r="H24" i="9"/>
  <c r="M9" i="9" s="1"/>
  <c r="N9" i="9" s="1"/>
  <c r="H23" i="9"/>
  <c r="H19" i="9"/>
  <c r="H18" i="9"/>
  <c r="H17" i="9"/>
  <c r="K16" i="9"/>
  <c r="H16" i="9"/>
  <c r="M8" i="9" s="1"/>
  <c r="N8" i="9" s="1"/>
  <c r="H15" i="9"/>
  <c r="H11" i="9"/>
  <c r="Q10" i="9"/>
  <c r="R10" i="9" s="1"/>
  <c r="M10" i="9"/>
  <c r="N10" i="9" s="1"/>
  <c r="H10" i="9"/>
  <c r="Q7" i="9" s="1"/>
  <c r="R7" i="9" s="1"/>
  <c r="S9" i="9"/>
  <c r="T9" i="9" s="1"/>
  <c r="O9" i="9"/>
  <c r="P9" i="9" s="1"/>
  <c r="K9" i="9"/>
  <c r="L9" i="9" s="1"/>
  <c r="H9" i="9"/>
  <c r="S8" i="9"/>
  <c r="T8" i="9" s="1"/>
  <c r="Q8" i="9"/>
  <c r="R8" i="9" s="1"/>
  <c r="O8" i="9"/>
  <c r="P8" i="9" s="1"/>
  <c r="K8" i="9"/>
  <c r="L8" i="9" s="1"/>
  <c r="H8" i="9"/>
  <c r="S7" i="9"/>
  <c r="T7" i="9" s="1"/>
  <c r="O7" i="9"/>
  <c r="P7" i="9" s="1"/>
  <c r="M7" i="9"/>
  <c r="N7" i="9" s="1"/>
  <c r="H7" i="9"/>
  <c r="K7" i="9" s="1"/>
  <c r="L7" i="9" s="1"/>
  <c r="H35" i="8"/>
  <c r="S10" i="8" s="1"/>
  <c r="T10" i="8" s="1"/>
  <c r="H34" i="8"/>
  <c r="Q10" i="8" s="1"/>
  <c r="H33" i="8"/>
  <c r="O10" i="8" s="1"/>
  <c r="P10" i="8" s="1"/>
  <c r="H32" i="8"/>
  <c r="M10" i="8" s="1"/>
  <c r="H31" i="8"/>
  <c r="K10" i="8" s="1"/>
  <c r="L10" i="8" s="1"/>
  <c r="H27" i="8"/>
  <c r="S9" i="8" s="1"/>
  <c r="T9" i="8" s="1"/>
  <c r="H26" i="8"/>
  <c r="H25" i="8"/>
  <c r="O9" i="8" s="1"/>
  <c r="P9" i="8" s="1"/>
  <c r="H24" i="8"/>
  <c r="H23" i="8"/>
  <c r="K9" i="8" s="1"/>
  <c r="L9" i="8" s="1"/>
  <c r="H19" i="8"/>
  <c r="H18" i="8"/>
  <c r="Q8" i="8" s="1"/>
  <c r="R8" i="8" s="1"/>
  <c r="H17" i="8"/>
  <c r="K16" i="8"/>
  <c r="H16" i="8"/>
  <c r="M8" i="8" s="1"/>
  <c r="N8" i="8" s="1"/>
  <c r="H15" i="8"/>
  <c r="K8" i="8" s="1"/>
  <c r="L8" i="8" s="1"/>
  <c r="H11" i="8"/>
  <c r="R10" i="8"/>
  <c r="N10" i="8"/>
  <c r="H10" i="8"/>
  <c r="Q7" i="8" s="1"/>
  <c r="R7" i="8" s="1"/>
  <c r="Q9" i="8"/>
  <c r="R9" i="8" s="1"/>
  <c r="M9" i="8"/>
  <c r="N9" i="8" s="1"/>
  <c r="H9" i="8"/>
  <c r="O7" i="8" s="1"/>
  <c r="P7" i="8" s="1"/>
  <c r="S8" i="8"/>
  <c r="T8" i="8" s="1"/>
  <c r="O8" i="8"/>
  <c r="P8" i="8" s="1"/>
  <c r="H8" i="8"/>
  <c r="M7" i="8" s="1"/>
  <c r="N7" i="8" s="1"/>
  <c r="S7" i="8"/>
  <c r="T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Q9" i="7" s="1"/>
  <c r="R9" i="7" s="1"/>
  <c r="H25" i="7"/>
  <c r="H24" i="7"/>
  <c r="M9" i="7" s="1"/>
  <c r="N9" i="7" s="1"/>
  <c r="H23" i="7"/>
  <c r="H19" i="7"/>
  <c r="H18" i="7"/>
  <c r="H17" i="7"/>
  <c r="K16" i="7"/>
  <c r="H16" i="7"/>
  <c r="M8" i="7" s="1"/>
  <c r="N8" i="7" s="1"/>
  <c r="H15" i="7"/>
  <c r="H11" i="7"/>
  <c r="S7" i="7" s="1"/>
  <c r="T7" i="7" s="1"/>
  <c r="Q10" i="7"/>
  <c r="R10" i="7" s="1"/>
  <c r="M10" i="7"/>
  <c r="N10" i="7" s="1"/>
  <c r="H10" i="7"/>
  <c r="Q7" i="7" s="1"/>
  <c r="R7" i="7" s="1"/>
  <c r="S9" i="7"/>
  <c r="T9" i="7" s="1"/>
  <c r="O9" i="7"/>
  <c r="P9" i="7" s="1"/>
  <c r="K9" i="7"/>
  <c r="L9" i="7" s="1"/>
  <c r="H9" i="7"/>
  <c r="S8" i="7"/>
  <c r="T8" i="7" s="1"/>
  <c r="Q8" i="7"/>
  <c r="R8" i="7" s="1"/>
  <c r="O8" i="7"/>
  <c r="P8" i="7" s="1"/>
  <c r="K8" i="7"/>
  <c r="L8" i="7" s="1"/>
  <c r="H8" i="7"/>
  <c r="O7" i="7"/>
  <c r="P7" i="7" s="1"/>
  <c r="M7" i="7"/>
  <c r="N7" i="7" s="1"/>
  <c r="H7" i="7"/>
  <c r="K7" i="7" s="1"/>
  <c r="L7" i="7" s="1"/>
  <c r="H35" i="6"/>
  <c r="H34" i="6"/>
  <c r="Q10" i="6" s="1"/>
  <c r="R10" i="6" s="1"/>
  <c r="H33" i="6"/>
  <c r="H32" i="6"/>
  <c r="M10" i="6" s="1"/>
  <c r="N10" i="6" s="1"/>
  <c r="H31" i="6"/>
  <c r="H27" i="6"/>
  <c r="S9" i="6" s="1"/>
  <c r="H26" i="6"/>
  <c r="Q9" i="6" s="1"/>
  <c r="R9" i="6" s="1"/>
  <c r="H25" i="6"/>
  <c r="O9" i="6" s="1"/>
  <c r="P9" i="6" s="1"/>
  <c r="H24" i="6"/>
  <c r="M9" i="6" s="1"/>
  <c r="N9" i="6" s="1"/>
  <c r="H23" i="6"/>
  <c r="K9" i="6" s="1"/>
  <c r="H19" i="6"/>
  <c r="H18" i="6"/>
  <c r="Q8" i="6" s="1"/>
  <c r="R8" i="6" s="1"/>
  <c r="H17" i="6"/>
  <c r="K16" i="6"/>
  <c r="H16" i="6"/>
  <c r="H15" i="6"/>
  <c r="K8" i="6" s="1"/>
  <c r="L8" i="6" s="1"/>
  <c r="H11" i="6"/>
  <c r="S7" i="6" s="1"/>
  <c r="S10" i="6"/>
  <c r="T10" i="6" s="1"/>
  <c r="O10" i="6"/>
  <c r="P10" i="6" s="1"/>
  <c r="K10" i="6"/>
  <c r="L10" i="6" s="1"/>
  <c r="H10" i="6"/>
  <c r="T9" i="6"/>
  <c r="L9" i="6"/>
  <c r="H9" i="6"/>
  <c r="O7" i="6" s="1"/>
  <c r="S8" i="6"/>
  <c r="T8" i="6" s="1"/>
  <c r="O8" i="6"/>
  <c r="P8" i="6" s="1"/>
  <c r="M8" i="6"/>
  <c r="N8" i="6" s="1"/>
  <c r="H8" i="6"/>
  <c r="Q7" i="6"/>
  <c r="M7" i="6"/>
  <c r="H7" i="6"/>
  <c r="K7" i="6" s="1"/>
  <c r="H35" i="5"/>
  <c r="S10" i="5" s="1"/>
  <c r="T10" i="5" s="1"/>
  <c r="H34" i="5"/>
  <c r="Q10" i="5" s="1"/>
  <c r="H33" i="5"/>
  <c r="O10" i="5" s="1"/>
  <c r="P10" i="5" s="1"/>
  <c r="H32" i="5"/>
  <c r="M10" i="5" s="1"/>
  <c r="H31" i="5"/>
  <c r="K10" i="5" s="1"/>
  <c r="L10" i="5" s="1"/>
  <c r="H27" i="5"/>
  <c r="S9" i="5" s="1"/>
  <c r="T9" i="5" s="1"/>
  <c r="H26" i="5"/>
  <c r="H25" i="5"/>
  <c r="O9" i="5" s="1"/>
  <c r="P9" i="5" s="1"/>
  <c r="H24" i="5"/>
  <c r="H23" i="5"/>
  <c r="K9" i="5" s="1"/>
  <c r="L9" i="5" s="1"/>
  <c r="H19" i="5"/>
  <c r="H18" i="5"/>
  <c r="H17" i="5"/>
  <c r="K16" i="5"/>
  <c r="H16" i="5"/>
  <c r="H15" i="5"/>
  <c r="K8" i="5" s="1"/>
  <c r="L8" i="5" s="1"/>
  <c r="H11" i="5"/>
  <c r="R10" i="5"/>
  <c r="N10" i="5"/>
  <c r="H10" i="5"/>
  <c r="Q7" i="5" s="1"/>
  <c r="R7" i="5" s="1"/>
  <c r="Q9" i="5"/>
  <c r="R9" i="5" s="1"/>
  <c r="M9" i="5"/>
  <c r="N9" i="5" s="1"/>
  <c r="H9" i="5"/>
  <c r="O7" i="5" s="1"/>
  <c r="P7" i="5" s="1"/>
  <c r="S8" i="5"/>
  <c r="T8" i="5" s="1"/>
  <c r="Q8" i="5"/>
  <c r="R8" i="5" s="1"/>
  <c r="O8" i="5"/>
  <c r="P8" i="5" s="1"/>
  <c r="M8" i="5"/>
  <c r="N8" i="5" s="1"/>
  <c r="H8" i="5"/>
  <c r="M7" i="5" s="1"/>
  <c r="N7" i="5" s="1"/>
  <c r="S7" i="5"/>
  <c r="T7" i="5" s="1"/>
  <c r="H7" i="5"/>
  <c r="K7" i="5" s="1"/>
  <c r="L7" i="5" s="1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Q9" i="4" s="1"/>
  <c r="R9" i="4" s="1"/>
  <c r="H25" i="4"/>
  <c r="H24" i="4"/>
  <c r="M9" i="4" s="1"/>
  <c r="N9" i="4" s="1"/>
  <c r="H23" i="4"/>
  <c r="H19" i="4"/>
  <c r="H18" i="4"/>
  <c r="H17" i="4"/>
  <c r="K16" i="4"/>
  <c r="H16" i="4"/>
  <c r="M8" i="4" s="1"/>
  <c r="N8" i="4" s="1"/>
  <c r="H15" i="4"/>
  <c r="H11" i="4"/>
  <c r="S7" i="4" s="1"/>
  <c r="T7" i="4" s="1"/>
  <c r="Q10" i="4"/>
  <c r="R10" i="4" s="1"/>
  <c r="M10" i="4"/>
  <c r="N10" i="4" s="1"/>
  <c r="H10" i="4"/>
  <c r="Q7" i="4" s="1"/>
  <c r="R7" i="4" s="1"/>
  <c r="S9" i="4"/>
  <c r="T9" i="4" s="1"/>
  <c r="O9" i="4"/>
  <c r="P9" i="4" s="1"/>
  <c r="K9" i="4"/>
  <c r="L9" i="4" s="1"/>
  <c r="H9" i="4"/>
  <c r="S8" i="4"/>
  <c r="T8" i="4" s="1"/>
  <c r="Q8" i="4"/>
  <c r="R8" i="4" s="1"/>
  <c r="O8" i="4"/>
  <c r="P8" i="4" s="1"/>
  <c r="K8" i="4"/>
  <c r="L8" i="4" s="1"/>
  <c r="H8" i="4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Q9" i="3" s="1"/>
  <c r="R9" i="3" s="1"/>
  <c r="H25" i="3"/>
  <c r="H24" i="3"/>
  <c r="M9" i="3" s="1"/>
  <c r="N9" i="3" s="1"/>
  <c r="H23" i="3"/>
  <c r="H19" i="3"/>
  <c r="H18" i="3"/>
  <c r="H17" i="3"/>
  <c r="K16" i="3"/>
  <c r="H16" i="3"/>
  <c r="M8" i="3" s="1"/>
  <c r="N8" i="3" s="1"/>
  <c r="H15" i="3"/>
  <c r="H11" i="3"/>
  <c r="Q10" i="3"/>
  <c r="R10" i="3" s="1"/>
  <c r="M10" i="3"/>
  <c r="N10" i="3" s="1"/>
  <c r="H10" i="3"/>
  <c r="Q7" i="3" s="1"/>
  <c r="R7" i="3" s="1"/>
  <c r="S9" i="3"/>
  <c r="T9" i="3" s="1"/>
  <c r="O9" i="3"/>
  <c r="P9" i="3" s="1"/>
  <c r="K9" i="3"/>
  <c r="L9" i="3" s="1"/>
  <c r="H9" i="3"/>
  <c r="S8" i="3"/>
  <c r="T8" i="3" s="1"/>
  <c r="Q8" i="3"/>
  <c r="R8" i="3" s="1"/>
  <c r="O8" i="3"/>
  <c r="P8" i="3" s="1"/>
  <c r="K8" i="3"/>
  <c r="L8" i="3" s="1"/>
  <c r="H8" i="3"/>
  <c r="S7" i="3"/>
  <c r="T7" i="3" s="1"/>
  <c r="O7" i="3"/>
  <c r="P7" i="3" s="1"/>
  <c r="M7" i="3"/>
  <c r="N7" i="3" s="1"/>
  <c r="H7" i="3"/>
  <c r="K7" i="3" s="1"/>
  <c r="L7" i="3" s="1"/>
  <c r="H35" i="2"/>
  <c r="H34" i="2"/>
  <c r="H33" i="2"/>
  <c r="H32" i="2"/>
  <c r="H31" i="2"/>
  <c r="H27" i="2"/>
  <c r="S9" i="2" s="1"/>
  <c r="T9" i="2" s="1"/>
  <c r="H26" i="2"/>
  <c r="Q9" i="2" s="1"/>
  <c r="R9" i="2" s="1"/>
  <c r="H25" i="2"/>
  <c r="H24" i="2"/>
  <c r="M9" i="2" s="1"/>
  <c r="N9" i="2" s="1"/>
  <c r="H23" i="2"/>
  <c r="K9" i="2" s="1"/>
  <c r="L9" i="2" s="1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O9" i="2"/>
  <c r="P9" i="2" s="1"/>
  <c r="H9" i="2"/>
  <c r="O7" i="2" s="1"/>
  <c r="P7" i="2" s="1"/>
  <c r="Q8" i="2"/>
  <c r="R8" i="2" s="1"/>
  <c r="K8" i="2"/>
  <c r="L8" i="2" s="1"/>
  <c r="H8" i="2"/>
  <c r="M7" i="2" s="1"/>
  <c r="N7" i="2" s="1"/>
  <c r="Q7" i="2"/>
  <c r="R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B5" i="48"/>
  <c r="B6" i="48" s="1"/>
  <c r="B8" i="48" s="1"/>
  <c r="Q11" i="6" l="1"/>
  <c r="Q11" i="12"/>
  <c r="C6" i="48"/>
  <c r="C8" i="48" s="1"/>
  <c r="K20" i="10"/>
  <c r="K20" i="2"/>
  <c r="M11" i="6"/>
  <c r="M11" i="12"/>
  <c r="I6" i="48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M16" i="10" s="1"/>
  <c r="M22" i="10" s="1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14" s="1"/>
  <c r="N16" i="2"/>
  <c r="N16" i="10"/>
  <c r="M22" i="3"/>
  <c r="N16" i="3" s="1"/>
  <c r="M22" i="5"/>
  <c r="M22" i="7"/>
  <c r="N16" i="7" s="1"/>
  <c r="M22" i="9"/>
  <c r="N16" i="9" s="1"/>
  <c r="M22" i="11"/>
  <c r="M22" i="13"/>
  <c r="N16" i="13"/>
  <c r="K12" i="12"/>
  <c r="M22" i="12"/>
  <c r="N16" i="11"/>
  <c r="M22" i="8"/>
  <c r="N16" i="8" s="1"/>
  <c r="M22" i="6"/>
  <c r="N16" i="6" s="1"/>
  <c r="N16" i="5"/>
  <c r="N16" i="4"/>
  <c r="N16" i="12" l="1"/>
</calcChain>
</file>

<file path=xl/sharedStrings.xml><?xml version="1.0" encoding="utf-8"?>
<sst xmlns="http://schemas.openxmlformats.org/spreadsheetml/2006/main" count="1216" uniqueCount="124">
  <si>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</si>
  <si>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</si>
  <si>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</si>
  <si>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</si>
  <si>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</si>
  <si>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</si>
  <si>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</si>
  <si>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</si>
  <si>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</si>
  <si>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</si>
  <si>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</si>
  <si>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</si>
  <si>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</si>
  <si>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</si>
  <si>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</si>
  <si>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</si>
  <si>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</si>
  <si>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</si>
  <si>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</si>
  <si>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</si>
  <si>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</si>
  <si>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</si>
  <si>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</si>
  <si>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</si>
  <si>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</si>
  <si>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</si>
  <si>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</si>
  <si>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</si>
  <si>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</si>
  <si>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</si>
  <si>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</si>
  <si>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</si>
  <si>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</si>
  <si>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</si>
  <si>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</si>
  <si>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</si>
  <si>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</si>
  <si>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</si>
  <si>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</si>
  <si>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</si>
  <si>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</si>
  <si>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</si>
  <si>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</si>
  <si>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</si>
  <si>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</si>
  <si>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</si>
  <si>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</si>
  <si>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</si>
  <si>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</si>
  <si>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</si>
  <si>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</si>
  <si>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</si>
  <si>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</si>
  <si>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</si>
  <si>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</si>
  <si>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</si>
  <si>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</si>
  <si>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</si>
  <si>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</si>
  <si>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</si>
  <si>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</si>
  <si>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</si>
  <si>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</si>
  <si>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</si>
  <si>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</si>
  <si>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</si>
  <si>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</si>
  <si>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</si>
  <si>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</si>
  <si>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</si>
  <si>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</si>
  <si>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</si>
  <si>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</si>
  <si>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</si>
  <si>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</si>
  <si>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</si>
  <si>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</si>
  <si>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</si>
  <si>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</si>
  <si>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</si>
  <si>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</si>
  <si>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</si>
  <si>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</si>
  <si>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</si>
  <si>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</si>
  <si>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</si>
  <si>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</si>
  <si>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</si>
  <si>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</si>
  <si>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</si>
  <si>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</si>
  <si>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</si>
  <si>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</si>
  <si>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</si>
  <si>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</si>
  <si>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</si>
  <si>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</si>
  <si>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André</t>
  </si>
  <si>
    <t>Paulette</t>
  </si>
  <si>
    <t>Yves</t>
  </si>
  <si>
    <t>Odile</t>
  </si>
  <si>
    <t>Pierre</t>
  </si>
  <si>
    <t>Paul</t>
  </si>
  <si>
    <t>Jacques</t>
  </si>
  <si>
    <t xml:space="preserve">banc </t>
  </si>
  <si>
    <t>gege</t>
  </si>
  <si>
    <t>total</t>
  </si>
  <si>
    <t>SEMAINE</t>
  </si>
  <si>
    <t>TOTAL INSCRIT</t>
  </si>
  <si>
    <t>TOTAL PRESENT</t>
  </si>
  <si>
    <t>INSCRIT</t>
  </si>
  <si>
    <t>PRESENT</t>
  </si>
  <si>
    <t>YANIS</t>
  </si>
  <si>
    <t>joan</t>
  </si>
  <si>
    <t>lafaaye</t>
  </si>
  <si>
    <t>lafaye</t>
  </si>
  <si>
    <t>INSCRIT2</t>
  </si>
  <si>
    <t>PRESENT3</t>
  </si>
  <si>
    <t>INSCRIT4</t>
  </si>
  <si>
    <t>PRESENT5</t>
  </si>
  <si>
    <t>INSCRIT6</t>
  </si>
  <si>
    <t>PRESENT7</t>
  </si>
  <si>
    <t>INSCRIT8</t>
  </si>
  <si>
    <t>PRESENT9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</si>
</sst>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1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  <xf numFmtId="0" fontId="0" fillId="0" borderId="17" xfId="0" applyBorder="1" applyAlignment="1">
      <alignment vertical="center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8" fillId="0" borderId="17" xfId="0" applyFont="1" applyBorder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2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57151</xdr:rowOff>
    </xdr:from>
    <xdr:to>
      <xdr:col>5</xdr:col>
      <xdr:colOff>295275</xdr:colOff>
      <xdr:row>3</xdr:row>
      <xdr:rowOff>1</xdr:rowOff>
    </xdr:to>
    <xdr:sp macro="[0]!Présence" textlink="">
      <xdr:nvSpPr>
        <xdr:cNvPr id="2" name="ZoneTexte 1"/>
        <xdr:cNvSpPr txBox="1"/>
      </xdr:nvSpPr>
      <xdr:spPr>
        <a:xfrm>
          <a:off x="3124200" y="247651"/>
          <a:ext cx="990600" cy="3429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600075</xdr:colOff>
          <xdr:row>2</xdr:row>
          <xdr:rowOff>28575</xdr:rowOff>
        </xdr:from>
        <xdr:to>
          <xdr:col>16</xdr:col>
          <xdr:colOff>590550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12</xdr:col>
      <xdr:colOff>428625</xdr:colOff>
      <xdr:row>0</xdr:row>
      <xdr:rowOff>0</xdr:rowOff>
    </xdr:from>
    <xdr:to>
      <xdr:col>14</xdr:col>
      <xdr:colOff>866775</xdr:colOff>
      <xdr:row>2</xdr:row>
      <xdr:rowOff>9525</xdr:rowOff>
    </xdr:to>
    <xdr:sp macro="[0]!Présence" textlink="">
      <xdr:nvSpPr>
        <xdr:cNvPr id="5" name="ZoneTexte 4"/>
        <xdr:cNvSpPr txBox="1"/>
      </xdr:nvSpPr>
      <xdr:spPr>
        <a:xfrm>
          <a:off x="9410700" y="0"/>
          <a:ext cx="2066925" cy="3905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du </a:t>
          </a:r>
          <a:r>
            <a:rPr lang="fr-FR" sz="1100">
              <a:solidFill>
                <a:schemeClr val="tx2">
                  <a:lumMod val="50000"/>
                </a:schemeClr>
              </a:solidFill>
            </a:rPr>
            <a:t>Listing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1</xdr:col>
      <xdr:colOff>542924</xdr:colOff>
      <xdr:row>2</xdr:row>
      <xdr:rowOff>47625</xdr:rowOff>
    </xdr:to>
    <xdr:sp macro="[0]!Présence" textlink="">
      <xdr:nvSpPr>
        <xdr:cNvPr id="6" name="ZoneTexte 5"/>
        <xdr:cNvSpPr txBox="1"/>
      </xdr:nvSpPr>
      <xdr:spPr>
        <a:xfrm>
          <a:off x="0" y="0"/>
          <a:ext cx="1304924" cy="4286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</a:t>
          </a:r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2</xdr:col>
      <xdr:colOff>19050</xdr:colOff>
      <xdr:row>0</xdr:row>
      <xdr:rowOff>19050</xdr:rowOff>
    </xdr:from>
    <xdr:to>
      <xdr:col>2</xdr:col>
      <xdr:colOff>714375</xdr:colOff>
      <xdr:row>1</xdr:row>
      <xdr:rowOff>152400</xdr:rowOff>
    </xdr:to>
    <xdr:sp macro="[0]!Effacer" textlink="">
      <xdr:nvSpPr>
        <xdr:cNvPr id="2" name="ZoneTexte 1"/>
        <xdr:cNvSpPr txBox="1"/>
      </xdr:nvSpPr>
      <xdr:spPr>
        <a:xfrm>
          <a:off x="1543050" y="19050"/>
          <a:ext cx="695325" cy="323850"/>
        </a:xfrm>
        <a:prstGeom prst="snip2Diag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I16" totalsRowShown="0">
  <autoFilter ref="A4:I16"/>
  <sortState ref="A5:I16">
    <sortCondition ref="A5"/>
  </sortState>
  <tableColumns count="9">
    <tableColumn id="1" name="NOM"/>
    <tableColumn id="2" name="PRENOM"/>
    <tableColumn id="3" name="QF"/>
    <tableColumn id="4" name="LUNDI"/>
    <tableColumn id="5" name="MARDI"/>
    <tableColumn id="6" name="MERCREDI"/>
    <tableColumn id="7" name="JEUDI"/>
    <tableColumn id="8" name="VENDREDI"/>
    <tableColumn id="9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O15" totalsRowShown="0" headerRowDxfId="0" tableBorderDxfId="1">
  <autoFilter ref="A3:O15"/>
  <tableColumns count="15">
    <tableColumn id="1" name="NOM"/>
    <tableColumn id="2" name="PRENOM"/>
    <tableColumn id="3" name="QF"/>
    <tableColumn id="4" name="INSCRIT"/>
    <tableColumn id="5" name="PRESENT"/>
    <tableColumn id="6" name="INSCRIT2"/>
    <tableColumn id="7" name="PRESENT3"/>
    <tableColumn id="8" name="INSCRIT4"/>
    <tableColumn id="9" name="PRESENT5"/>
    <tableColumn id="10" name="INSCRIT6"/>
    <tableColumn id="11" name="PRESENT7"/>
    <tableColumn id="12" name="INSCRIT8"/>
    <tableColumn id="13" name="PRESENT9"/>
    <tableColumn id="14" name="TOTAL INSCRIT"/>
    <tableColumn id="15" name="TOTAL PRESENT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80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81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workbookViewId="0">
      <selection activeCell="A5" sqref="A5:I16"/>
    </sheetView>
  </sheetViews>
  <sheetFormatPr baseColWidth="10" defaultRowHeight="15" x14ac:dyDescent="0.25"/>
  <cols>
    <col min="1" max="1" width="11.5703125" customWidth="1"/>
    <col min="6" max="6" width="12.28515625" customWidth="1"/>
    <col min="8" max="8" width="12.140625" customWidth="1"/>
    <col min="9" max="9" width="10" customWidth="1"/>
  </cols>
  <sheetData>
    <row r="1" spans="1:9" x14ac:dyDescent="0.25">
      <c r="A1" t="s">
        <v>0</v>
      </c>
      <c r="B1" t="s">
        <v>75</v>
      </c>
      <c r="C1" t="s">
        <v>4</v>
      </c>
      <c r="D1" t="s">
        <v>76</v>
      </c>
      <c r="E1" t="s">
        <v>77</v>
      </c>
      <c r="F1" t="s">
        <v>78</v>
      </c>
      <c r="G1" t="s">
        <v>79</v>
      </c>
      <c r="H1" t="s">
        <v>80</v>
      </c>
      <c r="I1" t="s">
        <v>35</v>
      </c>
    </row>
    <row r="2" spans="1:9" ht="15.75" customHeight="1" x14ac:dyDescent="0.25">
      <c r="A2" s="77" t="s">
        <v>95</v>
      </c>
      <c r="B2" s="78">
        <v>2013</v>
      </c>
      <c r="C2" s="76" t="s">
        <v>96</v>
      </c>
      <c r="D2" s="78">
        <v>1</v>
      </c>
    </row>
    <row r="3" spans="1:9" ht="15.75" customHeight="1" x14ac:dyDescent="0.25">
      <c r="A3" s="77"/>
      <c r="B3" s="78"/>
      <c r="C3" s="76"/>
      <c r="D3" s="78"/>
    </row>
    <row r="4" spans="1:9" ht="15.75" customHeight="1" x14ac:dyDescent="0.25">
      <c r="A4" t="s">
        <v>0</v>
      </c>
      <c r="B4" t="s">
        <v>75</v>
      </c>
      <c r="C4" t="s">
        <v>4</v>
      </c>
      <c r="D4" t="s">
        <v>76</v>
      </c>
      <c r="E4" t="s">
        <v>77</v>
      </c>
      <c r="F4" t="s">
        <v>78</v>
      </c>
      <c r="G4" t="s">
        <v>79</v>
      </c>
      <c r="H4" t="s">
        <v>80</v>
      </c>
      <c r="I4" t="s">
        <v>106</v>
      </c>
    </row>
    <row r="5" spans="1:9" x14ac:dyDescent="0.25">
      <c r="A5" t="s">
        <v>104</v>
      </c>
      <c r="B5" t="s">
        <v>105</v>
      </c>
      <c r="C5">
        <v>1220</v>
      </c>
      <c r="E5">
        <v>1</v>
      </c>
      <c r="H5">
        <v>1</v>
      </c>
      <c r="I5">
        <v>2</v>
      </c>
    </row>
    <row r="6" spans="1:9" x14ac:dyDescent="0.25">
      <c r="A6" t="s">
        <v>74</v>
      </c>
      <c r="B6" t="s">
        <v>112</v>
      </c>
      <c r="C6">
        <v>1500</v>
      </c>
      <c r="D6">
        <v>1</v>
      </c>
      <c r="E6">
        <v>1</v>
      </c>
      <c r="F6">
        <v>1</v>
      </c>
      <c r="I6">
        <v>3</v>
      </c>
    </row>
    <row r="7" spans="1:9" x14ac:dyDescent="0.25">
      <c r="A7" t="s">
        <v>84</v>
      </c>
      <c r="B7" t="s">
        <v>99</v>
      </c>
      <c r="C7">
        <v>1220</v>
      </c>
      <c r="E7">
        <v>1</v>
      </c>
      <c r="G7">
        <v>1</v>
      </c>
      <c r="H7">
        <v>1</v>
      </c>
      <c r="I7">
        <v>3</v>
      </c>
    </row>
    <row r="8" spans="1:9" x14ac:dyDescent="0.25">
      <c r="A8" s="11" t="s">
        <v>84</v>
      </c>
      <c r="B8" t="s">
        <v>100</v>
      </c>
      <c r="C8">
        <v>1220</v>
      </c>
      <c r="D8">
        <v>1</v>
      </c>
      <c r="E8" s="11">
        <v>1</v>
      </c>
      <c r="F8">
        <v>1</v>
      </c>
      <c r="G8">
        <v>1</v>
      </c>
      <c r="H8">
        <v>1</v>
      </c>
      <c r="I8">
        <v>5</v>
      </c>
    </row>
    <row r="9" spans="1:9" x14ac:dyDescent="0.25">
      <c r="A9" t="s">
        <v>83</v>
      </c>
      <c r="B9" t="s">
        <v>97</v>
      </c>
      <c r="C9">
        <v>1220</v>
      </c>
      <c r="D9">
        <v>1</v>
      </c>
      <c r="E9">
        <v>1</v>
      </c>
      <c r="F9">
        <v>1</v>
      </c>
      <c r="H9">
        <v>1</v>
      </c>
      <c r="I9">
        <v>4</v>
      </c>
    </row>
    <row r="10" spans="1:9" x14ac:dyDescent="0.25">
      <c r="A10" t="s">
        <v>83</v>
      </c>
      <c r="B10" t="s">
        <v>98</v>
      </c>
      <c r="C10">
        <v>1220</v>
      </c>
      <c r="D10">
        <v>1</v>
      </c>
      <c r="E10">
        <v>1</v>
      </c>
      <c r="F10">
        <v>1</v>
      </c>
      <c r="G10">
        <v>1</v>
      </c>
      <c r="H10">
        <v>1</v>
      </c>
      <c r="I10">
        <v>5</v>
      </c>
    </row>
    <row r="11" spans="1:9" x14ac:dyDescent="0.25">
      <c r="A11" t="s">
        <v>71</v>
      </c>
      <c r="B11" t="s">
        <v>81</v>
      </c>
      <c r="C11">
        <v>406</v>
      </c>
      <c r="H11">
        <v>1</v>
      </c>
      <c r="I11">
        <v>1</v>
      </c>
    </row>
    <row r="12" spans="1:9" x14ac:dyDescent="0.25">
      <c r="A12" t="s">
        <v>71</v>
      </c>
      <c r="B12" t="s">
        <v>82</v>
      </c>
      <c r="C12">
        <v>406</v>
      </c>
      <c r="D12">
        <v>1</v>
      </c>
      <c r="E12">
        <v>1</v>
      </c>
      <c r="F12">
        <v>1</v>
      </c>
      <c r="G12">
        <v>1</v>
      </c>
      <c r="H12">
        <v>1</v>
      </c>
      <c r="I12">
        <v>5</v>
      </c>
    </row>
    <row r="13" spans="1:9" x14ac:dyDescent="0.25">
      <c r="A13" t="s">
        <v>92</v>
      </c>
      <c r="B13" t="s">
        <v>101</v>
      </c>
      <c r="C13">
        <v>1220</v>
      </c>
      <c r="H13">
        <v>1</v>
      </c>
      <c r="I13">
        <v>1</v>
      </c>
    </row>
    <row r="14" spans="1:9" x14ac:dyDescent="0.25">
      <c r="A14" t="s">
        <v>92</v>
      </c>
      <c r="B14" t="s">
        <v>102</v>
      </c>
      <c r="C14">
        <v>1220</v>
      </c>
      <c r="D14">
        <v>1</v>
      </c>
      <c r="F14">
        <v>1</v>
      </c>
      <c r="H14">
        <v>1</v>
      </c>
      <c r="I14">
        <v>3</v>
      </c>
    </row>
    <row r="15" spans="1:9" x14ac:dyDescent="0.25">
      <c r="A15" t="s">
        <v>92</v>
      </c>
      <c r="B15" t="s">
        <v>103</v>
      </c>
      <c r="C15">
        <v>1220</v>
      </c>
      <c r="D15">
        <v>1</v>
      </c>
      <c r="E15">
        <v>1</v>
      </c>
      <c r="F15">
        <v>1</v>
      </c>
      <c r="G15">
        <v>1</v>
      </c>
      <c r="H15">
        <v>1</v>
      </c>
      <c r="I15">
        <v>5</v>
      </c>
    </row>
    <row r="16" spans="1:9" x14ac:dyDescent="0.25">
      <c r="A16" t="s">
        <v>114</v>
      </c>
      <c r="B16" t="s">
        <v>113</v>
      </c>
      <c r="C16">
        <v>406</v>
      </c>
      <c r="E16">
        <v>1</v>
      </c>
      <c r="H16">
        <v>1</v>
      </c>
      <c r="I16">
        <v>2</v>
      </c>
    </row>
    <row r="19" spans="9:9" x14ac:dyDescent="0.25">
      <c r="I19">
        <f>SUM(I5:I18)</f>
        <v>39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P16"/>
  <sheetViews>
    <sheetView tabSelected="1" workbookViewId="0">
      <selection activeCell="D19" sqref="D19"/>
    </sheetView>
  </sheetViews>
  <sheetFormatPr baseColWidth="10" defaultRowHeight="15" x14ac:dyDescent="0.25"/>
  <cols>
    <col min="4" max="4" width="10" customWidth="1"/>
    <col min="5" max="5" width="10.85546875" customWidth="1"/>
    <col min="6" max="6" width="11" customWidth="1"/>
    <col min="7" max="7" width="11.85546875" customWidth="1"/>
    <col min="8" max="8" width="11" customWidth="1"/>
    <col min="9" max="9" width="11.85546875" customWidth="1"/>
    <col min="10" max="10" width="11" customWidth="1"/>
    <col min="11" max="11" width="11.85546875" customWidth="1"/>
    <col min="12" max="12" width="11" customWidth="1"/>
    <col min="13" max="13" width="11.85546875" customWidth="1"/>
    <col min="14" max="14" width="12.5703125" customWidth="1"/>
    <col min="15" max="15" width="13.140625" customWidth="1"/>
  </cols>
  <sheetData>
    <row r="1" spans="1:16" x14ac:dyDescent="0.25">
      <c r="A1" s="79"/>
      <c r="B1" s="79"/>
      <c r="C1" s="79"/>
      <c r="D1" s="114" t="s">
        <v>107</v>
      </c>
      <c r="E1" s="115"/>
      <c r="F1" s="115"/>
      <c r="G1" s="115"/>
      <c r="H1" s="115"/>
      <c r="I1" s="115"/>
      <c r="J1" s="115"/>
      <c r="K1" s="115"/>
      <c r="L1" s="115"/>
      <c r="M1" s="116"/>
      <c r="N1" s="111"/>
      <c r="O1" s="111"/>
    </row>
    <row r="2" spans="1:16" x14ac:dyDescent="0.25">
      <c r="A2" s="108"/>
      <c r="B2" s="108"/>
      <c r="C2" s="108"/>
      <c r="D2" s="114" t="s">
        <v>76</v>
      </c>
      <c r="E2" s="116"/>
      <c r="F2" s="114" t="s">
        <v>77</v>
      </c>
      <c r="G2" s="116"/>
      <c r="H2" s="114" t="s">
        <v>78</v>
      </c>
      <c r="I2" s="116"/>
      <c r="J2" s="114" t="s">
        <v>79</v>
      </c>
      <c r="K2" s="116"/>
      <c r="L2" s="114" t="s">
        <v>80</v>
      </c>
      <c r="M2" s="116"/>
      <c r="N2" s="108"/>
      <c r="O2" s="108"/>
    </row>
    <row r="3" spans="1:16" x14ac:dyDescent="0.25">
      <c r="A3" s="110" t="s">
        <v>0</v>
      </c>
      <c r="B3" s="109" t="s">
        <v>75</v>
      </c>
      <c r="C3" s="109" t="s">
        <v>4</v>
      </c>
      <c r="D3" s="109" t="s">
        <v>110</v>
      </c>
      <c r="E3" s="109" t="s">
        <v>111</v>
      </c>
      <c r="F3" s="109" t="s">
        <v>116</v>
      </c>
      <c r="G3" s="109" t="s">
        <v>117</v>
      </c>
      <c r="H3" s="109" t="s">
        <v>118</v>
      </c>
      <c r="I3" s="109" t="s">
        <v>119</v>
      </c>
      <c r="J3" s="109" t="s">
        <v>120</v>
      </c>
      <c r="K3" s="109" t="s">
        <v>121</v>
      </c>
      <c r="L3" s="109" t="s">
        <v>122</v>
      </c>
      <c r="M3" s="109" t="s">
        <v>123</v>
      </c>
      <c r="N3" s="112" t="s">
        <v>108</v>
      </c>
      <c r="O3" s="113" t="s">
        <v>109</v>
      </c>
    </row>
    <row r="4" spans="1:16" x14ac:dyDescent="0.25">
      <c r="A4" t="s">
        <v>104</v>
      </c>
      <c r="B4" t="s">
        <v>105</v>
      </c>
      <c r="C4">
        <v>1220</v>
      </c>
      <c r="F4">
        <v>1</v>
      </c>
      <c r="L4">
        <v>1</v>
      </c>
      <c r="P4" s="64"/>
    </row>
    <row r="5" spans="1:16" x14ac:dyDescent="0.25">
      <c r="A5" t="s">
        <v>74</v>
      </c>
      <c r="B5" t="s">
        <v>112</v>
      </c>
      <c r="C5">
        <v>1500</v>
      </c>
      <c r="D5">
        <v>1</v>
      </c>
      <c r="F5">
        <v>1</v>
      </c>
      <c r="H5">
        <v>1</v>
      </c>
      <c r="P5" s="64"/>
    </row>
    <row r="6" spans="1:16" x14ac:dyDescent="0.25">
      <c r="A6" t="s">
        <v>84</v>
      </c>
      <c r="B6" t="s">
        <v>99</v>
      </c>
      <c r="C6">
        <v>1220</v>
      </c>
      <c r="F6">
        <v>1</v>
      </c>
      <c r="J6">
        <v>1</v>
      </c>
      <c r="L6">
        <v>1</v>
      </c>
      <c r="P6" s="64"/>
    </row>
    <row r="7" spans="1:16" x14ac:dyDescent="0.25">
      <c r="A7" t="s">
        <v>84</v>
      </c>
      <c r="B7" t="s">
        <v>100</v>
      </c>
      <c r="C7">
        <v>1220</v>
      </c>
      <c r="D7">
        <v>1</v>
      </c>
      <c r="F7">
        <v>1</v>
      </c>
      <c r="H7">
        <v>1</v>
      </c>
      <c r="J7">
        <v>1</v>
      </c>
      <c r="L7">
        <v>1</v>
      </c>
      <c r="P7" s="64"/>
    </row>
    <row r="8" spans="1:16" x14ac:dyDescent="0.25">
      <c r="A8" t="s">
        <v>83</v>
      </c>
      <c r="B8" t="s">
        <v>97</v>
      </c>
      <c r="C8">
        <v>1220</v>
      </c>
      <c r="D8">
        <v>1</v>
      </c>
      <c r="F8">
        <v>1</v>
      </c>
      <c r="H8">
        <v>1</v>
      </c>
      <c r="L8">
        <v>1</v>
      </c>
      <c r="P8" s="64"/>
    </row>
    <row r="9" spans="1:16" x14ac:dyDescent="0.25">
      <c r="A9" t="s">
        <v>83</v>
      </c>
      <c r="B9" t="s">
        <v>98</v>
      </c>
      <c r="C9">
        <v>1220</v>
      </c>
      <c r="D9">
        <v>1</v>
      </c>
      <c r="F9">
        <v>1</v>
      </c>
      <c r="H9">
        <v>1</v>
      </c>
      <c r="J9">
        <v>1</v>
      </c>
      <c r="L9">
        <v>1</v>
      </c>
      <c r="P9" s="64"/>
    </row>
    <row r="10" spans="1:16" x14ac:dyDescent="0.25">
      <c r="A10" t="s">
        <v>71</v>
      </c>
      <c r="B10" t="s">
        <v>81</v>
      </c>
      <c r="C10">
        <v>406</v>
      </c>
      <c r="L10">
        <v>1</v>
      </c>
      <c r="P10" s="64"/>
    </row>
    <row r="11" spans="1:16" x14ac:dyDescent="0.25">
      <c r="A11" t="s">
        <v>71</v>
      </c>
      <c r="B11" t="s">
        <v>82</v>
      </c>
      <c r="C11">
        <v>406</v>
      </c>
      <c r="D11">
        <v>1</v>
      </c>
      <c r="F11">
        <v>1</v>
      </c>
      <c r="H11">
        <v>1</v>
      </c>
      <c r="J11">
        <v>1</v>
      </c>
      <c r="L11">
        <v>1</v>
      </c>
      <c r="P11" s="64"/>
    </row>
    <row r="12" spans="1:16" x14ac:dyDescent="0.25">
      <c r="A12" t="s">
        <v>92</v>
      </c>
      <c r="B12" t="s">
        <v>101</v>
      </c>
      <c r="C12">
        <v>1220</v>
      </c>
      <c r="L12">
        <v>1</v>
      </c>
      <c r="P12" s="64"/>
    </row>
    <row r="13" spans="1:16" x14ac:dyDescent="0.25">
      <c r="A13" t="s">
        <v>92</v>
      </c>
      <c r="B13" t="s">
        <v>102</v>
      </c>
      <c r="C13">
        <v>1220</v>
      </c>
      <c r="D13">
        <v>1</v>
      </c>
      <c r="H13">
        <v>1</v>
      </c>
      <c r="L13">
        <v>1</v>
      </c>
      <c r="P13" s="64"/>
    </row>
    <row r="14" spans="1:16" x14ac:dyDescent="0.25">
      <c r="A14" t="s">
        <v>92</v>
      </c>
      <c r="B14" t="s">
        <v>103</v>
      </c>
      <c r="C14">
        <v>1220</v>
      </c>
      <c r="D14">
        <v>1</v>
      </c>
      <c r="F14">
        <v>1</v>
      </c>
      <c r="H14">
        <v>1</v>
      </c>
      <c r="J14">
        <v>1</v>
      </c>
      <c r="L14">
        <v>1</v>
      </c>
      <c r="P14" s="64"/>
    </row>
    <row r="15" spans="1:16" x14ac:dyDescent="0.25">
      <c r="A15" t="s">
        <v>115</v>
      </c>
      <c r="B15" t="s">
        <v>113</v>
      </c>
      <c r="C15">
        <v>406</v>
      </c>
      <c r="F15">
        <v>1</v>
      </c>
      <c r="L15">
        <v>1</v>
      </c>
      <c r="P15" s="64"/>
    </row>
    <row r="16" spans="1:16" x14ac:dyDescent="0.25">
      <c r="P16" s="64"/>
    </row>
  </sheetData>
  <sortState ref="A4:O15">
    <sortCondition ref="A4"/>
  </sortState>
  <mergeCells count="6">
    <mergeCell ref="D2:E2"/>
    <mergeCell ref="F2:G2"/>
    <mergeCell ref="H2:I2"/>
    <mergeCell ref="J2:K2"/>
    <mergeCell ref="L2:M2"/>
    <mergeCell ref="D1:M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15</xdr:col>
                    <xdr:colOff>600075</xdr:colOff>
                    <xdr:row>2</xdr:row>
                    <xdr:rowOff>28575</xdr:rowOff>
                  </from>
                  <to>
                    <xdr:col>16</xdr:col>
                    <xdr:colOff>590550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workbookViewId="0">
      <selection activeCell="N11" sqref="N11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75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72" t="s">
        <v>71</v>
      </c>
      <c r="B7" s="73" t="s">
        <v>81</v>
      </c>
      <c r="C7" s="73"/>
      <c r="D7" s="73"/>
      <c r="E7" s="73"/>
      <c r="F7" s="73"/>
      <c r="G7" s="73">
        <v>1</v>
      </c>
      <c r="H7" s="7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71</v>
      </c>
      <c r="B8" s="64" t="s">
        <v>82</v>
      </c>
      <c r="C8" s="64">
        <v>1</v>
      </c>
      <c r="D8" s="64">
        <v>1</v>
      </c>
      <c r="E8" s="64">
        <v>1</v>
      </c>
      <c r="F8" s="64">
        <v>1</v>
      </c>
      <c r="G8" s="64">
        <v>1</v>
      </c>
      <c r="H8" s="6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140.5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72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10</v>
      </c>
      <c r="M16" s="47">
        <f t="shared" ref="M16:M21" si="1">K16*L16</f>
        <v>72</v>
      </c>
      <c r="N16" s="101">
        <f>K12-M22</f>
        <v>23.539999999999992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10</v>
      </c>
      <c r="M20" s="47">
        <f t="shared" si="1"/>
        <v>44.960000000000008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customHeight="1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116.96000000000001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C7" sqref="C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83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83</v>
      </c>
      <c r="B7" t="s">
        <v>97</v>
      </c>
      <c r="C7">
        <v>1</v>
      </c>
      <c r="D7">
        <v>1</v>
      </c>
      <c r="E7">
        <v>1</v>
      </c>
      <c r="G7">
        <v>1</v>
      </c>
      <c r="H7">
        <f>SUM(C7:G7)</f>
        <v>4</v>
      </c>
      <c r="J7" s="19" t="s">
        <v>23</v>
      </c>
      <c r="K7" s="20">
        <f>H7</f>
        <v>4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56.12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83</v>
      </c>
      <c r="B8" t="s">
        <v>98</v>
      </c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8</v>
      </c>
      <c r="L11" s="50">
        <f>K11*L7</f>
        <v>448.96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799.70999999999992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13</v>
      </c>
      <c r="M16" s="47">
        <f t="shared" ref="M16:M21" si="1">K16*L16</f>
        <v>0</v>
      </c>
      <c r="N16" s="101">
        <f>K12-M22</f>
        <v>748.6407999999999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13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13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13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13</v>
      </c>
      <c r="M20" s="47">
        <f t="shared" si="1"/>
        <v>51.069200000000002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13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51.069200000000002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84</v>
      </c>
      <c r="B7" t="s">
        <v>99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84</v>
      </c>
      <c r="B8" t="s">
        <v>100</v>
      </c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645.37999999999988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12</v>
      </c>
      <c r="M16" s="47">
        <f t="shared" ref="M16:M21" si="1">K16*L16</f>
        <v>0</v>
      </c>
      <c r="N16" s="101">
        <f>K12-M22</f>
        <v>598.23919999999987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12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12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12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12</v>
      </c>
      <c r="M20" s="47">
        <f t="shared" si="1"/>
        <v>47.140800000000006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12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47.140800000000006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M22" sqref="M22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74</v>
      </c>
      <c r="B7" t="s">
        <v>112</v>
      </c>
      <c r="C7">
        <v>1</v>
      </c>
      <c r="D7">
        <v>1</v>
      </c>
      <c r="E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364.78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12</v>
      </c>
      <c r="M16" s="47">
        <f t="shared" ref="M16:M21" si="1">K16*L16</f>
        <v>0</v>
      </c>
      <c r="N16" s="101">
        <f>K12-M22</f>
        <v>317.63919999999996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12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12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12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12</v>
      </c>
      <c r="M20" s="47">
        <f t="shared" si="1"/>
        <v>47.140800000000006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12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47.140800000000006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85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86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87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I14" sqref="I14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104</v>
      </c>
      <c r="B7" t="s">
        <v>105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28.06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6</v>
      </c>
      <c r="L11" s="50">
        <f>K11*L7</f>
        <v>168.35999999999999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519.1099999999999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11</v>
      </c>
      <c r="M16" s="47">
        <f t="shared" ref="M16:M21" si="1">K16*L16</f>
        <v>0</v>
      </c>
      <c r="N16" s="101">
        <f>K12-M22</f>
        <v>475.8975999999999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11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11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11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11</v>
      </c>
      <c r="M20" s="47">
        <f t="shared" si="1"/>
        <v>43.212400000000002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11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43.212400000000002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D11" sqref="D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1" t="s">
        <v>93</v>
      </c>
      <c r="B2" s="75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115</v>
      </c>
      <c r="B7" t="s">
        <v>113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28.1</v>
      </c>
      <c r="M7" s="19">
        <f>H8</f>
        <v>4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56.2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G8">
        <v>1</v>
      </c>
      <c r="H8">
        <v>4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6</v>
      </c>
      <c r="L11" s="50">
        <f>K11*L7</f>
        <v>168.60000000000002</v>
      </c>
      <c r="M11" s="22">
        <f>SUM(M7:M10)</f>
        <v>4</v>
      </c>
      <c r="N11" s="50">
        <f>M11*N7</f>
        <v>224.8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393.40000000000003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10</v>
      </c>
      <c r="M16" s="47">
        <f t="shared" ref="M16:M21" si="1">K16*L16</f>
        <v>72</v>
      </c>
      <c r="N16" s="101">
        <f>K12-M22</f>
        <v>276.44000000000005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10</v>
      </c>
      <c r="M20" s="47">
        <f t="shared" si="1"/>
        <v>44.960000000000008</v>
      </c>
      <c r="N20" s="101"/>
      <c r="O20" s="97"/>
      <c r="P20" s="99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103" t="s">
        <v>44</v>
      </c>
      <c r="K22" s="103"/>
      <c r="L22" s="104"/>
      <c r="M22" s="48">
        <f>SUM(M16:M21)</f>
        <v>116.96000000000001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11">
    <mergeCell ref="P15:P22"/>
    <mergeCell ref="N16:N22"/>
    <mergeCell ref="J22:L22"/>
    <mergeCell ref="O15:O22"/>
    <mergeCell ref="O5:P5"/>
    <mergeCell ref="Q5:R5"/>
    <mergeCell ref="S5:T5"/>
    <mergeCell ref="K12:T12"/>
    <mergeCell ref="J14:M14"/>
    <mergeCell ref="K5:L5"/>
    <mergeCell ref="M5:N5"/>
  </mergeCells>
  <pageMargins left="0.7" right="0.7" top="0.75" bottom="0.75" header="0.3" footer="0.3"/>
  <pageSetup paperSize="9" scale="36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6.25" thickBot="1" x14ac:dyDescent="0.3">
      <c r="A6" s="84"/>
      <c r="B6" s="86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9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420.89999999999992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1">
        <f>K12-M22</f>
        <v>381.61599999999993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39.284000000000006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3" t="s">
        <v>8</v>
      </c>
      <c r="B5" s="85" t="s">
        <v>9</v>
      </c>
      <c r="C5" s="90" t="s">
        <v>10</v>
      </c>
      <c r="D5" s="91"/>
      <c r="E5" s="91"/>
      <c r="F5" s="91"/>
      <c r="G5" s="92"/>
      <c r="H5" s="88" t="s">
        <v>18</v>
      </c>
      <c r="J5" s="18"/>
      <c r="K5" s="105" t="s">
        <v>20</v>
      </c>
      <c r="L5" s="105"/>
      <c r="M5" s="105" t="s">
        <v>21</v>
      </c>
      <c r="N5" s="105"/>
      <c r="O5" s="105" t="s">
        <v>46</v>
      </c>
      <c r="P5" s="105"/>
      <c r="Q5" s="105" t="s">
        <v>45</v>
      </c>
      <c r="R5" s="105"/>
      <c r="S5" s="105" t="s">
        <v>47</v>
      </c>
      <c r="T5" s="105"/>
      <c r="Z5" s="15"/>
    </row>
    <row r="6" spans="1:26" ht="25.5" x14ac:dyDescent="0.25">
      <c r="A6" s="106"/>
      <c r="B6" s="82"/>
      <c r="C6" s="62" t="s">
        <v>12</v>
      </c>
      <c r="D6" s="62" t="s">
        <v>13</v>
      </c>
      <c r="E6" s="62" t="s">
        <v>14</v>
      </c>
      <c r="F6" s="62" t="s">
        <v>15</v>
      </c>
      <c r="G6" s="62" t="s">
        <v>16</v>
      </c>
      <c r="H6" s="10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65" t="s">
        <v>92</v>
      </c>
      <c r="B7" s="63" t="s">
        <v>101</v>
      </c>
      <c r="C7" s="63"/>
      <c r="D7" s="63"/>
      <c r="E7" s="63"/>
      <c r="F7" s="63"/>
      <c r="G7" s="63">
        <v>1</v>
      </c>
      <c r="H7" s="66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92</v>
      </c>
      <c r="B8" s="64" t="s">
        <v>102</v>
      </c>
      <c r="C8" s="64">
        <v>1</v>
      </c>
      <c r="D8" s="64"/>
      <c r="E8" s="64">
        <v>1</v>
      </c>
      <c r="F8" s="64"/>
      <c r="G8" s="64">
        <v>1</v>
      </c>
      <c r="H8" s="68">
        <f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 t="s">
        <v>92</v>
      </c>
      <c r="B9" s="64" t="s">
        <v>103</v>
      </c>
      <c r="C9" s="64">
        <v>1</v>
      </c>
      <c r="D9" s="64">
        <v>1</v>
      </c>
      <c r="E9" s="64">
        <v>1</v>
      </c>
      <c r="F9" s="64">
        <v>1</v>
      </c>
      <c r="G9" s="64">
        <v>1</v>
      </c>
      <c r="H9" s="68">
        <f>SUM(C9:G9)</f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3">
        <f>L11+N11+P11+R11+T11</f>
        <v>547.16999999999985</v>
      </c>
      <c r="L12" s="94"/>
      <c r="M12" s="94"/>
      <c r="N12" s="94"/>
      <c r="O12" s="94"/>
      <c r="P12" s="94"/>
      <c r="Q12" s="94"/>
      <c r="R12" s="94"/>
      <c r="S12" s="94"/>
      <c r="T12" s="95"/>
    </row>
    <row r="13" spans="1:26" ht="15.75" x14ac:dyDescent="0.25">
      <c r="A13" s="83" t="s">
        <v>8</v>
      </c>
      <c r="B13" s="85" t="s">
        <v>9</v>
      </c>
      <c r="C13" s="90" t="s">
        <v>11</v>
      </c>
      <c r="D13" s="91"/>
      <c r="E13" s="91"/>
      <c r="F13" s="91"/>
      <c r="G13" s="92"/>
      <c r="H13" s="88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4"/>
      <c r="B14" s="86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9"/>
      <c r="J14" s="96" t="s">
        <v>29</v>
      </c>
      <c r="K14" s="96"/>
      <c r="L14" s="96"/>
      <c r="M14" s="96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7" t="s">
        <v>37</v>
      </c>
      <c r="P15" s="99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13</v>
      </c>
      <c r="M16" s="47">
        <f t="shared" ref="M16:M21" si="1">K16*L16</f>
        <v>0</v>
      </c>
      <c r="N16" s="101">
        <f>K12-M22</f>
        <v>496.10079999999982</v>
      </c>
      <c r="O16" s="97"/>
      <c r="P16" s="99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13</v>
      </c>
      <c r="M17" s="47">
        <f t="shared" si="1"/>
        <v>0</v>
      </c>
      <c r="N17" s="101"/>
      <c r="O17" s="97"/>
      <c r="P17" s="99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13</v>
      </c>
      <c r="M18" s="47">
        <f t="shared" si="1"/>
        <v>0</v>
      </c>
      <c r="N18" s="101"/>
      <c r="O18" s="97"/>
      <c r="P18" s="99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13</v>
      </c>
      <c r="M19" s="47">
        <f t="shared" si="1"/>
        <v>0</v>
      </c>
      <c r="N19" s="101"/>
      <c r="O19" s="97"/>
      <c r="P19" s="99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13</v>
      </c>
      <c r="M20" s="47">
        <f t="shared" si="1"/>
        <v>51.069200000000002</v>
      </c>
      <c r="N20" s="101"/>
      <c r="O20" s="97"/>
      <c r="P20" s="99"/>
    </row>
    <row r="21" spans="1:16" x14ac:dyDescent="0.25">
      <c r="A21" s="83" t="s">
        <v>8</v>
      </c>
      <c r="B21" s="85" t="s">
        <v>9</v>
      </c>
      <c r="C21" s="87" t="s">
        <v>17</v>
      </c>
      <c r="D21" s="87"/>
      <c r="E21" s="87"/>
      <c r="F21" s="87"/>
      <c r="G21" s="87"/>
      <c r="H21" s="88" t="s">
        <v>18</v>
      </c>
      <c r="J21" s="45" t="s">
        <v>43</v>
      </c>
      <c r="K21" s="49"/>
      <c r="L21" s="46">
        <f t="shared" si="0"/>
        <v>13</v>
      </c>
      <c r="M21" s="47">
        <f t="shared" si="1"/>
        <v>0</v>
      </c>
      <c r="N21" s="101"/>
      <c r="O21" s="97"/>
      <c r="P21" s="99"/>
    </row>
    <row r="22" spans="1:16" ht="15.75" thickBot="1" x14ac:dyDescent="0.3">
      <c r="A22" s="84"/>
      <c r="B22" s="86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9"/>
      <c r="J22" s="103" t="s">
        <v>44</v>
      </c>
      <c r="K22" s="103"/>
      <c r="L22" s="104"/>
      <c r="M22" s="48">
        <f>SUM(M16:M21)</f>
        <v>51.069200000000002</v>
      </c>
      <c r="N22" s="102"/>
      <c r="O22" s="98"/>
      <c r="P22" s="100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83" t="s">
        <v>8</v>
      </c>
      <c r="B29" s="85" t="s">
        <v>9</v>
      </c>
      <c r="C29" s="87" t="s">
        <v>19</v>
      </c>
      <c r="D29" s="87"/>
      <c r="E29" s="87"/>
      <c r="F29" s="87"/>
      <c r="G29" s="87"/>
      <c r="H29" s="88" t="s">
        <v>18</v>
      </c>
    </row>
    <row r="30" spans="1:16" ht="15.75" thickBot="1" x14ac:dyDescent="0.3">
      <c r="A30" s="84"/>
      <c r="B30" s="86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TARIFS</vt:lpstr>
      <vt:lpstr>LISTING PRESENCE</vt:lpstr>
      <vt:lpstr>LISTING DE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2013-10-03T09:49:04Z</dcterms:modified>
</cp:coreProperties>
</file>