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095" windowHeight="5040" tabRatio="857"/>
  </bookViews>
  <sheets>
    <sheet name="Communication" sheetId="12" r:id="rId1"/>
    <sheet name="Communication (2)" sheetId="13" r:id="rId2"/>
  </sheets>
  <definedNames>
    <definedName name="ll" localSheetId="1">#REF!</definedName>
    <definedName name="ll">#REF!</definedName>
    <definedName name="Plan" localSheetId="1">#REF!</definedName>
    <definedName name="Plan">#REF!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12" l="1"/>
  <c r="G6" i="12"/>
  <c r="K5" i="12"/>
  <c r="G5" i="12"/>
  <c r="G5" i="13" l="1"/>
  <c r="K17" i="13"/>
  <c r="G17" i="13"/>
  <c r="K16" i="13"/>
  <c r="G16" i="13"/>
  <c r="K15" i="13"/>
  <c r="G15" i="13"/>
  <c r="K14" i="13"/>
  <c r="G14" i="13"/>
  <c r="K13" i="13"/>
  <c r="G13" i="13"/>
  <c r="K12" i="13"/>
  <c r="K11" i="13"/>
  <c r="G11" i="13"/>
  <c r="K6" i="13"/>
  <c r="G6" i="13"/>
  <c r="K5" i="13"/>
</calcChain>
</file>

<file path=xl/sharedStrings.xml><?xml version="1.0" encoding="utf-8"?>
<sst xmlns="http://schemas.openxmlformats.org/spreadsheetml/2006/main" count="105" uniqueCount="29">
  <si>
    <t>Coût unitaire</t>
  </si>
  <si>
    <t>Nb pers</t>
  </si>
  <si>
    <t>Inter/Intra</t>
  </si>
  <si>
    <t>Inter</t>
  </si>
  <si>
    <t xml:space="preserve">Prévisionnel Coût total </t>
  </si>
  <si>
    <t>Intitulé formation</t>
  </si>
  <si>
    <t>Nb de jours</t>
  </si>
  <si>
    <t>Nom</t>
  </si>
  <si>
    <t>Intra 
Nb sessions</t>
  </si>
  <si>
    <t>Domaine</t>
  </si>
  <si>
    <t>Sous-domaine</t>
  </si>
  <si>
    <t>Evementiel</t>
  </si>
  <si>
    <t>Documentation</t>
  </si>
  <si>
    <t>Communication - Marketing - Graphisme</t>
  </si>
  <si>
    <t>Organisme Formation</t>
  </si>
  <si>
    <t>Total jrs</t>
  </si>
  <si>
    <t>Apprentissage des réseaux sociaux</t>
  </si>
  <si>
    <t>Comundi</t>
  </si>
  <si>
    <t>Comment monter un stand</t>
  </si>
  <si>
    <t>AGEFIP</t>
  </si>
  <si>
    <t>COLLAS; MEDINA; DESCAMPS; MIROF; CBHANI</t>
  </si>
  <si>
    <t>Actuel</t>
  </si>
  <si>
    <t>Espéré</t>
  </si>
  <si>
    <t>COLLAS</t>
  </si>
  <si>
    <t>MEDINA</t>
  </si>
  <si>
    <t>DESCAMPS</t>
  </si>
  <si>
    <t>MIROF</t>
  </si>
  <si>
    <t>CHBANI</t>
  </si>
  <si>
    <t>COLLAS; 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</si>
</sst>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8">
    <xf numFmtId="0" fontId="0" fillId="0" borderId="0" xfId="0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NumberFormat="1"/>
    <xf numFmtId="0" fontId="3" fillId="3" borderId="1" xfId="0" applyFont="1" applyFill="1" applyBorder="1" applyAlignment="1">
      <alignment horizontal="center" vertical="center" wrapText="1"/>
    </xf>
    <xf numFmtId="44" fontId="0" fillId="4" borderId="1" xfId="1" applyNumberFormat="1" applyFont="1" applyFill="1" applyBorder="1"/>
    <xf numFmtId="0" fontId="0" fillId="4" borderId="1" xfId="1" applyNumberFormat="1" applyFont="1" applyFill="1" applyBorder="1"/>
    <xf numFmtId="0" fontId="0" fillId="0" borderId="0" xfId="0" applyAlignment="1">
      <alignment horizontal="center"/>
    </xf>
    <xf numFmtId="0" fontId="3" fillId="3" borderId="0" xfId="0" applyFont="1" applyFill="1" applyAlignment="1">
      <alignment horizontal="center" vertical="center" wrapText="1"/>
    </xf>
    <xf numFmtId="0" fontId="0" fillId="0" borderId="0" xfId="0" applyFill="1" applyBorder="1"/>
    <xf numFmtId="0" fontId="0" fillId="0" borderId="0" xfId="0" applyAlignment="1">
      <alignment horizontal="center" wrapText="1"/>
    </xf>
    <xf numFmtId="0" fontId="0" fillId="2" borderId="0" xfId="0" applyFill="1"/>
    <xf numFmtId="44" fontId="0" fillId="0" borderId="1" xfId="1" applyNumberFormat="1" applyFont="1" applyFill="1" applyBorder="1"/>
    <xf numFmtId="0" fontId="4" fillId="4" borderId="1" xfId="1" applyNumberFormat="1" applyFont="1" applyFill="1" applyBorder="1"/>
    <xf numFmtId="44" fontId="4" fillId="0" borderId="1" xfId="1" applyNumberFormat="1" applyFont="1" applyFill="1" applyBorder="1"/>
    <xf numFmtId="44" fontId="4" fillId="4" borderId="1" xfId="1" applyNumberFormat="1" applyFont="1" applyFill="1" applyBorder="1"/>
    <xf numFmtId="0" fontId="0" fillId="5" borderId="0" xfId="0" applyFill="1" applyAlignment="1">
      <alignment horizontal="center"/>
    </xf>
  </cellXfs>
  <cellStyles count="2">
    <cellStyle name="Monétaire" xfId="1" builtinId="4"/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indexed="64"/>
          <bgColor theme="4" tint="0.79998168889431442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indexed="64"/>
          <bgColor theme="4" tint="0.79998168889431442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0</xdr:rowOff>
    </xdr:from>
    <xdr:to>
      <xdr:col>1</xdr:col>
      <xdr:colOff>1038225</xdr:colOff>
      <xdr:row>2</xdr:row>
      <xdr:rowOff>180974</xdr:rowOff>
    </xdr:to>
    <xdr:sp macro="[0]!Développer" textlink="">
      <xdr:nvSpPr>
        <xdr:cNvPr id="2" name="ZoneTexte 1"/>
        <xdr:cNvSpPr txBox="1"/>
      </xdr:nvSpPr>
      <xdr:spPr>
        <a:xfrm>
          <a:off x="1819275" y="1905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Développer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3" name="Tableau1" displayName="Tableau1" ref="A4:L6" totalsRowShown="0">
  <autoFilter ref="A4:L6"/>
  <tableColumns count="12">
    <tableColumn id="2" name="Domaine" dataDxfId="7"/>
    <tableColumn id="11" name="Sous-domaine" dataDxfId="6"/>
    <tableColumn id="9" name="Intitulé formation"/>
    <tableColumn id="17" name="Organisme Formation"/>
    <tableColumn id="6" name="Nb pers" dataDxfId="5"/>
    <tableColumn id="7" name="Nb de jours" dataDxfId="4"/>
    <tableColumn id="20" name="Total jrs" dataDxfId="3" dataCellStyle="Monétaire">
      <calculatedColumnFormula>Tableau32[Nb pers]*Tableau32[Nb de jours]</calculatedColumnFormula>
    </tableColumn>
    <tableColumn id="22" name="Coût unitaire" dataDxfId="2" dataCellStyle="Monétaire"/>
    <tableColumn id="21" name="Inter/Intra"/>
    <tableColumn id="8" name="Intra _x000a_Nb sessions" dataDxfId="1"/>
    <tableColumn id="10" name="Prévisionnel Coût total " dataDxfId="0" dataCellStyle="Monétaire">
      <calculatedColumnFormula>IF(I5="Intra",H5*J5,IF(I5="inter",H5*E5))</calculatedColumnFormula>
    </tableColumn>
    <tableColumn id="12" name="Nom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au32" displayName="Tableau32" ref="A4:L6" totalsRowShown="0" headerRowDxfId="25">
  <autoFilter ref="A4:L6"/>
  <tableColumns count="12">
    <tableColumn id="2" name="Domaine" dataDxfId="24"/>
    <tableColumn id="11" name="Sous-domaine" dataDxfId="23"/>
    <tableColumn id="9" name="Intitulé formation"/>
    <tableColumn id="17" name="Organisme Formation"/>
    <tableColumn id="6" name="Nb pers" dataDxfId="22"/>
    <tableColumn id="7" name="Nb de jours"/>
    <tableColumn id="20" name="Total jrs" dataDxfId="21" dataCellStyle="Monétaire">
      <calculatedColumnFormula>Tableau32[Nb pers]*Tableau32[Nb de jours]</calculatedColumnFormula>
    </tableColumn>
    <tableColumn id="22" name="Coût unitaire" dataDxfId="20" dataCellStyle="Monétaire"/>
    <tableColumn id="21" name="Inter/Intra"/>
    <tableColumn id="8" name="Intra _x000a_Nb sessions" dataDxfId="19" dataCellStyle="Monétaire"/>
    <tableColumn id="10" name="Prévisionnel Coût total " dataDxfId="18" dataCellStyle="Monétaire">
      <calculatedColumnFormula>IF(I5="Intra",H5*J5,IF(I5="inter",H5*E5))</calculatedColumnFormula>
    </tableColumn>
    <tableColumn id="12" name="Nom" dataDxfId="17">
      <calculatedColumnFormula>Tableau32[[#This Row],[Coût unitaire]]*Tableau32[[#This Row],[Intra 
Nb sessions]]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Tableau3253" displayName="Tableau3253" ref="A10:L17" totalsRowShown="0" headerRowDxfId="16">
  <autoFilter ref="A10:L17"/>
  <tableColumns count="12">
    <tableColumn id="2" name="Domaine" dataDxfId="15"/>
    <tableColumn id="11" name="Sous-domaine" dataDxfId="14"/>
    <tableColumn id="9" name="Intitulé formation"/>
    <tableColumn id="17" name="Organisme Formation"/>
    <tableColumn id="6" name="Nb pers" dataDxfId="13"/>
    <tableColumn id="7" name="Nb de jours"/>
    <tableColumn id="20" name="Total jrs" dataDxfId="12" dataCellStyle="Monétaire">
      <calculatedColumnFormula>Tableau3253[Nb pers]*Tableau3253[Nb de jours]</calculatedColumnFormula>
    </tableColumn>
    <tableColumn id="22" name="Coût unitaire" dataDxfId="11" dataCellStyle="Monétaire"/>
    <tableColumn id="21" name="Inter/Intra"/>
    <tableColumn id="8" name="Intra _x000a_Nb sessions" dataDxfId="10" dataCellStyle="Monétaire"/>
    <tableColumn id="10" name="Prévisionnel Coût total " dataDxfId="9" dataCellStyle="Monétaire">
      <calculatedColumnFormula>IF(I11="Intra",H11*J11,IF(I11="inter",H11*E11))</calculatedColumnFormula>
    </tableColumn>
    <tableColumn id="12" name="Nom" dataDxfId="8">
      <calculatedColumnFormula>Tableau3253[[#This Row],[Coût unitaire]]*Tableau3253[[#This Row],[Intra 
Nb sessions]]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6"/>
  <sheetViews>
    <sheetView tabSelected="1" workbookViewId="0">
      <selection activeCell="A5" sqref="A5:L5"/>
    </sheetView>
  </sheetViews>
  <sheetFormatPr baseColWidth="10" defaultRowHeight="15" x14ac:dyDescent="0.25"/>
  <cols>
    <col min="1" max="1" width="27.28515625" customWidth="1"/>
    <col min="2" max="2" width="19.42578125" bestFit="1" customWidth="1"/>
    <col min="3" max="3" width="32.7109375" customWidth="1"/>
    <col min="4" max="4" width="14.7109375" bestFit="1" customWidth="1"/>
    <col min="5" max="5" width="5.7109375" customWidth="1"/>
    <col min="6" max="6" width="6.85546875" customWidth="1"/>
    <col min="9" max="9" width="5.85546875" customWidth="1"/>
    <col min="10" max="10" width="11.42578125" customWidth="1"/>
    <col min="11" max="11" width="16" customWidth="1"/>
    <col min="12" max="12" width="49.42578125" customWidth="1"/>
  </cols>
  <sheetData>
    <row r="1" spans="1:12" x14ac:dyDescent="0.25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</row>
    <row r="2" spans="1:12" x14ac:dyDescent="0.25">
      <c r="A2" s="8"/>
      <c r="B2" s="8"/>
      <c r="C2" s="17" t="s">
        <v>21</v>
      </c>
      <c r="D2" s="8"/>
      <c r="E2" s="8"/>
      <c r="F2" s="8"/>
      <c r="G2" s="8"/>
      <c r="H2" s="8"/>
      <c r="I2" s="8"/>
      <c r="J2" s="8"/>
      <c r="K2" s="8"/>
      <c r="L2" s="8"/>
    </row>
    <row r="3" spans="1:12" x14ac:dyDescent="0.25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</row>
    <row r="4" spans="1:12" ht="45" x14ac:dyDescent="0.25">
      <c r="A4" t="s">
        <v>9</v>
      </c>
      <c r="B4" t="s">
        <v>10</v>
      </c>
      <c r="C4" t="s">
        <v>5</v>
      </c>
      <c r="D4" s="11" t="s">
        <v>14</v>
      </c>
      <c r="E4" s="2" t="s">
        <v>1</v>
      </c>
      <c r="F4" s="2" t="s">
        <v>6</v>
      </c>
      <c r="G4" s="5" t="s">
        <v>15</v>
      </c>
      <c r="H4" s="5" t="s">
        <v>0</v>
      </c>
      <c r="I4" s="1" t="s">
        <v>2</v>
      </c>
      <c r="J4" s="1" t="s">
        <v>8</v>
      </c>
      <c r="K4" s="5" t="s">
        <v>4</v>
      </c>
      <c r="L4" s="9" t="s">
        <v>7</v>
      </c>
    </row>
    <row r="5" spans="1:12" x14ac:dyDescent="0.25">
      <c r="A5" s="10" t="s">
        <v>13</v>
      </c>
      <c r="B5" s="10" t="s">
        <v>12</v>
      </c>
      <c r="C5" t="s">
        <v>16</v>
      </c>
      <c r="D5" t="s">
        <v>17</v>
      </c>
      <c r="E5" s="12">
        <v>2</v>
      </c>
      <c r="F5" s="12">
        <v>2</v>
      </c>
      <c r="G5" s="7">
        <f>Tableau32[Nb pers]*Tableau32[Nb de jours]</f>
        <v>4</v>
      </c>
      <c r="H5" s="13">
        <v>50</v>
      </c>
      <c r="I5" t="s">
        <v>3</v>
      </c>
      <c r="J5" s="12">
        <v>1</v>
      </c>
      <c r="K5" s="6">
        <f>IF(I5="Intra",H5*J5,IF(I5="inter",H5*E5))</f>
        <v>100</v>
      </c>
      <c r="L5" t="s">
        <v>28</v>
      </c>
    </row>
    <row r="6" spans="1:12" x14ac:dyDescent="0.25">
      <c r="A6" s="10" t="s">
        <v>13</v>
      </c>
      <c r="B6" s="10" t="s">
        <v>11</v>
      </c>
      <c r="C6" t="s">
        <v>18</v>
      </c>
      <c r="D6" t="s">
        <v>19</v>
      </c>
      <c r="E6" s="12">
        <v>5</v>
      </c>
      <c r="F6" s="12">
        <v>3</v>
      </c>
      <c r="G6" s="7">
        <f>Tableau32[Nb pers]*Tableau32[Nb de jours]</f>
        <v>15</v>
      </c>
      <c r="H6" s="13">
        <v>300</v>
      </c>
      <c r="I6" t="s">
        <v>3</v>
      </c>
      <c r="J6" s="12">
        <v>3</v>
      </c>
      <c r="K6" s="6">
        <f>IF(I6="Intra",H6*J6,IF(I6="inter",H6*E6))</f>
        <v>1500</v>
      </c>
      <c r="L6" t="s">
        <v>20</v>
      </c>
    </row>
  </sheetData>
  <dataValidations count="3">
    <dataValidation type="list" allowBlank="1" showInputMessage="1" showErrorMessage="1" sqref="E5:E6 J5:J6">
      <formula1>"1,2,3,4,5"</formula1>
    </dataValidation>
    <dataValidation type="list" allowBlank="1" showInputMessage="1" showErrorMessage="1" sqref="I5:I6">
      <formula1>"Inter,Intra"</formula1>
    </dataValidation>
    <dataValidation type="list" allowBlank="1" showInputMessage="1" showErrorMessage="1" sqref="F5:F6">
      <mc:AlternateContent xmlns:x12ac="http://schemas.microsoft.com/office/spreadsheetml/2011/1/ac" xmlns:mc="http://schemas.openxmlformats.org/markup-compatibility/2006">
        <mc:Choice Requires="x12ac">
          <x12ac:list>"0,5",1,2,3,4,5</x12ac:list>
        </mc:Choice>
        <mc:Fallback>
          <formula1>"0,5,1,2,3,4,5"</formula1>
        </mc:Fallback>
      </mc:AlternateContent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7"/>
  <sheetViews>
    <sheetView topLeftCell="B1" workbookViewId="0">
      <selection activeCell="A5" sqref="A5:L6"/>
    </sheetView>
  </sheetViews>
  <sheetFormatPr baseColWidth="10" defaultRowHeight="15" x14ac:dyDescent="0.25"/>
  <cols>
    <col min="1" max="1" width="27.28515625" customWidth="1"/>
    <col min="2" max="2" width="19.42578125" bestFit="1" customWidth="1"/>
    <col min="3" max="3" width="32.7109375" customWidth="1"/>
    <col min="4" max="4" width="14.7109375" bestFit="1" customWidth="1"/>
    <col min="5" max="5" width="5.7109375" customWidth="1"/>
    <col min="6" max="6" width="6.85546875" customWidth="1"/>
    <col min="9" max="9" width="5.85546875" customWidth="1"/>
    <col min="10" max="10" width="11.42578125" customWidth="1"/>
    <col min="11" max="11" width="16" customWidth="1"/>
    <col min="12" max="12" width="49.42578125" customWidth="1"/>
  </cols>
  <sheetData>
    <row r="1" spans="1:12" x14ac:dyDescent="0.25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</row>
    <row r="2" spans="1:12" x14ac:dyDescent="0.25">
      <c r="A2" s="8"/>
      <c r="B2" s="8"/>
      <c r="C2" s="17" t="s">
        <v>21</v>
      </c>
      <c r="D2" s="8"/>
      <c r="E2" s="8"/>
      <c r="F2" s="8"/>
      <c r="G2" s="8"/>
      <c r="H2" s="8"/>
      <c r="I2" s="8"/>
      <c r="J2" s="8"/>
      <c r="K2" s="8"/>
      <c r="L2" s="8"/>
    </row>
    <row r="3" spans="1:12" x14ac:dyDescent="0.25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</row>
    <row r="4" spans="1:12" ht="45" x14ac:dyDescent="0.25">
      <c r="A4" t="s">
        <v>9</v>
      </c>
      <c r="B4" t="s">
        <v>10</v>
      </c>
      <c r="C4" t="s">
        <v>5</v>
      </c>
      <c r="D4" s="11" t="s">
        <v>14</v>
      </c>
      <c r="E4" s="2" t="s">
        <v>1</v>
      </c>
      <c r="F4" s="2" t="s">
        <v>6</v>
      </c>
      <c r="G4" s="5" t="s">
        <v>15</v>
      </c>
      <c r="H4" s="5" t="s">
        <v>0</v>
      </c>
      <c r="I4" s="1" t="s">
        <v>2</v>
      </c>
      <c r="J4" s="1" t="s">
        <v>8</v>
      </c>
      <c r="K4" s="5" t="s">
        <v>4</v>
      </c>
      <c r="L4" s="9" t="s">
        <v>7</v>
      </c>
    </row>
    <row r="5" spans="1:12" x14ac:dyDescent="0.25">
      <c r="A5" s="10" t="s">
        <v>13</v>
      </c>
      <c r="B5" s="10" t="s">
        <v>12</v>
      </c>
      <c r="C5" t="s">
        <v>16</v>
      </c>
      <c r="D5" t="s">
        <v>17</v>
      </c>
      <c r="E5" s="12">
        <v>2</v>
      </c>
      <c r="F5" s="12">
        <v>2</v>
      </c>
      <c r="G5" s="7">
        <f>Tableau32[Nb pers]*Tableau32[Nb de jours]</f>
        <v>4</v>
      </c>
      <c r="H5" s="13">
        <v>50</v>
      </c>
      <c r="I5" t="s">
        <v>3</v>
      </c>
      <c r="J5" s="12">
        <v>1</v>
      </c>
      <c r="K5" s="6">
        <f>IF(I5="Intra",H5*J5,IF(I5="inter",H5*E5))</f>
        <v>100</v>
      </c>
      <c r="L5" t="s">
        <v>28</v>
      </c>
    </row>
    <row r="6" spans="1:12" x14ac:dyDescent="0.25">
      <c r="A6" s="10" t="s">
        <v>13</v>
      </c>
      <c r="B6" s="10" t="s">
        <v>11</v>
      </c>
      <c r="C6" t="s">
        <v>18</v>
      </c>
      <c r="D6" t="s">
        <v>19</v>
      </c>
      <c r="E6" s="12">
        <v>5</v>
      </c>
      <c r="F6" s="12">
        <v>3</v>
      </c>
      <c r="G6" s="7">
        <f>Tableau32[Nb pers]*Tableau32[Nb de jours]</f>
        <v>15</v>
      </c>
      <c r="H6" s="13">
        <v>300</v>
      </c>
      <c r="I6" t="s">
        <v>3</v>
      </c>
      <c r="J6" s="12">
        <v>3</v>
      </c>
      <c r="K6" s="6">
        <f>IF(I6="Intra",H6*J6,IF(I6="inter",H6*E6))</f>
        <v>1500</v>
      </c>
      <c r="L6" t="s">
        <v>20</v>
      </c>
    </row>
    <row r="9" spans="1:12" x14ac:dyDescent="0.25">
      <c r="C9" s="17" t="s">
        <v>22</v>
      </c>
    </row>
    <row r="10" spans="1:12" ht="45" x14ac:dyDescent="0.25">
      <c r="A10" t="s">
        <v>9</v>
      </c>
      <c r="B10" t="s">
        <v>10</v>
      </c>
      <c r="C10" t="s">
        <v>5</v>
      </c>
      <c r="D10" s="11" t="s">
        <v>14</v>
      </c>
      <c r="E10" s="2" t="s">
        <v>1</v>
      </c>
      <c r="F10" s="2" t="s">
        <v>6</v>
      </c>
      <c r="G10" s="5" t="s">
        <v>15</v>
      </c>
      <c r="H10" s="5" t="s">
        <v>0</v>
      </c>
      <c r="I10" s="1" t="s">
        <v>2</v>
      </c>
      <c r="J10" s="1" t="s">
        <v>8</v>
      </c>
      <c r="K10" s="5" t="s">
        <v>4</v>
      </c>
      <c r="L10" s="9" t="s">
        <v>7</v>
      </c>
    </row>
    <row r="11" spans="1:12" x14ac:dyDescent="0.25">
      <c r="A11" s="10" t="s">
        <v>13</v>
      </c>
      <c r="B11" s="10" t="s">
        <v>12</v>
      </c>
      <c r="C11" t="s">
        <v>16</v>
      </c>
      <c r="D11" t="s">
        <v>17</v>
      </c>
      <c r="E11" s="12">
        <v>1</v>
      </c>
      <c r="F11" s="12">
        <v>2</v>
      </c>
      <c r="G11" s="7">
        <f>Tableau3253[Nb pers]*Tableau3253[Nb de jours]</f>
        <v>2</v>
      </c>
      <c r="H11" s="13">
        <v>50</v>
      </c>
      <c r="I11" t="s">
        <v>3</v>
      </c>
      <c r="J11" s="12">
        <v>1</v>
      </c>
      <c r="K11" s="6">
        <f>IF(I11="Intra",H11*J11,IF(I11="inter",H11*E11))</f>
        <v>50</v>
      </c>
      <c r="L11" t="s">
        <v>23</v>
      </c>
    </row>
    <row r="12" spans="1:12" x14ac:dyDescent="0.25">
      <c r="A12" s="10" t="s">
        <v>13</v>
      </c>
      <c r="B12" s="10" t="s">
        <v>12</v>
      </c>
      <c r="C12" t="s">
        <v>16</v>
      </c>
      <c r="D12" t="s">
        <v>17</v>
      </c>
      <c r="E12" s="12">
        <v>1</v>
      </c>
      <c r="F12" s="12">
        <v>2</v>
      </c>
      <c r="G12" s="14">
        <v>2</v>
      </c>
      <c r="H12" s="15">
        <v>50</v>
      </c>
      <c r="I12" t="s">
        <v>3</v>
      </c>
      <c r="J12" s="14">
        <v>1</v>
      </c>
      <c r="K12" s="16">
        <f>IF(I12="Intra",H12*J12,IF(I12="inter",H12*E12))</f>
        <v>50</v>
      </c>
      <c r="L12" s="4" t="s">
        <v>24</v>
      </c>
    </row>
    <row r="13" spans="1:12" x14ac:dyDescent="0.25">
      <c r="A13" s="10" t="s">
        <v>13</v>
      </c>
      <c r="B13" s="10" t="s">
        <v>11</v>
      </c>
      <c r="C13" t="s">
        <v>18</v>
      </c>
      <c r="D13" t="s">
        <v>19</v>
      </c>
      <c r="E13" s="12">
        <v>1</v>
      </c>
      <c r="F13" s="12">
        <v>3</v>
      </c>
      <c r="G13" s="7">
        <f>Tableau3253[Nb pers]*Tableau3253[Nb de jours]</f>
        <v>3</v>
      </c>
      <c r="H13" s="13">
        <v>300</v>
      </c>
      <c r="I13" t="s">
        <v>3</v>
      </c>
      <c r="J13" s="12">
        <v>3</v>
      </c>
      <c r="K13" s="6">
        <f>IF(I13="Intra",H13*J13,IF(I13="inter",H13*E13))</f>
        <v>300</v>
      </c>
      <c r="L13" t="s">
        <v>23</v>
      </c>
    </row>
    <row r="14" spans="1:12" x14ac:dyDescent="0.25">
      <c r="A14" s="10" t="s">
        <v>13</v>
      </c>
      <c r="B14" s="10" t="s">
        <v>11</v>
      </c>
      <c r="C14" t="s">
        <v>18</v>
      </c>
      <c r="D14" t="s">
        <v>19</v>
      </c>
      <c r="E14" s="12">
        <v>1</v>
      </c>
      <c r="F14" s="12">
        <v>3</v>
      </c>
      <c r="G14" s="7">
        <f>Tableau3253[Nb pers]*Tableau3253[Nb de jours]</f>
        <v>3</v>
      </c>
      <c r="H14" s="13">
        <v>300</v>
      </c>
      <c r="I14" t="s">
        <v>3</v>
      </c>
      <c r="J14" s="12">
        <v>3</v>
      </c>
      <c r="K14" s="6">
        <f t="shared" ref="K14:K16" si="0">IF(I14="Intra",H14*J14,IF(I14="inter",H14*E14))</f>
        <v>300</v>
      </c>
      <c r="L14" t="s">
        <v>24</v>
      </c>
    </row>
    <row r="15" spans="1:12" x14ac:dyDescent="0.25">
      <c r="A15" s="10" t="s">
        <v>13</v>
      </c>
      <c r="B15" s="10" t="s">
        <v>11</v>
      </c>
      <c r="C15" t="s">
        <v>18</v>
      </c>
      <c r="D15" t="s">
        <v>19</v>
      </c>
      <c r="E15" s="12">
        <v>1</v>
      </c>
      <c r="F15" s="12">
        <v>3</v>
      </c>
      <c r="G15" s="7">
        <f>Tableau3253[Nb pers]*Tableau3253[Nb de jours]</f>
        <v>3</v>
      </c>
      <c r="H15" s="13">
        <v>300</v>
      </c>
      <c r="I15" t="s">
        <v>3</v>
      </c>
      <c r="J15" s="12">
        <v>3</v>
      </c>
      <c r="K15" s="6">
        <f t="shared" si="0"/>
        <v>300</v>
      </c>
      <c r="L15" t="s">
        <v>25</v>
      </c>
    </row>
    <row r="16" spans="1:12" x14ac:dyDescent="0.25">
      <c r="A16" s="10" t="s">
        <v>13</v>
      </c>
      <c r="B16" s="10" t="s">
        <v>11</v>
      </c>
      <c r="C16" t="s">
        <v>18</v>
      </c>
      <c r="D16" t="s">
        <v>19</v>
      </c>
      <c r="E16" s="12">
        <v>1</v>
      </c>
      <c r="F16" s="12">
        <v>3</v>
      </c>
      <c r="G16" s="7">
        <f>Tableau3253[Nb pers]*Tableau3253[Nb de jours]</f>
        <v>3</v>
      </c>
      <c r="H16" s="13">
        <v>300</v>
      </c>
      <c r="I16" t="s">
        <v>3</v>
      </c>
      <c r="J16" s="12">
        <v>3</v>
      </c>
      <c r="K16" s="6">
        <f t="shared" si="0"/>
        <v>300</v>
      </c>
      <c r="L16" t="s">
        <v>26</v>
      </c>
    </row>
    <row r="17" spans="1:12" x14ac:dyDescent="0.25">
      <c r="A17" s="10" t="s">
        <v>13</v>
      </c>
      <c r="B17" s="10" t="s">
        <v>11</v>
      </c>
      <c r="C17" t="s">
        <v>18</v>
      </c>
      <c r="D17" t="s">
        <v>19</v>
      </c>
      <c r="E17" s="12">
        <v>1</v>
      </c>
      <c r="F17" s="12">
        <v>3</v>
      </c>
      <c r="G17" s="7">
        <f>Tableau3253[Nb pers]*Tableau3253[Nb de jours]</f>
        <v>3</v>
      </c>
      <c r="H17" s="13">
        <v>300</v>
      </c>
      <c r="I17" t="s">
        <v>3</v>
      </c>
      <c r="J17" s="12">
        <v>3</v>
      </c>
      <c r="K17" s="6">
        <f>IF(I17="Intra",H17*J17,IF(I17="inter",H17*E17))</f>
        <v>300</v>
      </c>
      <c r="L17" s="4" t="s">
        <v>27</v>
      </c>
    </row>
  </sheetData>
  <dataValidations count="3">
    <dataValidation type="list" allowBlank="1" showInputMessage="1" showErrorMessage="1" sqref="F5:F6 F11:F17">
      <mc:AlternateContent xmlns:x12ac="http://schemas.microsoft.com/office/spreadsheetml/2011/1/ac" xmlns:mc="http://schemas.openxmlformats.org/markup-compatibility/2006">
        <mc:Choice Requires="x12ac">
          <x12ac:list>"0,5",1,2,3,4,5</x12ac:list>
        </mc:Choice>
        <mc:Fallback>
          <formula1>"0,5,1,2,3,4,5"</formula1>
        </mc:Fallback>
      </mc:AlternateContent>
    </dataValidation>
    <dataValidation type="list" allowBlank="1" showInputMessage="1" showErrorMessage="1" sqref="I5:I6 I11:I17">
      <formula1>"Inter,Intra"</formula1>
    </dataValidation>
    <dataValidation type="list" allowBlank="1" showInputMessage="1" showErrorMessage="1" sqref="E5:E6 J5:J6 E11:E17 J11:J17">
      <formula1>"1,2,3,4,5"</formula1>
    </dataValidation>
  </dataValidation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Communication</vt:lpstr>
      <vt:lpstr>Communication (2)</vt:lpstr>
    </vt:vector>
  </TitlesOfParts>
  <Company>ACMS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MEDINA ARAQUE Paola</dc:creator>
  <cp:lastModifiedBy>Guy Blancher</cp:lastModifiedBy>
  <cp:lastPrinted>2018-08-13T15:29:42Z</cp:lastPrinted>
  <dcterms:created xsi:type="dcterms:W3CDTF">2018-01-10T11:42:54Z</dcterms:created>
  <dcterms:modified xsi:type="dcterms:W3CDTF">2018-08-16T12:30:52Z</dcterms:modified>
</cp:coreProperties>
</file>