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70" windowHeight="8475" tabRatio="850" activeTab="6"/>
  </bookViews>
  <sheets>
    <sheet name="ETAGE" sheetId="15" r:id="rId1"/>
    <sheet name="SECTEUR 1" sheetId="91" r:id="rId2"/>
    <sheet name="SECTEUR 2" sheetId="92" r:id="rId3"/>
    <sheet name="MV 1 (8)" sheetId="86" state="hidden" r:id="rId4"/>
    <sheet name="MV 1 (9)" sheetId="87" state="hidden" r:id="rId5"/>
    <sheet name="SECTEUR 3" sheetId="83" r:id="rId6"/>
    <sheet name="DEPORTE" sheetId="98" r:id="rId7"/>
    <sheet name="DEPORTE (2)" sheetId="99" r:id="rId8"/>
  </sheets>
  <definedNames>
    <definedName name="_xlnm._FilterDatabase" localSheetId="6" hidden="1">DEPORTE!$E$1:$F$1</definedName>
    <definedName name="_xlnm._FilterDatabase" localSheetId="7" hidden="1">'DEPORTE (2)'!$E$1:$F$1</definedName>
    <definedName name="_xlnm._FilterDatabase" localSheetId="0" hidden="1">ETAGE!$A$3:$B$227</definedName>
    <definedName name="_xlnm._FilterDatabase" localSheetId="1" hidden="1">'SECTEUR 1'!$A$14:$C$120</definedName>
    <definedName name="_xlnm._FilterDatabase" localSheetId="2" hidden="1">'SECTEUR 2'!$A$14:$B$90</definedName>
    <definedName name="_xlnm._FilterDatabase" localSheetId="5" hidden="1">'SECTEUR 3'!$A$12:$B$12</definedName>
    <definedName name="_xlnm.Print_Titles" localSheetId="1">'SECTEUR 1'!$1:$14</definedName>
    <definedName name="_xlnm.Print_Titles" localSheetId="5">'SECTEUR 3'!$1:$12</definedName>
    <definedName name="_xlnm.Print_Area" localSheetId="3">'MV 1 (8)'!$A$1:$N$34</definedName>
    <definedName name="_xlnm.Print_Area" localSheetId="4">'MV 1 (9)'!$A$1:$N$34</definedName>
    <definedName name="_xlnm.Print_Area" localSheetId="1">'SECTEUR 1'!$A$1:$C$120</definedName>
    <definedName name="_xlnm.Print_Area" localSheetId="2">'SECTEUR 2'!$B$1:$C$55</definedName>
    <definedName name="_xlnm.Print_Area" localSheetId="5">'SECTEUR 3'!$A$1:$C$105</definedName>
  </definedNames>
  <calcPr calcId="162913" fullCalcOnLoad="1"/>
</workbook>
</file>

<file path=xl/calcChain.xml><?xml version="1.0" encoding="utf-8"?>
<calcChain xmlns="http://schemas.openxmlformats.org/spreadsheetml/2006/main">
  <c r="F692" i="99" l="1"/>
  <c r="F691" i="99"/>
  <c r="F690" i="99"/>
  <c r="F689" i="99"/>
  <c r="F688" i="99"/>
  <c r="F687" i="99"/>
  <c r="F686" i="99"/>
  <c r="F685" i="99"/>
  <c r="F684" i="99"/>
  <c r="F683" i="99"/>
  <c r="F682" i="99"/>
  <c r="F681" i="99"/>
  <c r="F680" i="99"/>
  <c r="F679" i="99"/>
  <c r="F678" i="99"/>
  <c r="F677" i="99"/>
  <c r="F676" i="99"/>
  <c r="F675" i="99"/>
  <c r="F674" i="99"/>
  <c r="F673" i="99"/>
  <c r="F672" i="99"/>
  <c r="F671" i="99"/>
  <c r="F670" i="99"/>
  <c r="F669" i="99"/>
  <c r="F668" i="99"/>
  <c r="F667" i="99"/>
  <c r="F666" i="99"/>
  <c r="F665" i="99"/>
  <c r="F664" i="99"/>
  <c r="F663" i="99"/>
  <c r="F662" i="99"/>
  <c r="F661" i="99"/>
  <c r="F660" i="99"/>
  <c r="F659" i="99"/>
  <c r="F658" i="99"/>
  <c r="F657" i="99"/>
  <c r="F656" i="99"/>
  <c r="F655" i="99"/>
  <c r="F654" i="99"/>
  <c r="F653" i="99"/>
  <c r="F652" i="99"/>
  <c r="F651" i="99"/>
  <c r="F650" i="99"/>
  <c r="F649" i="99"/>
  <c r="F648" i="99"/>
  <c r="F647" i="99"/>
  <c r="F646" i="99"/>
  <c r="F645" i="99"/>
  <c r="F644" i="99"/>
  <c r="F643" i="99"/>
  <c r="F642" i="99"/>
  <c r="F641" i="99"/>
  <c r="F640" i="99"/>
  <c r="F639" i="99"/>
  <c r="F638" i="99"/>
  <c r="F637" i="99"/>
  <c r="F636" i="99"/>
  <c r="F635" i="99"/>
  <c r="F634" i="99"/>
  <c r="F633" i="99"/>
  <c r="F632" i="99"/>
  <c r="F631" i="99"/>
  <c r="F630" i="99"/>
  <c r="F629" i="99"/>
  <c r="F628" i="99"/>
  <c r="F627" i="99"/>
  <c r="F626" i="99"/>
  <c r="F625" i="99"/>
  <c r="F624" i="99"/>
  <c r="F623" i="99"/>
  <c r="F622" i="99"/>
  <c r="F621" i="99"/>
  <c r="F620" i="99"/>
  <c r="F619" i="99"/>
  <c r="F618" i="99"/>
  <c r="F617" i="99"/>
  <c r="F616" i="99"/>
  <c r="F615" i="99"/>
  <c r="F614" i="99"/>
  <c r="F613" i="99"/>
  <c r="F612" i="99"/>
  <c r="F611" i="99"/>
  <c r="F610" i="99"/>
  <c r="F609" i="99"/>
  <c r="F608" i="99"/>
  <c r="F607" i="99"/>
  <c r="F606" i="99"/>
  <c r="F605" i="99"/>
  <c r="F604" i="99"/>
  <c r="F603" i="99"/>
  <c r="F602" i="99"/>
  <c r="F601" i="99"/>
  <c r="F600" i="99"/>
  <c r="F599" i="99"/>
  <c r="F598" i="99"/>
  <c r="F597" i="99"/>
  <c r="F596" i="99"/>
  <c r="F595" i="99"/>
  <c r="F594" i="99"/>
  <c r="F593" i="99"/>
  <c r="F592" i="99"/>
  <c r="F591" i="99"/>
  <c r="F590" i="99"/>
  <c r="F589" i="99"/>
  <c r="F588" i="99"/>
  <c r="F587" i="99"/>
  <c r="F586" i="99"/>
  <c r="F585" i="99"/>
  <c r="F584" i="99"/>
  <c r="F583" i="99"/>
  <c r="F582" i="99"/>
  <c r="F581" i="99"/>
  <c r="F580" i="99"/>
  <c r="F579" i="99"/>
  <c r="F578" i="99"/>
  <c r="F577" i="99"/>
  <c r="F576" i="99"/>
  <c r="F575" i="99"/>
  <c r="F574" i="99"/>
  <c r="F573" i="99"/>
  <c r="F572" i="99"/>
  <c r="F571" i="99"/>
  <c r="F570" i="99"/>
  <c r="F569" i="99"/>
  <c r="F568" i="99"/>
  <c r="F567" i="99"/>
  <c r="F566" i="99"/>
  <c r="F565" i="99"/>
  <c r="F564" i="99"/>
  <c r="F563" i="99"/>
  <c r="F562" i="99"/>
  <c r="F561" i="99"/>
  <c r="F560" i="99"/>
  <c r="F559" i="99"/>
  <c r="F558" i="99"/>
  <c r="F557" i="99"/>
  <c r="F556" i="99"/>
  <c r="F555" i="99"/>
  <c r="F554" i="99"/>
  <c r="F553" i="99"/>
  <c r="F552" i="99"/>
  <c r="F551" i="99"/>
  <c r="F550" i="99"/>
  <c r="F549" i="99"/>
  <c r="F548" i="99"/>
  <c r="F547" i="99"/>
  <c r="F546" i="99"/>
  <c r="F545" i="99"/>
  <c r="F544" i="99"/>
  <c r="F543" i="99"/>
  <c r="F542" i="99"/>
  <c r="F541" i="99"/>
  <c r="F540" i="99"/>
  <c r="F539" i="99"/>
  <c r="F538" i="99"/>
  <c r="F537" i="99"/>
  <c r="F536" i="99"/>
  <c r="F535" i="99"/>
  <c r="F534" i="99"/>
  <c r="F533" i="99"/>
  <c r="F532" i="99"/>
  <c r="F531" i="99"/>
  <c r="F530" i="99"/>
  <c r="F529" i="99"/>
  <c r="F528" i="99"/>
  <c r="F527" i="99"/>
  <c r="F526" i="99"/>
  <c r="F525" i="99"/>
  <c r="F524" i="99"/>
  <c r="F523" i="99"/>
  <c r="F522" i="99"/>
  <c r="F521" i="99"/>
  <c r="F520" i="99"/>
  <c r="F519" i="99"/>
  <c r="F518" i="99"/>
  <c r="F517" i="99"/>
  <c r="F516" i="99"/>
  <c r="F515" i="99"/>
  <c r="F514" i="99"/>
  <c r="F513" i="99"/>
  <c r="F512" i="99"/>
  <c r="F511" i="99"/>
  <c r="F510" i="99"/>
  <c r="F509" i="99"/>
  <c r="F508" i="99"/>
  <c r="F507" i="99"/>
  <c r="F506" i="99"/>
  <c r="F505" i="99"/>
  <c r="F504" i="99"/>
  <c r="F503" i="99"/>
  <c r="F502" i="99"/>
  <c r="F501" i="99"/>
  <c r="F500" i="99"/>
  <c r="F499" i="99"/>
  <c r="F498" i="99"/>
  <c r="F497" i="99"/>
  <c r="F496" i="99"/>
  <c r="F495" i="99"/>
  <c r="F494" i="99"/>
  <c r="F493" i="99"/>
  <c r="F492" i="99"/>
  <c r="F491" i="99"/>
  <c r="F490" i="99"/>
  <c r="F489" i="99"/>
  <c r="F488" i="99"/>
  <c r="F487" i="99"/>
  <c r="F486" i="99"/>
  <c r="F485" i="99"/>
  <c r="F484" i="99"/>
  <c r="F483" i="99"/>
  <c r="F482" i="99"/>
  <c r="F481" i="99"/>
  <c r="F480" i="99"/>
  <c r="F479" i="99"/>
  <c r="F478" i="99"/>
  <c r="F477" i="99"/>
  <c r="F476" i="99"/>
  <c r="F475" i="99"/>
  <c r="F474" i="99"/>
  <c r="F473" i="99"/>
  <c r="F472" i="99"/>
  <c r="F471" i="99"/>
  <c r="F470" i="99"/>
  <c r="F469" i="99"/>
  <c r="F468" i="99"/>
  <c r="F467" i="99"/>
  <c r="F466" i="99"/>
  <c r="F465" i="99"/>
  <c r="F464" i="99"/>
  <c r="F463" i="99"/>
  <c r="F462" i="99"/>
  <c r="F461" i="99"/>
  <c r="F460" i="99"/>
  <c r="F459" i="99"/>
  <c r="F458" i="99"/>
  <c r="F457" i="99"/>
  <c r="F456" i="99"/>
  <c r="F455" i="99"/>
  <c r="F454" i="99"/>
  <c r="F453" i="99"/>
  <c r="F452" i="99"/>
  <c r="F451" i="99"/>
  <c r="F450" i="99"/>
  <c r="F449" i="99"/>
  <c r="F448" i="99"/>
  <c r="F447" i="99"/>
  <c r="F446" i="99"/>
  <c r="F445" i="99"/>
  <c r="F444" i="99"/>
  <c r="F443" i="99"/>
  <c r="F442" i="99"/>
  <c r="F441" i="99"/>
  <c r="F440" i="99"/>
  <c r="F439" i="99"/>
  <c r="F438" i="99"/>
  <c r="F437" i="99"/>
  <c r="F436" i="99"/>
  <c r="F435" i="99"/>
  <c r="F434" i="99"/>
  <c r="F433" i="99"/>
  <c r="F432" i="99"/>
  <c r="F431" i="99"/>
  <c r="F430" i="99"/>
  <c r="F429" i="99"/>
  <c r="F428" i="99"/>
  <c r="F427" i="99"/>
  <c r="F426" i="99"/>
  <c r="F425" i="99"/>
  <c r="F424" i="99"/>
  <c r="F423" i="99"/>
  <c r="F422" i="99"/>
  <c r="F421" i="99"/>
  <c r="F420" i="99"/>
  <c r="F419" i="99"/>
  <c r="F418" i="99"/>
  <c r="F417" i="99"/>
  <c r="F416" i="99"/>
  <c r="F415" i="99"/>
  <c r="F414" i="99"/>
  <c r="F413" i="99"/>
  <c r="F412" i="99"/>
  <c r="F411" i="99"/>
  <c r="F410" i="99"/>
  <c r="F409" i="99"/>
  <c r="F408" i="99"/>
  <c r="F407" i="99"/>
  <c r="F406" i="99"/>
  <c r="F405" i="99"/>
  <c r="F404" i="99"/>
  <c r="F403" i="99"/>
  <c r="F402" i="99"/>
  <c r="F401" i="99"/>
  <c r="F400" i="99"/>
  <c r="F399" i="99"/>
  <c r="F398" i="99"/>
  <c r="F397" i="99"/>
  <c r="F396" i="99"/>
  <c r="F395" i="99"/>
  <c r="F394" i="99"/>
  <c r="F393" i="99"/>
  <c r="F392" i="99"/>
  <c r="F391" i="99"/>
  <c r="F390" i="99"/>
  <c r="F389" i="99"/>
  <c r="F388" i="99"/>
  <c r="F387" i="99"/>
  <c r="F386" i="99"/>
  <c r="F385" i="99"/>
  <c r="F384" i="99"/>
  <c r="F383" i="99"/>
  <c r="F382" i="99"/>
  <c r="F381" i="99"/>
  <c r="F380" i="99"/>
  <c r="F379" i="99"/>
  <c r="F378" i="99"/>
  <c r="F377" i="99"/>
  <c r="F376" i="99"/>
  <c r="F375" i="99"/>
  <c r="F374" i="99"/>
  <c r="F373" i="99"/>
  <c r="F372" i="99"/>
  <c r="F371" i="99"/>
  <c r="F370" i="99"/>
  <c r="F369" i="99"/>
  <c r="F368" i="99"/>
  <c r="F367" i="99"/>
  <c r="F366" i="99"/>
  <c r="F365" i="99"/>
  <c r="F364" i="99"/>
  <c r="F363" i="99"/>
  <c r="F362" i="99"/>
  <c r="F361" i="99"/>
  <c r="F360" i="99"/>
  <c r="F359" i="99"/>
  <c r="F358" i="99"/>
  <c r="F357" i="99"/>
  <c r="F356" i="99"/>
  <c r="F355" i="99"/>
  <c r="F354" i="99"/>
  <c r="F353" i="99"/>
  <c r="F352" i="99"/>
  <c r="F351" i="99"/>
  <c r="F350" i="99"/>
  <c r="F349" i="99"/>
  <c r="F348" i="99"/>
  <c r="F347" i="99"/>
  <c r="F346" i="99"/>
  <c r="F345" i="99"/>
  <c r="F344" i="99"/>
  <c r="F343" i="99"/>
  <c r="F342" i="99"/>
  <c r="F341" i="99"/>
  <c r="F340" i="99"/>
  <c r="F339" i="99"/>
  <c r="F338" i="99"/>
  <c r="F337" i="99"/>
  <c r="F336" i="99"/>
  <c r="F335" i="99"/>
  <c r="F334" i="99"/>
  <c r="F333" i="99"/>
  <c r="F332" i="99"/>
  <c r="F331" i="99"/>
  <c r="F330" i="99"/>
  <c r="F329" i="99"/>
  <c r="F328" i="99"/>
  <c r="F327" i="99"/>
  <c r="F326" i="99"/>
  <c r="F325" i="99"/>
  <c r="F324" i="99"/>
  <c r="F323" i="99"/>
  <c r="F322" i="99"/>
  <c r="F321" i="99"/>
  <c r="F320" i="99"/>
  <c r="F319" i="99"/>
  <c r="F318" i="99"/>
  <c r="F317" i="99"/>
  <c r="F316" i="99"/>
  <c r="F315" i="99"/>
  <c r="F314" i="99"/>
  <c r="F313" i="99"/>
  <c r="F312" i="99"/>
  <c r="F311" i="99"/>
  <c r="F310" i="99"/>
  <c r="F309" i="99"/>
  <c r="F308" i="99"/>
  <c r="F307" i="99"/>
  <c r="F306" i="99"/>
  <c r="F305" i="99"/>
  <c r="F304" i="99"/>
  <c r="F303" i="99"/>
  <c r="F302" i="99"/>
  <c r="F301" i="99"/>
  <c r="F300" i="99"/>
  <c r="F299" i="99"/>
  <c r="F298" i="99"/>
  <c r="F297" i="99"/>
  <c r="F296" i="99"/>
  <c r="F295" i="99"/>
  <c r="F294" i="99"/>
  <c r="F293" i="99"/>
  <c r="F292" i="99"/>
  <c r="F291" i="99"/>
  <c r="F290" i="99"/>
  <c r="F289" i="99"/>
  <c r="F288" i="99"/>
  <c r="F287" i="99"/>
  <c r="F286" i="99"/>
  <c r="F285" i="99"/>
  <c r="F284" i="99"/>
  <c r="F283" i="99"/>
  <c r="F282" i="99"/>
  <c r="F281" i="99"/>
  <c r="F280" i="99"/>
  <c r="F279" i="99"/>
  <c r="F278" i="99"/>
  <c r="F277" i="99"/>
  <c r="F276" i="99"/>
  <c r="F275" i="99"/>
  <c r="F274" i="99"/>
  <c r="F273" i="99"/>
  <c r="F272" i="99"/>
  <c r="F271" i="99"/>
  <c r="F270" i="99"/>
  <c r="F269" i="99"/>
  <c r="F268" i="99"/>
  <c r="F267" i="99"/>
  <c r="F266" i="99"/>
  <c r="F265" i="99"/>
  <c r="F264" i="99"/>
  <c r="F263" i="99"/>
  <c r="F262" i="99"/>
  <c r="F261" i="99"/>
  <c r="F260" i="99"/>
  <c r="F259" i="99"/>
  <c r="F258" i="99"/>
  <c r="F257" i="99"/>
  <c r="F256" i="99"/>
  <c r="F255" i="99"/>
  <c r="F254" i="99"/>
  <c r="F253" i="99"/>
  <c r="F252" i="99"/>
  <c r="F251" i="99"/>
  <c r="F250" i="99"/>
  <c r="F249" i="99"/>
  <c r="F248" i="99"/>
  <c r="F247" i="99"/>
  <c r="F246" i="99"/>
  <c r="F245" i="99"/>
  <c r="F244" i="99"/>
  <c r="F243" i="99"/>
  <c r="F242" i="99"/>
  <c r="F241" i="99"/>
  <c r="F240" i="99"/>
  <c r="F239" i="99"/>
  <c r="F238" i="99"/>
  <c r="F237" i="99"/>
  <c r="F236" i="99"/>
  <c r="F235" i="99"/>
  <c r="F234" i="99"/>
  <c r="F233" i="99"/>
  <c r="F232" i="99"/>
  <c r="F231" i="99"/>
  <c r="F230" i="99"/>
  <c r="F229" i="99"/>
  <c r="F228" i="99"/>
  <c r="F227" i="99"/>
  <c r="F226" i="99"/>
  <c r="F225" i="99"/>
  <c r="F224" i="99"/>
  <c r="F223" i="99"/>
  <c r="F222" i="99"/>
  <c r="F221" i="99"/>
  <c r="F220" i="99"/>
  <c r="F219" i="99"/>
  <c r="F218" i="99"/>
  <c r="F217" i="99"/>
  <c r="F216" i="99"/>
  <c r="F215" i="99"/>
  <c r="F214" i="99"/>
  <c r="F213" i="99"/>
  <c r="F212" i="99"/>
  <c r="F211" i="99"/>
  <c r="F210" i="99"/>
  <c r="F209" i="99"/>
  <c r="F208" i="99"/>
  <c r="F207" i="99"/>
  <c r="F206" i="99"/>
  <c r="F205" i="99"/>
  <c r="F204" i="99"/>
  <c r="F203" i="99"/>
  <c r="F202" i="99"/>
  <c r="F201" i="99"/>
  <c r="F200" i="99"/>
  <c r="F199" i="99"/>
  <c r="F198" i="99"/>
  <c r="F197" i="99"/>
  <c r="F196" i="99"/>
  <c r="F195" i="99"/>
  <c r="F194" i="99"/>
  <c r="F193" i="99"/>
  <c r="F192" i="99"/>
  <c r="F191" i="99"/>
  <c r="F190" i="99"/>
  <c r="F189" i="99"/>
  <c r="F188" i="99"/>
  <c r="F187" i="99"/>
  <c r="F186" i="99"/>
  <c r="F185" i="99"/>
  <c r="F184" i="99"/>
  <c r="F183" i="99"/>
  <c r="F182" i="99"/>
  <c r="F181" i="99"/>
  <c r="F180" i="99"/>
  <c r="F179" i="99"/>
  <c r="F178" i="99"/>
  <c r="F177" i="99"/>
  <c r="F176" i="99"/>
  <c r="F175" i="99"/>
  <c r="F174" i="99"/>
  <c r="F173" i="99"/>
  <c r="F172" i="99"/>
  <c r="F171" i="99"/>
  <c r="F170" i="99"/>
  <c r="F169" i="99"/>
  <c r="F168" i="99"/>
  <c r="F167" i="99"/>
  <c r="F166" i="99"/>
  <c r="F165" i="99"/>
  <c r="F164" i="99"/>
  <c r="F163" i="99"/>
  <c r="F162" i="99"/>
  <c r="F161" i="99"/>
  <c r="F160" i="99"/>
  <c r="F159" i="99"/>
  <c r="F158" i="99"/>
  <c r="F157" i="99"/>
  <c r="F156" i="99"/>
  <c r="F155" i="99"/>
  <c r="F154" i="99"/>
  <c r="F153" i="99"/>
  <c r="F152" i="99"/>
  <c r="F151" i="99"/>
  <c r="F150" i="99"/>
  <c r="F149" i="99"/>
  <c r="F148" i="99"/>
  <c r="F147" i="99"/>
  <c r="F146" i="99"/>
  <c r="F145" i="99"/>
  <c r="F144" i="99"/>
  <c r="F143" i="99"/>
  <c r="F142" i="99"/>
  <c r="F141" i="99"/>
  <c r="F140" i="99"/>
  <c r="F139" i="99"/>
  <c r="F138" i="99"/>
  <c r="F137" i="99"/>
  <c r="F136" i="99"/>
  <c r="F135" i="99"/>
  <c r="F134" i="99"/>
  <c r="F133" i="99"/>
  <c r="F132" i="99"/>
  <c r="F131" i="99"/>
  <c r="F130" i="99"/>
  <c r="F129" i="99"/>
  <c r="F128" i="99"/>
  <c r="F127" i="99"/>
  <c r="F126" i="99"/>
  <c r="F125" i="99"/>
  <c r="F124" i="99"/>
  <c r="F123" i="99"/>
  <c r="F122" i="99"/>
  <c r="F121" i="99"/>
  <c r="F120" i="99"/>
  <c r="F119" i="99"/>
  <c r="F118" i="99"/>
  <c r="F117" i="99"/>
  <c r="F116" i="99"/>
  <c r="F115" i="99"/>
  <c r="F114" i="99"/>
  <c r="F113" i="99"/>
  <c r="F112" i="99"/>
  <c r="F111" i="99"/>
  <c r="F110" i="99"/>
  <c r="F109" i="99"/>
  <c r="F108" i="99"/>
  <c r="F107" i="99"/>
  <c r="F106" i="99"/>
  <c r="F105" i="99"/>
  <c r="F104" i="99"/>
  <c r="F103" i="99"/>
  <c r="F102" i="99"/>
  <c r="F101" i="99"/>
  <c r="F100" i="99"/>
  <c r="F99" i="99"/>
  <c r="F98" i="99"/>
  <c r="F97" i="99"/>
  <c r="F96" i="99"/>
  <c r="F95" i="99"/>
  <c r="F94" i="99"/>
  <c r="F93" i="99"/>
  <c r="F92" i="99"/>
  <c r="F91" i="99"/>
  <c r="F90" i="99"/>
  <c r="F89" i="99"/>
  <c r="F88" i="99"/>
  <c r="F87" i="99"/>
  <c r="F86" i="99"/>
  <c r="F85" i="99"/>
  <c r="F84" i="99"/>
  <c r="F83" i="99"/>
  <c r="F82" i="99"/>
  <c r="F81" i="99"/>
  <c r="F80" i="99"/>
  <c r="F79" i="99"/>
  <c r="F78" i="99"/>
  <c r="F77" i="99"/>
  <c r="F76" i="99"/>
  <c r="F75" i="99"/>
  <c r="F74" i="99"/>
  <c r="F73" i="99"/>
  <c r="F72" i="99"/>
  <c r="F71" i="99"/>
  <c r="F70" i="99"/>
  <c r="F69" i="99"/>
  <c r="F68" i="99"/>
  <c r="F67" i="99"/>
  <c r="F66" i="99"/>
  <c r="F65" i="99"/>
  <c r="F64" i="99"/>
  <c r="F63" i="99"/>
  <c r="F62" i="99"/>
  <c r="F61" i="99"/>
  <c r="F60" i="99"/>
  <c r="F59" i="99"/>
  <c r="F58" i="99"/>
  <c r="F57" i="99"/>
  <c r="F56" i="99"/>
  <c r="F55" i="99"/>
  <c r="F54" i="99"/>
  <c r="F53" i="99"/>
  <c r="F52" i="99"/>
  <c r="F51" i="99"/>
  <c r="F50" i="99"/>
  <c r="F49" i="99"/>
  <c r="F48" i="99"/>
  <c r="F47" i="99"/>
  <c r="F46" i="99"/>
  <c r="F45" i="99"/>
  <c r="F44" i="99"/>
  <c r="F43" i="99"/>
  <c r="F42" i="99"/>
  <c r="F41" i="99"/>
  <c r="F40" i="99"/>
  <c r="F39" i="99"/>
  <c r="F38" i="99"/>
  <c r="F37" i="99"/>
  <c r="F36" i="99"/>
  <c r="F35" i="99"/>
  <c r="F34" i="99"/>
  <c r="F33" i="99"/>
  <c r="F32" i="99"/>
  <c r="F31" i="99"/>
  <c r="F30" i="99"/>
  <c r="F29" i="99"/>
  <c r="F28" i="99"/>
  <c r="F27" i="99"/>
  <c r="F26" i="99"/>
  <c r="F25" i="99"/>
  <c r="F24" i="99"/>
  <c r="F23" i="99"/>
  <c r="F22" i="99"/>
  <c r="F21" i="99"/>
  <c r="F20" i="99"/>
  <c r="F19" i="99"/>
  <c r="F18" i="99"/>
  <c r="F17" i="99"/>
  <c r="F16" i="99"/>
  <c r="F15" i="99"/>
  <c r="F14" i="99"/>
  <c r="F13" i="99"/>
  <c r="F12" i="99"/>
  <c r="F11" i="99"/>
  <c r="F10" i="99"/>
  <c r="F9" i="99"/>
  <c r="F8" i="99"/>
  <c r="F7" i="99"/>
  <c r="F6" i="99"/>
  <c r="F5" i="99"/>
  <c r="F4" i="99"/>
  <c r="F3" i="99"/>
  <c r="F2" i="99"/>
  <c r="C17" i="91"/>
  <c r="F692" i="98"/>
  <c r="F691" i="98"/>
  <c r="F690" i="98"/>
  <c r="F689" i="98"/>
  <c r="F688" i="98"/>
  <c r="F687" i="98"/>
  <c r="F686" i="98"/>
  <c r="F685" i="98"/>
  <c r="F684" i="98"/>
  <c r="F683" i="98"/>
  <c r="F682" i="98"/>
  <c r="F681" i="98"/>
  <c r="F680" i="98"/>
  <c r="F679" i="98"/>
  <c r="F678" i="98"/>
  <c r="F677" i="98"/>
  <c r="F676" i="98"/>
  <c r="F675" i="98"/>
  <c r="F674" i="98"/>
  <c r="F673" i="98"/>
  <c r="F672" i="98"/>
  <c r="F671" i="98"/>
  <c r="F670" i="98"/>
  <c r="F669" i="98"/>
  <c r="F668" i="98"/>
  <c r="F667" i="98"/>
  <c r="F666" i="98"/>
  <c r="F665" i="98"/>
  <c r="F664" i="98"/>
  <c r="F663" i="98"/>
  <c r="F662" i="98"/>
  <c r="F661" i="98"/>
  <c r="F660" i="98"/>
  <c r="F659" i="98"/>
  <c r="F658" i="98"/>
  <c r="F657" i="98"/>
  <c r="F656" i="98"/>
  <c r="F655" i="98"/>
  <c r="F654" i="98"/>
  <c r="F653" i="98"/>
  <c r="F652" i="98"/>
  <c r="F651" i="98"/>
  <c r="F650" i="98"/>
  <c r="F649" i="98"/>
  <c r="F648" i="98"/>
  <c r="F647" i="98"/>
  <c r="F646" i="98"/>
  <c r="F645" i="98"/>
  <c r="F644" i="98"/>
  <c r="F643" i="98"/>
  <c r="F642" i="98"/>
  <c r="F641" i="98"/>
  <c r="F640" i="98"/>
  <c r="F639" i="98"/>
  <c r="F638" i="98"/>
  <c r="F637" i="98"/>
  <c r="F636" i="98"/>
  <c r="F635" i="98"/>
  <c r="F634" i="98"/>
  <c r="F633" i="98"/>
  <c r="F632" i="98"/>
  <c r="F631" i="98"/>
  <c r="F630" i="98"/>
  <c r="F629" i="98"/>
  <c r="F628" i="98"/>
  <c r="F627" i="98"/>
  <c r="F626" i="98"/>
  <c r="F625" i="98"/>
  <c r="F624" i="98"/>
  <c r="F623" i="98"/>
  <c r="F622" i="98"/>
  <c r="F621" i="98"/>
  <c r="F620" i="98"/>
  <c r="F619" i="98"/>
  <c r="F618" i="98"/>
  <c r="F617" i="98"/>
  <c r="F616" i="98"/>
  <c r="F615" i="98"/>
  <c r="F614" i="98"/>
  <c r="F613" i="98"/>
  <c r="F612" i="98"/>
  <c r="F611" i="98"/>
  <c r="F610" i="98"/>
  <c r="F609" i="98"/>
  <c r="F608" i="98"/>
  <c r="F607" i="98"/>
  <c r="F606" i="98"/>
  <c r="F605" i="98"/>
  <c r="F604" i="98"/>
  <c r="F603" i="98"/>
  <c r="F602" i="98"/>
  <c r="F601" i="98"/>
  <c r="F600" i="98"/>
  <c r="F599" i="98"/>
  <c r="F598" i="98"/>
  <c r="F597" i="98"/>
  <c r="F596" i="98"/>
  <c r="F595" i="98"/>
  <c r="F594" i="98"/>
  <c r="F593" i="98"/>
  <c r="F592" i="98"/>
  <c r="F591" i="98"/>
  <c r="F590" i="98"/>
  <c r="F589" i="98"/>
  <c r="F588" i="98"/>
  <c r="F587" i="98"/>
  <c r="F586" i="98"/>
  <c r="F585" i="98"/>
  <c r="F584" i="98"/>
  <c r="F583" i="98"/>
  <c r="F582" i="98"/>
  <c r="F581" i="98"/>
  <c r="F580" i="98"/>
  <c r="F579" i="98"/>
  <c r="F578" i="98"/>
  <c r="F577" i="98"/>
  <c r="F576" i="98"/>
  <c r="F575" i="98"/>
  <c r="F574" i="98"/>
  <c r="F573" i="98"/>
  <c r="F572" i="98"/>
  <c r="F571" i="98"/>
  <c r="F570" i="98"/>
  <c r="F569" i="98"/>
  <c r="F568" i="98"/>
  <c r="F567" i="98"/>
  <c r="F566" i="98"/>
  <c r="F565" i="98"/>
  <c r="F564" i="98"/>
  <c r="F563" i="98"/>
  <c r="F562" i="98"/>
  <c r="F561" i="98"/>
  <c r="F560" i="98"/>
  <c r="F559" i="98"/>
  <c r="F558" i="98"/>
  <c r="F557" i="98"/>
  <c r="F556" i="98"/>
  <c r="F555" i="98"/>
  <c r="F554" i="98"/>
  <c r="F553" i="98"/>
  <c r="F552" i="98"/>
  <c r="F551" i="98"/>
  <c r="F550" i="98"/>
  <c r="F549" i="98"/>
  <c r="F548" i="98"/>
  <c r="F547" i="98"/>
  <c r="F546" i="98"/>
  <c r="F545" i="98"/>
  <c r="F544" i="98"/>
  <c r="F543" i="98"/>
  <c r="F542" i="98"/>
  <c r="F541" i="98"/>
  <c r="F540" i="98"/>
  <c r="F539" i="98"/>
  <c r="F538" i="98"/>
  <c r="F537" i="98"/>
  <c r="F536" i="98"/>
  <c r="F535" i="98"/>
  <c r="F534" i="98"/>
  <c r="F533" i="98"/>
  <c r="F532" i="98"/>
  <c r="F531" i="98"/>
  <c r="F530" i="98"/>
  <c r="F529" i="98"/>
  <c r="F528" i="98"/>
  <c r="F527" i="98"/>
  <c r="F526" i="98"/>
  <c r="F525" i="98"/>
  <c r="F524" i="98"/>
  <c r="F523" i="98"/>
  <c r="F522" i="98"/>
  <c r="F521" i="98"/>
  <c r="F520" i="98"/>
  <c r="F519" i="98"/>
  <c r="F518" i="98"/>
  <c r="F517" i="98"/>
  <c r="F516" i="98"/>
  <c r="F515" i="98"/>
  <c r="F514" i="98"/>
  <c r="F513" i="98"/>
  <c r="F512" i="98"/>
  <c r="F511" i="98"/>
  <c r="F510" i="98"/>
  <c r="F509" i="98"/>
  <c r="F508" i="98"/>
  <c r="F507" i="98"/>
  <c r="F506" i="98"/>
  <c r="F505" i="98"/>
  <c r="F504" i="98"/>
  <c r="F503" i="98"/>
  <c r="F502" i="98"/>
  <c r="F501" i="98"/>
  <c r="F500" i="98"/>
  <c r="F499" i="98"/>
  <c r="F498" i="98"/>
  <c r="F497" i="98"/>
  <c r="F496" i="98"/>
  <c r="F495" i="98"/>
  <c r="F494" i="98"/>
  <c r="F493" i="98"/>
  <c r="F492" i="98"/>
  <c r="F491" i="98"/>
  <c r="F490" i="98"/>
  <c r="F489" i="98"/>
  <c r="F488" i="98"/>
  <c r="F487" i="98"/>
  <c r="F486" i="98"/>
  <c r="F485" i="98"/>
  <c r="F484" i="98"/>
  <c r="F483" i="98"/>
  <c r="F482" i="98"/>
  <c r="F481" i="98"/>
  <c r="F480" i="98"/>
  <c r="F479" i="98"/>
  <c r="F478" i="98"/>
  <c r="F477" i="98"/>
  <c r="F476" i="98"/>
  <c r="F475" i="98"/>
  <c r="F474" i="98"/>
  <c r="F473" i="98"/>
  <c r="F472" i="98"/>
  <c r="F471" i="98"/>
  <c r="F470" i="98"/>
  <c r="F469" i="98"/>
  <c r="F468" i="98"/>
  <c r="F467" i="98"/>
  <c r="F466" i="98"/>
  <c r="F465" i="98"/>
  <c r="F464" i="98"/>
  <c r="F463" i="98"/>
  <c r="F462" i="98"/>
  <c r="F461" i="98"/>
  <c r="F460" i="98"/>
  <c r="F459" i="98"/>
  <c r="F458" i="98"/>
  <c r="F457" i="98"/>
  <c r="F456" i="98"/>
  <c r="F455" i="98"/>
  <c r="F454" i="98"/>
  <c r="F453" i="98"/>
  <c r="F452" i="98"/>
  <c r="F451" i="98"/>
  <c r="F450" i="98"/>
  <c r="F449" i="98"/>
  <c r="F448" i="98"/>
  <c r="F447" i="98"/>
  <c r="F446" i="98"/>
  <c r="F445" i="98"/>
  <c r="F444" i="98"/>
  <c r="F443" i="98"/>
  <c r="F442" i="98"/>
  <c r="F441" i="98"/>
  <c r="F440" i="98"/>
  <c r="F439" i="98"/>
  <c r="F438" i="98"/>
  <c r="F437" i="98"/>
  <c r="F436" i="98"/>
  <c r="F435" i="98"/>
  <c r="F434" i="98"/>
  <c r="F433" i="98"/>
  <c r="F432" i="98"/>
  <c r="F431" i="98"/>
  <c r="F430" i="98"/>
  <c r="F429" i="98"/>
  <c r="F428" i="98"/>
  <c r="F427" i="98"/>
  <c r="F426" i="98"/>
  <c r="F425" i="98"/>
  <c r="F424" i="98"/>
  <c r="F423" i="98"/>
  <c r="F422" i="98"/>
  <c r="F421" i="98"/>
  <c r="F420" i="98"/>
  <c r="F419" i="98"/>
  <c r="F418" i="98"/>
  <c r="F417" i="98"/>
  <c r="F416" i="98"/>
  <c r="F415" i="98"/>
  <c r="F414" i="98"/>
  <c r="F413" i="98"/>
  <c r="F412" i="98"/>
  <c r="F411" i="98"/>
  <c r="F410" i="98"/>
  <c r="F409" i="98"/>
  <c r="F408" i="98"/>
  <c r="F407" i="98"/>
  <c r="F406" i="98"/>
  <c r="F405" i="98"/>
  <c r="F404" i="98"/>
  <c r="F403" i="98"/>
  <c r="F402" i="98"/>
  <c r="F401" i="98"/>
  <c r="F400" i="98"/>
  <c r="F399" i="98"/>
  <c r="F398" i="98"/>
  <c r="F397" i="98"/>
  <c r="F396" i="98"/>
  <c r="F395" i="98"/>
  <c r="F394" i="98"/>
  <c r="F393" i="98"/>
  <c r="F392" i="98"/>
  <c r="F391" i="98"/>
  <c r="F390" i="98"/>
  <c r="F389" i="98"/>
  <c r="F388" i="98"/>
  <c r="F387" i="98"/>
  <c r="F386" i="98"/>
  <c r="F385" i="98"/>
  <c r="F384" i="98"/>
  <c r="F383" i="98"/>
  <c r="F382" i="98"/>
  <c r="F381" i="98"/>
  <c r="F380" i="98"/>
  <c r="F379" i="98"/>
  <c r="F378" i="98"/>
  <c r="F377" i="98"/>
  <c r="F376" i="98"/>
  <c r="F375" i="98"/>
  <c r="F374" i="98"/>
  <c r="F373" i="98"/>
  <c r="F372" i="98"/>
  <c r="F371" i="98"/>
  <c r="F370" i="98"/>
  <c r="F369" i="98"/>
  <c r="F368" i="98"/>
  <c r="F367" i="98"/>
  <c r="F366" i="98"/>
  <c r="F365" i="98"/>
  <c r="F364" i="98"/>
  <c r="F363" i="98"/>
  <c r="F362" i="98"/>
  <c r="F361" i="98"/>
  <c r="F360" i="98"/>
  <c r="F359" i="98"/>
  <c r="F358" i="98"/>
  <c r="F357" i="98"/>
  <c r="F356" i="98"/>
  <c r="F355" i="98"/>
  <c r="F354" i="98"/>
  <c r="F353" i="98"/>
  <c r="F352" i="98"/>
  <c r="F351" i="98"/>
  <c r="F350" i="98"/>
  <c r="F349" i="98"/>
  <c r="F348" i="98"/>
  <c r="F347" i="98"/>
  <c r="F346" i="98"/>
  <c r="F345" i="98"/>
  <c r="F344" i="98"/>
  <c r="F343" i="98"/>
  <c r="F342" i="98"/>
  <c r="F341" i="98"/>
  <c r="F340" i="98"/>
  <c r="F339" i="98"/>
  <c r="F338" i="98"/>
  <c r="F337" i="98"/>
  <c r="F336" i="98"/>
  <c r="F335" i="98"/>
  <c r="F334" i="98"/>
  <c r="F333" i="98"/>
  <c r="F332" i="98"/>
  <c r="F331" i="98"/>
  <c r="F330" i="98"/>
  <c r="F329" i="98"/>
  <c r="F328" i="98"/>
  <c r="F327" i="98"/>
  <c r="F326" i="98"/>
  <c r="F325" i="98"/>
  <c r="F324" i="98"/>
  <c r="F323" i="98"/>
  <c r="F322" i="98"/>
  <c r="F321" i="98"/>
  <c r="F320" i="98"/>
  <c r="F319" i="98"/>
  <c r="F318" i="98"/>
  <c r="F317" i="98"/>
  <c r="F316" i="98"/>
  <c r="F315" i="98"/>
  <c r="F314" i="98"/>
  <c r="F313" i="98"/>
  <c r="F312" i="98"/>
  <c r="F311" i="98"/>
  <c r="F310" i="98"/>
  <c r="F309" i="98"/>
  <c r="F308" i="98"/>
  <c r="F307" i="98"/>
  <c r="F306" i="98"/>
  <c r="F305" i="98"/>
  <c r="F304" i="98"/>
  <c r="F303" i="98"/>
  <c r="F302" i="98"/>
  <c r="F301" i="98"/>
  <c r="F300" i="98"/>
  <c r="F299" i="98"/>
  <c r="F298" i="98"/>
  <c r="F297" i="98"/>
  <c r="F296" i="98"/>
  <c r="F295" i="98"/>
  <c r="F294" i="98"/>
  <c r="F293" i="98"/>
  <c r="F292" i="98"/>
  <c r="F291" i="98"/>
  <c r="F290" i="98"/>
  <c r="F289" i="98"/>
  <c r="F288" i="98"/>
  <c r="F287" i="98"/>
  <c r="F286" i="98"/>
  <c r="F285" i="98"/>
  <c r="F284" i="98"/>
  <c r="F283" i="98"/>
  <c r="F282" i="98"/>
  <c r="F281" i="98"/>
  <c r="F280" i="98"/>
  <c r="F279" i="98"/>
  <c r="F278" i="98"/>
  <c r="F277" i="98"/>
  <c r="F276" i="98"/>
  <c r="F275" i="98"/>
  <c r="F274" i="98"/>
  <c r="F273" i="98"/>
  <c r="F272" i="98"/>
  <c r="F271" i="98"/>
  <c r="F270" i="98"/>
  <c r="F269" i="98"/>
  <c r="F268" i="98"/>
  <c r="F267" i="98"/>
  <c r="F266" i="98"/>
  <c r="F265" i="98"/>
  <c r="F264" i="98"/>
  <c r="F263" i="98"/>
  <c r="F262" i="98"/>
  <c r="F261" i="98"/>
  <c r="F260" i="98"/>
  <c r="F259" i="98"/>
  <c r="F258" i="98"/>
  <c r="F257" i="98"/>
  <c r="F256" i="98"/>
  <c r="F255" i="98"/>
  <c r="F254" i="98"/>
  <c r="F253" i="98"/>
  <c r="F252" i="98"/>
  <c r="F251" i="98"/>
  <c r="F250" i="98"/>
  <c r="F249" i="98"/>
  <c r="F248" i="98"/>
  <c r="F247" i="98"/>
  <c r="F246" i="98"/>
  <c r="F245" i="98"/>
  <c r="F244" i="98"/>
  <c r="F243" i="98"/>
  <c r="F242" i="98"/>
  <c r="F241" i="98"/>
  <c r="F240" i="98"/>
  <c r="F239" i="98"/>
  <c r="F238" i="98"/>
  <c r="F237" i="98"/>
  <c r="F236" i="98"/>
  <c r="F235" i="98"/>
  <c r="F234" i="98"/>
  <c r="F233" i="98"/>
  <c r="F232" i="98"/>
  <c r="F231" i="98"/>
  <c r="F230" i="98"/>
  <c r="F229" i="98"/>
  <c r="F228" i="98"/>
  <c r="F227" i="98"/>
  <c r="F226" i="98"/>
  <c r="F225" i="98"/>
  <c r="F224" i="98"/>
  <c r="F223" i="98"/>
  <c r="F222" i="98"/>
  <c r="F221" i="98"/>
  <c r="F220" i="98"/>
  <c r="F219" i="98"/>
  <c r="F218" i="98"/>
  <c r="F217" i="98"/>
  <c r="F216" i="98"/>
  <c r="F215" i="98"/>
  <c r="F214" i="98"/>
  <c r="F213" i="98"/>
  <c r="F212" i="98"/>
  <c r="F211" i="98"/>
  <c r="F210" i="98"/>
  <c r="F209" i="98"/>
  <c r="F208" i="98"/>
  <c r="F207" i="98"/>
  <c r="F206" i="98"/>
  <c r="F205" i="98"/>
  <c r="F204" i="98"/>
  <c r="F203" i="98"/>
  <c r="F202" i="98"/>
  <c r="F201" i="98"/>
  <c r="F200" i="98"/>
  <c r="F199" i="98"/>
  <c r="F198" i="98"/>
  <c r="F197" i="98"/>
  <c r="F196" i="98"/>
  <c r="F195" i="98"/>
  <c r="F194" i="98"/>
  <c r="F193" i="98"/>
  <c r="F192" i="98"/>
  <c r="F191" i="98"/>
  <c r="F190" i="98"/>
  <c r="F189" i="98"/>
  <c r="F188" i="98"/>
  <c r="F187" i="98"/>
  <c r="F186" i="98"/>
  <c r="F185" i="98"/>
  <c r="F184" i="98"/>
  <c r="F183" i="98"/>
  <c r="F182" i="98"/>
  <c r="F181" i="98"/>
  <c r="F180" i="98"/>
  <c r="F179" i="98"/>
  <c r="F178" i="98"/>
  <c r="F177" i="98"/>
  <c r="F176" i="98"/>
  <c r="F175" i="98"/>
  <c r="F174" i="98"/>
  <c r="F173" i="98"/>
  <c r="F172" i="98"/>
  <c r="F171" i="98"/>
  <c r="F170" i="98"/>
  <c r="F169" i="98"/>
  <c r="F168" i="98"/>
  <c r="F167" i="98"/>
  <c r="F166" i="98"/>
  <c r="F165" i="98"/>
  <c r="F164" i="98"/>
  <c r="F163" i="98"/>
  <c r="F162" i="98"/>
  <c r="F161" i="98"/>
  <c r="F160" i="98"/>
  <c r="F159" i="98"/>
  <c r="F158" i="98"/>
  <c r="F157" i="98"/>
  <c r="F156" i="98"/>
  <c r="F155" i="98"/>
  <c r="F154" i="98"/>
  <c r="F153" i="98"/>
  <c r="F152" i="98"/>
  <c r="F151" i="98"/>
  <c r="F150" i="98"/>
  <c r="F149" i="98"/>
  <c r="F148" i="98"/>
  <c r="F147" i="98"/>
  <c r="F146" i="98"/>
  <c r="F145" i="98"/>
  <c r="F144" i="98"/>
  <c r="F143" i="98"/>
  <c r="F142" i="98"/>
  <c r="F141" i="98"/>
  <c r="F140" i="98"/>
  <c r="F139" i="98"/>
  <c r="F138" i="98"/>
  <c r="F137" i="98"/>
  <c r="F136" i="98"/>
  <c r="F135" i="98"/>
  <c r="F134" i="98"/>
  <c r="F133" i="98"/>
  <c r="F132" i="98"/>
  <c r="F131" i="98"/>
  <c r="F130" i="98"/>
  <c r="F129" i="98"/>
  <c r="F128" i="98"/>
  <c r="F127" i="98"/>
  <c r="F126" i="98"/>
  <c r="F125" i="98"/>
  <c r="F124" i="98"/>
  <c r="F123" i="98"/>
  <c r="F122" i="98"/>
  <c r="F121" i="98"/>
  <c r="F120" i="98"/>
  <c r="F119" i="98"/>
  <c r="F118" i="98"/>
  <c r="F117" i="98"/>
  <c r="F116" i="98"/>
  <c r="F115" i="98"/>
  <c r="F114" i="98"/>
  <c r="F113" i="98"/>
  <c r="F112" i="98"/>
  <c r="F111" i="98"/>
  <c r="F110" i="98"/>
  <c r="F109" i="98"/>
  <c r="F108" i="98"/>
  <c r="F107" i="98"/>
  <c r="F106" i="98"/>
  <c r="F105" i="98"/>
  <c r="F104" i="98"/>
  <c r="F103" i="98"/>
  <c r="F102" i="98"/>
  <c r="F101" i="98"/>
  <c r="F100" i="98"/>
  <c r="F99" i="98"/>
  <c r="F98" i="98"/>
  <c r="F97" i="98"/>
  <c r="F96" i="98"/>
  <c r="F95" i="98"/>
  <c r="F94" i="98"/>
  <c r="F93" i="98"/>
  <c r="F92" i="98"/>
  <c r="F91" i="98"/>
  <c r="F90" i="98"/>
  <c r="F89" i="98"/>
  <c r="F88" i="98"/>
  <c r="F87" i="98"/>
  <c r="F86" i="98"/>
  <c r="F85" i="98"/>
  <c r="F84" i="98"/>
  <c r="F83" i="98"/>
  <c r="F82" i="98"/>
  <c r="F81" i="98"/>
  <c r="F80" i="98"/>
  <c r="F79" i="98"/>
  <c r="F78" i="98"/>
  <c r="F77" i="98"/>
  <c r="F76" i="98"/>
  <c r="F75" i="98"/>
  <c r="F74" i="98"/>
  <c r="F73" i="98"/>
  <c r="F72" i="98"/>
  <c r="F71" i="98"/>
  <c r="F70" i="98"/>
  <c r="F69" i="98"/>
  <c r="F68" i="98"/>
  <c r="F67" i="98"/>
  <c r="F66" i="98"/>
  <c r="F65" i="98"/>
  <c r="F64" i="98"/>
  <c r="F63" i="98"/>
  <c r="F62" i="98"/>
  <c r="F61" i="98"/>
  <c r="F60" i="98"/>
  <c r="F59" i="98"/>
  <c r="F58" i="98"/>
  <c r="F57" i="98"/>
  <c r="F56" i="98"/>
  <c r="F55" i="98"/>
  <c r="F54" i="98"/>
  <c r="F53" i="98"/>
  <c r="F52" i="98"/>
  <c r="F51" i="98"/>
  <c r="F50" i="98"/>
  <c r="F49" i="98"/>
  <c r="F48" i="98"/>
  <c r="F47" i="98"/>
  <c r="F46" i="98"/>
  <c r="F45" i="98"/>
  <c r="F44" i="98"/>
  <c r="F43" i="98"/>
  <c r="F42" i="98"/>
  <c r="F41" i="98"/>
  <c r="F40" i="98"/>
  <c r="F39" i="98"/>
  <c r="F38" i="98"/>
  <c r="F37" i="98"/>
  <c r="F36" i="98"/>
  <c r="F35" i="98"/>
  <c r="F34" i="98"/>
  <c r="F33" i="98"/>
  <c r="F32" i="98"/>
  <c r="F31" i="98"/>
  <c r="F30" i="98"/>
  <c r="F29" i="98"/>
  <c r="F28" i="98"/>
  <c r="F27" i="98"/>
  <c r="F26" i="98"/>
  <c r="F25" i="98"/>
  <c r="F24" i="98"/>
  <c r="F23" i="98"/>
  <c r="F22" i="98"/>
  <c r="F21" i="98"/>
  <c r="F20" i="98"/>
  <c r="F19" i="98"/>
  <c r="F18" i="98"/>
  <c r="F17" i="98"/>
  <c r="F16" i="98"/>
  <c r="F15" i="98"/>
  <c r="F14" i="98"/>
  <c r="F13" i="98"/>
  <c r="F12" i="98"/>
  <c r="F11" i="98"/>
  <c r="F10" i="98"/>
  <c r="F9" i="98"/>
  <c r="F8" i="98"/>
  <c r="F7" i="98"/>
  <c r="F6" i="98"/>
  <c r="F5" i="98"/>
  <c r="F4" i="98"/>
  <c r="F3" i="98"/>
  <c r="F2" i="98"/>
  <c r="C104" i="83"/>
  <c r="C103" i="83"/>
  <c r="C102" i="83"/>
  <c r="C101" i="83"/>
  <c r="C100" i="83"/>
  <c r="C99" i="83"/>
  <c r="C98" i="83"/>
  <c r="C97" i="83"/>
  <c r="C96" i="83"/>
  <c r="C95" i="83"/>
  <c r="C94" i="83"/>
  <c r="C7" i="83" s="1"/>
  <c r="C93" i="83"/>
  <c r="C92" i="83"/>
  <c r="C91" i="83"/>
  <c r="C90" i="83"/>
  <c r="C89" i="83"/>
  <c r="C88" i="83"/>
  <c r="C87" i="83"/>
  <c r="C86" i="83"/>
  <c r="C85" i="83"/>
  <c r="C84" i="83"/>
  <c r="C83" i="83"/>
  <c r="C82" i="83"/>
  <c r="C81" i="83"/>
  <c r="C80" i="83"/>
  <c r="C79" i="83"/>
  <c r="C78" i="83"/>
  <c r="C77" i="83"/>
  <c r="C76" i="83"/>
  <c r="C75" i="83"/>
  <c r="C74" i="83"/>
  <c r="C73" i="83"/>
  <c r="C72" i="83"/>
  <c r="C71" i="83"/>
  <c r="C70" i="83"/>
  <c r="C69" i="83"/>
  <c r="C68" i="83"/>
  <c r="C67" i="83"/>
  <c r="C66" i="83"/>
  <c r="C65" i="83"/>
  <c r="C64" i="83"/>
  <c r="C63" i="83"/>
  <c r="C62" i="83"/>
  <c r="C61" i="83"/>
  <c r="C60" i="83"/>
  <c r="C59" i="83"/>
  <c r="C58" i="83"/>
  <c r="C57" i="83"/>
  <c r="C56" i="83"/>
  <c r="C55" i="83"/>
  <c r="C54" i="83"/>
  <c r="C53" i="83"/>
  <c r="C52" i="83"/>
  <c r="C51" i="83"/>
  <c r="C50" i="83"/>
  <c r="C49" i="83"/>
  <c r="C48" i="83"/>
  <c r="C47" i="83"/>
  <c r="C46" i="83"/>
  <c r="C45" i="83"/>
  <c r="C44" i="83"/>
  <c r="C43" i="83"/>
  <c r="C42" i="83"/>
  <c r="C41" i="83"/>
  <c r="C40" i="83"/>
  <c r="C39" i="83"/>
  <c r="C38" i="83"/>
  <c r="C37" i="83"/>
  <c r="C36" i="83"/>
  <c r="C35" i="83"/>
  <c r="C34" i="83"/>
  <c r="C33" i="83"/>
  <c r="C32" i="83"/>
  <c r="C31" i="83"/>
  <c r="C30" i="83"/>
  <c r="C29" i="83"/>
  <c r="C28" i="83"/>
  <c r="C6" i="83" s="1"/>
  <c r="C27" i="83"/>
  <c r="C26" i="83"/>
  <c r="C25" i="83"/>
  <c r="C24" i="83"/>
  <c r="C23" i="83"/>
  <c r="C22" i="83"/>
  <c r="C21" i="83"/>
  <c r="C20" i="83"/>
  <c r="C8" i="83" s="1"/>
  <c r="C19" i="83"/>
  <c r="C18" i="83"/>
  <c r="C17" i="83"/>
  <c r="C16" i="83"/>
  <c r="C15" i="83"/>
  <c r="C14" i="83"/>
  <c r="C4" i="83" s="1"/>
  <c r="C13" i="83"/>
  <c r="C90" i="92"/>
  <c r="C89" i="92"/>
  <c r="C88" i="92"/>
  <c r="C87" i="92"/>
  <c r="C86" i="92"/>
  <c r="C85" i="92"/>
  <c r="C84" i="92"/>
  <c r="C83" i="92"/>
  <c r="C82" i="92"/>
  <c r="C81" i="92"/>
  <c r="C80" i="92"/>
  <c r="C79" i="92"/>
  <c r="C78" i="92"/>
  <c r="C77" i="92"/>
  <c r="C76" i="92"/>
  <c r="C75" i="92"/>
  <c r="C74" i="92"/>
  <c r="C73" i="92"/>
  <c r="C72" i="92"/>
  <c r="C71" i="92"/>
  <c r="C70" i="92"/>
  <c r="C69" i="92"/>
  <c r="C68" i="92"/>
  <c r="C67" i="92"/>
  <c r="C66" i="92"/>
  <c r="C65" i="92"/>
  <c r="C64" i="92"/>
  <c r="C63" i="92"/>
  <c r="C62" i="92"/>
  <c r="C61" i="92"/>
  <c r="C60" i="92"/>
  <c r="C59" i="92"/>
  <c r="C58" i="92"/>
  <c r="C57" i="92"/>
  <c r="C56" i="92"/>
  <c r="C55" i="92"/>
  <c r="C54" i="92"/>
  <c r="C53" i="92"/>
  <c r="C52" i="92"/>
  <c r="C51" i="92"/>
  <c r="C50" i="92"/>
  <c r="C49" i="92"/>
  <c r="C48" i="92"/>
  <c r="C47" i="92"/>
  <c r="C46" i="92"/>
  <c r="C45" i="92"/>
  <c r="C44" i="92"/>
  <c r="C43" i="92"/>
  <c r="C42" i="92"/>
  <c r="C41" i="92"/>
  <c r="C40" i="92"/>
  <c r="C39" i="92"/>
  <c r="C38" i="92"/>
  <c r="C37" i="92"/>
  <c r="C36" i="92"/>
  <c r="C35" i="92"/>
  <c r="C34" i="92"/>
  <c r="C33" i="92"/>
  <c r="C32" i="92"/>
  <c r="C31" i="92"/>
  <c r="C30" i="92"/>
  <c r="C29" i="92"/>
  <c r="C28" i="92"/>
  <c r="C27" i="92"/>
  <c r="C26" i="92"/>
  <c r="C25" i="92"/>
  <c r="C24" i="92"/>
  <c r="C6" i="92" s="1"/>
  <c r="C23" i="92"/>
  <c r="C22" i="92"/>
  <c r="C21" i="92"/>
  <c r="C20" i="92"/>
  <c r="C19" i="92"/>
  <c r="C18" i="92"/>
  <c r="C17" i="92"/>
  <c r="C16" i="92"/>
  <c r="C5" i="92" s="1"/>
  <c r="C15" i="92"/>
  <c r="C120" i="91"/>
  <c r="C119" i="91"/>
  <c r="C118" i="91"/>
  <c r="C117" i="91"/>
  <c r="C116" i="91"/>
  <c r="C115" i="91"/>
  <c r="C114" i="91"/>
  <c r="C113" i="91"/>
  <c r="C112" i="91"/>
  <c r="C111" i="91"/>
  <c r="C110" i="91"/>
  <c r="C109" i="91"/>
  <c r="C108" i="91"/>
  <c r="C107" i="91"/>
  <c r="C106" i="91"/>
  <c r="C105" i="91"/>
  <c r="C104" i="91"/>
  <c r="C103" i="91"/>
  <c r="C102" i="91"/>
  <c r="C101" i="91"/>
  <c r="C100" i="91"/>
  <c r="C99" i="91"/>
  <c r="C98" i="91"/>
  <c r="C97" i="91"/>
  <c r="C96" i="91"/>
  <c r="C95" i="91"/>
  <c r="C94" i="91"/>
  <c r="C93" i="91"/>
  <c r="C92" i="91"/>
  <c r="C91" i="91"/>
  <c r="C90" i="91"/>
  <c r="C89" i="91"/>
  <c r="C88" i="91"/>
  <c r="C87" i="91"/>
  <c r="C86" i="91"/>
  <c r="C85" i="91"/>
  <c r="C84" i="91"/>
  <c r="C83" i="91"/>
  <c r="C82" i="91"/>
  <c r="C81" i="91"/>
  <c r="C80" i="91"/>
  <c r="C79" i="91"/>
  <c r="C78" i="91"/>
  <c r="C77" i="91"/>
  <c r="C76" i="91"/>
  <c r="C5" i="91" s="1"/>
  <c r="C75" i="91"/>
  <c r="C74" i="91"/>
  <c r="C73" i="91"/>
  <c r="C72" i="91"/>
  <c r="C71" i="91"/>
  <c r="C70" i="91"/>
  <c r="C69" i="91"/>
  <c r="C68" i="91"/>
  <c r="C67" i="91"/>
  <c r="C66" i="91"/>
  <c r="C65" i="91"/>
  <c r="C64" i="91"/>
  <c r="C63" i="91"/>
  <c r="C62" i="91"/>
  <c r="C61" i="91"/>
  <c r="C60" i="91"/>
  <c r="C59" i="91"/>
  <c r="C58" i="91"/>
  <c r="C57" i="91"/>
  <c r="C56" i="91"/>
  <c r="C55" i="91"/>
  <c r="C54" i="91"/>
  <c r="C53" i="91"/>
  <c r="C52" i="91"/>
  <c r="C51" i="91"/>
  <c r="C50" i="91"/>
  <c r="C49" i="91"/>
  <c r="C48" i="91"/>
  <c r="C47" i="91"/>
  <c r="C46" i="91"/>
  <c r="C45" i="91"/>
  <c r="C44" i="91"/>
  <c r="C43" i="91"/>
  <c r="C42" i="91"/>
  <c r="C41" i="91"/>
  <c r="C40" i="91"/>
  <c r="C39" i="91"/>
  <c r="C38" i="91"/>
  <c r="C37" i="91"/>
  <c r="C4" i="91"/>
  <c r="C36" i="91"/>
  <c r="C35" i="91"/>
  <c r="C34" i="91"/>
  <c r="C33" i="91"/>
  <c r="C32" i="91"/>
  <c r="C31" i="91"/>
  <c r="C30" i="91"/>
  <c r="C29" i="91"/>
  <c r="C28" i="91"/>
  <c r="C27" i="91"/>
  <c r="C26" i="91"/>
  <c r="C25" i="91"/>
  <c r="C24" i="91"/>
  <c r="C23" i="91"/>
  <c r="C22" i="91"/>
  <c r="C21" i="91"/>
  <c r="C20" i="91"/>
  <c r="C19" i="91"/>
  <c r="C18" i="91"/>
  <c r="C16" i="91"/>
  <c r="C7" i="91" s="1"/>
  <c r="C15" i="91"/>
  <c r="C9" i="91"/>
  <c r="C1" i="83"/>
  <c r="E68" i="92"/>
  <c r="N34" i="87"/>
  <c r="M34" i="87"/>
  <c r="L34" i="87"/>
  <c r="K34" i="87"/>
  <c r="J34" i="87" s="1"/>
  <c r="I34" i="87"/>
  <c r="H34" i="87"/>
  <c r="G34" i="87"/>
  <c r="F34" i="87"/>
  <c r="N33" i="87"/>
  <c r="M33" i="87" s="1"/>
  <c r="L33" i="87"/>
  <c r="K33" i="87"/>
  <c r="J33" i="87"/>
  <c r="I33" i="87"/>
  <c r="H33" i="87"/>
  <c r="G33" i="87" s="1"/>
  <c r="F33" i="87"/>
  <c r="N32" i="87"/>
  <c r="M32" i="87"/>
  <c r="L32" i="87"/>
  <c r="K32" i="87"/>
  <c r="J32" i="87" s="1"/>
  <c r="I32" i="87"/>
  <c r="H32" i="87"/>
  <c r="G32" i="87"/>
  <c r="F32" i="87"/>
  <c r="N31" i="87"/>
  <c r="M31" i="87" s="1"/>
  <c r="L31" i="87"/>
  <c r="K31" i="87"/>
  <c r="J31" i="87"/>
  <c r="I31" i="87"/>
  <c r="H31" i="87"/>
  <c r="G31" i="87" s="1"/>
  <c r="F31" i="87"/>
  <c r="N30" i="87"/>
  <c r="M30" i="87"/>
  <c r="L30" i="87"/>
  <c r="K30" i="87"/>
  <c r="J30" i="87" s="1"/>
  <c r="I30" i="87"/>
  <c r="H30" i="87"/>
  <c r="G30" i="87"/>
  <c r="F30" i="87"/>
  <c r="N29" i="87"/>
  <c r="M29" i="87" s="1"/>
  <c r="L29" i="87"/>
  <c r="K29" i="87"/>
  <c r="J29" i="87"/>
  <c r="I29" i="87"/>
  <c r="H29" i="87"/>
  <c r="G29" i="87" s="1"/>
  <c r="F29" i="87"/>
  <c r="N28" i="87"/>
  <c r="M28" i="87"/>
  <c r="L28" i="87"/>
  <c r="K28" i="87"/>
  <c r="J28" i="87" s="1"/>
  <c r="I28" i="87"/>
  <c r="H28" i="87"/>
  <c r="G28" i="87"/>
  <c r="F28" i="87"/>
  <c r="N27" i="87"/>
  <c r="M27" i="87" s="1"/>
  <c r="L27" i="87"/>
  <c r="K27" i="87"/>
  <c r="J27" i="87"/>
  <c r="I27" i="87"/>
  <c r="H27" i="87"/>
  <c r="G27" i="87" s="1"/>
  <c r="F27" i="87"/>
  <c r="N26" i="87"/>
  <c r="M26" i="87"/>
  <c r="L26" i="87"/>
  <c r="K26" i="87"/>
  <c r="J26" i="87" s="1"/>
  <c r="I26" i="87"/>
  <c r="H26" i="87"/>
  <c r="G26" i="87"/>
  <c r="F26" i="87"/>
  <c r="N25" i="87"/>
  <c r="M25" i="87" s="1"/>
  <c r="L25" i="87"/>
  <c r="K25" i="87"/>
  <c r="J25" i="87"/>
  <c r="I25" i="87"/>
  <c r="H25" i="87"/>
  <c r="G25" i="87" s="1"/>
  <c r="F25" i="87"/>
  <c r="N24" i="87"/>
  <c r="M24" i="87"/>
  <c r="L24" i="87"/>
  <c r="K24" i="87"/>
  <c r="J24" i="87" s="1"/>
  <c r="I24" i="87"/>
  <c r="H24" i="87"/>
  <c r="G24" i="87"/>
  <c r="F24" i="87"/>
  <c r="N23" i="87"/>
  <c r="M23" i="87" s="1"/>
  <c r="L23" i="87"/>
  <c r="K23" i="87"/>
  <c r="J23" i="87"/>
  <c r="I23" i="87"/>
  <c r="H23" i="87"/>
  <c r="G23" i="87" s="1"/>
  <c r="F23" i="87"/>
  <c r="N22" i="87"/>
  <c r="M22" i="87"/>
  <c r="L22" i="87"/>
  <c r="K22" i="87"/>
  <c r="J22" i="87" s="1"/>
  <c r="I22" i="87"/>
  <c r="H22" i="87"/>
  <c r="G22" i="87"/>
  <c r="F22" i="87"/>
  <c r="N21" i="87"/>
  <c r="M21" i="87" s="1"/>
  <c r="L21" i="87"/>
  <c r="K21" i="87"/>
  <c r="J21" i="87"/>
  <c r="I21" i="87"/>
  <c r="H21" i="87"/>
  <c r="G21" i="87" s="1"/>
  <c r="F21" i="87"/>
  <c r="N20" i="87"/>
  <c r="M20" i="87"/>
  <c r="L20" i="87"/>
  <c r="K20" i="87"/>
  <c r="J20" i="87" s="1"/>
  <c r="I20" i="87"/>
  <c r="H20" i="87"/>
  <c r="G20" i="87"/>
  <c r="F20" i="87"/>
  <c r="N19" i="87"/>
  <c r="M19" i="87" s="1"/>
  <c r="L19" i="87"/>
  <c r="K19" i="87"/>
  <c r="J19" i="87"/>
  <c r="I19" i="87"/>
  <c r="H19" i="87"/>
  <c r="G19" i="87" s="1"/>
  <c r="F19" i="87"/>
  <c r="N18" i="87"/>
  <c r="M18" i="87"/>
  <c r="L18" i="87"/>
  <c r="K18" i="87"/>
  <c r="J18" i="87" s="1"/>
  <c r="I18" i="87"/>
  <c r="H18" i="87"/>
  <c r="G18" i="87"/>
  <c r="F18" i="87"/>
  <c r="N17" i="87"/>
  <c r="M17" i="87" s="1"/>
  <c r="L17" i="87"/>
  <c r="K17" i="87"/>
  <c r="J17" i="87"/>
  <c r="I17" i="87"/>
  <c r="H17" i="87"/>
  <c r="G17" i="87" s="1"/>
  <c r="F17" i="87"/>
  <c r="N16" i="87"/>
  <c r="M16" i="87"/>
  <c r="L16" i="87"/>
  <c r="K16" i="87"/>
  <c r="J16" i="87" s="1"/>
  <c r="I16" i="87"/>
  <c r="H16" i="87"/>
  <c r="G16" i="87"/>
  <c r="F16" i="87"/>
  <c r="N15" i="87"/>
  <c r="M15" i="87" s="1"/>
  <c r="L15" i="87"/>
  <c r="K15" i="87"/>
  <c r="J15" i="87"/>
  <c r="I15" i="87"/>
  <c r="H15" i="87"/>
  <c r="G15" i="87" s="1"/>
  <c r="F15" i="87"/>
  <c r="N14" i="87"/>
  <c r="M14" i="87"/>
  <c r="L14" i="87"/>
  <c r="K14" i="87"/>
  <c r="J14" i="87" s="1"/>
  <c r="I14" i="87"/>
  <c r="H14" i="87"/>
  <c r="G14" i="87"/>
  <c r="F14" i="87"/>
  <c r="N13" i="87"/>
  <c r="M13" i="87" s="1"/>
  <c r="L13" i="87"/>
  <c r="K13" i="87"/>
  <c r="J13" i="87"/>
  <c r="I13" i="87"/>
  <c r="H13" i="87"/>
  <c r="G13" i="87" s="1"/>
  <c r="F13" i="87"/>
  <c r="N12" i="87"/>
  <c r="M12" i="87"/>
  <c r="L12" i="87"/>
  <c r="K12" i="87"/>
  <c r="J12" i="87" s="1"/>
  <c r="I12" i="87"/>
  <c r="H12" i="87"/>
  <c r="G12" i="87"/>
  <c r="F12" i="87"/>
  <c r="N11" i="87"/>
  <c r="M11" i="87" s="1"/>
  <c r="L11" i="87"/>
  <c r="K11" i="87"/>
  <c r="J11" i="87"/>
  <c r="I11" i="87"/>
  <c r="H11" i="87"/>
  <c r="G11" i="87" s="1"/>
  <c r="F11" i="87"/>
  <c r="N10" i="87"/>
  <c r="M10" i="87"/>
  <c r="L10" i="87"/>
  <c r="K10" i="87"/>
  <c r="J10" i="87" s="1"/>
  <c r="I10" i="87"/>
  <c r="H10" i="87"/>
  <c r="G10" i="87"/>
  <c r="F10" i="87"/>
  <c r="N9" i="87"/>
  <c r="M9" i="87" s="1"/>
  <c r="L9" i="87"/>
  <c r="K9" i="87"/>
  <c r="J9" i="87"/>
  <c r="I9" i="87"/>
  <c r="H9" i="87"/>
  <c r="G9" i="87" s="1"/>
  <c r="F9" i="87"/>
  <c r="N8" i="87"/>
  <c r="M8" i="87"/>
  <c r="L8" i="87"/>
  <c r="K8" i="87"/>
  <c r="J8" i="87" s="1"/>
  <c r="I8" i="87"/>
  <c r="H8" i="87"/>
  <c r="G8" i="87"/>
  <c r="F8" i="87"/>
  <c r="N7" i="87"/>
  <c r="M7" i="87" s="1"/>
  <c r="L7" i="87"/>
  <c r="K7" i="87"/>
  <c r="J7" i="87"/>
  <c r="I7" i="87"/>
  <c r="H7" i="87"/>
  <c r="G7" i="87" s="1"/>
  <c r="F7" i="87"/>
  <c r="N6" i="87"/>
  <c r="M6" i="87"/>
  <c r="L6" i="87"/>
  <c r="K6" i="87"/>
  <c r="J6" i="87" s="1"/>
  <c r="I6" i="87"/>
  <c r="H6" i="87"/>
  <c r="G6" i="87"/>
  <c r="F6" i="87"/>
  <c r="N34" i="86"/>
  <c r="M34" i="86" s="1"/>
  <c r="L34" i="86"/>
  <c r="K34" i="86"/>
  <c r="J34" i="86"/>
  <c r="I34" i="86"/>
  <c r="H34" i="86"/>
  <c r="G34" i="86" s="1"/>
  <c r="F34" i="86"/>
  <c r="N33" i="86"/>
  <c r="M33" i="86"/>
  <c r="L33" i="86"/>
  <c r="K33" i="86"/>
  <c r="J33" i="86" s="1"/>
  <c r="I33" i="86"/>
  <c r="H33" i="86"/>
  <c r="G33" i="86"/>
  <c r="F33" i="86"/>
  <c r="N32" i="86"/>
  <c r="M32" i="86" s="1"/>
  <c r="L32" i="86"/>
  <c r="K32" i="86"/>
  <c r="J32" i="86"/>
  <c r="I32" i="86"/>
  <c r="H32" i="86"/>
  <c r="G32" i="86" s="1"/>
  <c r="F32" i="86"/>
  <c r="N31" i="86"/>
  <c r="M31" i="86"/>
  <c r="L31" i="86"/>
  <c r="K31" i="86"/>
  <c r="J31" i="86" s="1"/>
  <c r="I31" i="86"/>
  <c r="H31" i="86"/>
  <c r="G31" i="86"/>
  <c r="F31" i="86"/>
  <c r="N30" i="86"/>
  <c r="M30" i="86" s="1"/>
  <c r="L30" i="86"/>
  <c r="K30" i="86"/>
  <c r="J30" i="86"/>
  <c r="I30" i="86"/>
  <c r="H30" i="86"/>
  <c r="G30" i="86" s="1"/>
  <c r="F30" i="86"/>
  <c r="N29" i="86"/>
  <c r="M29" i="86"/>
  <c r="L29" i="86"/>
  <c r="K29" i="86"/>
  <c r="J29" i="86" s="1"/>
  <c r="I29" i="86"/>
  <c r="H29" i="86"/>
  <c r="G29" i="86"/>
  <c r="F29" i="86"/>
  <c r="N28" i="86"/>
  <c r="M28" i="86" s="1"/>
  <c r="L28" i="86"/>
  <c r="K28" i="86"/>
  <c r="J28" i="86"/>
  <c r="I28" i="86"/>
  <c r="H28" i="86"/>
  <c r="G28" i="86" s="1"/>
  <c r="F28" i="86"/>
  <c r="N27" i="86"/>
  <c r="M27" i="86"/>
  <c r="L27" i="86"/>
  <c r="K27" i="86"/>
  <c r="J27" i="86" s="1"/>
  <c r="I27" i="86"/>
  <c r="H27" i="86"/>
  <c r="G27" i="86"/>
  <c r="F27" i="86"/>
  <c r="N26" i="86"/>
  <c r="M26" i="86" s="1"/>
  <c r="L26" i="86"/>
  <c r="K26" i="86"/>
  <c r="J26" i="86"/>
  <c r="I26" i="86"/>
  <c r="H26" i="86"/>
  <c r="G26" i="86" s="1"/>
  <c r="F26" i="86"/>
  <c r="N25" i="86"/>
  <c r="M25" i="86"/>
  <c r="L25" i="86"/>
  <c r="K25" i="86"/>
  <c r="J25" i="86" s="1"/>
  <c r="I25" i="86"/>
  <c r="H25" i="86"/>
  <c r="G25" i="86"/>
  <c r="F25" i="86"/>
  <c r="N24" i="86"/>
  <c r="M24" i="86" s="1"/>
  <c r="L24" i="86"/>
  <c r="K24" i="86"/>
  <c r="J24" i="86"/>
  <c r="I24" i="86"/>
  <c r="H24" i="86"/>
  <c r="G24" i="86" s="1"/>
  <c r="F24" i="86"/>
  <c r="N23" i="86"/>
  <c r="M23" i="86"/>
  <c r="L23" i="86"/>
  <c r="K23" i="86"/>
  <c r="J23" i="86" s="1"/>
  <c r="I23" i="86"/>
  <c r="H23" i="86"/>
  <c r="G23" i="86"/>
  <c r="F23" i="86"/>
  <c r="N22" i="86"/>
  <c r="M22" i="86" s="1"/>
  <c r="L22" i="86"/>
  <c r="K22" i="86"/>
  <c r="J22" i="86"/>
  <c r="I22" i="86"/>
  <c r="H22" i="86"/>
  <c r="G22" i="86" s="1"/>
  <c r="F22" i="86"/>
  <c r="N21" i="86"/>
  <c r="M21" i="86"/>
  <c r="L21" i="86"/>
  <c r="K21" i="86"/>
  <c r="J21" i="86" s="1"/>
  <c r="I21" i="86"/>
  <c r="H21" i="86"/>
  <c r="G21" i="86"/>
  <c r="F21" i="86"/>
  <c r="N20" i="86"/>
  <c r="M20" i="86" s="1"/>
  <c r="L20" i="86"/>
  <c r="K20" i="86"/>
  <c r="J20" i="86"/>
  <c r="I20" i="86"/>
  <c r="H20" i="86"/>
  <c r="G20" i="86" s="1"/>
  <c r="F20" i="86"/>
  <c r="N19" i="86"/>
  <c r="M19" i="86"/>
  <c r="L19" i="86"/>
  <c r="K19" i="86"/>
  <c r="J19" i="86" s="1"/>
  <c r="I19" i="86"/>
  <c r="H19" i="86"/>
  <c r="G19" i="86"/>
  <c r="F19" i="86"/>
  <c r="N18" i="86"/>
  <c r="M18" i="86" s="1"/>
  <c r="L18" i="86"/>
  <c r="K18" i="86"/>
  <c r="J18" i="86"/>
  <c r="I18" i="86"/>
  <c r="H18" i="86"/>
  <c r="G18" i="86" s="1"/>
  <c r="F18" i="86"/>
  <c r="N17" i="86"/>
  <c r="M17" i="86"/>
  <c r="L17" i="86"/>
  <c r="K17" i="86"/>
  <c r="J17" i="86" s="1"/>
  <c r="I17" i="86"/>
  <c r="H17" i="86"/>
  <c r="G17" i="86"/>
  <c r="F17" i="86"/>
  <c r="N16" i="86"/>
  <c r="M16" i="86" s="1"/>
  <c r="L16" i="86"/>
  <c r="K16" i="86"/>
  <c r="J16" i="86"/>
  <c r="I16" i="86"/>
  <c r="H16" i="86"/>
  <c r="G16" i="86" s="1"/>
  <c r="F16" i="86"/>
  <c r="N15" i="86"/>
  <c r="M15" i="86"/>
  <c r="L15" i="86"/>
  <c r="K15" i="86"/>
  <c r="J15" i="86" s="1"/>
  <c r="I15" i="86"/>
  <c r="H15" i="86"/>
  <c r="G15" i="86"/>
  <c r="F15" i="86"/>
  <c r="N14" i="86"/>
  <c r="M14" i="86" s="1"/>
  <c r="L14" i="86"/>
  <c r="K14" i="86"/>
  <c r="J14" i="86"/>
  <c r="I14" i="86"/>
  <c r="H14" i="86"/>
  <c r="G14" i="86" s="1"/>
  <c r="F14" i="86"/>
  <c r="N13" i="86"/>
  <c r="M13" i="86"/>
  <c r="L13" i="86"/>
  <c r="K13" i="86"/>
  <c r="J13" i="86" s="1"/>
  <c r="I13" i="86"/>
  <c r="H13" i="86"/>
  <c r="G13" i="86"/>
  <c r="F13" i="86"/>
  <c r="N12" i="86"/>
  <c r="M12" i="86" s="1"/>
  <c r="L12" i="86"/>
  <c r="K12" i="86"/>
  <c r="J12" i="86"/>
  <c r="I12" i="86"/>
  <c r="H12" i="86"/>
  <c r="G12" i="86" s="1"/>
  <c r="F12" i="86"/>
  <c r="N11" i="86"/>
  <c r="M11" i="86"/>
  <c r="L11" i="86"/>
  <c r="K11" i="86"/>
  <c r="J11" i="86" s="1"/>
  <c r="I11" i="86"/>
  <c r="H11" i="86"/>
  <c r="G11" i="86"/>
  <c r="F11" i="86"/>
  <c r="N10" i="86"/>
  <c r="M10" i="86" s="1"/>
  <c r="L10" i="86"/>
  <c r="K10" i="86"/>
  <c r="J10" i="86"/>
  <c r="I10" i="86"/>
  <c r="H10" i="86"/>
  <c r="G10" i="86" s="1"/>
  <c r="F10" i="86"/>
  <c r="N9" i="86"/>
  <c r="M9" i="86"/>
  <c r="L9" i="86"/>
  <c r="K9" i="86"/>
  <c r="J9" i="86" s="1"/>
  <c r="I9" i="86"/>
  <c r="H9" i="86"/>
  <c r="G9" i="86"/>
  <c r="F9" i="86"/>
  <c r="N8" i="86"/>
  <c r="M8" i="86" s="1"/>
  <c r="L8" i="86"/>
  <c r="K8" i="86"/>
  <c r="J8" i="86"/>
  <c r="I8" i="86"/>
  <c r="H8" i="86"/>
  <c r="G8" i="86" s="1"/>
  <c r="F8" i="86"/>
  <c r="N7" i="86"/>
  <c r="M7" i="86"/>
  <c r="L7" i="86"/>
  <c r="K7" i="86"/>
  <c r="J7" i="86" s="1"/>
  <c r="J3" i="86" s="1"/>
  <c r="K3" i="86" s="1"/>
  <c r="I7" i="86"/>
  <c r="H7" i="86"/>
  <c r="G7" i="86"/>
  <c r="F7" i="86"/>
  <c r="N6" i="86"/>
  <c r="M6" i="86" s="1"/>
  <c r="M3" i="86" s="1"/>
  <c r="N3" i="86" s="1"/>
  <c r="L6" i="86"/>
  <c r="K6" i="86"/>
  <c r="J6" i="86"/>
  <c r="I6" i="86"/>
  <c r="H6" i="86"/>
  <c r="G6" i="86" s="1"/>
  <c r="F6" i="86"/>
  <c r="A1" i="87"/>
  <c r="E34" i="87"/>
  <c r="C34" i="87"/>
  <c r="B34" i="87"/>
  <c r="A34" i="87"/>
  <c r="E33" i="87"/>
  <c r="C33" i="87"/>
  <c r="B33" i="87"/>
  <c r="A33" i="87"/>
  <c r="E32" i="87"/>
  <c r="C32" i="87"/>
  <c r="B32" i="87"/>
  <c r="A32" i="87"/>
  <c r="E31" i="87"/>
  <c r="C31" i="87"/>
  <c r="B31" i="87"/>
  <c r="A31" i="87"/>
  <c r="E30" i="87"/>
  <c r="C30" i="87"/>
  <c r="B30" i="87"/>
  <c r="A30" i="87"/>
  <c r="E29" i="87"/>
  <c r="C29" i="87"/>
  <c r="B29" i="87"/>
  <c r="A29" i="87"/>
  <c r="E28" i="87"/>
  <c r="C28" i="87"/>
  <c r="B28" i="87"/>
  <c r="A28" i="87"/>
  <c r="E27" i="87"/>
  <c r="C27" i="87"/>
  <c r="B27" i="87"/>
  <c r="A27" i="87"/>
  <c r="E26" i="87"/>
  <c r="C26" i="87"/>
  <c r="B26" i="87"/>
  <c r="A26" i="87"/>
  <c r="E25" i="87"/>
  <c r="C25" i="87"/>
  <c r="B25" i="87"/>
  <c r="A25" i="87"/>
  <c r="E24" i="87"/>
  <c r="C24" i="87"/>
  <c r="B24" i="87"/>
  <c r="A24" i="87"/>
  <c r="E23" i="87"/>
  <c r="C23" i="87"/>
  <c r="B23" i="87"/>
  <c r="A23" i="87"/>
  <c r="E22" i="87"/>
  <c r="C22" i="87"/>
  <c r="B22" i="87"/>
  <c r="A22" i="87"/>
  <c r="E21" i="87"/>
  <c r="C21" i="87"/>
  <c r="B21" i="87"/>
  <c r="A21" i="87"/>
  <c r="E20" i="87"/>
  <c r="C20" i="87"/>
  <c r="B20" i="87"/>
  <c r="A20" i="87"/>
  <c r="E19" i="87"/>
  <c r="C19" i="87"/>
  <c r="B19" i="87"/>
  <c r="A19" i="87"/>
  <c r="E18" i="87"/>
  <c r="C18" i="87"/>
  <c r="B18" i="87"/>
  <c r="A18" i="87"/>
  <c r="E17" i="87"/>
  <c r="C17" i="87"/>
  <c r="B17" i="87"/>
  <c r="A17" i="87"/>
  <c r="E16" i="87"/>
  <c r="C16" i="87"/>
  <c r="B16" i="87"/>
  <c r="A16" i="87"/>
  <c r="E15" i="87"/>
  <c r="C15" i="87"/>
  <c r="B15" i="87"/>
  <c r="A15" i="87"/>
  <c r="E14" i="87"/>
  <c r="C14" i="87"/>
  <c r="B14" i="87"/>
  <c r="A14" i="87"/>
  <c r="E13" i="87"/>
  <c r="C13" i="87"/>
  <c r="B13" i="87"/>
  <c r="A13" i="87"/>
  <c r="E12" i="87"/>
  <c r="C12" i="87"/>
  <c r="B12" i="87"/>
  <c r="A12" i="87"/>
  <c r="E11" i="87"/>
  <c r="C11" i="87"/>
  <c r="B11" i="87"/>
  <c r="A11" i="87"/>
  <c r="E10" i="87"/>
  <c r="C10" i="87"/>
  <c r="B10" i="87"/>
  <c r="A10" i="87"/>
  <c r="E9" i="87"/>
  <c r="C9" i="87"/>
  <c r="B9" i="87"/>
  <c r="A9" i="87"/>
  <c r="E8" i="87"/>
  <c r="C8" i="87"/>
  <c r="B8" i="87"/>
  <c r="A8" i="87"/>
  <c r="E7" i="87"/>
  <c r="C7" i="87"/>
  <c r="B7" i="87"/>
  <c r="A7" i="87"/>
  <c r="E6" i="87"/>
  <c r="C6" i="87"/>
  <c r="B6" i="87"/>
  <c r="A6" i="87"/>
  <c r="E3" i="87"/>
  <c r="E34" i="86"/>
  <c r="C34" i="86"/>
  <c r="B34" i="86"/>
  <c r="A34" i="86"/>
  <c r="E33" i="86"/>
  <c r="C33" i="86"/>
  <c r="B33" i="86"/>
  <c r="A33" i="86"/>
  <c r="E32" i="86"/>
  <c r="C32" i="86"/>
  <c r="B32" i="86"/>
  <c r="A32" i="86"/>
  <c r="E31" i="86"/>
  <c r="C31" i="86"/>
  <c r="B31" i="86"/>
  <c r="A31" i="86"/>
  <c r="E30" i="86"/>
  <c r="C30" i="86"/>
  <c r="B30" i="86"/>
  <c r="A30" i="86"/>
  <c r="E29" i="86"/>
  <c r="C29" i="86"/>
  <c r="B29" i="86"/>
  <c r="A29" i="86"/>
  <c r="E28" i="86"/>
  <c r="C28" i="86"/>
  <c r="B28" i="86"/>
  <c r="A28" i="86"/>
  <c r="E27" i="86"/>
  <c r="C27" i="86"/>
  <c r="B27" i="86"/>
  <c r="A27" i="86"/>
  <c r="E26" i="86"/>
  <c r="C26" i="86"/>
  <c r="B26" i="86"/>
  <c r="A26" i="86"/>
  <c r="E25" i="86"/>
  <c r="C25" i="86"/>
  <c r="B25" i="86"/>
  <c r="A25" i="86"/>
  <c r="E24" i="86"/>
  <c r="C24" i="86"/>
  <c r="B24" i="86"/>
  <c r="A24" i="86"/>
  <c r="E23" i="86"/>
  <c r="C23" i="86"/>
  <c r="B23" i="86"/>
  <c r="A23" i="86"/>
  <c r="E22" i="86"/>
  <c r="C22" i="86"/>
  <c r="B22" i="86"/>
  <c r="A22" i="86"/>
  <c r="E21" i="86"/>
  <c r="C21" i="86"/>
  <c r="B21" i="86"/>
  <c r="A21" i="86"/>
  <c r="E20" i="86"/>
  <c r="C20" i="86"/>
  <c r="B20" i="86"/>
  <c r="A20" i="86"/>
  <c r="E19" i="86"/>
  <c r="C19" i="86"/>
  <c r="B19" i="86"/>
  <c r="A19" i="86"/>
  <c r="E18" i="86"/>
  <c r="C18" i="86"/>
  <c r="B18" i="86"/>
  <c r="A18" i="86"/>
  <c r="E17" i="86"/>
  <c r="C17" i="86"/>
  <c r="B17" i="86"/>
  <c r="A17" i="86"/>
  <c r="E16" i="86"/>
  <c r="C16" i="86"/>
  <c r="B16" i="86"/>
  <c r="A16" i="86"/>
  <c r="E15" i="86"/>
  <c r="C15" i="86"/>
  <c r="B15" i="86"/>
  <c r="A15" i="86"/>
  <c r="E14" i="86"/>
  <c r="C14" i="86"/>
  <c r="B14" i="86"/>
  <c r="A14" i="86"/>
  <c r="E13" i="86"/>
  <c r="C13" i="86"/>
  <c r="B13" i="86"/>
  <c r="A13" i="86"/>
  <c r="E12" i="86"/>
  <c r="C12" i="86"/>
  <c r="B12" i="86"/>
  <c r="A12" i="86"/>
  <c r="E11" i="86"/>
  <c r="C11" i="86"/>
  <c r="B11" i="86"/>
  <c r="A11" i="86"/>
  <c r="E10" i="86"/>
  <c r="C10" i="86"/>
  <c r="B10" i="86"/>
  <c r="A10" i="86"/>
  <c r="E9" i="86"/>
  <c r="C9" i="86"/>
  <c r="B9" i="86"/>
  <c r="A9" i="86"/>
  <c r="E8" i="86"/>
  <c r="C8" i="86"/>
  <c r="B8" i="86"/>
  <c r="A8" i="86"/>
  <c r="E7" i="86"/>
  <c r="C7" i="86"/>
  <c r="B7" i="86"/>
  <c r="A7" i="86"/>
  <c r="E6" i="86"/>
  <c r="C6" i="86"/>
  <c r="B6" i="86"/>
  <c r="A6" i="86"/>
  <c r="E3" i="86"/>
  <c r="A1" i="86"/>
  <c r="C5" i="83"/>
  <c r="C1" i="92"/>
  <c r="C11" i="92"/>
  <c r="L3" i="86"/>
  <c r="C4" i="92"/>
  <c r="I3" i="87"/>
  <c r="K3" i="87" s="1"/>
  <c r="L3" i="87"/>
  <c r="F3" i="87"/>
  <c r="H3" i="87" s="1"/>
  <c r="G3" i="87"/>
  <c r="I3" i="86"/>
  <c r="F3" i="86"/>
  <c r="M3" i="87"/>
  <c r="N3" i="87" s="1"/>
  <c r="J3" i="87"/>
  <c r="C6" i="91" l="1"/>
  <c r="C7" i="92"/>
  <c r="C8" i="92"/>
  <c r="C9" i="92"/>
  <c r="C9" i="83"/>
  <c r="C8" i="91"/>
  <c r="C11" i="91" s="1"/>
  <c r="C10" i="91"/>
  <c r="H1" i="99"/>
  <c r="H1" i="98"/>
  <c r="G3" i="86"/>
  <c r="H3" i="86" s="1"/>
</calcChain>
</file>

<file path=xl/sharedStrings.xml><?xml version="1.0" encoding="utf-8"?>
<sst xmlns="http://schemas.openxmlformats.org/spreadsheetml/2006/main" count="332" uniqueCount="35">
  <si>
    <t>Indice</t>
  </si>
  <si>
    <t>JOUR</t>
  </si>
  <si>
    <t>SEMAINE</t>
  </si>
  <si>
    <t>MOIS</t>
  </si>
  <si>
    <t>ZONE :</t>
  </si>
  <si>
    <t>RMS</t>
  </si>
  <si>
    <t>Grp</t>
  </si>
  <si>
    <t>MARQUES</t>
  </si>
  <si>
    <t>MV :</t>
  </si>
  <si>
    <t>Status</t>
  </si>
  <si>
    <t>Rayon</t>
  </si>
  <si>
    <t xml:space="preserve">Apprenti MV : </t>
  </si>
  <si>
    <t>AK</t>
  </si>
  <si>
    <t>EG</t>
  </si>
  <si>
    <t>MMD</t>
  </si>
  <si>
    <t>SG</t>
  </si>
  <si>
    <t>MV</t>
  </si>
  <si>
    <t>EP</t>
  </si>
  <si>
    <t>LD</t>
  </si>
  <si>
    <t>BO</t>
  </si>
  <si>
    <t>CLC</t>
  </si>
  <si>
    <t>JB</t>
  </si>
  <si>
    <t>FB</t>
  </si>
  <si>
    <t>MG</t>
  </si>
  <si>
    <t>SH</t>
  </si>
  <si>
    <t>VK</t>
  </si>
  <si>
    <t>CA JOUR</t>
  </si>
  <si>
    <t/>
  </si>
  <si>
    <t>CA</t>
  </si>
  <si>
    <t>AP</t>
  </si>
  <si>
    <t>SHL</t>
  </si>
  <si>
    <t>RM</t>
  </si>
  <si>
    <t>VS</t>
  </si>
  <si>
    <t>CD</t>
  </si>
  <si>
    <t>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</si>
</sst>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\ _€_-;\-* #,##0\ _€_-;_-* &quot;-&quot;\ _€_-;_-@_-"/>
    <numFmt numFmtId="164" formatCode="_-* #,##0.00&quot; €&quot;_-;\-* #,##0.00&quot; €&quot;_-;_-* \-??&quot; €&quot;_-;_-@_-"/>
    <numFmt numFmtId="174" formatCode="0.0"/>
    <numFmt numFmtId="176" formatCode="[$-F800]dddd\,\ mmmm\ dd\,\ yyyy"/>
  </numFmts>
  <fonts count="22" x14ac:knownFonts="1">
    <font>
      <sz val="10"/>
      <name val="Arial"/>
      <family val="2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2"/>
      <name val="Calibri"/>
      <family val="2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b/>
      <sz val="10"/>
      <color rgb="FFFF000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b/>
      <sz val="8"/>
      <color rgb="FF25396E"/>
      <name val="Arial"/>
    </font>
    <font>
      <sz val="8"/>
      <color rgb="FF000000"/>
      <name val="Arial"/>
    </font>
    <font>
      <sz val="8"/>
      <color rgb="FF25396E"/>
      <name val="Arial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theme="0" tint="-0.249977111117893"/>
        <bgColor indexed="27"/>
      </patternFill>
    </fill>
    <fill>
      <patternFill patternType="solid">
        <fgColor theme="4" tint="0.39997558519241921"/>
        <bgColor indexed="27"/>
      </patternFill>
    </fill>
    <fill>
      <patternFill patternType="solid">
        <fgColor rgb="FF92D050"/>
        <bgColor indexed="27"/>
      </patternFill>
    </fill>
  </fills>
  <borders count="5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</borders>
  <cellStyleXfs count="11">
    <xf numFmtId="1" fontId="0" fillId="0" borderId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1" fillId="0" borderId="0" applyFill="0" applyBorder="0" applyAlignment="0" applyProtection="0"/>
  </cellStyleXfs>
  <cellXfs count="124">
    <xf numFmtId="1" fontId="0" fillId="0" borderId="0" xfId="0"/>
    <xf numFmtId="1" fontId="6" fillId="0" borderId="0" xfId="0" applyFont="1" applyAlignment="1">
      <alignment vertical="center"/>
    </xf>
    <xf numFmtId="1" fontId="6" fillId="0" borderId="0" xfId="0" applyFont="1" applyFill="1" applyAlignment="1">
      <alignment vertical="center"/>
    </xf>
    <xf numFmtId="1" fontId="7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" fontId="7" fillId="0" borderId="1" xfId="0" applyFont="1" applyFill="1" applyBorder="1" applyAlignment="1">
      <alignment horizontal="left" vertical="center"/>
    </xf>
    <xf numFmtId="1" fontId="6" fillId="0" borderId="0" xfId="0" applyFont="1" applyAlignment="1">
      <alignment horizontal="left" vertical="center"/>
    </xf>
    <xf numFmtId="41" fontId="7" fillId="2" borderId="2" xfId="1" applyNumberFormat="1" applyFont="1" applyFill="1" applyBorder="1" applyAlignment="1">
      <alignment horizontal="left" vertical="center"/>
    </xf>
    <xf numFmtId="41" fontId="7" fillId="2" borderId="3" xfId="1" applyNumberFormat="1" applyFont="1" applyFill="1" applyBorder="1" applyAlignment="1">
      <alignment horizontal="left" vertical="center"/>
    </xf>
    <xf numFmtId="41" fontId="8" fillId="0" borderId="2" xfId="1" applyNumberFormat="1" applyFont="1" applyFill="1" applyBorder="1" applyAlignment="1">
      <alignment horizontal="left" vertical="center"/>
    </xf>
    <xf numFmtId="41" fontId="7" fillId="3" borderId="1" xfId="1" applyNumberFormat="1" applyFont="1" applyFill="1" applyBorder="1" applyAlignment="1">
      <alignment horizontal="left" vertical="center"/>
    </xf>
    <xf numFmtId="41" fontId="7" fillId="3" borderId="4" xfId="1" applyNumberFormat="1" applyFont="1" applyFill="1" applyBorder="1" applyAlignment="1">
      <alignment horizontal="left" vertical="center"/>
    </xf>
    <xf numFmtId="41" fontId="8" fillId="0" borderId="5" xfId="1" applyNumberFormat="1" applyFont="1" applyFill="1" applyBorder="1" applyAlignment="1">
      <alignment horizontal="left" vertical="center"/>
    </xf>
    <xf numFmtId="41" fontId="7" fillId="2" borderId="5" xfId="1" applyNumberFormat="1" applyFont="1" applyFill="1" applyBorder="1" applyAlignment="1">
      <alignment horizontal="left" vertical="center"/>
    </xf>
    <xf numFmtId="41" fontId="7" fillId="2" borderId="6" xfId="1" applyNumberFormat="1" applyFont="1" applyFill="1" applyBorder="1" applyAlignment="1">
      <alignment horizontal="left" vertical="center"/>
    </xf>
    <xf numFmtId="41" fontId="7" fillId="3" borderId="7" xfId="1" applyNumberFormat="1" applyFont="1" applyFill="1" applyBorder="1" applyAlignment="1">
      <alignment horizontal="left" vertical="center"/>
    </xf>
    <xf numFmtId="41" fontId="7" fillId="3" borderId="8" xfId="1" applyNumberFormat="1" applyFont="1" applyFill="1" applyBorder="1" applyAlignment="1">
      <alignment horizontal="left" vertical="center"/>
    </xf>
    <xf numFmtId="1" fontId="7" fillId="0" borderId="4" xfId="0" applyFont="1" applyFill="1" applyBorder="1" applyAlignment="1">
      <alignment horizontal="left" vertical="center"/>
    </xf>
    <xf numFmtId="1" fontId="6" fillId="0" borderId="0" xfId="0" applyFont="1" applyAlignment="1">
      <alignment horizontal="center" vertical="center"/>
    </xf>
    <xf numFmtId="1" fontId="6" fillId="0" borderId="9" xfId="0" applyFont="1" applyFill="1" applyBorder="1" applyAlignment="1">
      <alignment horizontal="center" vertical="center"/>
    </xf>
    <xf numFmtId="1" fontId="6" fillId="0" borderId="10" xfId="0" applyFont="1" applyFill="1" applyBorder="1" applyAlignment="1">
      <alignment horizontal="center" vertical="center"/>
    </xf>
    <xf numFmtId="1" fontId="7" fillId="0" borderId="10" xfId="0" applyFont="1" applyFill="1" applyBorder="1" applyAlignment="1">
      <alignment horizontal="center" vertical="center"/>
    </xf>
    <xf numFmtId="0" fontId="6" fillId="3" borderId="9" xfId="1" quotePrefix="1" applyNumberFormat="1" applyFont="1" applyFill="1" applyBorder="1" applyAlignment="1">
      <alignment horizontal="center" vertical="center"/>
    </xf>
    <xf numFmtId="0" fontId="9" fillId="0" borderId="11" xfId="1" quotePrefix="1" applyNumberFormat="1" applyFont="1" applyFill="1" applyBorder="1" applyAlignment="1">
      <alignment horizontal="center" vertical="center"/>
    </xf>
    <xf numFmtId="174" fontId="6" fillId="2" borderId="12" xfId="10" applyNumberFormat="1" applyFont="1" applyFill="1" applyBorder="1" applyAlignment="1">
      <alignment horizontal="center" vertical="center"/>
    </xf>
    <xf numFmtId="1" fontId="6" fillId="0" borderId="1" xfId="0" applyFont="1" applyFill="1" applyBorder="1" applyAlignment="1">
      <alignment horizontal="center" vertical="center"/>
    </xf>
    <xf numFmtId="1" fontId="6" fillId="0" borderId="4" xfId="0" applyFont="1" applyFill="1" applyBorder="1" applyAlignment="1">
      <alignment horizontal="center" vertical="center"/>
    </xf>
    <xf numFmtId="1" fontId="6" fillId="0" borderId="0" xfId="0" applyFont="1" applyFill="1" applyAlignment="1">
      <alignment horizontal="center" vertical="center"/>
    </xf>
    <xf numFmtId="1" fontId="6" fillId="0" borderId="7" xfId="0" applyFont="1" applyFill="1" applyBorder="1" applyAlignment="1">
      <alignment horizontal="center" vertical="center"/>
    </xf>
    <xf numFmtId="1" fontId="6" fillId="0" borderId="8" xfId="0" applyFont="1" applyFill="1" applyBorder="1" applyAlignment="1">
      <alignment horizontal="center" vertical="center"/>
    </xf>
    <xf numFmtId="1" fontId="6" fillId="4" borderId="1" xfId="0" applyFont="1" applyFill="1" applyBorder="1" applyAlignment="1" applyProtection="1">
      <alignment horizontal="center" vertical="center"/>
      <protection locked="0"/>
    </xf>
    <xf numFmtId="1" fontId="6" fillId="4" borderId="4" xfId="0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0" xfId="0" applyFont="1"/>
    <xf numFmtId="1" fontId="12" fillId="0" borderId="0" xfId="0" applyFont="1" applyAlignment="1">
      <alignment horizontal="left" vertical="center"/>
    </xf>
    <xf numFmtId="1" fontId="13" fillId="0" borderId="16" xfId="0" applyFont="1" applyFill="1" applyBorder="1" applyAlignment="1">
      <alignment horizontal="center" vertical="center"/>
    </xf>
    <xf numFmtId="16" fontId="13" fillId="0" borderId="17" xfId="1" applyNumberFormat="1" applyFont="1" applyFill="1" applyBorder="1" applyAlignment="1">
      <alignment horizontal="center" vertical="center"/>
    </xf>
    <xf numFmtId="1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 applyProtection="1">
      <alignment vertical="center"/>
    </xf>
    <xf numFmtId="176" fontId="14" fillId="0" borderId="9" xfId="0" applyNumberFormat="1" applyFont="1" applyFill="1" applyBorder="1" applyAlignment="1" applyProtection="1">
      <alignment horizontal="centerContinuous" vertical="center"/>
    </xf>
    <xf numFmtId="1" fontId="12" fillId="0" borderId="0" xfId="0" applyFont="1" applyAlignment="1">
      <alignment vertical="center"/>
    </xf>
    <xf numFmtId="16" fontId="13" fillId="0" borderId="18" xfId="1" applyNumberFormat="1" applyFont="1" applyFill="1" applyBorder="1" applyAlignment="1">
      <alignment horizontal="center" vertical="center"/>
    </xf>
    <xf numFmtId="0" fontId="15" fillId="0" borderId="19" xfId="4" applyFont="1" applyFill="1" applyBorder="1" applyAlignment="1">
      <alignment horizontal="center" vertical="center"/>
    </xf>
    <xf numFmtId="3" fontId="15" fillId="0" borderId="20" xfId="4" applyNumberFormat="1" applyFont="1" applyFill="1" applyBorder="1" applyAlignment="1">
      <alignment horizontal="center" vertical="center"/>
    </xf>
    <xf numFmtId="0" fontId="15" fillId="0" borderId="21" xfId="4" applyFont="1" applyFill="1" applyBorder="1" applyAlignment="1">
      <alignment horizontal="center" vertical="center"/>
    </xf>
    <xf numFmtId="3" fontId="15" fillId="0" borderId="22" xfId="4" applyNumberFormat="1" applyFont="1" applyFill="1" applyBorder="1" applyAlignment="1">
      <alignment horizontal="center" vertical="center"/>
    </xf>
    <xf numFmtId="0" fontId="15" fillId="0" borderId="23" xfId="4" applyFont="1" applyFill="1" applyBorder="1" applyAlignment="1">
      <alignment horizontal="center" vertical="center"/>
    </xf>
    <xf numFmtId="3" fontId="15" fillId="0" borderId="24" xfId="4" applyNumberFormat="1" applyFont="1" applyFill="1" applyBorder="1" applyAlignment="1">
      <alignment horizontal="center" vertical="center"/>
    </xf>
    <xf numFmtId="3" fontId="13" fillId="0" borderId="25" xfId="0" applyNumberFormat="1" applyFont="1" applyBorder="1" applyAlignment="1">
      <alignment horizontal="center" vertical="center"/>
    </xf>
    <xf numFmtId="0" fontId="15" fillId="0" borderId="26" xfId="4" applyFont="1" applyFill="1" applyBorder="1" applyAlignment="1">
      <alignment horizontal="center" vertical="center"/>
    </xf>
    <xf numFmtId="3" fontId="15" fillId="0" borderId="27" xfId="4" applyNumberFormat="1" applyFont="1" applyFill="1" applyBorder="1" applyAlignment="1">
      <alignment horizontal="center" vertical="center"/>
    </xf>
    <xf numFmtId="1" fontId="12" fillId="0" borderId="28" xfId="0" applyFont="1" applyFill="1" applyBorder="1" applyAlignment="1">
      <alignment horizontal="center" vertical="center"/>
    </xf>
    <xf numFmtId="1" fontId="12" fillId="4" borderId="1" xfId="0" applyFont="1" applyFill="1" applyBorder="1" applyAlignment="1" applyProtection="1">
      <alignment horizontal="center" vertical="center"/>
      <protection locked="0"/>
    </xf>
    <xf numFmtId="41" fontId="12" fillId="3" borderId="29" xfId="1" applyNumberFormat="1" applyFont="1" applyFill="1" applyBorder="1" applyAlignment="1">
      <alignment horizontal="left" vertical="center"/>
    </xf>
    <xf numFmtId="1" fontId="14" fillId="0" borderId="0" xfId="0" applyFont="1" applyAlignment="1">
      <alignment horizontal="left" vertical="center"/>
    </xf>
    <xf numFmtId="41" fontId="12" fillId="3" borderId="27" xfId="1" applyNumberFormat="1" applyFont="1" applyFill="1" applyBorder="1" applyAlignment="1">
      <alignment horizontal="center" vertical="center"/>
    </xf>
    <xf numFmtId="1" fontId="12" fillId="0" borderId="30" xfId="0" applyFont="1" applyFill="1" applyBorder="1" applyAlignment="1">
      <alignment horizontal="center" vertical="center"/>
    </xf>
    <xf numFmtId="1" fontId="12" fillId="4" borderId="31" xfId="0" applyFont="1" applyFill="1" applyBorder="1" applyAlignment="1" applyProtection="1">
      <alignment horizontal="center" vertical="center"/>
      <protection locked="0"/>
    </xf>
    <xf numFmtId="41" fontId="12" fillId="3" borderId="23" xfId="1" applyNumberFormat="1" applyFont="1" applyFill="1" applyBorder="1" applyAlignment="1">
      <alignment horizontal="left" vertical="center"/>
    </xf>
    <xf numFmtId="1" fontId="12" fillId="0" borderId="0" xfId="0" applyFont="1" applyFill="1" applyAlignment="1">
      <alignment vertical="center"/>
    </xf>
    <xf numFmtId="1" fontId="13" fillId="0" borderId="0" xfId="0" applyFont="1" applyAlignment="1">
      <alignment horizontal="center" vertical="center"/>
    </xf>
    <xf numFmtId="0" fontId="16" fillId="0" borderId="0" xfId="0" applyNumberFormat="1" applyFont="1" applyFill="1" applyBorder="1" applyAlignment="1">
      <alignment vertical="center" wrapText="1"/>
    </xf>
    <xf numFmtId="1" fontId="12" fillId="0" borderId="0" xfId="0" applyFont="1" applyFill="1" applyBorder="1" applyAlignment="1">
      <alignment horizontal="centerContinuous" vertical="center"/>
    </xf>
    <xf numFmtId="176" fontId="14" fillId="0" borderId="0" xfId="0" applyNumberFormat="1" applyFont="1" applyFill="1" applyBorder="1" applyAlignment="1" applyProtection="1">
      <alignment horizontal="centerContinuous" vertical="center"/>
    </xf>
    <xf numFmtId="1" fontId="12" fillId="0" borderId="0" xfId="0" applyFont="1" applyFill="1" applyAlignment="1">
      <alignment horizontal="left" vertical="center"/>
    </xf>
    <xf numFmtId="1" fontId="12" fillId="0" borderId="32" xfId="0" applyFont="1" applyFill="1" applyBorder="1" applyAlignment="1">
      <alignment horizontal="center" vertical="center"/>
    </xf>
    <xf numFmtId="1" fontId="12" fillId="4" borderId="33" xfId="0" applyFont="1" applyFill="1" applyBorder="1" applyAlignment="1" applyProtection="1">
      <alignment horizontal="center" vertical="center"/>
      <protection locked="0"/>
    </xf>
    <xf numFmtId="41" fontId="12" fillId="3" borderId="34" xfId="1" applyNumberFormat="1" applyFont="1" applyFill="1" applyBorder="1" applyAlignment="1">
      <alignment horizontal="left" vertical="center"/>
    </xf>
    <xf numFmtId="16" fontId="13" fillId="0" borderId="19" xfId="1" applyNumberFormat="1" applyFont="1" applyFill="1" applyBorder="1" applyAlignment="1">
      <alignment horizontal="center" vertical="center"/>
    </xf>
    <xf numFmtId="1" fontId="12" fillId="0" borderId="35" xfId="0" applyFont="1" applyFill="1" applyBorder="1" applyAlignment="1">
      <alignment horizontal="center" vertical="center"/>
    </xf>
    <xf numFmtId="1" fontId="12" fillId="4" borderId="36" xfId="0" applyFont="1" applyFill="1" applyBorder="1" applyAlignment="1" applyProtection="1">
      <alignment horizontal="center" vertical="center"/>
      <protection locked="0"/>
    </xf>
    <xf numFmtId="41" fontId="12" fillId="3" borderId="37" xfId="1" applyNumberFormat="1" applyFont="1" applyFill="1" applyBorder="1" applyAlignment="1">
      <alignment horizontal="left" vertical="center"/>
    </xf>
    <xf numFmtId="1" fontId="13" fillId="0" borderId="38" xfId="0" applyFont="1" applyFill="1" applyBorder="1" applyAlignment="1">
      <alignment horizontal="center" vertical="center"/>
    </xf>
    <xf numFmtId="3" fontId="13" fillId="0" borderId="25" xfId="0" applyNumberFormat="1" applyFont="1" applyFill="1" applyBorder="1" applyAlignment="1">
      <alignment horizontal="center" vertical="center"/>
    </xf>
    <xf numFmtId="1" fontId="13" fillId="0" borderId="39" xfId="0" applyFont="1" applyFill="1" applyBorder="1" applyAlignment="1">
      <alignment horizontal="center" vertical="center"/>
    </xf>
    <xf numFmtId="1" fontId="13" fillId="0" borderId="40" xfId="0" applyFont="1" applyFill="1" applyBorder="1" applyAlignment="1">
      <alignment horizontal="center" vertical="center"/>
    </xf>
    <xf numFmtId="1" fontId="4" fillId="0" borderId="0" xfId="0" applyFont="1"/>
    <xf numFmtId="1" fontId="12" fillId="0" borderId="41" xfId="0" applyFont="1" applyFill="1" applyBorder="1" applyAlignment="1">
      <alignment horizontal="center" vertical="center"/>
    </xf>
    <xf numFmtId="1" fontId="12" fillId="4" borderId="0" xfId="0" applyFont="1" applyFill="1" applyBorder="1" applyAlignment="1" applyProtection="1">
      <alignment horizontal="center" vertical="center"/>
      <protection locked="0"/>
    </xf>
    <xf numFmtId="41" fontId="12" fillId="3" borderId="42" xfId="1" applyNumberFormat="1" applyFont="1" applyFill="1" applyBorder="1" applyAlignment="1">
      <alignment horizontal="left" vertical="center"/>
    </xf>
    <xf numFmtId="1" fontId="12" fillId="0" borderId="40" xfId="0" applyFont="1" applyFill="1" applyBorder="1" applyAlignment="1">
      <alignment vertical="center"/>
    </xf>
    <xf numFmtId="1" fontId="13" fillId="0" borderId="40" xfId="0" applyFont="1" applyBorder="1" applyAlignment="1">
      <alignment horizontal="center" vertical="center"/>
    </xf>
    <xf numFmtId="1" fontId="0" fillId="0" borderId="0" xfId="0" applyFill="1"/>
    <xf numFmtId="1" fontId="17" fillId="0" borderId="54" xfId="0" applyFont="1" applyFill="1" applyBorder="1" applyAlignment="1">
      <alignment horizontal="center" vertical="center" wrapText="1"/>
    </xf>
    <xf numFmtId="4" fontId="17" fillId="0" borderId="55" xfId="0" applyNumberFormat="1" applyFont="1" applyFill="1" applyBorder="1" applyAlignment="1">
      <alignment horizontal="right" vertical="center"/>
    </xf>
    <xf numFmtId="4" fontId="18" fillId="0" borderId="55" xfId="0" applyNumberFormat="1" applyFont="1" applyFill="1" applyBorder="1" applyAlignment="1">
      <alignment horizontal="right" vertical="center"/>
    </xf>
    <xf numFmtId="1" fontId="19" fillId="0" borderId="55" xfId="0" applyFont="1" applyFill="1" applyBorder="1" applyAlignment="1">
      <alignment horizontal="left" vertical="center" wrapText="1"/>
    </xf>
    <xf numFmtId="1" fontId="17" fillId="0" borderId="54" xfId="0" applyFont="1" applyFill="1" applyBorder="1" applyAlignment="1">
      <alignment horizontal="left" vertical="center" wrapText="1"/>
    </xf>
    <xf numFmtId="1" fontId="17" fillId="0" borderId="55" xfId="0" applyFont="1" applyFill="1" applyBorder="1" applyAlignment="1">
      <alignment horizontal="left" vertical="center"/>
    </xf>
    <xf numFmtId="16" fontId="13" fillId="0" borderId="39" xfId="1" applyNumberFormat="1" applyFont="1" applyFill="1" applyBorder="1" applyAlignment="1">
      <alignment horizontal="center" vertical="center"/>
    </xf>
    <xf numFmtId="1" fontId="0" fillId="0" borderId="47" xfId="0" applyBorder="1"/>
    <xf numFmtId="1" fontId="0" fillId="0" borderId="48" xfId="0" applyBorder="1"/>
    <xf numFmtId="1" fontId="0" fillId="0" borderId="49" xfId="0" applyBorder="1"/>
    <xf numFmtId="1" fontId="0" fillId="0" borderId="50" xfId="0" applyBorder="1"/>
    <xf numFmtId="1" fontId="0" fillId="0" borderId="51" xfId="0" applyBorder="1"/>
    <xf numFmtId="1" fontId="0" fillId="0" borderId="52" xfId="0" applyBorder="1"/>
    <xf numFmtId="1" fontId="7" fillId="0" borderId="53" xfId="0" applyFont="1" applyBorder="1" applyAlignment="1">
      <alignment horizontal="center"/>
    </xf>
    <xf numFmtId="1" fontId="7" fillId="0" borderId="12" xfId="0" applyFont="1" applyBorder="1" applyAlignment="1">
      <alignment horizontal="center"/>
    </xf>
    <xf numFmtId="3" fontId="8" fillId="0" borderId="45" xfId="0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3" fontId="7" fillId="7" borderId="15" xfId="0" applyNumberFormat="1" applyFont="1" applyFill="1" applyBorder="1" applyAlignment="1">
      <alignment horizontal="center" vertical="center"/>
    </xf>
    <xf numFmtId="3" fontId="7" fillId="7" borderId="13" xfId="0" applyNumberFormat="1" applyFont="1" applyFill="1" applyBorder="1" applyAlignment="1">
      <alignment horizontal="center" vertical="center"/>
    </xf>
    <xf numFmtId="3" fontId="7" fillId="9" borderId="44" xfId="0" applyNumberFormat="1" applyFont="1" applyFill="1" applyBorder="1" applyAlignment="1">
      <alignment horizontal="center" vertical="center"/>
    </xf>
    <xf numFmtId="3" fontId="7" fillId="9" borderId="8" xfId="0" applyNumberFormat="1" applyFont="1" applyFill="1" applyBorder="1" applyAlignment="1">
      <alignment horizontal="center" vertical="center"/>
    </xf>
    <xf numFmtId="1" fontId="6" fillId="0" borderId="8" xfId="0" applyFont="1" applyBorder="1" applyAlignment="1">
      <alignment horizontal="right" vertical="center"/>
    </xf>
    <xf numFmtId="1" fontId="6" fillId="0" borderId="4" xfId="0" applyFont="1" applyBorder="1" applyAlignment="1">
      <alignment horizontal="right" vertical="center"/>
    </xf>
    <xf numFmtId="176" fontId="20" fillId="0" borderId="9" xfId="0" applyNumberFormat="1" applyFont="1" applyFill="1" applyBorder="1" applyAlignment="1" applyProtection="1">
      <alignment horizontal="center" vertical="center"/>
    </xf>
    <xf numFmtId="176" fontId="20" fillId="0" borderId="10" xfId="0" applyNumberFormat="1" applyFont="1" applyFill="1" applyBorder="1" applyAlignment="1" applyProtection="1">
      <alignment horizontal="center" vertical="center"/>
    </xf>
    <xf numFmtId="176" fontId="20" fillId="0" borderId="43" xfId="0" applyNumberFormat="1" applyFont="1" applyFill="1" applyBorder="1" applyAlignment="1" applyProtection="1">
      <alignment horizontal="center" vertical="center"/>
    </xf>
    <xf numFmtId="0" fontId="21" fillId="5" borderId="44" xfId="0" applyNumberFormat="1" applyFont="1" applyFill="1" applyBorder="1" applyAlignment="1">
      <alignment horizontal="right" vertical="center" wrapText="1"/>
    </xf>
    <xf numFmtId="0" fontId="21" fillId="5" borderId="45" xfId="0" applyNumberFormat="1" applyFont="1" applyFill="1" applyBorder="1" applyAlignment="1">
      <alignment horizontal="right" vertical="center" wrapText="1"/>
    </xf>
    <xf numFmtId="16" fontId="7" fillId="0" borderId="9" xfId="1" applyNumberFormat="1" applyFont="1" applyFill="1" applyBorder="1" applyAlignment="1">
      <alignment horizontal="center" vertical="center"/>
    </xf>
    <xf numFmtId="16" fontId="7" fillId="0" borderId="10" xfId="1" applyNumberFormat="1" applyFont="1" applyFill="1" applyBorder="1" applyAlignment="1">
      <alignment horizontal="center" vertical="center"/>
    </xf>
    <xf numFmtId="16" fontId="7" fillId="0" borderId="43" xfId="1" applyNumberFormat="1" applyFont="1" applyFill="1" applyBorder="1" applyAlignment="1">
      <alignment horizontal="center" vertical="center"/>
    </xf>
    <xf numFmtId="0" fontId="21" fillId="5" borderId="46" xfId="0" applyNumberFormat="1" applyFont="1" applyFill="1" applyBorder="1" applyAlignment="1">
      <alignment horizontal="right" vertical="center" wrapText="1"/>
    </xf>
    <xf numFmtId="0" fontId="21" fillId="5" borderId="0" xfId="0" applyNumberFormat="1" applyFont="1" applyFill="1" applyBorder="1" applyAlignment="1">
      <alignment horizontal="right" vertical="center" wrapText="1"/>
    </xf>
    <xf numFmtId="3" fontId="7" fillId="6" borderId="45" xfId="0" applyNumberFormat="1" applyFont="1" applyFill="1" applyBorder="1" applyAlignment="1">
      <alignment horizontal="center" vertical="center"/>
    </xf>
    <xf numFmtId="3" fontId="7" fillId="6" borderId="4" xfId="0" applyNumberFormat="1" applyFont="1" applyFill="1" applyBorder="1" applyAlignment="1">
      <alignment horizontal="center" vertical="center"/>
    </xf>
    <xf numFmtId="3" fontId="7" fillId="8" borderId="44" xfId="0" applyNumberFormat="1" applyFont="1" applyFill="1" applyBorder="1" applyAlignment="1">
      <alignment horizontal="center" vertical="center"/>
    </xf>
    <xf numFmtId="3" fontId="7" fillId="8" borderId="8" xfId="0" applyNumberFormat="1" applyFont="1" applyFill="1" applyBorder="1" applyAlignment="1">
      <alignment horizontal="center" vertical="center"/>
    </xf>
    <xf numFmtId="1" fontId="19" fillId="0" borderId="56" xfId="0" applyFont="1" applyFill="1" applyBorder="1" applyAlignment="1">
      <alignment horizontal="left" vertical="center" wrapText="1"/>
    </xf>
    <xf numFmtId="4" fontId="18" fillId="0" borderId="56" xfId="0" applyNumberFormat="1" applyFont="1" applyFill="1" applyBorder="1" applyAlignment="1">
      <alignment horizontal="right" vertical="center"/>
    </xf>
  </cellXfs>
  <cellStyles count="11">
    <cellStyle name="Monétaire" xfId="1" builtinId="4"/>
    <cellStyle name="Monétaire 2" xfId="2"/>
    <cellStyle name="Normal" xfId="0" builtinId="0"/>
    <cellStyle name="Normal 2" xfId="3"/>
    <cellStyle name="Normal 2 2" xfId="4"/>
    <cellStyle name="Normal 3" xfId="5"/>
    <cellStyle name="Normal 4" xfId="6"/>
    <cellStyle name="Normal 5" xfId="7"/>
    <cellStyle name="Normal 6" xfId="8"/>
    <cellStyle name="Normal 7" xfId="9"/>
    <cellStyle name="Pourcentage" xfId="10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169333</xdr:colOff>
      <xdr:row>1</xdr:row>
      <xdr:rowOff>137583</xdr:rowOff>
    </xdr:from>
    <xdr:to>
      <xdr:col>7</xdr:col>
      <xdr:colOff>445558</xdr:colOff>
      <xdr:row>4</xdr:row>
      <xdr:rowOff>22224</xdr:rowOff>
    </xdr:to>
    <xdr:sp macro="[0]!MettreAjour" textlink="">
      <xdr:nvSpPr>
        <xdr:cNvPr id="2" name="ZoneTexte 1"/>
        <xdr:cNvSpPr txBox="1"/>
      </xdr:nvSpPr>
      <xdr:spPr>
        <a:xfrm>
          <a:off x="7143750" y="359833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127000</xdr:colOff>
      <xdr:row>0</xdr:row>
      <xdr:rowOff>0</xdr:rowOff>
    </xdr:from>
    <xdr:to>
      <xdr:col>7</xdr:col>
      <xdr:colOff>403225</xdr:colOff>
      <xdr:row>1</xdr:row>
      <xdr:rowOff>149224</xdr:rowOff>
    </xdr:to>
    <xdr:sp macro="[0]!MettreAjour" textlink="">
      <xdr:nvSpPr>
        <xdr:cNvPr id="2" name="ZoneTexte 1"/>
        <xdr:cNvSpPr txBox="1"/>
      </xdr:nvSpPr>
      <xdr:spPr>
        <a:xfrm>
          <a:off x="7089775" y="0"/>
          <a:ext cx="1038225" cy="3682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3:B228"/>
  <sheetViews>
    <sheetView topLeftCell="A211" zoomScaleNormal="100" workbookViewId="0">
      <selection activeCell="A228" sqref="A228:B228"/>
    </sheetView>
  </sheetViews>
  <sheetFormatPr baseColWidth="10" defaultColWidth="9.140625" defaultRowHeight="12.75" x14ac:dyDescent="0.2"/>
  <cols>
    <col min="1" max="1" width="14.28515625" style="84" customWidth="1"/>
    <col min="2" max="2" width="12.140625" style="84" customWidth="1"/>
    <col min="3" max="16384" width="9.140625" style="84"/>
  </cols>
  <sheetData>
    <row r="3" spans="1:2" x14ac:dyDescent="0.2">
      <c r="A3" s="89" t="s">
        <v>34</v>
      </c>
      <c r="B3" s="85" t="s">
        <v>1</v>
      </c>
    </row>
    <row r="4" spans="1:2" x14ac:dyDescent="0.2">
      <c r="A4" s="90" t="s">
        <v>27</v>
      </c>
      <c r="B4" s="86">
        <v>1593615.83</v>
      </c>
    </row>
    <row r="5" spans="1:2" x14ac:dyDescent="0.2">
      <c r="A5" s="88">
        <v>54</v>
      </c>
      <c r="B5" s="87">
        <v>2431.44</v>
      </c>
    </row>
    <row r="6" spans="1:2" x14ac:dyDescent="0.2">
      <c r="A6" s="88">
        <v>136</v>
      </c>
      <c r="B6" s="87">
        <v>11833.33</v>
      </c>
    </row>
    <row r="7" spans="1:2" x14ac:dyDescent="0.2">
      <c r="A7" s="88">
        <v>170</v>
      </c>
      <c r="B7" s="87">
        <v>1090.49</v>
      </c>
    </row>
    <row r="8" spans="1:2" x14ac:dyDescent="0.2">
      <c r="A8" s="88">
        <v>194</v>
      </c>
      <c r="B8" s="87">
        <v>4835.16</v>
      </c>
    </row>
    <row r="9" spans="1:2" x14ac:dyDescent="0.2">
      <c r="A9" s="88">
        <v>337</v>
      </c>
      <c r="B9" s="87">
        <v>32.49</v>
      </c>
    </row>
    <row r="10" spans="1:2" x14ac:dyDescent="0.2">
      <c r="A10" s="88">
        <v>413</v>
      </c>
      <c r="B10" s="87">
        <v>255.84</v>
      </c>
    </row>
    <row r="11" spans="1:2" x14ac:dyDescent="0.2">
      <c r="A11" s="88">
        <v>446</v>
      </c>
      <c r="B11" s="87">
        <v>4998.18</v>
      </c>
    </row>
    <row r="12" spans="1:2" x14ac:dyDescent="0.2">
      <c r="A12" s="88">
        <v>452</v>
      </c>
      <c r="B12" s="87">
        <v>5959.88</v>
      </c>
    </row>
    <row r="13" spans="1:2" x14ac:dyDescent="0.2">
      <c r="A13" s="88">
        <v>466</v>
      </c>
      <c r="B13" s="87">
        <v>181.26</v>
      </c>
    </row>
    <row r="14" spans="1:2" x14ac:dyDescent="0.2">
      <c r="A14" s="88">
        <v>672</v>
      </c>
      <c r="B14" s="87">
        <v>7813.35</v>
      </c>
    </row>
    <row r="15" spans="1:2" x14ac:dyDescent="0.2">
      <c r="A15" s="88">
        <v>673</v>
      </c>
      <c r="B15" s="87">
        <v>2267.92</v>
      </c>
    </row>
    <row r="16" spans="1:2" x14ac:dyDescent="0.2">
      <c r="A16" s="88">
        <v>676</v>
      </c>
      <c r="B16" s="87">
        <v>11063.02</v>
      </c>
    </row>
    <row r="17" spans="1:2" x14ac:dyDescent="0.2">
      <c r="A17" s="88">
        <v>683</v>
      </c>
      <c r="B17" s="87">
        <v>3710.01</v>
      </c>
    </row>
    <row r="18" spans="1:2" x14ac:dyDescent="0.2">
      <c r="A18" s="88">
        <v>685</v>
      </c>
      <c r="B18" s="87">
        <v>15743.77</v>
      </c>
    </row>
    <row r="19" spans="1:2" x14ac:dyDescent="0.2">
      <c r="A19" s="88">
        <v>691</v>
      </c>
      <c r="B19" s="87">
        <v>2048.94</v>
      </c>
    </row>
    <row r="20" spans="1:2" x14ac:dyDescent="0.2">
      <c r="A20" s="88">
        <v>692</v>
      </c>
      <c r="B20" s="87">
        <v>5204.09</v>
      </c>
    </row>
    <row r="21" spans="1:2" x14ac:dyDescent="0.2">
      <c r="A21" s="88">
        <v>706</v>
      </c>
      <c r="B21" s="87">
        <v>10</v>
      </c>
    </row>
    <row r="22" spans="1:2" x14ac:dyDescent="0.2">
      <c r="A22" s="88">
        <v>715</v>
      </c>
      <c r="B22" s="87">
        <v>48.51</v>
      </c>
    </row>
    <row r="23" spans="1:2" x14ac:dyDescent="0.2">
      <c r="A23" s="88">
        <v>735</v>
      </c>
      <c r="B23" s="87">
        <v>1215.03</v>
      </c>
    </row>
    <row r="24" spans="1:2" x14ac:dyDescent="0.2">
      <c r="A24" s="88">
        <v>736</v>
      </c>
      <c r="B24" s="87">
        <v>1016.68</v>
      </c>
    </row>
    <row r="25" spans="1:2" x14ac:dyDescent="0.2">
      <c r="A25" s="88">
        <v>747</v>
      </c>
      <c r="B25" s="87">
        <v>49.93</v>
      </c>
    </row>
    <row r="26" spans="1:2" x14ac:dyDescent="0.2">
      <c r="A26" s="88">
        <v>750</v>
      </c>
      <c r="B26" s="87">
        <v>491.68</v>
      </c>
    </row>
    <row r="27" spans="1:2" x14ac:dyDescent="0.2">
      <c r="A27" s="88">
        <v>751</v>
      </c>
      <c r="B27" s="87">
        <v>172.97</v>
      </c>
    </row>
    <row r="28" spans="1:2" x14ac:dyDescent="0.2">
      <c r="A28" s="88">
        <v>752</v>
      </c>
      <c r="B28" s="87">
        <v>101.05</v>
      </c>
    </row>
    <row r="29" spans="1:2" x14ac:dyDescent="0.2">
      <c r="A29" s="88">
        <v>754</v>
      </c>
      <c r="B29" s="87">
        <v>39.33</v>
      </c>
    </row>
    <row r="30" spans="1:2" x14ac:dyDescent="0.2">
      <c r="A30" s="88">
        <v>755</v>
      </c>
      <c r="B30" s="87">
        <v>1037.1300000000001</v>
      </c>
    </row>
    <row r="31" spans="1:2" x14ac:dyDescent="0.2">
      <c r="A31" s="88">
        <v>757</v>
      </c>
      <c r="B31" s="87">
        <v>33090.83</v>
      </c>
    </row>
    <row r="32" spans="1:2" x14ac:dyDescent="0.2">
      <c r="A32" s="88">
        <v>760</v>
      </c>
      <c r="B32" s="87">
        <v>26463.06</v>
      </c>
    </row>
    <row r="33" spans="1:2" x14ac:dyDescent="0.2">
      <c r="A33" s="88">
        <v>764</v>
      </c>
      <c r="B33" s="87">
        <v>918.74</v>
      </c>
    </row>
    <row r="34" spans="1:2" x14ac:dyDescent="0.2">
      <c r="A34" s="88">
        <v>772</v>
      </c>
      <c r="B34" s="87">
        <v>6796.62</v>
      </c>
    </row>
    <row r="35" spans="1:2" x14ac:dyDescent="0.2">
      <c r="A35" s="88">
        <v>773</v>
      </c>
      <c r="B35" s="87">
        <v>4864.09</v>
      </c>
    </row>
    <row r="36" spans="1:2" x14ac:dyDescent="0.2">
      <c r="A36" s="88">
        <v>777</v>
      </c>
      <c r="B36" s="87">
        <v>5161.22</v>
      </c>
    </row>
    <row r="37" spans="1:2" x14ac:dyDescent="0.2">
      <c r="A37" s="88">
        <v>778</v>
      </c>
      <c r="B37" s="87">
        <v>317.88</v>
      </c>
    </row>
    <row r="38" spans="1:2" x14ac:dyDescent="0.2">
      <c r="A38" s="88">
        <v>779</v>
      </c>
      <c r="B38" s="87">
        <v>89.06</v>
      </c>
    </row>
    <row r="39" spans="1:2" x14ac:dyDescent="0.2">
      <c r="A39" s="88">
        <v>780</v>
      </c>
      <c r="B39" s="87">
        <v>232.46</v>
      </c>
    </row>
    <row r="40" spans="1:2" x14ac:dyDescent="0.2">
      <c r="A40" s="88">
        <v>786</v>
      </c>
      <c r="B40" s="87">
        <v>440.96</v>
      </c>
    </row>
    <row r="41" spans="1:2" x14ac:dyDescent="0.2">
      <c r="A41" s="88">
        <v>787</v>
      </c>
      <c r="B41" s="87">
        <v>140.43</v>
      </c>
    </row>
    <row r="42" spans="1:2" x14ac:dyDescent="0.2">
      <c r="A42" s="88">
        <v>788</v>
      </c>
      <c r="B42" s="87">
        <v>46.81</v>
      </c>
    </row>
    <row r="43" spans="1:2" x14ac:dyDescent="0.2">
      <c r="A43" s="88">
        <v>789</v>
      </c>
      <c r="B43" s="87">
        <v>68.97</v>
      </c>
    </row>
    <row r="44" spans="1:2" x14ac:dyDescent="0.2">
      <c r="A44" s="88">
        <v>796</v>
      </c>
      <c r="B44" s="87">
        <v>228.16</v>
      </c>
    </row>
    <row r="45" spans="1:2" x14ac:dyDescent="0.2">
      <c r="A45" s="88">
        <v>797</v>
      </c>
      <c r="B45" s="87">
        <v>338.53</v>
      </c>
    </row>
    <row r="46" spans="1:2" x14ac:dyDescent="0.2">
      <c r="A46" s="88">
        <v>800</v>
      </c>
      <c r="B46" s="87">
        <v>321.24</v>
      </c>
    </row>
    <row r="47" spans="1:2" x14ac:dyDescent="0.2">
      <c r="A47" s="88">
        <v>805</v>
      </c>
      <c r="B47" s="87">
        <v>112.5</v>
      </c>
    </row>
    <row r="48" spans="1:2" x14ac:dyDescent="0.2">
      <c r="A48" s="88">
        <v>806</v>
      </c>
      <c r="B48" s="87">
        <v>243.5</v>
      </c>
    </row>
    <row r="49" spans="1:2" x14ac:dyDescent="0.2">
      <c r="A49" s="88">
        <v>813</v>
      </c>
      <c r="B49" s="87">
        <v>322.17</v>
      </c>
    </row>
    <row r="50" spans="1:2" x14ac:dyDescent="0.2">
      <c r="A50" s="88">
        <v>816</v>
      </c>
      <c r="B50" s="87">
        <v>309.81</v>
      </c>
    </row>
    <row r="51" spans="1:2" x14ac:dyDescent="0.2">
      <c r="A51" s="88">
        <v>819</v>
      </c>
      <c r="B51" s="87">
        <v>8836.2099999999991</v>
      </c>
    </row>
    <row r="52" spans="1:2" x14ac:dyDescent="0.2">
      <c r="A52" s="88">
        <v>821</v>
      </c>
      <c r="B52" s="87">
        <v>2792.43</v>
      </c>
    </row>
    <row r="53" spans="1:2" x14ac:dyDescent="0.2">
      <c r="A53" s="88">
        <v>823</v>
      </c>
      <c r="B53" s="87">
        <v>414.58</v>
      </c>
    </row>
    <row r="54" spans="1:2" x14ac:dyDescent="0.2">
      <c r="A54" s="88">
        <v>826</v>
      </c>
      <c r="B54" s="87">
        <v>3969.55</v>
      </c>
    </row>
    <row r="55" spans="1:2" x14ac:dyDescent="0.2">
      <c r="A55" s="88">
        <v>829</v>
      </c>
      <c r="B55" s="87">
        <v>175.67</v>
      </c>
    </row>
    <row r="56" spans="1:2" x14ac:dyDescent="0.2">
      <c r="A56" s="88">
        <v>937</v>
      </c>
      <c r="B56" s="87">
        <v>3032.77</v>
      </c>
    </row>
    <row r="57" spans="1:2" x14ac:dyDescent="0.2">
      <c r="A57" s="88">
        <v>998</v>
      </c>
      <c r="B57" s="87">
        <v>1830.82</v>
      </c>
    </row>
    <row r="58" spans="1:2" x14ac:dyDescent="0.2">
      <c r="A58" s="88">
        <v>1001</v>
      </c>
      <c r="B58" s="87">
        <v>596.09</v>
      </c>
    </row>
    <row r="59" spans="1:2" x14ac:dyDescent="0.2">
      <c r="A59" s="88">
        <v>1030</v>
      </c>
      <c r="B59" s="87">
        <v>-31.48</v>
      </c>
    </row>
    <row r="60" spans="1:2" x14ac:dyDescent="0.2">
      <c r="A60" s="88">
        <v>1070</v>
      </c>
      <c r="B60" s="87">
        <v>21333.33</v>
      </c>
    </row>
    <row r="61" spans="1:2" x14ac:dyDescent="0.2">
      <c r="A61" s="88">
        <v>1134</v>
      </c>
      <c r="B61" s="87">
        <v>16537.09</v>
      </c>
    </row>
    <row r="62" spans="1:2" x14ac:dyDescent="0.2">
      <c r="A62" s="88">
        <v>1148</v>
      </c>
      <c r="B62" s="87">
        <v>770.01</v>
      </c>
    </row>
    <row r="63" spans="1:2" x14ac:dyDescent="0.2">
      <c r="A63" s="88">
        <v>1154</v>
      </c>
      <c r="B63" s="87">
        <v>23248.48</v>
      </c>
    </row>
    <row r="64" spans="1:2" x14ac:dyDescent="0.2">
      <c r="A64" s="88">
        <v>1269</v>
      </c>
      <c r="B64" s="87">
        <v>32.92</v>
      </c>
    </row>
    <row r="65" spans="1:2" x14ac:dyDescent="0.2">
      <c r="A65" s="88">
        <v>1275</v>
      </c>
      <c r="B65" s="87">
        <v>396.59</v>
      </c>
    </row>
    <row r="66" spans="1:2" x14ac:dyDescent="0.2">
      <c r="A66" s="88">
        <v>1350</v>
      </c>
      <c r="B66" s="87">
        <v>-52.49</v>
      </c>
    </row>
    <row r="67" spans="1:2" x14ac:dyDescent="0.2">
      <c r="A67" s="88">
        <v>1361</v>
      </c>
      <c r="B67" s="87">
        <v>-29.16</v>
      </c>
    </row>
    <row r="68" spans="1:2" x14ac:dyDescent="0.2">
      <c r="A68" s="88">
        <v>1362</v>
      </c>
      <c r="B68" s="87">
        <v>-64.16</v>
      </c>
    </row>
    <row r="69" spans="1:2" x14ac:dyDescent="0.2">
      <c r="A69" s="88">
        <v>1403</v>
      </c>
      <c r="B69" s="87">
        <v>4000</v>
      </c>
    </row>
    <row r="70" spans="1:2" x14ac:dyDescent="0.2">
      <c r="A70" s="88">
        <v>1507</v>
      </c>
      <c r="B70" s="87">
        <v>127291.66</v>
      </c>
    </row>
    <row r="71" spans="1:2" x14ac:dyDescent="0.2">
      <c r="A71" s="88">
        <v>1508</v>
      </c>
      <c r="B71" s="87">
        <v>102151.67999999999</v>
      </c>
    </row>
    <row r="72" spans="1:2" x14ac:dyDescent="0.2">
      <c r="A72" s="88">
        <v>1511</v>
      </c>
      <c r="B72" s="87">
        <v>3332.5</v>
      </c>
    </row>
    <row r="73" spans="1:2" x14ac:dyDescent="0.2">
      <c r="A73" s="88">
        <v>1513</v>
      </c>
      <c r="B73" s="87">
        <v>25231.67</v>
      </c>
    </row>
    <row r="74" spans="1:2" x14ac:dyDescent="0.2">
      <c r="A74" s="88">
        <v>1515</v>
      </c>
      <c r="B74" s="87">
        <v>16433.349999999999</v>
      </c>
    </row>
    <row r="75" spans="1:2" x14ac:dyDescent="0.2">
      <c r="A75" s="88">
        <v>1516</v>
      </c>
      <c r="B75" s="87">
        <v>38144.79</v>
      </c>
    </row>
    <row r="76" spans="1:2" x14ac:dyDescent="0.2">
      <c r="A76" s="88">
        <v>1606</v>
      </c>
      <c r="B76" s="87">
        <v>2541.9899999999998</v>
      </c>
    </row>
    <row r="77" spans="1:2" x14ac:dyDescent="0.2">
      <c r="A77" s="88">
        <v>1623</v>
      </c>
      <c r="B77" s="87">
        <v>14058.37</v>
      </c>
    </row>
    <row r="78" spans="1:2" x14ac:dyDescent="0.2">
      <c r="A78" s="88">
        <v>1667</v>
      </c>
      <c r="B78" s="87">
        <v>27.5</v>
      </c>
    </row>
    <row r="79" spans="1:2" x14ac:dyDescent="0.2">
      <c r="A79" s="88">
        <v>1691</v>
      </c>
      <c r="B79" s="87">
        <v>1411.05</v>
      </c>
    </row>
    <row r="80" spans="1:2" x14ac:dyDescent="0.2">
      <c r="A80" s="88">
        <v>1693</v>
      </c>
      <c r="B80" s="87">
        <v>10075.01</v>
      </c>
    </row>
    <row r="81" spans="1:2" x14ac:dyDescent="0.2">
      <c r="A81" s="88">
        <v>1718</v>
      </c>
      <c r="B81" s="87">
        <v>3113.94</v>
      </c>
    </row>
    <row r="82" spans="1:2" x14ac:dyDescent="0.2">
      <c r="A82" s="88">
        <v>1724</v>
      </c>
      <c r="B82" s="87">
        <v>1284.69</v>
      </c>
    </row>
    <row r="83" spans="1:2" x14ac:dyDescent="0.2">
      <c r="A83" s="88">
        <v>1774</v>
      </c>
      <c r="B83" s="87">
        <v>728.43</v>
      </c>
    </row>
    <row r="84" spans="1:2" x14ac:dyDescent="0.2">
      <c r="A84" s="88">
        <v>1822</v>
      </c>
      <c r="B84" s="87">
        <v>1004.17</v>
      </c>
    </row>
    <row r="85" spans="1:2" x14ac:dyDescent="0.2">
      <c r="A85" s="88">
        <v>1894</v>
      </c>
      <c r="B85" s="87">
        <v>360.01</v>
      </c>
    </row>
    <row r="86" spans="1:2" x14ac:dyDescent="0.2">
      <c r="A86" s="88">
        <v>1898</v>
      </c>
      <c r="B86" s="87">
        <v>2735.84</v>
      </c>
    </row>
    <row r="87" spans="1:2" x14ac:dyDescent="0.2">
      <c r="A87" s="88">
        <v>1900</v>
      </c>
      <c r="B87" s="87">
        <v>206625</v>
      </c>
    </row>
    <row r="88" spans="1:2" x14ac:dyDescent="0.2">
      <c r="A88" s="88">
        <v>1913</v>
      </c>
      <c r="B88" s="87">
        <v>223.34</v>
      </c>
    </row>
    <row r="89" spans="1:2" x14ac:dyDescent="0.2">
      <c r="A89" s="88">
        <v>1915</v>
      </c>
      <c r="B89" s="87">
        <v>1065.01</v>
      </c>
    </row>
    <row r="90" spans="1:2" x14ac:dyDescent="0.2">
      <c r="A90" s="88">
        <v>1916</v>
      </c>
      <c r="B90" s="87">
        <v>555.95000000000005</v>
      </c>
    </row>
    <row r="91" spans="1:2" x14ac:dyDescent="0.2">
      <c r="A91" s="88">
        <v>2006</v>
      </c>
      <c r="B91" s="87">
        <v>1447.5</v>
      </c>
    </row>
    <row r="92" spans="1:2" x14ac:dyDescent="0.2">
      <c r="A92" s="88">
        <v>2046</v>
      </c>
      <c r="B92" s="87">
        <v>237.46</v>
      </c>
    </row>
    <row r="93" spans="1:2" x14ac:dyDescent="0.2">
      <c r="A93" s="88">
        <v>2049</v>
      </c>
      <c r="B93" s="87">
        <v>3265.88</v>
      </c>
    </row>
    <row r="94" spans="1:2" x14ac:dyDescent="0.2">
      <c r="A94" s="88">
        <v>2062</v>
      </c>
      <c r="B94" s="87">
        <v>605</v>
      </c>
    </row>
    <row r="95" spans="1:2" x14ac:dyDescent="0.2">
      <c r="A95" s="88">
        <v>2079</v>
      </c>
      <c r="B95" s="87">
        <v>9642.18</v>
      </c>
    </row>
    <row r="96" spans="1:2" x14ac:dyDescent="0.2">
      <c r="A96" s="88">
        <v>2131</v>
      </c>
      <c r="B96" s="87">
        <v>7511.68</v>
      </c>
    </row>
    <row r="97" spans="1:2" x14ac:dyDescent="0.2">
      <c r="A97" s="88">
        <v>2216</v>
      </c>
      <c r="B97" s="87">
        <v>2950.04</v>
      </c>
    </row>
    <row r="98" spans="1:2" x14ac:dyDescent="0.2">
      <c r="A98" s="88">
        <v>2225</v>
      </c>
      <c r="B98" s="87">
        <v>40.67</v>
      </c>
    </row>
    <row r="99" spans="1:2" x14ac:dyDescent="0.2">
      <c r="A99" s="88">
        <v>2252</v>
      </c>
      <c r="B99" s="87">
        <v>4557.03</v>
      </c>
    </row>
    <row r="100" spans="1:2" x14ac:dyDescent="0.2">
      <c r="A100" s="88">
        <v>2346</v>
      </c>
      <c r="B100" s="87">
        <v>10374.219999999999</v>
      </c>
    </row>
    <row r="101" spans="1:2" x14ac:dyDescent="0.2">
      <c r="A101" s="88">
        <v>2355</v>
      </c>
      <c r="B101" s="87">
        <v>683.33</v>
      </c>
    </row>
    <row r="102" spans="1:2" x14ac:dyDescent="0.2">
      <c r="A102" s="88">
        <v>2376</v>
      </c>
      <c r="B102" s="87">
        <v>373.32</v>
      </c>
    </row>
    <row r="103" spans="1:2" x14ac:dyDescent="0.2">
      <c r="A103" s="88">
        <v>2414</v>
      </c>
      <c r="B103" s="87">
        <v>300</v>
      </c>
    </row>
    <row r="104" spans="1:2" x14ac:dyDescent="0.2">
      <c r="A104" s="88">
        <v>2523</v>
      </c>
      <c r="B104" s="87">
        <v>-29.17</v>
      </c>
    </row>
    <row r="105" spans="1:2" x14ac:dyDescent="0.2">
      <c r="A105" s="88">
        <v>2561</v>
      </c>
      <c r="B105" s="87">
        <v>2345.0100000000002</v>
      </c>
    </row>
    <row r="106" spans="1:2" x14ac:dyDescent="0.2">
      <c r="A106" s="88">
        <v>2579</v>
      </c>
      <c r="B106" s="87">
        <v>458.33</v>
      </c>
    </row>
    <row r="107" spans="1:2" x14ac:dyDescent="0.2">
      <c r="A107" s="88">
        <v>2597</v>
      </c>
      <c r="B107" s="87">
        <v>329.16</v>
      </c>
    </row>
    <row r="108" spans="1:2" x14ac:dyDescent="0.2">
      <c r="A108" s="88">
        <v>2599</v>
      </c>
      <c r="B108" s="87">
        <v>17227.02</v>
      </c>
    </row>
    <row r="109" spans="1:2" x14ac:dyDescent="0.2">
      <c r="A109" s="88">
        <v>2624</v>
      </c>
      <c r="B109" s="87">
        <v>810.31</v>
      </c>
    </row>
    <row r="110" spans="1:2" x14ac:dyDescent="0.2">
      <c r="A110" s="88">
        <v>2687</v>
      </c>
      <c r="B110" s="87">
        <v>2284.33</v>
      </c>
    </row>
    <row r="111" spans="1:2" x14ac:dyDescent="0.2">
      <c r="A111" s="88">
        <v>2772</v>
      </c>
      <c r="B111" s="87">
        <v>22.17</v>
      </c>
    </row>
    <row r="112" spans="1:2" x14ac:dyDescent="0.2">
      <c r="A112" s="88">
        <v>2793</v>
      </c>
      <c r="B112" s="87">
        <v>1583.33</v>
      </c>
    </row>
    <row r="113" spans="1:2" x14ac:dyDescent="0.2">
      <c r="A113" s="88">
        <v>2863</v>
      </c>
      <c r="B113" s="87">
        <v>441.67</v>
      </c>
    </row>
    <row r="114" spans="1:2" x14ac:dyDescent="0.2">
      <c r="A114" s="88">
        <v>2920</v>
      </c>
      <c r="B114" s="87">
        <v>1425.99</v>
      </c>
    </row>
    <row r="115" spans="1:2" x14ac:dyDescent="0.2">
      <c r="A115" s="88">
        <v>2939</v>
      </c>
      <c r="B115" s="87">
        <v>3888.07</v>
      </c>
    </row>
    <row r="116" spans="1:2" x14ac:dyDescent="0.2">
      <c r="A116" s="88">
        <v>3022</v>
      </c>
      <c r="B116" s="87">
        <v>12420.09</v>
      </c>
    </row>
    <row r="117" spans="1:2" x14ac:dyDescent="0.2">
      <c r="A117" s="88">
        <v>3044</v>
      </c>
      <c r="B117" s="87">
        <v>3701.74</v>
      </c>
    </row>
    <row r="118" spans="1:2" x14ac:dyDescent="0.2">
      <c r="A118" s="88">
        <v>3109</v>
      </c>
      <c r="B118" s="87">
        <v>6166.67</v>
      </c>
    </row>
    <row r="119" spans="1:2" x14ac:dyDescent="0.2">
      <c r="A119" s="88">
        <v>3171</v>
      </c>
      <c r="B119" s="87">
        <v>145.83000000000001</v>
      </c>
    </row>
    <row r="120" spans="1:2" x14ac:dyDescent="0.2">
      <c r="A120" s="88">
        <v>3185</v>
      </c>
      <c r="B120" s="87">
        <v>1125.01</v>
      </c>
    </row>
    <row r="121" spans="1:2" x14ac:dyDescent="0.2">
      <c r="A121" s="88">
        <v>3294</v>
      </c>
      <c r="B121" s="87">
        <v>-55.42</v>
      </c>
    </row>
    <row r="122" spans="1:2" x14ac:dyDescent="0.2">
      <c r="A122" s="88">
        <v>3300</v>
      </c>
      <c r="B122" s="87">
        <v>12.5</v>
      </c>
    </row>
    <row r="123" spans="1:2" x14ac:dyDescent="0.2">
      <c r="A123" s="88">
        <v>3397</v>
      </c>
      <c r="B123" s="87">
        <v>1900.6</v>
      </c>
    </row>
    <row r="124" spans="1:2" x14ac:dyDescent="0.2">
      <c r="A124" s="88">
        <v>3452</v>
      </c>
      <c r="B124" s="87">
        <v>35.880000000000003</v>
      </c>
    </row>
    <row r="125" spans="1:2" x14ac:dyDescent="0.2">
      <c r="A125" s="88">
        <v>3538</v>
      </c>
      <c r="B125" s="87">
        <v>3241.68</v>
      </c>
    </row>
    <row r="126" spans="1:2" x14ac:dyDescent="0.2">
      <c r="A126" s="88">
        <v>3554</v>
      </c>
      <c r="B126" s="87">
        <v>730.51</v>
      </c>
    </row>
    <row r="127" spans="1:2" x14ac:dyDescent="0.2">
      <c r="A127" s="88">
        <v>3727</v>
      </c>
      <c r="B127" s="87">
        <v>633.34</v>
      </c>
    </row>
    <row r="128" spans="1:2" x14ac:dyDescent="0.2">
      <c r="A128" s="88">
        <v>3731</v>
      </c>
      <c r="B128" s="87">
        <v>2433.33</v>
      </c>
    </row>
    <row r="129" spans="1:2" x14ac:dyDescent="0.2">
      <c r="A129" s="88">
        <v>3749</v>
      </c>
      <c r="B129" s="87">
        <v>90</v>
      </c>
    </row>
    <row r="130" spans="1:2" x14ac:dyDescent="0.2">
      <c r="A130" s="88">
        <v>3752</v>
      </c>
      <c r="B130" s="87">
        <v>15674.99</v>
      </c>
    </row>
    <row r="131" spans="1:2" x14ac:dyDescent="0.2">
      <c r="A131" s="88">
        <v>3768</v>
      </c>
      <c r="B131" s="87">
        <v>9782.5</v>
      </c>
    </row>
    <row r="132" spans="1:2" x14ac:dyDescent="0.2">
      <c r="A132" s="88">
        <v>3780</v>
      </c>
      <c r="B132" s="87">
        <v>3218.5</v>
      </c>
    </row>
    <row r="133" spans="1:2" x14ac:dyDescent="0.2">
      <c r="A133" s="88">
        <v>3794</v>
      </c>
      <c r="B133" s="87">
        <v>3370.82</v>
      </c>
    </row>
    <row r="134" spans="1:2" x14ac:dyDescent="0.2">
      <c r="A134" s="88">
        <v>3815</v>
      </c>
      <c r="B134" s="87">
        <v>215.83</v>
      </c>
    </row>
    <row r="135" spans="1:2" x14ac:dyDescent="0.2">
      <c r="A135" s="88">
        <v>3821</v>
      </c>
      <c r="B135" s="87">
        <v>2532.4699999999998</v>
      </c>
    </row>
    <row r="136" spans="1:2" x14ac:dyDescent="0.2">
      <c r="A136" s="88">
        <v>3832</v>
      </c>
      <c r="B136" s="87">
        <v>3216.67</v>
      </c>
    </row>
    <row r="137" spans="1:2" x14ac:dyDescent="0.2">
      <c r="A137" s="88">
        <v>3849</v>
      </c>
      <c r="B137" s="87">
        <v>32.5</v>
      </c>
    </row>
    <row r="138" spans="1:2" x14ac:dyDescent="0.2">
      <c r="A138" s="88">
        <v>3889</v>
      </c>
      <c r="B138" s="87">
        <v>166.67</v>
      </c>
    </row>
    <row r="139" spans="1:2" x14ac:dyDescent="0.2">
      <c r="A139" s="88">
        <v>4038</v>
      </c>
      <c r="B139" s="87">
        <v>5110.33</v>
      </c>
    </row>
    <row r="140" spans="1:2" x14ac:dyDescent="0.2">
      <c r="A140" s="88">
        <v>4092</v>
      </c>
      <c r="B140" s="87">
        <v>628.66999999999996</v>
      </c>
    </row>
    <row r="141" spans="1:2" x14ac:dyDescent="0.2">
      <c r="A141" s="88">
        <v>4134</v>
      </c>
      <c r="B141" s="87">
        <v>744.16</v>
      </c>
    </row>
    <row r="142" spans="1:2" x14ac:dyDescent="0.2">
      <c r="A142" s="88">
        <v>4223</v>
      </c>
      <c r="B142" s="87">
        <v>1221</v>
      </c>
    </row>
    <row r="143" spans="1:2" x14ac:dyDescent="0.2">
      <c r="A143" s="88">
        <v>4317</v>
      </c>
      <c r="B143" s="87">
        <v>7099.45</v>
      </c>
    </row>
    <row r="144" spans="1:2" x14ac:dyDescent="0.2">
      <c r="A144" s="88">
        <v>4335</v>
      </c>
      <c r="B144" s="87">
        <v>1080.01</v>
      </c>
    </row>
    <row r="145" spans="1:2" x14ac:dyDescent="0.2">
      <c r="A145" s="88">
        <v>4336</v>
      </c>
      <c r="B145" s="87">
        <v>2926.26</v>
      </c>
    </row>
    <row r="146" spans="1:2" x14ac:dyDescent="0.2">
      <c r="A146" s="88">
        <v>4608</v>
      </c>
      <c r="B146" s="87">
        <v>2708.33</v>
      </c>
    </row>
    <row r="147" spans="1:2" x14ac:dyDescent="0.2">
      <c r="A147" s="88">
        <v>4756</v>
      </c>
      <c r="B147" s="87">
        <v>690.94</v>
      </c>
    </row>
    <row r="148" spans="1:2" x14ac:dyDescent="0.2">
      <c r="A148" s="88">
        <v>4863</v>
      </c>
      <c r="B148" s="87">
        <v>2430.62</v>
      </c>
    </row>
    <row r="149" spans="1:2" x14ac:dyDescent="0.2">
      <c r="A149" s="88">
        <v>4871</v>
      </c>
      <c r="B149" s="87">
        <v>50.79</v>
      </c>
    </row>
    <row r="150" spans="1:2" x14ac:dyDescent="0.2">
      <c r="A150" s="88">
        <v>4876</v>
      </c>
      <c r="B150" s="87">
        <v>127.47</v>
      </c>
    </row>
    <row r="151" spans="1:2" x14ac:dyDescent="0.2">
      <c r="A151" s="88">
        <v>5014</v>
      </c>
      <c r="B151" s="87">
        <v>39541.68</v>
      </c>
    </row>
    <row r="152" spans="1:2" x14ac:dyDescent="0.2">
      <c r="A152" s="88">
        <v>5052</v>
      </c>
      <c r="B152" s="87">
        <v>9.67</v>
      </c>
    </row>
    <row r="153" spans="1:2" x14ac:dyDescent="0.2">
      <c r="A153" s="88">
        <v>5147</v>
      </c>
      <c r="B153" s="87">
        <v>545.84</v>
      </c>
    </row>
    <row r="154" spans="1:2" x14ac:dyDescent="0.2">
      <c r="A154" s="88">
        <v>5157</v>
      </c>
      <c r="B154" s="87">
        <v>1237.75</v>
      </c>
    </row>
    <row r="155" spans="1:2" x14ac:dyDescent="0.2">
      <c r="A155" s="88">
        <v>5185</v>
      </c>
      <c r="B155" s="87">
        <v>1072.33</v>
      </c>
    </row>
    <row r="156" spans="1:2" x14ac:dyDescent="0.2">
      <c r="A156" s="88">
        <v>5187</v>
      </c>
      <c r="B156" s="87">
        <v>142.41999999999999</v>
      </c>
    </row>
    <row r="157" spans="1:2" x14ac:dyDescent="0.2">
      <c r="A157" s="88">
        <v>5206</v>
      </c>
      <c r="B157" s="87">
        <v>544.34</v>
      </c>
    </row>
    <row r="158" spans="1:2" x14ac:dyDescent="0.2">
      <c r="A158" s="88">
        <v>5208</v>
      </c>
      <c r="B158" s="87">
        <v>414.58</v>
      </c>
    </row>
    <row r="159" spans="1:2" x14ac:dyDescent="0.2">
      <c r="A159" s="88">
        <v>5227</v>
      </c>
      <c r="B159" s="87">
        <v>9795.4</v>
      </c>
    </row>
    <row r="160" spans="1:2" x14ac:dyDescent="0.2">
      <c r="A160" s="88">
        <v>5230</v>
      </c>
      <c r="B160" s="87">
        <v>500</v>
      </c>
    </row>
    <row r="161" spans="1:2" x14ac:dyDescent="0.2">
      <c r="A161" s="88">
        <v>5232</v>
      </c>
      <c r="B161" s="87">
        <v>22862.51</v>
      </c>
    </row>
    <row r="162" spans="1:2" x14ac:dyDescent="0.2">
      <c r="A162" s="88">
        <v>5233</v>
      </c>
      <c r="B162" s="87">
        <v>3700.74</v>
      </c>
    </row>
    <row r="163" spans="1:2" x14ac:dyDescent="0.2">
      <c r="A163" s="88">
        <v>5251</v>
      </c>
      <c r="B163" s="87">
        <v>-247.5</v>
      </c>
    </row>
    <row r="164" spans="1:2" x14ac:dyDescent="0.2">
      <c r="A164" s="88">
        <v>5313</v>
      </c>
      <c r="B164" s="87">
        <v>1706.84</v>
      </c>
    </row>
    <row r="165" spans="1:2" x14ac:dyDescent="0.2">
      <c r="A165" s="88">
        <v>5419</v>
      </c>
      <c r="B165" s="87">
        <v>30566.65</v>
      </c>
    </row>
    <row r="166" spans="1:2" x14ac:dyDescent="0.2">
      <c r="A166" s="88">
        <v>5493</v>
      </c>
      <c r="B166" s="87">
        <v>952.87</v>
      </c>
    </row>
    <row r="167" spans="1:2" x14ac:dyDescent="0.2">
      <c r="A167" s="88">
        <v>5500</v>
      </c>
      <c r="B167" s="87">
        <v>18325.830000000002</v>
      </c>
    </row>
    <row r="168" spans="1:2" x14ac:dyDescent="0.2">
      <c r="A168" s="88">
        <v>5516</v>
      </c>
      <c r="B168" s="87">
        <v>-54.17</v>
      </c>
    </row>
    <row r="169" spans="1:2" x14ac:dyDescent="0.2">
      <c r="A169" s="88">
        <v>5526</v>
      </c>
      <c r="B169" s="87">
        <v>19964.91</v>
      </c>
    </row>
    <row r="170" spans="1:2" x14ac:dyDescent="0.2">
      <c r="A170" s="88">
        <v>5528</v>
      </c>
      <c r="B170" s="87">
        <v>-84.58</v>
      </c>
    </row>
    <row r="171" spans="1:2" x14ac:dyDescent="0.2">
      <c r="A171" s="88">
        <v>5553</v>
      </c>
      <c r="B171" s="87">
        <v>2020.83</v>
      </c>
    </row>
    <row r="172" spans="1:2" x14ac:dyDescent="0.2">
      <c r="A172" s="88">
        <v>5554</v>
      </c>
      <c r="B172" s="87">
        <v>8810.41</v>
      </c>
    </row>
    <row r="173" spans="1:2" x14ac:dyDescent="0.2">
      <c r="A173" s="88">
        <v>5555</v>
      </c>
      <c r="B173" s="87">
        <v>9949.99</v>
      </c>
    </row>
    <row r="174" spans="1:2" x14ac:dyDescent="0.2">
      <c r="A174" s="88">
        <v>5561</v>
      </c>
      <c r="B174" s="87">
        <v>12549.99</v>
      </c>
    </row>
    <row r="175" spans="1:2" x14ac:dyDescent="0.2">
      <c r="A175" s="88">
        <v>5562</v>
      </c>
      <c r="B175" s="87">
        <v>39168.730000000003</v>
      </c>
    </row>
    <row r="176" spans="1:2" x14ac:dyDescent="0.2">
      <c r="A176" s="88">
        <v>5706</v>
      </c>
      <c r="B176" s="87">
        <v>4379.16</v>
      </c>
    </row>
    <row r="177" spans="1:2" x14ac:dyDescent="0.2">
      <c r="A177" s="88">
        <v>5771</v>
      </c>
      <c r="B177" s="87">
        <v>5481.61</v>
      </c>
    </row>
    <row r="178" spans="1:2" x14ac:dyDescent="0.2">
      <c r="A178" s="88">
        <v>5792</v>
      </c>
      <c r="B178" s="87">
        <v>1802.5</v>
      </c>
    </row>
    <row r="179" spans="1:2" x14ac:dyDescent="0.2">
      <c r="A179" s="88">
        <v>5847</v>
      </c>
      <c r="B179" s="87">
        <v>1428.42</v>
      </c>
    </row>
    <row r="180" spans="1:2" x14ac:dyDescent="0.2">
      <c r="A180" s="88">
        <v>5882</v>
      </c>
      <c r="B180" s="87">
        <v>2125</v>
      </c>
    </row>
    <row r="181" spans="1:2" x14ac:dyDescent="0.2">
      <c r="A181" s="88">
        <v>5930</v>
      </c>
      <c r="B181" s="87">
        <v>26937.5</v>
      </c>
    </row>
    <row r="182" spans="1:2" x14ac:dyDescent="0.2">
      <c r="A182" s="88">
        <v>6219</v>
      </c>
      <c r="B182" s="87">
        <v>31.67</v>
      </c>
    </row>
    <row r="183" spans="1:2" x14ac:dyDescent="0.2">
      <c r="A183" s="88">
        <v>6301</v>
      </c>
      <c r="B183" s="87">
        <v>19361.14</v>
      </c>
    </row>
    <row r="184" spans="1:2" x14ac:dyDescent="0.2">
      <c r="A184" s="88">
        <v>6377</v>
      </c>
      <c r="B184" s="87">
        <v>6183.47</v>
      </c>
    </row>
    <row r="185" spans="1:2" x14ac:dyDescent="0.2">
      <c r="A185" s="88">
        <v>6483</v>
      </c>
      <c r="B185" s="87">
        <v>12635.33</v>
      </c>
    </row>
    <row r="186" spans="1:2" x14ac:dyDescent="0.2">
      <c r="A186" s="88">
        <v>6499</v>
      </c>
      <c r="B186" s="87">
        <v>2362.5</v>
      </c>
    </row>
    <row r="187" spans="1:2" x14ac:dyDescent="0.2">
      <c r="A187" s="88">
        <v>6529</v>
      </c>
      <c r="B187" s="87">
        <v>6289.62</v>
      </c>
    </row>
    <row r="188" spans="1:2" x14ac:dyDescent="0.2">
      <c r="A188" s="88">
        <v>6559</v>
      </c>
      <c r="B188" s="87">
        <v>1792.08</v>
      </c>
    </row>
    <row r="189" spans="1:2" x14ac:dyDescent="0.2">
      <c r="A189" s="88">
        <v>6579</v>
      </c>
      <c r="B189" s="87">
        <v>5783.34</v>
      </c>
    </row>
    <row r="190" spans="1:2" x14ac:dyDescent="0.2">
      <c r="A190" s="88">
        <v>6591</v>
      </c>
      <c r="B190" s="87">
        <v>-70.83</v>
      </c>
    </row>
    <row r="191" spans="1:2" x14ac:dyDescent="0.2">
      <c r="A191" s="88">
        <v>6622</v>
      </c>
      <c r="B191" s="87">
        <v>75743.33</v>
      </c>
    </row>
    <row r="192" spans="1:2" x14ac:dyDescent="0.2">
      <c r="A192" s="88">
        <v>6639</v>
      </c>
      <c r="B192" s="87">
        <v>31499.99</v>
      </c>
    </row>
    <row r="193" spans="1:2" x14ac:dyDescent="0.2">
      <c r="A193" s="88">
        <v>6640</v>
      </c>
      <c r="B193" s="87">
        <v>1694.15</v>
      </c>
    </row>
    <row r="194" spans="1:2" x14ac:dyDescent="0.2">
      <c r="A194" s="88">
        <v>6641</v>
      </c>
      <c r="B194" s="87">
        <v>495.83</v>
      </c>
    </row>
    <row r="195" spans="1:2" x14ac:dyDescent="0.2">
      <c r="A195" s="88">
        <v>6642</v>
      </c>
      <c r="B195" s="87">
        <v>10675</v>
      </c>
    </row>
    <row r="196" spans="1:2" x14ac:dyDescent="0.2">
      <c r="A196" s="88">
        <v>6643</v>
      </c>
      <c r="B196" s="87">
        <v>866.67</v>
      </c>
    </row>
    <row r="197" spans="1:2" x14ac:dyDescent="0.2">
      <c r="A197" s="88">
        <v>6645</v>
      </c>
      <c r="B197" s="87">
        <v>12387.52</v>
      </c>
    </row>
    <row r="198" spans="1:2" x14ac:dyDescent="0.2">
      <c r="A198" s="88">
        <v>6646</v>
      </c>
      <c r="B198" s="87">
        <v>144.86000000000001</v>
      </c>
    </row>
    <row r="199" spans="1:2" x14ac:dyDescent="0.2">
      <c r="A199" s="88">
        <v>6647</v>
      </c>
      <c r="B199" s="87">
        <v>1465.14</v>
      </c>
    </row>
    <row r="200" spans="1:2" x14ac:dyDescent="0.2">
      <c r="A200" s="88">
        <v>6693</v>
      </c>
      <c r="B200" s="87">
        <v>4867.6899999999996</v>
      </c>
    </row>
    <row r="201" spans="1:2" x14ac:dyDescent="0.2">
      <c r="A201" s="88">
        <v>6715</v>
      </c>
      <c r="B201" s="87">
        <v>2891.67</v>
      </c>
    </row>
    <row r="202" spans="1:2" x14ac:dyDescent="0.2">
      <c r="A202" s="88">
        <v>6923</v>
      </c>
      <c r="B202" s="87">
        <v>8.34</v>
      </c>
    </row>
    <row r="203" spans="1:2" x14ac:dyDescent="0.2">
      <c r="A203" s="88">
        <v>7069</v>
      </c>
      <c r="B203" s="87">
        <v>816.67</v>
      </c>
    </row>
    <row r="204" spans="1:2" x14ac:dyDescent="0.2">
      <c r="A204" s="88">
        <v>7512</v>
      </c>
      <c r="B204" s="87">
        <v>-62.5</v>
      </c>
    </row>
    <row r="205" spans="1:2" x14ac:dyDescent="0.2">
      <c r="A205" s="88">
        <v>8139</v>
      </c>
      <c r="B205" s="87">
        <v>745.83</v>
      </c>
    </row>
    <row r="206" spans="1:2" x14ac:dyDescent="0.2">
      <c r="A206" s="88">
        <v>8155</v>
      </c>
      <c r="B206" s="87">
        <v>558.33000000000004</v>
      </c>
    </row>
    <row r="207" spans="1:2" x14ac:dyDescent="0.2">
      <c r="A207" s="88">
        <v>8168</v>
      </c>
      <c r="B207" s="87">
        <v>102379.22</v>
      </c>
    </row>
    <row r="208" spans="1:2" x14ac:dyDescent="0.2">
      <c r="A208" s="88">
        <v>8227</v>
      </c>
      <c r="B208" s="87">
        <v>11.52</v>
      </c>
    </row>
    <row r="209" spans="1:2" x14ac:dyDescent="0.2">
      <c r="A209" s="88">
        <v>8622</v>
      </c>
      <c r="B209" s="87">
        <v>1877.07</v>
      </c>
    </row>
    <row r="210" spans="1:2" x14ac:dyDescent="0.2">
      <c r="A210" s="88">
        <v>8734</v>
      </c>
      <c r="B210" s="87">
        <v>16.25</v>
      </c>
    </row>
    <row r="211" spans="1:2" x14ac:dyDescent="0.2">
      <c r="A211" s="88">
        <v>9016</v>
      </c>
      <c r="B211" s="87">
        <v>18533.330000000002</v>
      </c>
    </row>
    <row r="212" spans="1:2" x14ac:dyDescent="0.2">
      <c r="A212" s="88">
        <v>9017</v>
      </c>
      <c r="B212" s="87">
        <v>248.25</v>
      </c>
    </row>
    <row r="213" spans="1:2" x14ac:dyDescent="0.2">
      <c r="A213" s="88">
        <v>9022</v>
      </c>
      <c r="B213" s="87">
        <v>109</v>
      </c>
    </row>
    <row r="214" spans="1:2" x14ac:dyDescent="0.2">
      <c r="A214" s="88">
        <v>9052</v>
      </c>
      <c r="B214" s="87">
        <v>2216.7399999999998</v>
      </c>
    </row>
    <row r="215" spans="1:2" x14ac:dyDescent="0.2">
      <c r="A215" s="88">
        <v>9096</v>
      </c>
      <c r="B215" s="87">
        <v>8248.4</v>
      </c>
    </row>
    <row r="216" spans="1:2" x14ac:dyDescent="0.2">
      <c r="A216" s="88">
        <v>9103</v>
      </c>
      <c r="B216" s="87">
        <v>3106.03</v>
      </c>
    </row>
    <row r="217" spans="1:2" x14ac:dyDescent="0.2">
      <c r="A217" s="88">
        <v>9207</v>
      </c>
      <c r="B217" s="87">
        <v>249.67</v>
      </c>
    </row>
    <row r="218" spans="1:2" x14ac:dyDescent="0.2">
      <c r="A218" s="88">
        <v>9225</v>
      </c>
      <c r="B218" s="87">
        <v>1198.32</v>
      </c>
    </row>
    <row r="219" spans="1:2" x14ac:dyDescent="0.2">
      <c r="A219" s="88">
        <v>9420</v>
      </c>
      <c r="B219" s="87">
        <v>1756.53</v>
      </c>
    </row>
    <row r="220" spans="1:2" x14ac:dyDescent="0.2">
      <c r="A220" s="88">
        <v>9481</v>
      </c>
      <c r="B220" s="87">
        <v>36.5</v>
      </c>
    </row>
    <row r="221" spans="1:2" x14ac:dyDescent="0.2">
      <c r="A221" s="88">
        <v>9569</v>
      </c>
      <c r="B221" s="87">
        <v>2187.5100000000002</v>
      </c>
    </row>
    <row r="222" spans="1:2" x14ac:dyDescent="0.2">
      <c r="A222" s="88">
        <v>9593</v>
      </c>
      <c r="B222" s="87">
        <v>186.65</v>
      </c>
    </row>
    <row r="223" spans="1:2" x14ac:dyDescent="0.2">
      <c r="A223" s="88">
        <v>9712</v>
      </c>
      <c r="B223" s="87">
        <v>421.67</v>
      </c>
    </row>
    <row r="224" spans="1:2" x14ac:dyDescent="0.2">
      <c r="A224" s="88">
        <v>9743</v>
      </c>
      <c r="B224" s="87">
        <v>5650.01</v>
      </c>
    </row>
    <row r="225" spans="1:2" x14ac:dyDescent="0.2">
      <c r="A225" s="88">
        <v>9762</v>
      </c>
      <c r="B225" s="87">
        <v>317.86</v>
      </c>
    </row>
    <row r="226" spans="1:2" x14ac:dyDescent="0.2">
      <c r="A226" s="88">
        <v>9903</v>
      </c>
      <c r="B226" s="87">
        <v>277.22000000000003</v>
      </c>
    </row>
    <row r="227" spans="1:2" x14ac:dyDescent="0.2">
      <c r="A227" s="88">
        <v>9983</v>
      </c>
      <c r="B227" s="87">
        <v>540</v>
      </c>
    </row>
    <row r="228" spans="1:2" x14ac:dyDescent="0.2">
      <c r="A228" s="122"/>
      <c r="B228" s="123"/>
    </row>
  </sheetData>
  <autoFilter ref="A3:B227"/>
  <phoneticPr fontId="2" type="noConversion"/>
  <pageMargins left="0" right="0" top="0" bottom="0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120"/>
  <sheetViews>
    <sheetView zoomScale="90" zoomScaleNormal="90" workbookViewId="0">
      <pane xSplit="2" ySplit="14" topLeftCell="C15" activePane="bottomRight" state="frozen"/>
      <selection pane="topRight" activeCell="G1" sqref="G1"/>
      <selection pane="bottomLeft" activeCell="A15" sqref="A15"/>
      <selection pane="bottomRight" activeCell="A14" sqref="A14"/>
    </sheetView>
  </sheetViews>
  <sheetFormatPr baseColWidth="10" defaultRowHeight="15" customHeight="1" x14ac:dyDescent="0.2"/>
  <cols>
    <col min="1" max="1" width="11.5703125" style="61" customWidth="1"/>
    <col min="2" max="2" width="10.7109375" style="61" customWidth="1"/>
    <col min="3" max="3" width="22.7109375" style="62" customWidth="1"/>
    <col min="4" max="4" width="11.42578125" style="42"/>
    <col min="5" max="5" width="21.28515625" style="42" bestFit="1" customWidth="1"/>
    <col min="6" max="8" width="15.7109375" style="42" customWidth="1"/>
    <col min="9" max="16384" width="11.42578125" style="42"/>
  </cols>
  <sheetData>
    <row r="1" spans="1:7" ht="15" customHeight="1" thickTop="1" thickBot="1" x14ac:dyDescent="0.25">
      <c r="C1" s="41">
        <v>43465</v>
      </c>
    </row>
    <row r="2" spans="1:7" ht="15" customHeight="1" thickTop="1" thickBot="1" x14ac:dyDescent="0.25">
      <c r="D2" s="36"/>
      <c r="E2" s="36"/>
      <c r="F2" s="36"/>
      <c r="G2" s="36"/>
    </row>
    <row r="3" spans="1:7" ht="15" customHeight="1" thickBot="1" x14ac:dyDescent="0.25">
      <c r="B3" s="36"/>
      <c r="C3" s="43" t="s">
        <v>1</v>
      </c>
    </row>
    <row r="4" spans="1:7" s="36" customFormat="1" ht="15" customHeight="1" x14ac:dyDescent="0.2">
      <c r="A4" s="61"/>
      <c r="B4" s="44" t="s">
        <v>20</v>
      </c>
      <c r="C4" s="45">
        <f t="shared" ref="C4:C10" si="0">SUMIF($A$15:$A$502,$B4,C$15:C$502)</f>
        <v>39464.710000000006</v>
      </c>
    </row>
    <row r="5" spans="1:7" s="36" customFormat="1" ht="15" customHeight="1" x14ac:dyDescent="0.2">
      <c r="A5" s="61"/>
      <c r="B5" s="46" t="s">
        <v>32</v>
      </c>
      <c r="C5" s="47">
        <f t="shared" si="0"/>
        <v>19747.539999999997</v>
      </c>
    </row>
    <row r="6" spans="1:7" s="36" customFormat="1" ht="15" customHeight="1" x14ac:dyDescent="0.2">
      <c r="A6" s="61"/>
      <c r="B6" s="46" t="s">
        <v>31</v>
      </c>
      <c r="C6" s="47">
        <f t="shared" si="0"/>
        <v>34283.199999999997</v>
      </c>
    </row>
    <row r="7" spans="1:7" s="36" customFormat="1" ht="15" customHeight="1" x14ac:dyDescent="0.2">
      <c r="A7" s="61"/>
      <c r="B7" s="46" t="s">
        <v>19</v>
      </c>
      <c r="C7" s="47">
        <f t="shared" si="0"/>
        <v>31459.329999999998</v>
      </c>
    </row>
    <row r="8" spans="1:7" s="36" customFormat="1" ht="15" customHeight="1" x14ac:dyDescent="0.2">
      <c r="A8" s="61"/>
      <c r="B8" s="46" t="s">
        <v>21</v>
      </c>
      <c r="C8" s="47">
        <f t="shared" si="0"/>
        <v>158772.45000000001</v>
      </c>
    </row>
    <row r="9" spans="1:7" s="36" customFormat="1" ht="15" customHeight="1" x14ac:dyDescent="0.2">
      <c r="A9" s="61"/>
      <c r="B9" s="46" t="s">
        <v>17</v>
      </c>
      <c r="C9" s="47">
        <f t="shared" si="0"/>
        <v>256566.67</v>
      </c>
    </row>
    <row r="10" spans="1:7" s="36" customFormat="1" ht="15" customHeight="1" thickBot="1" x14ac:dyDescent="0.25">
      <c r="A10" s="61"/>
      <c r="B10" s="48" t="s">
        <v>18</v>
      </c>
      <c r="C10" s="49">
        <f t="shared" si="0"/>
        <v>107157.88000000002</v>
      </c>
    </row>
    <row r="11" spans="1:7" s="36" customFormat="1" ht="15" customHeight="1" thickBot="1" x14ac:dyDescent="0.25">
      <c r="A11" s="61"/>
      <c r="C11" s="50">
        <f>SUM(C4:C10)</f>
        <v>647451.78</v>
      </c>
    </row>
    <row r="12" spans="1:7" s="36" customFormat="1" ht="15" customHeight="1" thickBot="1" x14ac:dyDescent="0.25">
      <c r="A12" s="56"/>
    </row>
    <row r="13" spans="1:7" s="36" customFormat="1" ht="15" customHeight="1" thickBot="1" x14ac:dyDescent="0.25">
      <c r="C13" s="91" t="s">
        <v>1</v>
      </c>
    </row>
    <row r="14" spans="1:7" s="36" customFormat="1" ht="15" customHeight="1" thickBot="1" x14ac:dyDescent="0.25">
      <c r="A14" s="74" t="s">
        <v>16</v>
      </c>
      <c r="B14" s="37" t="s">
        <v>5</v>
      </c>
      <c r="C14" s="38" t="s">
        <v>28</v>
      </c>
    </row>
    <row r="15" spans="1:7" s="36" customFormat="1" ht="15" customHeight="1" thickTop="1" x14ac:dyDescent="0.2">
      <c r="A15" s="53" t="s">
        <v>19</v>
      </c>
      <c r="B15" s="54">
        <v>3780</v>
      </c>
      <c r="C15" s="73">
        <f>IF(ISERROR(VLOOKUP($B15,ETAGE!$A$5:$B$1091,2,FALSE)),,VLOOKUP($B15,ETAGE!$A$5:$B$1091,2,FALSE))</f>
        <v>3218.5</v>
      </c>
    </row>
    <row r="16" spans="1:7" s="36" customFormat="1" ht="15" customHeight="1" x14ac:dyDescent="0.2">
      <c r="A16" s="53" t="s">
        <v>19</v>
      </c>
      <c r="B16" s="54">
        <v>413</v>
      </c>
      <c r="C16" s="73">
        <f>IF(ISERROR(VLOOKUP($B16,ETAGE!$A$5:$B$1091,2,FALSE)),,VLOOKUP($B16,ETAGE!$A$5:$B$1091,2,FALSE))</f>
        <v>255.84</v>
      </c>
    </row>
    <row r="17" spans="1:4" s="36" customFormat="1" ht="15" customHeight="1" x14ac:dyDescent="0.2">
      <c r="A17" s="53" t="s">
        <v>19</v>
      </c>
      <c r="B17" s="54">
        <v>1001</v>
      </c>
      <c r="C17" s="73">
        <f>IF(ISERROR(VLOOKUP($B17,ETAGE!$A$5:$B$1091,2,FALSE)),,VLOOKUP($B17,ETAGE!$A$5:$B$1091,2,FALSE))</f>
        <v>596.09</v>
      </c>
    </row>
    <row r="18" spans="1:4" s="36" customFormat="1" ht="15" customHeight="1" x14ac:dyDescent="0.2">
      <c r="A18" s="53" t="s">
        <v>19</v>
      </c>
      <c r="B18" s="54">
        <v>6640</v>
      </c>
      <c r="C18" s="73">
        <f>IF(ISERROR(VLOOKUP($B18,ETAGE!$A$5:$B$1091,2,FALSE)),,VLOOKUP($B18,ETAGE!$A$5:$B$1091,2,FALSE))</f>
        <v>1694.15</v>
      </c>
    </row>
    <row r="19" spans="1:4" s="36" customFormat="1" ht="15" customHeight="1" x14ac:dyDescent="0.2">
      <c r="A19" s="53" t="s">
        <v>19</v>
      </c>
      <c r="B19" s="54">
        <v>9983</v>
      </c>
      <c r="C19" s="73">
        <f>IF(ISERROR(VLOOKUP($B19,ETAGE!$A$5:$B$1091,2,FALSE)),,VLOOKUP($B19,ETAGE!$A$5:$B$1091,2,FALSE))</f>
        <v>540</v>
      </c>
    </row>
    <row r="20" spans="1:4" s="36" customFormat="1" ht="15" customHeight="1" x14ac:dyDescent="0.2">
      <c r="A20" s="53" t="s">
        <v>19</v>
      </c>
      <c r="B20" s="54">
        <v>3815</v>
      </c>
      <c r="C20" s="73">
        <f>IF(ISERROR(VLOOKUP($B20,ETAGE!$A$5:$B$1091,2,FALSE)),,VLOOKUP($B20,ETAGE!$A$5:$B$1091,2,FALSE))</f>
        <v>215.83</v>
      </c>
    </row>
    <row r="21" spans="1:4" s="36" customFormat="1" ht="15" customHeight="1" x14ac:dyDescent="0.2">
      <c r="A21" s="53" t="s">
        <v>19</v>
      </c>
      <c r="B21" s="54">
        <v>3821</v>
      </c>
      <c r="C21" s="73">
        <f>IF(ISERROR(VLOOKUP($B21,ETAGE!$A$5:$B$1091,2,FALSE)),,VLOOKUP($B21,ETAGE!$A$5:$B$1091,2,FALSE))</f>
        <v>2532.4699999999998</v>
      </c>
    </row>
    <row r="22" spans="1:4" s="36" customFormat="1" ht="15" customHeight="1" x14ac:dyDescent="0.2">
      <c r="A22" s="53" t="s">
        <v>19</v>
      </c>
      <c r="B22" s="54">
        <v>8139</v>
      </c>
      <c r="C22" s="73">
        <f>IF(ISERROR(VLOOKUP($B22,ETAGE!$A$5:$B$1091,2,FALSE)),,VLOOKUP($B22,ETAGE!$A$5:$B$1091,2,FALSE))</f>
        <v>745.83</v>
      </c>
    </row>
    <row r="23" spans="1:4" s="36" customFormat="1" ht="15" customHeight="1" x14ac:dyDescent="0.2">
      <c r="A23" s="53" t="s">
        <v>19</v>
      </c>
      <c r="B23" s="54">
        <v>1148</v>
      </c>
      <c r="C23" s="73">
        <f>IF(ISERROR(VLOOKUP($B23,ETAGE!$A$5:$B$1091,2,FALSE)),,VLOOKUP($B23,ETAGE!$A$5:$B$1091,2,FALSE))</f>
        <v>770.01</v>
      </c>
    </row>
    <row r="24" spans="1:4" s="36" customFormat="1" ht="15" customHeight="1" x14ac:dyDescent="0.2">
      <c r="A24" s="53" t="s">
        <v>19</v>
      </c>
      <c r="B24" s="54">
        <v>1894</v>
      </c>
      <c r="C24" s="73">
        <f>IF(ISERROR(VLOOKUP($B24,ETAGE!$A$5:$B$1091,2,FALSE)),,VLOOKUP($B24,ETAGE!$A$5:$B$1091,2,FALSE))</f>
        <v>360.01</v>
      </c>
    </row>
    <row r="25" spans="1:4" s="36" customFormat="1" ht="15" customHeight="1" x14ac:dyDescent="0.2">
      <c r="A25" s="53" t="s">
        <v>19</v>
      </c>
      <c r="B25" s="54">
        <v>4863</v>
      </c>
      <c r="C25" s="73">
        <f>IF(ISERROR(VLOOKUP($B25,ETAGE!$A$5:$B$1091,2,FALSE)),,VLOOKUP($B25,ETAGE!$A$5:$B$1091,2,FALSE))</f>
        <v>2430.62</v>
      </c>
    </row>
    <row r="26" spans="1:4" s="36" customFormat="1" ht="15" customHeight="1" x14ac:dyDescent="0.2">
      <c r="A26" s="53" t="s">
        <v>19</v>
      </c>
      <c r="B26" s="54">
        <v>9420</v>
      </c>
      <c r="C26" s="73">
        <f>IF(ISERROR(VLOOKUP($B26,ETAGE!$A$5:$B$1091,2,FALSE)),,VLOOKUP($B26,ETAGE!$A$5:$B$1091,2,FALSE))</f>
        <v>1756.53</v>
      </c>
    </row>
    <row r="27" spans="1:4" s="36" customFormat="1" ht="15" customHeight="1" x14ac:dyDescent="0.2">
      <c r="A27" s="53" t="s">
        <v>19</v>
      </c>
      <c r="B27" s="54">
        <v>3771</v>
      </c>
      <c r="C27" s="73">
        <f>IF(ISERROR(VLOOKUP($B27,ETAGE!$A$5:$B$1091,2,FALSE)),,VLOOKUP($B27,ETAGE!$A$5:$B$1091,2,FALSE))</f>
        <v>0</v>
      </c>
    </row>
    <row r="28" spans="1:4" s="36" customFormat="1" ht="15" customHeight="1" x14ac:dyDescent="0.2">
      <c r="A28" s="53" t="s">
        <v>19</v>
      </c>
      <c r="B28" s="54">
        <v>3794</v>
      </c>
      <c r="C28" s="73">
        <f>IF(ISERROR(VLOOKUP($B28,ETAGE!$A$5:$B$1091,2,FALSE)),,VLOOKUP($B28,ETAGE!$A$5:$B$1091,2,FALSE))</f>
        <v>3370.82</v>
      </c>
    </row>
    <row r="29" spans="1:4" ht="15" customHeight="1" x14ac:dyDescent="0.2">
      <c r="A29" s="53" t="s">
        <v>19</v>
      </c>
      <c r="B29" s="54">
        <v>9712</v>
      </c>
      <c r="C29" s="73">
        <f>IF(ISERROR(VLOOKUP($B29,ETAGE!$A$5:$B$1091,2,FALSE)),,VLOOKUP($B29,ETAGE!$A$5:$B$1091,2,FALSE))</f>
        <v>421.67</v>
      </c>
      <c r="D29" s="36"/>
    </row>
    <row r="30" spans="1:4" s="36" customFormat="1" ht="15" customHeight="1" x14ac:dyDescent="0.2">
      <c r="A30" s="53" t="s">
        <v>19</v>
      </c>
      <c r="B30" s="54">
        <v>5882</v>
      </c>
      <c r="C30" s="73">
        <f>IF(ISERROR(VLOOKUP($B30,ETAGE!$A$5:$B$1091,2,FALSE)),,VLOOKUP($B30,ETAGE!$A$5:$B$1091,2,FALSE))</f>
        <v>2125</v>
      </c>
    </row>
    <row r="31" spans="1:4" s="36" customFormat="1" ht="15" customHeight="1" x14ac:dyDescent="0.2">
      <c r="A31" s="53" t="s">
        <v>19</v>
      </c>
      <c r="B31" s="54">
        <v>1913</v>
      </c>
      <c r="C31" s="73">
        <f>IF(ISERROR(VLOOKUP($B31,ETAGE!$A$5:$B$1091,2,FALSE)),,VLOOKUP($B31,ETAGE!$A$5:$B$1091,2,FALSE))</f>
        <v>223.34</v>
      </c>
    </row>
    <row r="32" spans="1:4" s="36" customFormat="1" ht="15" customHeight="1" x14ac:dyDescent="0.2">
      <c r="A32" s="53" t="s">
        <v>19</v>
      </c>
      <c r="B32" s="54">
        <v>1916</v>
      </c>
      <c r="C32" s="73">
        <f>IF(ISERROR(VLOOKUP($B32,ETAGE!$A$5:$B$1091,2,FALSE)),,VLOOKUP($B32,ETAGE!$A$5:$B$1091,2,FALSE))</f>
        <v>555.95000000000005</v>
      </c>
    </row>
    <row r="33" spans="1:4" s="36" customFormat="1" ht="15" customHeight="1" x14ac:dyDescent="0.2">
      <c r="A33" s="53" t="s">
        <v>19</v>
      </c>
      <c r="B33" s="54">
        <v>4134</v>
      </c>
      <c r="C33" s="73">
        <f>IF(ISERROR(VLOOKUP($B33,ETAGE!$A$5:$B$1091,2,FALSE)),,VLOOKUP($B33,ETAGE!$A$5:$B$1091,2,FALSE))</f>
        <v>744.16</v>
      </c>
    </row>
    <row r="34" spans="1:4" s="36" customFormat="1" ht="15" customHeight="1" x14ac:dyDescent="0.2">
      <c r="A34" s="53" t="s">
        <v>19</v>
      </c>
      <c r="B34" s="54">
        <v>3109</v>
      </c>
      <c r="C34" s="73">
        <f>IF(ISERROR(VLOOKUP($B34,ETAGE!$A$5:$B$1091,2,FALSE)),,VLOOKUP($B34,ETAGE!$A$5:$B$1091,2,FALSE))</f>
        <v>6166.67</v>
      </c>
    </row>
    <row r="35" spans="1:4" s="36" customFormat="1" ht="15" customHeight="1" x14ac:dyDescent="0.2">
      <c r="A35" s="53" t="s">
        <v>19</v>
      </c>
      <c r="B35" s="54">
        <v>1898</v>
      </c>
      <c r="C35" s="73">
        <f>IF(ISERROR(VLOOKUP($B35,ETAGE!$A$5:$B$1091,2,FALSE)),,VLOOKUP($B35,ETAGE!$A$5:$B$1091,2,FALSE))</f>
        <v>2735.84</v>
      </c>
    </row>
    <row r="36" spans="1:4" s="36" customFormat="1" ht="15" customHeight="1" x14ac:dyDescent="0.2">
      <c r="A36" s="53" t="s">
        <v>20</v>
      </c>
      <c r="B36" s="54">
        <v>1718</v>
      </c>
      <c r="C36" s="73">
        <f>IF(ISERROR(VLOOKUP($B36,ETAGE!$A$5:$B$1091,2,FALSE)),,VLOOKUP($B36,ETAGE!$A$5:$B$1091,2,FALSE))</f>
        <v>3113.94</v>
      </c>
    </row>
    <row r="37" spans="1:4" s="36" customFormat="1" ht="15" customHeight="1" x14ac:dyDescent="0.2">
      <c r="A37" s="53" t="s">
        <v>20</v>
      </c>
      <c r="B37" s="54">
        <v>4038</v>
      </c>
      <c r="C37" s="73">
        <f>IF(ISERROR(VLOOKUP($B37,ETAGE!$A$5:$B$1091,2,FALSE)),,VLOOKUP($B37,ETAGE!$A$5:$B$1091,2,FALSE))</f>
        <v>5110.33</v>
      </c>
    </row>
    <row r="38" spans="1:4" s="36" customFormat="1" ht="15" customHeight="1" x14ac:dyDescent="0.2">
      <c r="A38" s="53" t="s">
        <v>20</v>
      </c>
      <c r="B38" s="54">
        <v>1822</v>
      </c>
      <c r="C38" s="73">
        <f>IF(ISERROR(VLOOKUP($B38,ETAGE!$A$5:$B$1091,2,FALSE)),,VLOOKUP($B38,ETAGE!$A$5:$B$1091,2,FALSE))</f>
        <v>1004.17</v>
      </c>
    </row>
    <row r="39" spans="1:4" s="36" customFormat="1" ht="15" customHeight="1" x14ac:dyDescent="0.2">
      <c r="A39" s="53" t="s">
        <v>20</v>
      </c>
      <c r="B39" s="54">
        <v>2146</v>
      </c>
      <c r="C39" s="73">
        <f>IF(ISERROR(VLOOKUP($B39,ETAGE!$A$5:$B$1091,2,FALSE)),,VLOOKUP($B39,ETAGE!$A$5:$B$1091,2,FALSE))</f>
        <v>0</v>
      </c>
    </row>
    <row r="40" spans="1:4" s="36" customFormat="1" ht="15" customHeight="1" x14ac:dyDescent="0.2">
      <c r="A40" s="53" t="s">
        <v>20</v>
      </c>
      <c r="B40" s="54">
        <v>5493</v>
      </c>
      <c r="C40" s="73">
        <f>IF(ISERROR(VLOOKUP($B40,ETAGE!$A$5:$B$1091,2,FALSE)),,VLOOKUP($B40,ETAGE!$A$5:$B$1091,2,FALSE))</f>
        <v>952.87</v>
      </c>
    </row>
    <row r="41" spans="1:4" s="36" customFormat="1" ht="14.25" customHeight="1" x14ac:dyDescent="0.25">
      <c r="A41" s="53" t="s">
        <v>20</v>
      </c>
      <c r="B41" s="54">
        <v>6377</v>
      </c>
      <c r="C41" s="73">
        <f>IF(ISERROR(VLOOKUP($B41,ETAGE!$A$5:$B$1091,2,FALSE)),,VLOOKUP($B41,ETAGE!$A$5:$B$1091,2,FALSE))</f>
        <v>6183.47</v>
      </c>
      <c r="D41" s="78"/>
    </row>
    <row r="42" spans="1:4" s="36" customFormat="1" ht="15" customHeight="1" x14ac:dyDescent="0.2">
      <c r="A42" s="53" t="s">
        <v>20</v>
      </c>
      <c r="B42" s="54">
        <v>9096</v>
      </c>
      <c r="C42" s="73">
        <f>IF(ISERROR(VLOOKUP($B42,ETAGE!$A$5:$B$1091,2,FALSE)),,VLOOKUP($B42,ETAGE!$A$5:$B$1091,2,FALSE))</f>
        <v>8248.4</v>
      </c>
    </row>
    <row r="43" spans="1:4" s="36" customFormat="1" ht="15" customHeight="1" x14ac:dyDescent="0.2">
      <c r="A43" s="53" t="s">
        <v>20</v>
      </c>
      <c r="B43" s="54">
        <v>3022</v>
      </c>
      <c r="C43" s="73">
        <f>IF(ISERROR(VLOOKUP($B43,ETAGE!$A$5:$B$1091,2,FALSE)),,VLOOKUP($B43,ETAGE!$A$5:$B$1091,2,FALSE))</f>
        <v>12420.09</v>
      </c>
    </row>
    <row r="44" spans="1:4" s="36" customFormat="1" ht="15" customHeight="1" x14ac:dyDescent="0.2">
      <c r="A44" s="53" t="s">
        <v>20</v>
      </c>
      <c r="B44" s="54">
        <v>3610</v>
      </c>
      <c r="C44" s="73">
        <f>IF(ISERROR(VLOOKUP($B44,ETAGE!$A$5:$B$1091,2,FALSE)),,VLOOKUP($B44,ETAGE!$A$5:$B$1091,2,FALSE))</f>
        <v>0</v>
      </c>
    </row>
    <row r="45" spans="1:4" s="36" customFormat="1" ht="15" customHeight="1" x14ac:dyDescent="0.2">
      <c r="A45" s="53" t="s">
        <v>20</v>
      </c>
      <c r="B45" s="54">
        <v>3611</v>
      </c>
      <c r="C45" s="73">
        <f>IF(ISERROR(VLOOKUP($B45,ETAGE!$A$5:$B$1091,2,FALSE)),,VLOOKUP($B45,ETAGE!$A$5:$B$1091,2,FALSE))</f>
        <v>0</v>
      </c>
    </row>
    <row r="46" spans="1:4" s="36" customFormat="1" ht="15" customHeight="1" x14ac:dyDescent="0.2">
      <c r="A46" s="53" t="s">
        <v>20</v>
      </c>
      <c r="B46" s="54">
        <v>54</v>
      </c>
      <c r="C46" s="73">
        <f>IF(ISERROR(VLOOKUP($B46,ETAGE!$A$5:$B$1091,2,FALSE)),,VLOOKUP($B46,ETAGE!$A$5:$B$1091,2,FALSE))</f>
        <v>2431.44</v>
      </c>
    </row>
    <row r="47" spans="1:4" s="36" customFormat="1" ht="15" customHeight="1" x14ac:dyDescent="0.2">
      <c r="A47" s="53" t="s">
        <v>21</v>
      </c>
      <c r="B47" s="54">
        <v>3752</v>
      </c>
      <c r="C47" s="73">
        <f>IF(ISERROR(VLOOKUP($B47,ETAGE!$A$5:$B$1091,2,FALSE)),,VLOOKUP($B47,ETAGE!$A$5:$B$1091,2,FALSE))</f>
        <v>15674.99</v>
      </c>
    </row>
    <row r="48" spans="1:4" s="36" customFormat="1" ht="15" customHeight="1" x14ac:dyDescent="0.2">
      <c r="A48" s="53" t="s">
        <v>21</v>
      </c>
      <c r="B48" s="54">
        <v>5553</v>
      </c>
      <c r="C48" s="73">
        <f>IF(ISERROR(VLOOKUP($B48,ETAGE!$A$5:$B$1091,2,FALSE)),,VLOOKUP($B48,ETAGE!$A$5:$B$1091,2,FALSE))</f>
        <v>2020.83</v>
      </c>
    </row>
    <row r="49" spans="1:9" s="36" customFormat="1" ht="15" customHeight="1" x14ac:dyDescent="0.2">
      <c r="A49" s="53" t="s">
        <v>21</v>
      </c>
      <c r="B49" s="54">
        <v>2461</v>
      </c>
      <c r="C49" s="73">
        <f>IF(ISERROR(VLOOKUP($B49,ETAGE!$A$5:$B$1091,2,FALSE)),,VLOOKUP($B49,ETAGE!$A$5:$B$1091,2,FALSE))</f>
        <v>0</v>
      </c>
    </row>
    <row r="50" spans="1:9" s="36" customFormat="1" ht="15" customHeight="1" x14ac:dyDescent="0.2">
      <c r="A50" s="53" t="s">
        <v>21</v>
      </c>
      <c r="B50" s="54">
        <v>8155</v>
      </c>
      <c r="C50" s="73">
        <f>IF(ISERROR(VLOOKUP($B50,ETAGE!$A$5:$B$1091,2,FALSE)),,VLOOKUP($B50,ETAGE!$A$5:$B$1091,2,FALSE))</f>
        <v>558.33000000000004</v>
      </c>
      <c r="I50" s="42"/>
    </row>
    <row r="51" spans="1:9" ht="15" customHeight="1" x14ac:dyDescent="0.2">
      <c r="A51" s="53" t="s">
        <v>21</v>
      </c>
      <c r="B51" s="54">
        <v>6639</v>
      </c>
      <c r="C51" s="73">
        <f>IF(ISERROR(VLOOKUP($B51,ETAGE!$A$5:$B$1091,2,FALSE)),,VLOOKUP($B51,ETAGE!$A$5:$B$1091,2,FALSE))</f>
        <v>31499.99</v>
      </c>
      <c r="D51" s="36"/>
      <c r="E51" s="36"/>
      <c r="F51" s="36"/>
      <c r="G51" s="36"/>
      <c r="H51" s="36"/>
    </row>
    <row r="52" spans="1:9" ht="15" customHeight="1" x14ac:dyDescent="0.2">
      <c r="A52" s="53" t="s">
        <v>21</v>
      </c>
      <c r="B52" s="54">
        <v>4608</v>
      </c>
      <c r="C52" s="73">
        <f>IF(ISERROR(VLOOKUP($B52,ETAGE!$A$5:$B$1091,2,FALSE)),,VLOOKUP($B52,ETAGE!$A$5:$B$1091,2,FALSE))</f>
        <v>2708.33</v>
      </c>
      <c r="D52" s="36"/>
      <c r="E52" s="36"/>
      <c r="F52" s="36"/>
      <c r="G52" s="36"/>
      <c r="H52" s="36"/>
    </row>
    <row r="53" spans="1:9" ht="15" customHeight="1" x14ac:dyDescent="0.2">
      <c r="A53" s="53" t="s">
        <v>21</v>
      </c>
      <c r="B53" s="54">
        <v>6622</v>
      </c>
      <c r="C53" s="73">
        <f>IF(ISERROR(VLOOKUP($B53,ETAGE!$A$5:$B$1091,2,FALSE)),,VLOOKUP($B53,ETAGE!$A$5:$B$1091,2,FALSE))</f>
        <v>75743.33</v>
      </c>
      <c r="D53" s="36"/>
    </row>
    <row r="54" spans="1:9" ht="15" customHeight="1" x14ac:dyDescent="0.2">
      <c r="A54" s="53" t="s">
        <v>21</v>
      </c>
      <c r="B54" s="54">
        <v>5419</v>
      </c>
      <c r="C54" s="73">
        <f>IF(ISERROR(VLOOKUP($B54,ETAGE!$A$5:$B$1091,2,FALSE)),,VLOOKUP($B54,ETAGE!$A$5:$B$1091,2,FALSE))</f>
        <v>30566.65</v>
      </c>
      <c r="D54" s="36"/>
    </row>
    <row r="55" spans="1:9" ht="15" customHeight="1" x14ac:dyDescent="0.2">
      <c r="A55" s="53" t="s">
        <v>21</v>
      </c>
      <c r="B55" s="54">
        <v>2497</v>
      </c>
      <c r="C55" s="73">
        <f>IF(ISERROR(VLOOKUP($B55,ETAGE!$A$5:$B$1091,2,FALSE)),,VLOOKUP($B55,ETAGE!$A$5:$B$1091,2,FALSE))</f>
        <v>0</v>
      </c>
      <c r="D55" s="36"/>
    </row>
    <row r="56" spans="1:9" ht="15" customHeight="1" x14ac:dyDescent="0.2">
      <c r="A56" s="53" t="s">
        <v>21</v>
      </c>
      <c r="B56" s="54">
        <v>39</v>
      </c>
      <c r="C56" s="73">
        <f>IF(ISERROR(VLOOKUP($B56,ETAGE!$A$5:$B$1091,2,FALSE)),,VLOOKUP($B56,ETAGE!$A$5:$B$1091,2,FALSE))</f>
        <v>0</v>
      </c>
      <c r="D56" s="36"/>
    </row>
    <row r="57" spans="1:9" ht="15" customHeight="1" x14ac:dyDescent="0.2">
      <c r="A57" s="53" t="s">
        <v>21</v>
      </c>
      <c r="B57" s="54">
        <v>4058</v>
      </c>
      <c r="C57" s="73">
        <f>IF(ISERROR(VLOOKUP($B57,ETAGE!$A$5:$B$1091,2,FALSE)),,VLOOKUP($B57,ETAGE!$A$5:$B$1091,2,FALSE))</f>
        <v>0</v>
      </c>
      <c r="D57" s="36"/>
    </row>
    <row r="58" spans="1:9" ht="15" customHeight="1" x14ac:dyDescent="0.2">
      <c r="A58" s="53" t="s">
        <v>17</v>
      </c>
      <c r="B58" s="54">
        <v>8610</v>
      </c>
      <c r="C58" s="73">
        <f>IF(ISERROR(VLOOKUP($B58,ETAGE!$A$5:$B$1091,2,FALSE)),,VLOOKUP($B58,ETAGE!$A$5:$B$1091,2,FALSE))</f>
        <v>0</v>
      </c>
      <c r="D58" s="36"/>
    </row>
    <row r="59" spans="1:9" ht="15" customHeight="1" x14ac:dyDescent="0.2">
      <c r="A59" s="53" t="s">
        <v>17</v>
      </c>
      <c r="B59" s="54">
        <v>114</v>
      </c>
      <c r="C59" s="73">
        <f>IF(ISERROR(VLOOKUP($B59,ETAGE!$A$5:$B$1091,2,FALSE)),,VLOOKUP($B59,ETAGE!$A$5:$B$1091,2,FALSE))</f>
        <v>0</v>
      </c>
      <c r="D59" s="36"/>
    </row>
    <row r="60" spans="1:9" ht="15" customHeight="1" x14ac:dyDescent="0.2">
      <c r="A60" s="53" t="s">
        <v>17</v>
      </c>
      <c r="B60" s="54">
        <v>1070</v>
      </c>
      <c r="C60" s="73">
        <f>IF(ISERROR(VLOOKUP($B60,ETAGE!$A$5:$B$1091,2,FALSE)),,VLOOKUP($B60,ETAGE!$A$5:$B$1091,2,FALSE))</f>
        <v>21333.33</v>
      </c>
      <c r="D60" s="36"/>
    </row>
    <row r="61" spans="1:9" ht="15" customHeight="1" x14ac:dyDescent="0.2">
      <c r="A61" s="53" t="s">
        <v>17</v>
      </c>
      <c r="B61" s="54">
        <v>1071</v>
      </c>
      <c r="C61" s="73">
        <f>IF(ISERROR(VLOOKUP($B61,ETAGE!$A$5:$B$1091,2,FALSE)),,VLOOKUP($B61,ETAGE!$A$5:$B$1091,2,FALSE))</f>
        <v>0</v>
      </c>
      <c r="D61" s="36"/>
    </row>
    <row r="62" spans="1:9" ht="15" customHeight="1" x14ac:dyDescent="0.2">
      <c r="A62" s="53" t="s">
        <v>17</v>
      </c>
      <c r="B62" s="54">
        <v>1881</v>
      </c>
      <c r="C62" s="73">
        <f>IF(ISERROR(VLOOKUP($B62,ETAGE!$A$5:$B$1091,2,FALSE)),,VLOOKUP($B62,ETAGE!$A$5:$B$1091,2,FALSE))</f>
        <v>0</v>
      </c>
      <c r="D62" s="36"/>
    </row>
    <row r="63" spans="1:9" ht="15" customHeight="1" x14ac:dyDescent="0.2">
      <c r="A63" s="53" t="s">
        <v>17</v>
      </c>
      <c r="B63" s="54">
        <v>1863</v>
      </c>
      <c r="C63" s="73">
        <f>IF(ISERROR(VLOOKUP($B63,ETAGE!$A$5:$B$1091,2,FALSE)),,VLOOKUP($B63,ETAGE!$A$5:$B$1091,2,FALSE))</f>
        <v>0</v>
      </c>
      <c r="D63" s="36"/>
    </row>
    <row r="64" spans="1:9" ht="15" customHeight="1" x14ac:dyDescent="0.2">
      <c r="A64" s="53" t="s">
        <v>17</v>
      </c>
      <c r="B64" s="54">
        <v>1866</v>
      </c>
      <c r="C64" s="73">
        <f>IF(ISERROR(VLOOKUP($B64,ETAGE!$A$5:$B$1091,2,FALSE)),,VLOOKUP($B64,ETAGE!$A$5:$B$1091,2,FALSE))</f>
        <v>0</v>
      </c>
      <c r="D64" s="36"/>
    </row>
    <row r="65" spans="1:4" ht="15" customHeight="1" x14ac:dyDescent="0.2">
      <c r="A65" s="53" t="s">
        <v>17</v>
      </c>
      <c r="B65" s="54">
        <v>1799</v>
      </c>
      <c r="C65" s="73">
        <f>IF(ISERROR(VLOOKUP($B65,ETAGE!$A$5:$B$1091,2,FALSE)),,VLOOKUP($B65,ETAGE!$A$5:$B$1091,2,FALSE))</f>
        <v>0</v>
      </c>
      <c r="D65" s="36"/>
    </row>
    <row r="66" spans="1:4" ht="15" customHeight="1" x14ac:dyDescent="0.2">
      <c r="A66" s="53" t="s">
        <v>17</v>
      </c>
      <c r="B66" s="54">
        <v>1693</v>
      </c>
      <c r="C66" s="73">
        <f>IF(ISERROR(VLOOKUP($B66,ETAGE!$A$5:$B$1091,2,FALSE)),,VLOOKUP($B66,ETAGE!$A$5:$B$1091,2,FALSE))</f>
        <v>10075.01</v>
      </c>
      <c r="D66" s="36"/>
    </row>
    <row r="67" spans="1:4" ht="15" customHeight="1" x14ac:dyDescent="0.2">
      <c r="A67" s="53" t="s">
        <v>17</v>
      </c>
      <c r="B67" s="54">
        <v>1883</v>
      </c>
      <c r="C67" s="73">
        <f>IF(ISERROR(VLOOKUP($B67,ETAGE!$A$5:$B$1091,2,FALSE)),,VLOOKUP($B67,ETAGE!$A$5:$B$1091,2,FALSE))</f>
        <v>0</v>
      </c>
      <c r="D67" s="36"/>
    </row>
    <row r="68" spans="1:4" ht="15" customHeight="1" x14ac:dyDescent="0.2">
      <c r="A68" s="53" t="s">
        <v>17</v>
      </c>
      <c r="B68" s="54">
        <v>3200</v>
      </c>
      <c r="C68" s="73">
        <f>IF(ISERROR(VLOOKUP($B68,ETAGE!$A$5:$B$1091,2,FALSE)),,VLOOKUP($B68,ETAGE!$A$5:$B$1091,2,FALSE))</f>
        <v>0</v>
      </c>
      <c r="D68" s="36"/>
    </row>
    <row r="69" spans="1:4" ht="15" customHeight="1" x14ac:dyDescent="0.2">
      <c r="A69" s="53" t="s">
        <v>17</v>
      </c>
      <c r="B69" s="54">
        <v>3358</v>
      </c>
      <c r="C69" s="73">
        <f>IF(ISERROR(VLOOKUP($B69,ETAGE!$A$5:$B$1091,2,FALSE)),,VLOOKUP($B69,ETAGE!$A$5:$B$1091,2,FALSE))</f>
        <v>0</v>
      </c>
      <c r="D69" s="36"/>
    </row>
    <row r="70" spans="1:4" ht="15" customHeight="1" x14ac:dyDescent="0.2">
      <c r="A70" s="53" t="s">
        <v>17</v>
      </c>
      <c r="B70" s="54">
        <v>9016</v>
      </c>
      <c r="C70" s="73">
        <f>IF(ISERROR(VLOOKUP($B70,ETAGE!$A$5:$B$1091,2,FALSE)),,VLOOKUP($B70,ETAGE!$A$5:$B$1091,2,FALSE))</f>
        <v>18533.330000000002</v>
      </c>
      <c r="D70" s="36"/>
    </row>
    <row r="71" spans="1:4" ht="15" customHeight="1" x14ac:dyDescent="0.2">
      <c r="A71" s="53" t="s">
        <v>17</v>
      </c>
      <c r="B71" s="54">
        <v>979</v>
      </c>
      <c r="C71" s="73">
        <f>IF(ISERROR(VLOOKUP($B71,ETAGE!$A$5:$B$1091,2,FALSE)),,VLOOKUP($B71,ETAGE!$A$5:$B$1091,2,FALSE))</f>
        <v>0</v>
      </c>
      <c r="D71" s="36"/>
    </row>
    <row r="72" spans="1:4" ht="15" customHeight="1" x14ac:dyDescent="0.2">
      <c r="A72" s="53" t="s">
        <v>17</v>
      </c>
      <c r="B72" s="54">
        <v>1900</v>
      </c>
      <c r="C72" s="73">
        <f>IF(ISERROR(VLOOKUP($B72,ETAGE!$A$5:$B$1091,2,FALSE)),,VLOOKUP($B72,ETAGE!$A$5:$B$1091,2,FALSE))</f>
        <v>206625</v>
      </c>
      <c r="D72" s="36"/>
    </row>
    <row r="73" spans="1:4" ht="15" customHeight="1" x14ac:dyDescent="0.2">
      <c r="A73" s="53" t="s">
        <v>17</v>
      </c>
      <c r="B73" s="54">
        <v>1896</v>
      </c>
      <c r="C73" s="73">
        <f>IF(ISERROR(VLOOKUP($B73,ETAGE!$A$5:$B$1091,2,FALSE)),,VLOOKUP($B73,ETAGE!$A$5:$B$1091,2,FALSE))</f>
        <v>0</v>
      </c>
      <c r="D73" s="36"/>
    </row>
    <row r="74" spans="1:4" ht="15" customHeight="1" x14ac:dyDescent="0.2">
      <c r="A74" s="53" t="s">
        <v>17</v>
      </c>
      <c r="B74" s="54">
        <v>3021</v>
      </c>
      <c r="C74" s="73">
        <f>IF(ISERROR(VLOOKUP($B74,ETAGE!$A$5:$B$1091,2,FALSE)),,VLOOKUP($B74,ETAGE!$A$5:$B$1091,2,FALSE))</f>
        <v>0</v>
      </c>
      <c r="D74" s="36"/>
    </row>
    <row r="75" spans="1:4" ht="15" customHeight="1" x14ac:dyDescent="0.2">
      <c r="A75" s="53" t="s">
        <v>17</v>
      </c>
      <c r="B75" s="54">
        <v>3113</v>
      </c>
      <c r="C75" s="73">
        <f>IF(ISERROR(VLOOKUP($B75,ETAGE!$A$5:$B$1091,2,FALSE)),,VLOOKUP($B75,ETAGE!$A$5:$B$1091,2,FALSE))</f>
        <v>0</v>
      </c>
      <c r="D75" s="36"/>
    </row>
    <row r="76" spans="1:4" ht="15" customHeight="1" x14ac:dyDescent="0.2">
      <c r="A76" s="53" t="s">
        <v>32</v>
      </c>
      <c r="B76" s="54">
        <v>1774</v>
      </c>
      <c r="C76" s="73">
        <f>IF(ISERROR(VLOOKUP($B76,ETAGE!$A$5:$B$1091,2,FALSE)),,VLOOKUP($B76,ETAGE!$A$5:$B$1091,2,FALSE))</f>
        <v>728.43</v>
      </c>
      <c r="D76" s="36"/>
    </row>
    <row r="77" spans="1:4" ht="15" customHeight="1" x14ac:dyDescent="0.2">
      <c r="A77" s="53" t="s">
        <v>32</v>
      </c>
      <c r="B77" s="54">
        <v>5706</v>
      </c>
      <c r="C77" s="73">
        <f>IF(ISERROR(VLOOKUP($B77,ETAGE!$A$5:$B$1091,2,FALSE)),,VLOOKUP($B77,ETAGE!$A$5:$B$1091,2,FALSE))</f>
        <v>4379.16</v>
      </c>
      <c r="D77" s="36"/>
    </row>
    <row r="78" spans="1:4" ht="15" customHeight="1" x14ac:dyDescent="0.2">
      <c r="A78" s="53" t="s">
        <v>32</v>
      </c>
      <c r="B78" s="54">
        <v>2597</v>
      </c>
      <c r="C78" s="73">
        <f>IF(ISERROR(VLOOKUP($B78,ETAGE!$A$5:$B$1091,2,FALSE)),,VLOOKUP($B78,ETAGE!$A$5:$B$1091,2,FALSE))</f>
        <v>329.16</v>
      </c>
      <c r="D78" s="36"/>
    </row>
    <row r="79" spans="1:4" ht="15" customHeight="1" x14ac:dyDescent="0.2">
      <c r="A79" s="53" t="s">
        <v>32</v>
      </c>
      <c r="B79" s="54">
        <v>1691</v>
      </c>
      <c r="C79" s="73">
        <f>IF(ISERROR(VLOOKUP($B79,ETAGE!$A$5:$B$1091,2,FALSE)),,VLOOKUP($B79,ETAGE!$A$5:$B$1091,2,FALSE))</f>
        <v>1411.05</v>
      </c>
      <c r="D79" s="36"/>
    </row>
    <row r="80" spans="1:4" ht="15" customHeight="1" x14ac:dyDescent="0.2">
      <c r="A80" s="53" t="s">
        <v>32</v>
      </c>
      <c r="B80" s="54">
        <v>2535</v>
      </c>
      <c r="C80" s="73">
        <f>IF(ISERROR(VLOOKUP($B80,ETAGE!$A$5:$B$1091,2,FALSE)),,VLOOKUP($B80,ETAGE!$A$5:$B$1091,2,FALSE))</f>
        <v>0</v>
      </c>
      <c r="D80" s="36"/>
    </row>
    <row r="81" spans="1:4" ht="15" customHeight="1" x14ac:dyDescent="0.2">
      <c r="A81" s="53" t="s">
        <v>32</v>
      </c>
      <c r="B81" s="54">
        <v>2579</v>
      </c>
      <c r="C81" s="73">
        <f>IF(ISERROR(VLOOKUP($B81,ETAGE!$A$5:$B$1091,2,FALSE)),,VLOOKUP($B81,ETAGE!$A$5:$B$1091,2,FALSE))</f>
        <v>458.33</v>
      </c>
      <c r="D81" s="36"/>
    </row>
    <row r="82" spans="1:4" ht="15" customHeight="1" x14ac:dyDescent="0.2">
      <c r="A82" s="53" t="s">
        <v>32</v>
      </c>
      <c r="B82" s="54">
        <v>2216</v>
      </c>
      <c r="C82" s="73">
        <f>IF(ISERROR(VLOOKUP($B82,ETAGE!$A$5:$B$1091,2,FALSE)),,VLOOKUP($B82,ETAGE!$A$5:$B$1091,2,FALSE))</f>
        <v>2950.04</v>
      </c>
      <c r="D82" s="36"/>
    </row>
    <row r="83" spans="1:4" ht="15" customHeight="1" x14ac:dyDescent="0.2">
      <c r="A83" s="53" t="s">
        <v>32</v>
      </c>
      <c r="B83" s="54">
        <v>2062</v>
      </c>
      <c r="C83" s="73">
        <f>IF(ISERROR(VLOOKUP($B83,ETAGE!$A$5:$B$1091,2,FALSE)),,VLOOKUP($B83,ETAGE!$A$5:$B$1091,2,FALSE))</f>
        <v>605</v>
      </c>
      <c r="D83" s="36"/>
    </row>
    <row r="84" spans="1:4" ht="15" customHeight="1" x14ac:dyDescent="0.2">
      <c r="A84" s="53" t="s">
        <v>32</v>
      </c>
      <c r="B84" s="54">
        <v>2131</v>
      </c>
      <c r="C84" s="73">
        <f>IF(ISERROR(VLOOKUP($B84,ETAGE!$A$5:$B$1091,2,FALSE)),,VLOOKUP($B84,ETAGE!$A$5:$B$1091,2,FALSE))</f>
        <v>7511.68</v>
      </c>
      <c r="D84" s="36"/>
    </row>
    <row r="85" spans="1:4" ht="15" customHeight="1" x14ac:dyDescent="0.2">
      <c r="A85" s="53" t="s">
        <v>32</v>
      </c>
      <c r="B85" s="54">
        <v>2125</v>
      </c>
      <c r="C85" s="73">
        <f>IF(ISERROR(VLOOKUP($B85,ETAGE!$A$5:$B$1091,2,FALSE)),,VLOOKUP($B85,ETAGE!$A$5:$B$1091,2,FALSE))</f>
        <v>0</v>
      </c>
      <c r="D85" s="36"/>
    </row>
    <row r="86" spans="1:4" ht="15" customHeight="1" x14ac:dyDescent="0.2">
      <c r="A86" s="53" t="s">
        <v>32</v>
      </c>
      <c r="B86" s="54">
        <v>1724</v>
      </c>
      <c r="C86" s="73">
        <f>IF(ISERROR(VLOOKUP($B86,ETAGE!$A$5:$B$1091,2,FALSE)),,VLOOKUP($B86,ETAGE!$A$5:$B$1091,2,FALSE))</f>
        <v>1284.69</v>
      </c>
      <c r="D86" s="36"/>
    </row>
    <row r="87" spans="1:4" ht="15" customHeight="1" x14ac:dyDescent="0.2">
      <c r="A87" s="53" t="s">
        <v>32</v>
      </c>
      <c r="B87" s="54">
        <v>4979</v>
      </c>
      <c r="C87" s="73">
        <f>IF(ISERROR(VLOOKUP($B87,ETAGE!$A$5:$B$1091,2,FALSE)),,VLOOKUP($B87,ETAGE!$A$5:$B$1091,2,FALSE))</f>
        <v>0</v>
      </c>
      <c r="D87" s="36"/>
    </row>
    <row r="88" spans="1:4" ht="15" customHeight="1" x14ac:dyDescent="0.2">
      <c r="A88" s="53" t="s">
        <v>32</v>
      </c>
      <c r="B88" s="54">
        <v>2354</v>
      </c>
      <c r="C88" s="73">
        <f>IF(ISERROR(VLOOKUP($B88,ETAGE!$A$5:$B$1091,2,FALSE)),,VLOOKUP($B88,ETAGE!$A$5:$B$1091,2,FALSE))</f>
        <v>0</v>
      </c>
      <c r="D88" s="36"/>
    </row>
    <row r="89" spans="1:4" ht="15" customHeight="1" x14ac:dyDescent="0.2">
      <c r="A89" s="53" t="s">
        <v>32</v>
      </c>
      <c r="B89" s="54">
        <v>305</v>
      </c>
      <c r="C89" s="73">
        <f>IF(ISERROR(VLOOKUP($B89,ETAGE!$A$5:$B$1091,2,FALSE)),,VLOOKUP($B89,ETAGE!$A$5:$B$1091,2,FALSE))</f>
        <v>0</v>
      </c>
      <c r="D89" s="36"/>
    </row>
    <row r="90" spans="1:4" ht="15" customHeight="1" x14ac:dyDescent="0.2">
      <c r="A90" s="53" t="s">
        <v>32</v>
      </c>
      <c r="B90" s="54">
        <v>3749</v>
      </c>
      <c r="C90" s="73">
        <f>IF(ISERROR(VLOOKUP($B90,ETAGE!$A$5:$B$1091,2,FALSE)),,VLOOKUP($B90,ETAGE!$A$5:$B$1091,2,FALSE))</f>
        <v>90</v>
      </c>
      <c r="D90" s="36"/>
    </row>
    <row r="91" spans="1:4" ht="15" customHeight="1" x14ac:dyDescent="0.2">
      <c r="A91" s="53" t="s">
        <v>32</v>
      </c>
      <c r="B91" s="54">
        <v>101</v>
      </c>
      <c r="C91" s="73">
        <f>IF(ISERROR(VLOOKUP($B91,ETAGE!$A$5:$B$1091,2,FALSE)),,VLOOKUP($B91,ETAGE!$A$5:$B$1091,2,FALSE))</f>
        <v>0</v>
      </c>
      <c r="D91" s="36"/>
    </row>
    <row r="92" spans="1:4" ht="15" customHeight="1" x14ac:dyDescent="0.2">
      <c r="A92" s="53" t="s">
        <v>32</v>
      </c>
      <c r="B92" s="54">
        <v>4669</v>
      </c>
      <c r="C92" s="73">
        <f>IF(ISERROR(VLOOKUP($B92,ETAGE!$A$5:$B$1091,2,FALSE)),,VLOOKUP($B92,ETAGE!$A$5:$B$1091,2,FALSE))</f>
        <v>0</v>
      </c>
      <c r="D92" s="36"/>
    </row>
    <row r="93" spans="1:4" ht="15" customHeight="1" x14ac:dyDescent="0.2">
      <c r="A93" s="53" t="s">
        <v>18</v>
      </c>
      <c r="B93" s="54">
        <v>1134</v>
      </c>
      <c r="C93" s="73">
        <f>IF(ISERROR(VLOOKUP($B93,ETAGE!$A$5:$B$1091,2,FALSE)),,VLOOKUP($B93,ETAGE!$A$5:$B$1091,2,FALSE))</f>
        <v>16537.09</v>
      </c>
      <c r="D93" s="36"/>
    </row>
    <row r="94" spans="1:4" ht="15" customHeight="1" x14ac:dyDescent="0.2">
      <c r="A94" s="53" t="s">
        <v>18</v>
      </c>
      <c r="B94" s="54">
        <v>5562</v>
      </c>
      <c r="C94" s="73">
        <f>IF(ISERROR(VLOOKUP($B94,ETAGE!$A$5:$B$1091,2,FALSE)),,VLOOKUP($B94,ETAGE!$A$5:$B$1091,2,FALSE))</f>
        <v>39168.730000000003</v>
      </c>
      <c r="D94" s="36"/>
    </row>
    <row r="95" spans="1:4" ht="15" customHeight="1" x14ac:dyDescent="0.2">
      <c r="A95" s="53" t="s">
        <v>18</v>
      </c>
      <c r="B95" s="54">
        <v>2793</v>
      </c>
      <c r="C95" s="73">
        <f>IF(ISERROR(VLOOKUP($B95,ETAGE!$A$5:$B$1091,2,FALSE)),,VLOOKUP($B95,ETAGE!$A$5:$B$1091,2,FALSE))</f>
        <v>1583.33</v>
      </c>
      <c r="D95" s="36"/>
    </row>
    <row r="96" spans="1:4" ht="15" customHeight="1" x14ac:dyDescent="0.2">
      <c r="A96" s="53" t="s">
        <v>18</v>
      </c>
      <c r="B96" s="54">
        <v>2863</v>
      </c>
      <c r="C96" s="73">
        <f>IF(ISERROR(VLOOKUP($B96,ETAGE!$A$5:$B$1091,2,FALSE)),,VLOOKUP($B96,ETAGE!$A$5:$B$1091,2,FALSE))</f>
        <v>441.67</v>
      </c>
      <c r="D96" s="36"/>
    </row>
    <row r="97" spans="1:4" ht="15" customHeight="1" x14ac:dyDescent="0.2">
      <c r="A97" s="53" t="s">
        <v>18</v>
      </c>
      <c r="B97" s="54">
        <v>2204</v>
      </c>
      <c r="C97" s="73">
        <f>IF(ISERROR(VLOOKUP($B97,ETAGE!$A$5:$B$1091,2,FALSE)),,VLOOKUP($B97,ETAGE!$A$5:$B$1091,2,FALSE))</f>
        <v>0</v>
      </c>
      <c r="D97" s="36"/>
    </row>
    <row r="98" spans="1:4" ht="15" customHeight="1" x14ac:dyDescent="0.2">
      <c r="A98" s="53" t="s">
        <v>18</v>
      </c>
      <c r="B98" s="54">
        <v>5555</v>
      </c>
      <c r="C98" s="73">
        <f>IF(ISERROR(VLOOKUP($B98,ETAGE!$A$5:$B$1091,2,FALSE)),,VLOOKUP($B98,ETAGE!$A$5:$B$1091,2,FALSE))</f>
        <v>9949.99</v>
      </c>
      <c r="D98" s="36"/>
    </row>
    <row r="99" spans="1:4" ht="15" customHeight="1" x14ac:dyDescent="0.2">
      <c r="A99" s="53" t="s">
        <v>18</v>
      </c>
      <c r="B99" s="54">
        <v>2219</v>
      </c>
      <c r="C99" s="73">
        <f>IF(ISERROR(VLOOKUP($B99,ETAGE!$A$5:$B$1091,2,FALSE)),,VLOOKUP($B99,ETAGE!$A$5:$B$1091,2,FALSE))</f>
        <v>0</v>
      </c>
      <c r="D99" s="36"/>
    </row>
    <row r="100" spans="1:4" ht="15" customHeight="1" x14ac:dyDescent="0.2">
      <c r="A100" s="53" t="s">
        <v>18</v>
      </c>
      <c r="B100" s="54">
        <v>5561</v>
      </c>
      <c r="C100" s="73">
        <f>IF(ISERROR(VLOOKUP($B100,ETAGE!$A$5:$B$1091,2,FALSE)),,VLOOKUP($B100,ETAGE!$A$5:$B$1091,2,FALSE))</f>
        <v>12549.99</v>
      </c>
      <c r="D100" s="36"/>
    </row>
    <row r="101" spans="1:4" ht="15" customHeight="1" x14ac:dyDescent="0.2">
      <c r="A101" s="53" t="s">
        <v>18</v>
      </c>
      <c r="B101" s="54">
        <v>136</v>
      </c>
      <c r="C101" s="73">
        <f>IF(ISERROR(VLOOKUP($B101,ETAGE!$A$5:$B$1091,2,FALSE)),,VLOOKUP($B101,ETAGE!$A$5:$B$1091,2,FALSE))</f>
        <v>11833.33</v>
      </c>
      <c r="D101" s="36"/>
    </row>
    <row r="102" spans="1:4" ht="15" customHeight="1" x14ac:dyDescent="0.2">
      <c r="A102" s="53" t="s">
        <v>18</v>
      </c>
      <c r="B102" s="54">
        <v>1306</v>
      </c>
      <c r="C102" s="73">
        <f>IF(ISERROR(VLOOKUP($B102,ETAGE!$A$5:$B$1091,2,FALSE)),,VLOOKUP($B102,ETAGE!$A$5:$B$1091,2,FALSE))</f>
        <v>0</v>
      </c>
      <c r="D102" s="36"/>
    </row>
    <row r="103" spans="1:4" ht="15" customHeight="1" x14ac:dyDescent="0.2">
      <c r="A103" s="53" t="s">
        <v>18</v>
      </c>
      <c r="B103" s="54">
        <v>2430</v>
      </c>
      <c r="C103" s="73">
        <f>IF(ISERROR(VLOOKUP($B103,ETAGE!$A$5:$B$1091,2,FALSE)),,VLOOKUP($B103,ETAGE!$A$5:$B$1091,2,FALSE))</f>
        <v>0</v>
      </c>
      <c r="D103" s="36"/>
    </row>
    <row r="104" spans="1:4" ht="15" customHeight="1" x14ac:dyDescent="0.2">
      <c r="A104" s="53" t="s">
        <v>18</v>
      </c>
      <c r="B104" s="54">
        <v>5554</v>
      </c>
      <c r="C104" s="73">
        <f>IF(ISERROR(VLOOKUP($B104,ETAGE!$A$5:$B$1091,2,FALSE)),,VLOOKUP($B104,ETAGE!$A$5:$B$1091,2,FALSE))</f>
        <v>8810.41</v>
      </c>
      <c r="D104" s="36"/>
    </row>
    <row r="105" spans="1:4" ht="15" customHeight="1" x14ac:dyDescent="0.2">
      <c r="A105" s="53" t="s">
        <v>18</v>
      </c>
      <c r="B105" s="54">
        <v>5230</v>
      </c>
      <c r="C105" s="73">
        <f>IF(ISERROR(VLOOKUP($B105,ETAGE!$A$5:$B$1091,2,FALSE)),,VLOOKUP($B105,ETAGE!$A$5:$B$1091,2,FALSE))</f>
        <v>500</v>
      </c>
      <c r="D105" s="36"/>
    </row>
    <row r="106" spans="1:4" ht="15" customHeight="1" x14ac:dyDescent="0.2">
      <c r="A106" s="53" t="s">
        <v>18</v>
      </c>
      <c r="B106" s="54">
        <v>6579</v>
      </c>
      <c r="C106" s="73">
        <f>IF(ISERROR(VLOOKUP($B106,ETAGE!$A$5:$B$1091,2,FALSE)),,VLOOKUP($B106,ETAGE!$A$5:$B$1091,2,FALSE))</f>
        <v>5783.34</v>
      </c>
      <c r="D106" s="36"/>
    </row>
    <row r="107" spans="1:4" ht="15" customHeight="1" x14ac:dyDescent="0.2">
      <c r="A107" s="53" t="s">
        <v>18</v>
      </c>
      <c r="B107" s="54">
        <v>2794</v>
      </c>
      <c r="C107" s="73">
        <f>IF(ISERROR(VLOOKUP($B107,ETAGE!$A$5:$B$1091,2,FALSE)),,VLOOKUP($B107,ETAGE!$A$5:$B$1091,2,FALSE))</f>
        <v>0</v>
      </c>
      <c r="D107" s="36"/>
    </row>
    <row r="108" spans="1:4" ht="15" customHeight="1" x14ac:dyDescent="0.2">
      <c r="A108" s="53" t="s">
        <v>18</v>
      </c>
      <c r="B108" s="54">
        <v>2804</v>
      </c>
      <c r="C108" s="73">
        <f>IF(ISERROR(VLOOKUP($B108,ETAGE!$A$5:$B$1091,2,FALSE)),,VLOOKUP($B108,ETAGE!$A$5:$B$1091,2,FALSE))</f>
        <v>0</v>
      </c>
      <c r="D108" s="36"/>
    </row>
    <row r="109" spans="1:4" ht="15" customHeight="1" x14ac:dyDescent="0.2">
      <c r="A109" s="53" t="s">
        <v>31</v>
      </c>
      <c r="B109" s="54">
        <v>1932</v>
      </c>
      <c r="C109" s="73">
        <f>IF(ISERROR(VLOOKUP($B109,ETAGE!$A$5:$B$1091,2,FALSE)),,VLOOKUP($B109,ETAGE!$A$5:$B$1091,2,FALSE))</f>
        <v>0</v>
      </c>
      <c r="D109" s="36"/>
    </row>
    <row r="110" spans="1:4" ht="15" customHeight="1" x14ac:dyDescent="0.2">
      <c r="A110" s="53" t="s">
        <v>31</v>
      </c>
      <c r="B110" s="54">
        <v>3731</v>
      </c>
      <c r="C110" s="73">
        <f>IF(ISERROR(VLOOKUP($B110,ETAGE!$A$5:$B$1091,2,FALSE)),,VLOOKUP($B110,ETAGE!$A$5:$B$1091,2,FALSE))</f>
        <v>2433.33</v>
      </c>
      <c r="D110" s="36"/>
    </row>
    <row r="111" spans="1:4" ht="15" customHeight="1" x14ac:dyDescent="0.2">
      <c r="A111" s="53" t="s">
        <v>31</v>
      </c>
      <c r="B111" s="54">
        <v>6646</v>
      </c>
      <c r="C111" s="73">
        <f>IF(ISERROR(VLOOKUP($B111,ETAGE!$A$5:$B$1091,2,FALSE)),,VLOOKUP($B111,ETAGE!$A$5:$B$1091,2,FALSE))</f>
        <v>144.86000000000001</v>
      </c>
      <c r="D111" s="36"/>
    </row>
    <row r="112" spans="1:4" ht="15" customHeight="1" x14ac:dyDescent="0.2">
      <c r="A112" s="53" t="s">
        <v>31</v>
      </c>
      <c r="B112" s="54">
        <v>6641</v>
      </c>
      <c r="C112" s="73">
        <f>IF(ISERROR(VLOOKUP($B112,ETAGE!$A$5:$B$1091,2,FALSE)),,VLOOKUP($B112,ETAGE!$A$5:$B$1091,2,FALSE))</f>
        <v>495.83</v>
      </c>
      <c r="D112" s="36"/>
    </row>
    <row r="113" spans="1:4" ht="15" customHeight="1" x14ac:dyDescent="0.2">
      <c r="A113" s="53" t="s">
        <v>31</v>
      </c>
      <c r="B113" s="54">
        <v>6642</v>
      </c>
      <c r="C113" s="73">
        <f>IF(ISERROR(VLOOKUP($B113,ETAGE!$A$5:$B$1091,2,FALSE)),,VLOOKUP($B113,ETAGE!$A$5:$B$1091,2,FALSE))</f>
        <v>10675</v>
      </c>
      <c r="D113" s="36"/>
    </row>
    <row r="114" spans="1:4" ht="15" customHeight="1" x14ac:dyDescent="0.2">
      <c r="A114" s="53" t="s">
        <v>31</v>
      </c>
      <c r="B114" s="54">
        <v>446</v>
      </c>
      <c r="C114" s="73">
        <f>IF(ISERROR(VLOOKUP($B114,ETAGE!$A$5:$B$1091,2,FALSE)),,VLOOKUP($B114,ETAGE!$A$5:$B$1091,2,FALSE))</f>
        <v>4998.18</v>
      </c>
      <c r="D114" s="36"/>
    </row>
    <row r="115" spans="1:4" ht="15" customHeight="1" x14ac:dyDescent="0.2">
      <c r="A115" s="53" t="s">
        <v>31</v>
      </c>
      <c r="B115" s="54">
        <v>7069</v>
      </c>
      <c r="C115" s="73">
        <f>IF(ISERROR(VLOOKUP($B115,ETAGE!$A$5:$B$1091,2,FALSE)),,VLOOKUP($B115,ETAGE!$A$5:$B$1091,2,FALSE))</f>
        <v>816.67</v>
      </c>
      <c r="D115" s="36"/>
    </row>
    <row r="116" spans="1:4" ht="15" customHeight="1" x14ac:dyDescent="0.2">
      <c r="A116" s="53" t="s">
        <v>31</v>
      </c>
      <c r="B116" s="54">
        <v>6643</v>
      </c>
      <c r="C116" s="73">
        <f>IF(ISERROR(VLOOKUP($B116,ETAGE!$A$5:$B$1091,2,FALSE)),,VLOOKUP($B116,ETAGE!$A$5:$B$1091,2,FALSE))</f>
        <v>866.67</v>
      </c>
      <c r="D116" s="36"/>
    </row>
    <row r="117" spans="1:4" ht="15" customHeight="1" x14ac:dyDescent="0.2">
      <c r="A117" s="53" t="s">
        <v>31</v>
      </c>
      <c r="B117" s="54">
        <v>6647</v>
      </c>
      <c r="C117" s="73">
        <f>IF(ISERROR(VLOOKUP($B117,ETAGE!$A$5:$B$1091,2,FALSE)),,VLOOKUP($B117,ETAGE!$A$5:$B$1091,2,FALSE))</f>
        <v>1465.14</v>
      </c>
      <c r="D117" s="36"/>
    </row>
    <row r="118" spans="1:4" ht="15" customHeight="1" x14ac:dyDescent="0.2">
      <c r="A118" s="53" t="s">
        <v>31</v>
      </c>
      <c r="B118" s="54">
        <v>6644</v>
      </c>
      <c r="C118" s="73">
        <f>IF(ISERROR(VLOOKUP($B118,ETAGE!$A$5:$B$1091,2,FALSE)),,VLOOKUP($B118,ETAGE!$A$5:$B$1091,2,FALSE))</f>
        <v>0</v>
      </c>
      <c r="D118" s="36"/>
    </row>
    <row r="119" spans="1:4" ht="15" customHeight="1" x14ac:dyDescent="0.2">
      <c r="A119" s="53" t="s">
        <v>31</v>
      </c>
      <c r="B119" s="54">
        <v>6645</v>
      </c>
      <c r="C119" s="73">
        <f>IF(ISERROR(VLOOKUP($B119,ETAGE!$A$5:$B$1091,2,FALSE)),,VLOOKUP($B119,ETAGE!$A$5:$B$1091,2,FALSE))</f>
        <v>12387.52</v>
      </c>
      <c r="D119" s="36"/>
    </row>
    <row r="120" spans="1:4" ht="15" customHeight="1" thickBot="1" x14ac:dyDescent="0.25">
      <c r="A120" s="58" t="s">
        <v>31</v>
      </c>
      <c r="B120" s="59">
        <v>9098</v>
      </c>
      <c r="C120" s="60">
        <f>IF(ISERROR(VLOOKUP($B120,ETAGE!$A$5:$B$1091,2,FALSE)),,VLOOKUP($B120,ETAGE!$A$5:$B$1091,2,FALSE))</f>
        <v>0</v>
      </c>
      <c r="D120" s="36"/>
    </row>
  </sheetData>
  <autoFilter ref="A14:C120"/>
  <printOptions horizontalCentered="1" verticalCentered="1"/>
  <pageMargins left="0" right="0" top="0.39370078740157483" bottom="0" header="0" footer="0"/>
  <pageSetup paperSize="9" scale="55" firstPageNumber="0" fitToHeight="2" orientation="portrait" horizontalDpi="300" verticalDpi="300" r:id="rId1"/>
  <headerFooter alignWithMargins="0">
    <oddHeader>&amp;C&amp;"Calibri,Gras"&amp;12Chiffre d'Affaire Journalier&amp;R&amp;"Calibri,Normal"&amp;12Galeries Lafayette Haussmann</oddHeader>
  </headerFooter>
  <rowBreaks count="1" manualBreakCount="1">
    <brk id="64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G90"/>
  <sheetViews>
    <sheetView zoomScale="90" zoomScaleNormal="90" workbookViewId="0">
      <pane xSplit="2" ySplit="14" topLeftCell="C15" activePane="bottomRight" state="frozen"/>
      <selection pane="topRight" activeCell="G1" sqref="G1"/>
      <selection pane="bottomLeft" activeCell="A15" sqref="A15"/>
      <selection pane="bottomRight" activeCell="A14" sqref="A14"/>
    </sheetView>
  </sheetViews>
  <sheetFormatPr baseColWidth="10" defaultRowHeight="15" customHeight="1" x14ac:dyDescent="0.2"/>
  <cols>
    <col min="1" max="1" width="7.5703125" style="61" bestFit="1" customWidth="1"/>
    <col min="2" max="2" width="6.7109375" style="61" customWidth="1"/>
    <col min="3" max="3" width="22.42578125" style="62" customWidth="1"/>
    <col min="4" max="4" width="11.42578125" style="42"/>
    <col min="5" max="5" width="10.140625" style="42" bestFit="1" customWidth="1"/>
    <col min="6" max="8" width="15.7109375" style="42" customWidth="1"/>
    <col min="9" max="16384" width="11.42578125" style="42"/>
  </cols>
  <sheetData>
    <row r="1" spans="1:7" ht="15" customHeight="1" thickTop="1" thickBot="1" x14ac:dyDescent="0.25">
      <c r="A1" s="39"/>
      <c r="B1" s="40"/>
      <c r="C1" s="41">
        <f>'SECTEUR 3'!C1</f>
        <v>43465</v>
      </c>
    </row>
    <row r="2" spans="1:7" ht="15" customHeight="1" thickTop="1" thickBot="1" x14ac:dyDescent="0.25">
      <c r="A2" s="39"/>
      <c r="B2" s="40"/>
      <c r="C2" s="40"/>
      <c r="D2" s="36"/>
      <c r="E2" s="36"/>
      <c r="F2" s="36"/>
      <c r="G2" s="36"/>
    </row>
    <row r="3" spans="1:7" ht="15" customHeight="1" thickBot="1" x14ac:dyDescent="0.25">
      <c r="A3" s="39"/>
      <c r="B3" s="36"/>
      <c r="C3" s="43" t="s">
        <v>1</v>
      </c>
    </row>
    <row r="4" spans="1:7" s="36" customFormat="1" ht="15" customHeight="1" x14ac:dyDescent="0.2">
      <c r="A4" s="39"/>
      <c r="B4" s="44" t="s">
        <v>22</v>
      </c>
      <c r="C4" s="45">
        <f>SUMIF($A$13:$A$453,$B4,C$13:C$453)</f>
        <v>161800.05000000002</v>
      </c>
    </row>
    <row r="5" spans="1:7" s="36" customFormat="1" ht="15" customHeight="1" x14ac:dyDescent="0.2">
      <c r="A5" s="39"/>
      <c r="B5" s="46" t="s">
        <v>23</v>
      </c>
      <c r="C5" s="47">
        <f>SUMIF($A$13:$A$453,$B5,C$13:C$453)</f>
        <v>188573.63999999998</v>
      </c>
    </row>
    <row r="6" spans="1:7" s="36" customFormat="1" ht="15" customHeight="1" x14ac:dyDescent="0.2">
      <c r="A6" s="39"/>
      <c r="B6" s="46" t="s">
        <v>33</v>
      </c>
      <c r="C6" s="47">
        <f>SUMIF($A$13:$A$453,$B6,C$13:C$453)+C11</f>
        <v>200339.43</v>
      </c>
    </row>
    <row r="7" spans="1:7" s="36" customFormat="1" ht="15" customHeight="1" x14ac:dyDescent="0.2">
      <c r="A7" s="39"/>
      <c r="B7" s="46" t="s">
        <v>24</v>
      </c>
      <c r="C7" s="47">
        <f>SUMIF($A$13:$A$453,$B7,C$13:C$453)</f>
        <v>64415.509999999995</v>
      </c>
    </row>
    <row r="8" spans="1:7" s="36" customFormat="1" ht="15" customHeight="1" thickBot="1" x14ac:dyDescent="0.25">
      <c r="A8" s="39"/>
      <c r="B8" s="48" t="s">
        <v>25</v>
      </c>
      <c r="C8" s="49">
        <f>SUMIF($A$13:$A$453,$B8,C$13:C$453)</f>
        <v>55412.87</v>
      </c>
    </row>
    <row r="9" spans="1:7" s="36" customFormat="1" ht="15" customHeight="1" thickBot="1" x14ac:dyDescent="0.25">
      <c r="A9" s="39"/>
      <c r="C9" s="50">
        <f>SUM(C4:C8)</f>
        <v>670541.5</v>
      </c>
    </row>
    <row r="10" spans="1:7" s="36" customFormat="1" ht="15" customHeight="1" thickBot="1" x14ac:dyDescent="0.25">
      <c r="A10" s="39"/>
    </row>
    <row r="11" spans="1:7" s="36" customFormat="1" ht="15" customHeight="1" thickBot="1" x14ac:dyDescent="0.25">
      <c r="A11" s="39"/>
      <c r="B11" s="51" t="s">
        <v>30</v>
      </c>
      <c r="C11" s="52">
        <f>SUMIF($A$23:$A$453,$B11,C$23:C$453)</f>
        <v>2392.0300000000002</v>
      </c>
    </row>
    <row r="12" spans="1:7" s="36" customFormat="1" ht="15" customHeight="1" thickBot="1" x14ac:dyDescent="0.25">
      <c r="A12" s="39"/>
    </row>
    <row r="13" spans="1:7" s="36" customFormat="1" ht="15" customHeight="1" thickBot="1" x14ac:dyDescent="0.25">
      <c r="C13" s="91" t="s">
        <v>1</v>
      </c>
    </row>
    <row r="14" spans="1:7" s="36" customFormat="1" ht="15" customHeight="1" x14ac:dyDescent="0.2">
      <c r="A14" s="76" t="s">
        <v>16</v>
      </c>
      <c r="B14" s="77" t="s">
        <v>5</v>
      </c>
      <c r="C14" s="70" t="s">
        <v>28</v>
      </c>
    </row>
    <row r="15" spans="1:7" s="36" customFormat="1" ht="15" customHeight="1" x14ac:dyDescent="0.2">
      <c r="A15" s="71" t="s">
        <v>23</v>
      </c>
      <c r="B15" s="72">
        <v>5014</v>
      </c>
      <c r="C15" s="73">
        <f>IF(ISERROR(VLOOKUP($B15,ETAGE!$A$5:$B$1091,2,FALSE)),,VLOOKUP($B15,ETAGE!$A$5:$B$1091,2,FALSE))</f>
        <v>39541.68</v>
      </c>
    </row>
    <row r="16" spans="1:7" s="36" customFormat="1" ht="15" customHeight="1" x14ac:dyDescent="0.2">
      <c r="A16" s="53" t="s">
        <v>23</v>
      </c>
      <c r="B16" s="54">
        <v>452</v>
      </c>
      <c r="C16" s="55">
        <f>IF(ISERROR(VLOOKUP($B16,ETAGE!$A$5:$B$1091,2,FALSE)),,VLOOKUP($B16,ETAGE!$A$5:$B$1091,2,FALSE))</f>
        <v>5959.88</v>
      </c>
    </row>
    <row r="17" spans="1:3" s="36" customFormat="1" ht="15" customHeight="1" x14ac:dyDescent="0.2">
      <c r="A17" s="53" t="s">
        <v>23</v>
      </c>
      <c r="B17" s="54">
        <v>4223</v>
      </c>
      <c r="C17" s="55">
        <f>IF(ISERROR(VLOOKUP($B17,ETAGE!$A$5:$B$1091,2,FALSE)),,VLOOKUP($B17,ETAGE!$A$5:$B$1091,2,FALSE))</f>
        <v>1221</v>
      </c>
    </row>
    <row r="18" spans="1:3" s="36" customFormat="1" ht="15" customHeight="1" x14ac:dyDescent="0.2">
      <c r="A18" s="53" t="s">
        <v>23</v>
      </c>
      <c r="B18" s="54">
        <v>3768</v>
      </c>
      <c r="C18" s="55">
        <f>IF(ISERROR(VLOOKUP($B18,ETAGE!$A$5:$B$1091,2,FALSE)),,VLOOKUP($B18,ETAGE!$A$5:$B$1091,2,FALSE))</f>
        <v>9782.5</v>
      </c>
    </row>
    <row r="19" spans="1:3" s="36" customFormat="1" ht="15" customHeight="1" x14ac:dyDescent="0.2">
      <c r="A19" s="53" t="s">
        <v>23</v>
      </c>
      <c r="B19" s="54">
        <v>6499</v>
      </c>
      <c r="C19" s="55">
        <f>IF(ISERROR(VLOOKUP($B19,ETAGE!$A$5:$B$1091,2,FALSE)),,VLOOKUP($B19,ETAGE!$A$5:$B$1091,2,FALSE))</f>
        <v>2362.5</v>
      </c>
    </row>
    <row r="20" spans="1:3" s="36" customFormat="1" ht="15" customHeight="1" x14ac:dyDescent="0.2">
      <c r="A20" s="53" t="s">
        <v>23</v>
      </c>
      <c r="B20" s="54">
        <v>6529</v>
      </c>
      <c r="C20" s="55">
        <f>IF(ISERROR(VLOOKUP($B20,ETAGE!$A$5:$B$1091,2,FALSE)),,VLOOKUP($B20,ETAGE!$A$5:$B$1091,2,FALSE))</f>
        <v>6289.62</v>
      </c>
    </row>
    <row r="21" spans="1:3" s="36" customFormat="1" ht="15" customHeight="1" x14ac:dyDescent="0.2">
      <c r="A21" s="53" t="s">
        <v>23</v>
      </c>
      <c r="B21" s="54">
        <v>5526</v>
      </c>
      <c r="C21" s="55">
        <f>IF(ISERROR(VLOOKUP($B21,ETAGE!$A$5:$B$1091,2,FALSE)),,VLOOKUP($B21,ETAGE!$A$5:$B$1091,2,FALSE))</f>
        <v>19964.91</v>
      </c>
    </row>
    <row r="22" spans="1:3" s="36" customFormat="1" ht="15" customHeight="1" x14ac:dyDescent="0.2">
      <c r="A22" s="53" t="s">
        <v>23</v>
      </c>
      <c r="B22" s="54">
        <v>8168</v>
      </c>
      <c r="C22" s="55">
        <f>IF(ISERROR(VLOOKUP($B22,ETAGE!$A$5:$B$1091,2,FALSE)),,VLOOKUP($B22,ETAGE!$A$5:$B$1091,2,FALSE))</f>
        <v>102379.22</v>
      </c>
    </row>
    <row r="23" spans="1:3" s="36" customFormat="1" ht="15" customHeight="1" x14ac:dyDescent="0.2">
      <c r="A23" s="53" t="s">
        <v>33</v>
      </c>
      <c r="B23" s="54">
        <v>5930</v>
      </c>
      <c r="C23" s="55">
        <f>IF(ISERROR(VLOOKUP($B23,ETAGE!$A$5:$B$1091,2,FALSE)),,VLOOKUP($B23,ETAGE!$A$5:$B$1091,2,FALSE))</f>
        <v>26937.5</v>
      </c>
    </row>
    <row r="24" spans="1:3" s="36" customFormat="1" ht="15" customHeight="1" x14ac:dyDescent="0.2">
      <c r="A24" s="53" t="s">
        <v>33</v>
      </c>
      <c r="B24" s="54">
        <v>6715</v>
      </c>
      <c r="C24" s="55">
        <f>IF(ISERROR(VLOOKUP($B24,ETAGE!$A$5:$B$1091,2,FALSE)),,VLOOKUP($B24,ETAGE!$A$5:$B$1091,2,FALSE))</f>
        <v>2891.67</v>
      </c>
    </row>
    <row r="25" spans="1:3" s="36" customFormat="1" ht="15" customHeight="1" x14ac:dyDescent="0.2">
      <c r="A25" s="53" t="s">
        <v>33</v>
      </c>
      <c r="B25" s="54">
        <v>1507</v>
      </c>
      <c r="C25" s="55">
        <f>IF(ISERROR(VLOOKUP($B25,ETAGE!$A$5:$B$1091,2,FALSE)),,VLOOKUP($B25,ETAGE!$A$5:$B$1091,2,FALSE))</f>
        <v>127291.66</v>
      </c>
    </row>
    <row r="26" spans="1:3" s="36" customFormat="1" ht="15" customHeight="1" x14ac:dyDescent="0.2">
      <c r="A26" s="53" t="s">
        <v>33</v>
      </c>
      <c r="B26" s="54">
        <v>9743</v>
      </c>
      <c r="C26" s="55">
        <f>IF(ISERROR(VLOOKUP($B26,ETAGE!$A$5:$B$1091,2,FALSE)),,VLOOKUP($B26,ETAGE!$A$5:$B$1091,2,FALSE))</f>
        <v>5650.01</v>
      </c>
    </row>
    <row r="27" spans="1:3" s="36" customFormat="1" ht="15" customHeight="1" x14ac:dyDescent="0.2">
      <c r="A27" s="53" t="s">
        <v>33</v>
      </c>
      <c r="B27" s="54">
        <v>5792</v>
      </c>
      <c r="C27" s="55">
        <f>IF(ISERROR(VLOOKUP($B27,ETAGE!$A$5:$B$1091,2,FALSE)),,VLOOKUP($B27,ETAGE!$A$5:$B$1091,2,FALSE))</f>
        <v>1802.5</v>
      </c>
    </row>
    <row r="28" spans="1:3" s="36" customFormat="1" ht="15" customHeight="1" x14ac:dyDescent="0.2">
      <c r="A28" s="53" t="s">
        <v>33</v>
      </c>
      <c r="B28" s="54">
        <v>1513</v>
      </c>
      <c r="C28" s="55">
        <f>IF(ISERROR(VLOOKUP($B28,ETAGE!$A$5:$B$1091,2,FALSE)),,VLOOKUP($B28,ETAGE!$A$5:$B$1091,2,FALSE))</f>
        <v>25231.67</v>
      </c>
    </row>
    <row r="29" spans="1:3" s="36" customFormat="1" ht="15" customHeight="1" x14ac:dyDescent="0.2">
      <c r="A29" s="53" t="s">
        <v>22</v>
      </c>
      <c r="B29" s="54">
        <v>5847</v>
      </c>
      <c r="C29" s="55">
        <f>IF(ISERROR(VLOOKUP($B29,ETAGE!$A$5:$B$1091,2,FALSE)),,VLOOKUP($B29,ETAGE!$A$5:$B$1091,2,FALSE))</f>
        <v>1428.42</v>
      </c>
    </row>
    <row r="30" spans="1:3" s="36" customFormat="1" ht="15" customHeight="1" x14ac:dyDescent="0.2">
      <c r="A30" s="53" t="s">
        <v>25</v>
      </c>
      <c r="B30" s="54">
        <v>6559</v>
      </c>
      <c r="C30" s="55">
        <f>IF(ISERROR(VLOOKUP($B30,ETAGE!$A$5:$B$1091,2,FALSE)),,VLOOKUP($B30,ETAGE!$A$5:$B$1091,2,FALSE))</f>
        <v>1792.08</v>
      </c>
    </row>
    <row r="31" spans="1:3" s="36" customFormat="1" ht="15" customHeight="1" x14ac:dyDescent="0.2">
      <c r="A31" s="53" t="s">
        <v>30</v>
      </c>
      <c r="B31" s="54">
        <v>3766</v>
      </c>
      <c r="C31" s="55">
        <f>IF(ISERROR(VLOOKUP($B31,ETAGE!$A$5:$B$1091,2,FALSE)),,VLOOKUP($B31,ETAGE!$A$5:$B$1091,2,FALSE))</f>
        <v>0</v>
      </c>
    </row>
    <row r="32" spans="1:3" s="36" customFormat="1" ht="15" customHeight="1" x14ac:dyDescent="0.2">
      <c r="A32" s="53" t="s">
        <v>30</v>
      </c>
      <c r="B32" s="54">
        <v>6296</v>
      </c>
      <c r="C32" s="55">
        <f>IF(ISERROR(VLOOKUP($B32,ETAGE!$A$5:$B$1091,2,FALSE)),,VLOOKUP($B32,ETAGE!$A$5:$B$1091,2,FALSE))</f>
        <v>0</v>
      </c>
    </row>
    <row r="33" spans="1:5" s="36" customFormat="1" ht="15" customHeight="1" x14ac:dyDescent="0.2">
      <c r="A33" s="53" t="s">
        <v>30</v>
      </c>
      <c r="B33" s="54">
        <v>1023</v>
      </c>
      <c r="C33" s="55">
        <f>IF(ISERROR(VLOOKUP($B33,ETAGE!$A$5:$B$1091,2,FALSE)),,VLOOKUP($B33,ETAGE!$A$5:$B$1091,2,FALSE))</f>
        <v>0</v>
      </c>
    </row>
    <row r="34" spans="1:5" s="36" customFormat="1" ht="15" customHeight="1" x14ac:dyDescent="0.2">
      <c r="A34" s="53" t="s">
        <v>30</v>
      </c>
      <c r="B34" s="54">
        <v>2490</v>
      </c>
      <c r="C34" s="55">
        <f>IF(ISERROR(VLOOKUP($B34,ETAGE!$A$5:$B$1091,2,FALSE)),,VLOOKUP($B34,ETAGE!$A$5:$B$1091,2,FALSE))</f>
        <v>0</v>
      </c>
    </row>
    <row r="35" spans="1:5" s="36" customFormat="1" ht="15" customHeight="1" x14ac:dyDescent="0.2">
      <c r="A35" s="53" t="s">
        <v>30</v>
      </c>
      <c r="B35" s="54">
        <v>3889</v>
      </c>
      <c r="C35" s="55">
        <f>IF(ISERROR(VLOOKUP($B35,ETAGE!$A$5:$B$1091,2,FALSE)),,VLOOKUP($B35,ETAGE!$A$5:$B$1091,2,FALSE))</f>
        <v>166.67</v>
      </c>
    </row>
    <row r="36" spans="1:5" s="36" customFormat="1" ht="15" customHeight="1" x14ac:dyDescent="0.2">
      <c r="A36" s="53" t="s">
        <v>30</v>
      </c>
      <c r="B36" s="54">
        <v>1269</v>
      </c>
      <c r="C36" s="55">
        <f>IF(ISERROR(VLOOKUP($B36,ETAGE!$A$5:$B$1091,2,FALSE)),,VLOOKUP($B36,ETAGE!$A$5:$B$1091,2,FALSE))</f>
        <v>32.92</v>
      </c>
    </row>
    <row r="37" spans="1:5" s="36" customFormat="1" ht="15" customHeight="1" x14ac:dyDescent="0.2">
      <c r="A37" s="53" t="s">
        <v>30</v>
      </c>
      <c r="B37" s="54">
        <v>736</v>
      </c>
      <c r="C37" s="55">
        <f>IF(ISERROR(VLOOKUP($B37,ETAGE!$A$5:$B$1091,2,FALSE)),,VLOOKUP($B37,ETAGE!$A$5:$B$1091,2,FALSE))</f>
        <v>1016.68</v>
      </c>
    </row>
    <row r="38" spans="1:5" s="36" customFormat="1" ht="15" customHeight="1" x14ac:dyDescent="0.2">
      <c r="A38" s="53" t="s">
        <v>30</v>
      </c>
      <c r="B38" s="54">
        <v>3727</v>
      </c>
      <c r="C38" s="55">
        <f>IF(ISERROR(VLOOKUP($B38,ETAGE!$A$5:$B$1091,2,FALSE)),,VLOOKUP($B38,ETAGE!$A$5:$B$1091,2,FALSE))</f>
        <v>633.34</v>
      </c>
    </row>
    <row r="39" spans="1:5" s="36" customFormat="1" ht="15" customHeight="1" x14ac:dyDescent="0.2">
      <c r="A39" s="53" t="s">
        <v>30</v>
      </c>
      <c r="B39" s="54">
        <v>178</v>
      </c>
      <c r="C39" s="55">
        <f>IF(ISERROR(VLOOKUP($B39,ETAGE!$A$5:$B$1091,2,FALSE)),,VLOOKUP($B39,ETAGE!$A$5:$B$1091,2,FALSE))</f>
        <v>0</v>
      </c>
    </row>
    <row r="40" spans="1:5" s="36" customFormat="1" ht="15" customHeight="1" x14ac:dyDescent="0.2">
      <c r="A40" s="53" t="s">
        <v>30</v>
      </c>
      <c r="B40" s="54">
        <v>1275</v>
      </c>
      <c r="C40" s="55">
        <f>IF(ISERROR(VLOOKUP($B40,ETAGE!$A$5:$B$1091,2,FALSE)),,VLOOKUP($B40,ETAGE!$A$5:$B$1091,2,FALSE))</f>
        <v>396.59</v>
      </c>
    </row>
    <row r="41" spans="1:5" s="36" customFormat="1" ht="15" customHeight="1" x14ac:dyDescent="0.2">
      <c r="A41" s="53" t="s">
        <v>30</v>
      </c>
      <c r="B41" s="54">
        <v>3171</v>
      </c>
      <c r="C41" s="55">
        <f>IF(ISERROR(VLOOKUP($B41,ETAGE!$A$5:$B$1091,2,FALSE)),,VLOOKUP($B41,ETAGE!$A$5:$B$1091,2,FALSE))</f>
        <v>145.83000000000001</v>
      </c>
    </row>
    <row r="42" spans="1:5" s="36" customFormat="1" ht="15" customHeight="1" x14ac:dyDescent="0.2">
      <c r="A42" s="53" t="s">
        <v>22</v>
      </c>
      <c r="B42" s="54">
        <v>5500</v>
      </c>
      <c r="C42" s="55">
        <f>IF(ISERROR(VLOOKUP($B42,ETAGE!$A$5:$B$1091,2,FALSE)),,VLOOKUP($B42,ETAGE!$A$5:$B$1091,2,FALSE))</f>
        <v>18325.830000000002</v>
      </c>
    </row>
    <row r="43" spans="1:5" s="36" customFormat="1" ht="15" customHeight="1" x14ac:dyDescent="0.2">
      <c r="A43" s="53" t="s">
        <v>22</v>
      </c>
      <c r="B43" s="54">
        <v>1508</v>
      </c>
      <c r="C43" s="55">
        <f>IF(ISERROR(VLOOKUP($B43,ETAGE!$A$5:$B$1091,2,FALSE)),,VLOOKUP($B43,ETAGE!$A$5:$B$1091,2,FALSE))</f>
        <v>102151.67999999999</v>
      </c>
    </row>
    <row r="44" spans="1:5" s="36" customFormat="1" ht="15" customHeight="1" x14ac:dyDescent="0.2">
      <c r="A44" s="53" t="s">
        <v>22</v>
      </c>
      <c r="B44" s="54">
        <v>6301</v>
      </c>
      <c r="C44" s="55">
        <f>IF(ISERROR(VLOOKUP($B44,ETAGE!$A$5:$B$1091,2,FALSE)),,VLOOKUP($B44,ETAGE!$A$5:$B$1091,2,FALSE))</f>
        <v>19361.14</v>
      </c>
    </row>
    <row r="45" spans="1:5" s="36" customFormat="1" ht="15" customHeight="1" x14ac:dyDescent="0.2">
      <c r="A45" s="53" t="s">
        <v>22</v>
      </c>
      <c r="B45" s="54">
        <v>2346</v>
      </c>
      <c r="C45" s="55">
        <f>IF(ISERROR(VLOOKUP($B45,ETAGE!$A$5:$B$1091,2,FALSE)),,VLOOKUP($B45,ETAGE!$A$5:$B$1091,2,FALSE))</f>
        <v>10374.219999999999</v>
      </c>
    </row>
    <row r="46" spans="1:5" s="36" customFormat="1" ht="15" customHeight="1" x14ac:dyDescent="0.2">
      <c r="A46" s="53" t="s">
        <v>33</v>
      </c>
      <c r="B46" s="54">
        <v>9052</v>
      </c>
      <c r="C46" s="55">
        <f>IF(ISERROR(VLOOKUP($B46,ETAGE!$A$5:$B$1091,2,FALSE)),,VLOOKUP($B46,ETAGE!$A$5:$B$1091,2,FALSE))</f>
        <v>2216.7399999999998</v>
      </c>
    </row>
    <row r="47" spans="1:5" s="36" customFormat="1" ht="15" customHeight="1" x14ac:dyDescent="0.2">
      <c r="A47" s="53" t="s">
        <v>22</v>
      </c>
      <c r="B47" s="54">
        <v>3832</v>
      </c>
      <c r="C47" s="55">
        <f>IF(ISERROR(VLOOKUP($B47,ETAGE!$A$5:$B$1091,2,FALSE)),,VLOOKUP($B47,ETAGE!$A$5:$B$1091,2,FALSE))</f>
        <v>3216.67</v>
      </c>
    </row>
    <row r="48" spans="1:5" ht="15" customHeight="1" x14ac:dyDescent="0.2">
      <c r="A48" s="53" t="s">
        <v>22</v>
      </c>
      <c r="B48" s="54">
        <v>1403</v>
      </c>
      <c r="C48" s="55">
        <f>IF(ISERROR(VLOOKUP($B48,ETAGE!$A$5:$B$1091,2,FALSE)),,VLOOKUP($B48,ETAGE!$A$5:$B$1091,2,FALSE))</f>
        <v>4000</v>
      </c>
      <c r="D48" s="36"/>
      <c r="E48" s="36"/>
    </row>
    <row r="49" spans="1:5" ht="15" customHeight="1" x14ac:dyDescent="0.2">
      <c r="A49" s="53" t="s">
        <v>24</v>
      </c>
      <c r="B49" s="54">
        <v>1515</v>
      </c>
      <c r="C49" s="55">
        <f>IF(ISERROR(VLOOKUP($B49,ETAGE!$A$5:$B$1091,2,FALSE)),,VLOOKUP($B49,ETAGE!$A$5:$B$1091,2,FALSE))</f>
        <v>16433.349999999999</v>
      </c>
      <c r="D49" s="36"/>
      <c r="E49" s="36"/>
    </row>
    <row r="50" spans="1:5" ht="15" customHeight="1" x14ac:dyDescent="0.2">
      <c r="A50" s="53" t="s">
        <v>33</v>
      </c>
      <c r="B50" s="54">
        <v>194</v>
      </c>
      <c r="C50" s="55">
        <f>IF(ISERROR(VLOOKUP($B50,ETAGE!$A$5:$B$1091,2,FALSE)),,VLOOKUP($B50,ETAGE!$A$5:$B$1091,2,FALSE))</f>
        <v>4835.16</v>
      </c>
      <c r="D50" s="36"/>
      <c r="E50" s="36"/>
    </row>
    <row r="51" spans="1:5" ht="15" customHeight="1" x14ac:dyDescent="0.2">
      <c r="A51" s="53" t="s">
        <v>24</v>
      </c>
      <c r="B51" s="54">
        <v>4336</v>
      </c>
      <c r="C51" s="55">
        <f>IF(ISERROR(VLOOKUP($B51,ETAGE!$A$5:$B$1091,2,FALSE)),,VLOOKUP($B51,ETAGE!$A$5:$B$1091,2,FALSE))</f>
        <v>2926.26</v>
      </c>
      <c r="D51" s="36"/>
      <c r="E51" s="36"/>
    </row>
    <row r="52" spans="1:5" ht="15" customHeight="1" x14ac:dyDescent="0.2">
      <c r="A52" s="53" t="s">
        <v>24</v>
      </c>
      <c r="B52" s="54">
        <v>937</v>
      </c>
      <c r="C52" s="55">
        <f>IF(ISERROR(VLOOKUP($B52,ETAGE!$A$5:$B$1091,2,FALSE)),,VLOOKUP($B52,ETAGE!$A$5:$B$1091,2,FALSE))</f>
        <v>3032.77</v>
      </c>
      <c r="D52" s="36"/>
      <c r="E52" s="36"/>
    </row>
    <row r="53" spans="1:5" ht="15" customHeight="1" x14ac:dyDescent="0.2">
      <c r="A53" s="53" t="s">
        <v>33</v>
      </c>
      <c r="B53" s="54">
        <v>170</v>
      </c>
      <c r="C53" s="55">
        <f>IF(ISERROR(VLOOKUP($B53,ETAGE!$A$5:$B$1091,2,FALSE)),,VLOOKUP($B53,ETAGE!$A$5:$B$1091,2,FALSE))</f>
        <v>1090.49</v>
      </c>
      <c r="D53" s="36"/>
      <c r="E53" s="36"/>
    </row>
    <row r="54" spans="1:5" ht="15" customHeight="1" x14ac:dyDescent="0.2">
      <c r="A54" s="53" t="s">
        <v>24</v>
      </c>
      <c r="B54" s="54">
        <v>1511</v>
      </c>
      <c r="C54" s="55">
        <f>IF(ISERROR(VLOOKUP($B54,ETAGE!$A$5:$B$1091,2,FALSE)),,VLOOKUP($B54,ETAGE!$A$5:$B$1091,2,FALSE))</f>
        <v>3332.5</v>
      </c>
      <c r="D54" s="36"/>
      <c r="E54" s="36"/>
    </row>
    <row r="55" spans="1:5" ht="15" customHeight="1" x14ac:dyDescent="0.2">
      <c r="A55" s="53" t="s">
        <v>24</v>
      </c>
      <c r="B55" s="54">
        <v>1516</v>
      </c>
      <c r="C55" s="55">
        <f>IF(ISERROR(VLOOKUP($B55,ETAGE!$A$5:$B$1091,2,FALSE)),,VLOOKUP($B55,ETAGE!$A$5:$B$1091,2,FALSE))</f>
        <v>38144.79</v>
      </c>
      <c r="D55" s="36"/>
      <c r="E55" s="36"/>
    </row>
    <row r="56" spans="1:5" ht="15" customHeight="1" x14ac:dyDescent="0.2">
      <c r="A56" s="53" t="s">
        <v>24</v>
      </c>
      <c r="B56" s="54">
        <v>5147</v>
      </c>
      <c r="C56" s="55">
        <f>IF(ISERROR(VLOOKUP($B56,ETAGE!$A$5:$B$1091,2,FALSE)),,VLOOKUP($B56,ETAGE!$A$5:$B$1091,2,FALSE))</f>
        <v>545.84</v>
      </c>
      <c r="D56" s="36"/>
      <c r="E56" s="36"/>
    </row>
    <row r="57" spans="1:5" ht="15" customHeight="1" x14ac:dyDescent="0.2">
      <c r="A57" s="53" t="s">
        <v>22</v>
      </c>
      <c r="B57" s="54">
        <v>2006</v>
      </c>
      <c r="C57" s="55">
        <f>IF(ISERROR(VLOOKUP($B57,ETAGE!$A$5:$B$1091,2,FALSE)),,VLOOKUP($B57,ETAGE!$A$5:$B$1091,2,FALSE))</f>
        <v>1447.5</v>
      </c>
      <c r="D57" s="36"/>
      <c r="E57" s="36"/>
    </row>
    <row r="58" spans="1:5" ht="15" customHeight="1" x14ac:dyDescent="0.2">
      <c r="A58" s="53" t="s">
        <v>25</v>
      </c>
      <c r="B58" s="54">
        <v>1641</v>
      </c>
      <c r="C58" s="55">
        <f>IF(ISERROR(VLOOKUP($B58,ETAGE!$A$5:$B$1091,2,FALSE)),,VLOOKUP($B58,ETAGE!$A$5:$B$1091,2,FALSE))</f>
        <v>0</v>
      </c>
      <c r="D58" s="36"/>
      <c r="E58" s="36"/>
    </row>
    <row r="59" spans="1:5" ht="15" customHeight="1" x14ac:dyDescent="0.2">
      <c r="A59" s="53" t="s">
        <v>25</v>
      </c>
      <c r="B59" s="54">
        <v>5232</v>
      </c>
      <c r="C59" s="55">
        <f>IF(ISERROR(VLOOKUP($B59,ETAGE!$A$5:$B$1091,2,FALSE)),,VLOOKUP($B59,ETAGE!$A$5:$B$1091,2,FALSE))</f>
        <v>22862.51</v>
      </c>
      <c r="D59" s="36"/>
      <c r="E59" s="36"/>
    </row>
    <row r="60" spans="1:5" ht="15" customHeight="1" x14ac:dyDescent="0.2">
      <c r="A60" s="53" t="s">
        <v>25</v>
      </c>
      <c r="B60" s="54">
        <v>1623</v>
      </c>
      <c r="C60" s="55">
        <f>IF(ISERROR(VLOOKUP($B60,ETAGE!$A$5:$B$1091,2,FALSE)),,VLOOKUP($B60,ETAGE!$A$5:$B$1091,2,FALSE))</f>
        <v>14058.37</v>
      </c>
      <c r="D60" s="36"/>
      <c r="E60" s="36"/>
    </row>
    <row r="61" spans="1:5" ht="15" customHeight="1" x14ac:dyDescent="0.2">
      <c r="A61" s="53" t="s">
        <v>22</v>
      </c>
      <c r="B61" s="54">
        <v>4335</v>
      </c>
      <c r="C61" s="55">
        <f>IF(ISERROR(VLOOKUP($B61,ETAGE!$A$5:$B$1091,2,FALSE)),,VLOOKUP($B61,ETAGE!$A$5:$B$1091,2,FALSE))</f>
        <v>1080.01</v>
      </c>
      <c r="D61" s="36"/>
      <c r="E61" s="36"/>
    </row>
    <row r="62" spans="1:5" ht="15" customHeight="1" x14ac:dyDescent="0.2">
      <c r="A62" s="53" t="s">
        <v>25</v>
      </c>
      <c r="B62" s="54">
        <v>9569</v>
      </c>
      <c r="C62" s="55">
        <f>IF(ISERROR(VLOOKUP($B62,ETAGE!$A$5:$B$1091,2,FALSE)),,VLOOKUP($B62,ETAGE!$A$5:$B$1091,2,FALSE))</f>
        <v>2187.5100000000002</v>
      </c>
      <c r="D62" s="36"/>
      <c r="E62" s="36"/>
    </row>
    <row r="63" spans="1:5" ht="15" customHeight="1" x14ac:dyDescent="0.2">
      <c r="A63" s="53" t="s">
        <v>22</v>
      </c>
      <c r="B63" s="54">
        <v>5208</v>
      </c>
      <c r="C63" s="55">
        <f>IF(ISERROR(VLOOKUP($B63,ETAGE!$A$5:$B$1091,2,FALSE)),,VLOOKUP($B63,ETAGE!$A$5:$B$1091,2,FALSE))</f>
        <v>414.58</v>
      </c>
      <c r="D63" s="36"/>
      <c r="E63" s="36"/>
    </row>
    <row r="64" spans="1:5" ht="15" customHeight="1" x14ac:dyDescent="0.2">
      <c r="A64" s="53" t="s">
        <v>25</v>
      </c>
      <c r="B64" s="54">
        <v>6483</v>
      </c>
      <c r="C64" s="55">
        <f>IF(ISERROR(VLOOKUP($B64,ETAGE!$A$5:$B$1091,2,FALSE)),,VLOOKUP($B64,ETAGE!$A$5:$B$1091,2,FALSE))</f>
        <v>12635.33</v>
      </c>
      <c r="D64" s="36"/>
    </row>
    <row r="65" spans="1:5" ht="15" customHeight="1" x14ac:dyDescent="0.2">
      <c r="A65" s="53" t="s">
        <v>25</v>
      </c>
      <c r="B65" s="54">
        <v>8622</v>
      </c>
      <c r="C65" s="55">
        <f>IF(ISERROR(VLOOKUP($B65,ETAGE!$A$5:$B$1091,2,FALSE)),,VLOOKUP($B65,ETAGE!$A$5:$B$1091,2,FALSE))</f>
        <v>1877.07</v>
      </c>
      <c r="D65" s="36"/>
    </row>
    <row r="66" spans="1:5" ht="15" customHeight="1" x14ac:dyDescent="0.2">
      <c r="A66" s="53" t="s">
        <v>22</v>
      </c>
      <c r="B66" s="54">
        <v>3209</v>
      </c>
      <c r="C66" s="55">
        <f>IF(ISERROR(VLOOKUP($B66,ETAGE!$A$5:$B$1091,2,FALSE)),,VLOOKUP($B66,ETAGE!$A$5:$B$1091,2,FALSE))</f>
        <v>0</v>
      </c>
      <c r="D66" s="36"/>
    </row>
    <row r="67" spans="1:5" ht="15" customHeight="1" thickBot="1" x14ac:dyDescent="0.25">
      <c r="A67" s="53"/>
      <c r="B67" s="54"/>
      <c r="C67" s="55">
        <f>IF(ISERROR(VLOOKUP($B67,ETAGE!$A$5:$B$1091,2,FALSE)),,VLOOKUP($B67,ETAGE!$A$5:$B$1091,2,FALSE))</f>
        <v>0</v>
      </c>
      <c r="D67" s="36"/>
    </row>
    <row r="68" spans="1:5" ht="15" customHeight="1" thickBot="1" x14ac:dyDescent="0.25">
      <c r="A68" s="53" t="s">
        <v>22</v>
      </c>
      <c r="B68" s="54">
        <v>1942</v>
      </c>
      <c r="C68" s="55">
        <f>IF(ISERROR(VLOOKUP($B68,ETAGE!$A$5:$B$1091,2,FALSE)),,VLOOKUP($B68,ETAGE!$A$5:$B$1091,2,FALSE))</f>
        <v>0</v>
      </c>
      <c r="D68" s="36"/>
      <c r="E68" s="57" t="e">
        <f>SUM(#REF!)</f>
        <v>#REF!</v>
      </c>
    </row>
    <row r="69" spans="1:5" ht="15" customHeight="1" x14ac:dyDescent="0.2">
      <c r="A69" s="53" t="s">
        <v>23</v>
      </c>
      <c r="B69" s="54">
        <v>2305</v>
      </c>
      <c r="C69" s="55">
        <f>IF(ISERROR(VLOOKUP($B69,ETAGE!$A$5:$B$1091,2,FALSE)),,VLOOKUP($B69,ETAGE!$A$5:$B$1091,2,FALSE))</f>
        <v>0</v>
      </c>
      <c r="D69" s="36"/>
    </row>
    <row r="70" spans="1:5" ht="15" customHeight="1" x14ac:dyDescent="0.2">
      <c r="A70" s="53" t="s">
        <v>23</v>
      </c>
      <c r="B70" s="54">
        <v>5185</v>
      </c>
      <c r="C70" s="55">
        <f>IF(ISERROR(VLOOKUP($B70,ETAGE!$A$5:$B$1091,2,FALSE)),,VLOOKUP($B70,ETAGE!$A$5:$B$1091,2,FALSE))</f>
        <v>1072.33</v>
      </c>
      <c r="D70" s="36"/>
    </row>
    <row r="71" spans="1:5" ht="15" customHeight="1" x14ac:dyDescent="0.2">
      <c r="A71" s="53" t="s">
        <v>33</v>
      </c>
      <c r="B71" s="54">
        <v>2323</v>
      </c>
      <c r="C71" s="55">
        <f>IF(ISERROR(VLOOKUP($B71,ETAGE!$A$5:$B$1091,2,FALSE)),,VLOOKUP($B71,ETAGE!$A$5:$B$1091,2,FALSE))</f>
        <v>0</v>
      </c>
      <c r="D71" s="36"/>
    </row>
    <row r="72" spans="1:5" ht="15" customHeight="1" x14ac:dyDescent="0.2">
      <c r="A72" s="53" t="s">
        <v>33</v>
      </c>
      <c r="B72" s="54">
        <v>6941</v>
      </c>
      <c r="C72" s="55">
        <f>IF(ISERROR(VLOOKUP($B72,ETAGE!$A$5:$B$1091,2,FALSE)),,VLOOKUP($B72,ETAGE!$A$5:$B$1091,2,FALSE))</f>
        <v>0</v>
      </c>
      <c r="D72" s="36"/>
    </row>
    <row r="73" spans="1:5" ht="15" customHeight="1" x14ac:dyDescent="0.2">
      <c r="A73" s="53" t="s">
        <v>33</v>
      </c>
      <c r="B73" s="54">
        <v>5197</v>
      </c>
      <c r="C73" s="55">
        <f>IF(ISERROR(VLOOKUP($B73,ETAGE!$A$5:$B$1091,2,FALSE)),,VLOOKUP($B73,ETAGE!$A$5:$B$1091,2,FALSE))</f>
        <v>0</v>
      </c>
      <c r="D73" s="36"/>
    </row>
    <row r="74" spans="1:5" ht="15" customHeight="1" x14ac:dyDescent="0.2">
      <c r="A74" s="53" t="s">
        <v>33</v>
      </c>
      <c r="B74" s="54">
        <v>3253</v>
      </c>
      <c r="C74" s="55">
        <f>IF(ISERROR(VLOOKUP($B74,ETAGE!$A$5:$B$1091,2,FALSE)),,VLOOKUP($B74,ETAGE!$A$5:$B$1091,2,FALSE))</f>
        <v>0</v>
      </c>
      <c r="D74" s="36"/>
    </row>
    <row r="75" spans="1:5" ht="15" customHeight="1" x14ac:dyDescent="0.2">
      <c r="A75" s="53" t="s">
        <v>33</v>
      </c>
      <c r="B75" s="54">
        <v>3093</v>
      </c>
      <c r="C75" s="55">
        <f>IF(ISERROR(VLOOKUP($B75,ETAGE!$A$5:$B$1091,2,FALSE)),,VLOOKUP($B75,ETAGE!$A$5:$B$1091,2,FALSE))</f>
        <v>0</v>
      </c>
      <c r="D75" s="36"/>
    </row>
    <row r="76" spans="1:5" ht="15" customHeight="1" x14ac:dyDescent="0.2">
      <c r="A76" s="53" t="s">
        <v>33</v>
      </c>
      <c r="B76" s="54">
        <v>3080</v>
      </c>
      <c r="C76" s="55">
        <f>IF(ISERROR(VLOOKUP($B76,ETAGE!$A$5:$B$1091,2,FALSE)),,VLOOKUP($B76,ETAGE!$A$5:$B$1091,2,FALSE))</f>
        <v>0</v>
      </c>
      <c r="D76" s="36"/>
    </row>
    <row r="77" spans="1:5" ht="15" customHeight="1" x14ac:dyDescent="0.2">
      <c r="A77" s="53" t="s">
        <v>24</v>
      </c>
      <c r="B77" s="54">
        <v>1435</v>
      </c>
      <c r="C77" s="55">
        <f>IF(ISERROR(VLOOKUP($B77,ETAGE!$A$5:$B$1091,2,FALSE)),,VLOOKUP($B77,ETAGE!$A$5:$B$1091,2,FALSE))</f>
        <v>0</v>
      </c>
      <c r="D77" s="36"/>
    </row>
    <row r="78" spans="1:5" ht="15" customHeight="1" x14ac:dyDescent="0.2">
      <c r="A78" s="53" t="s">
        <v>24</v>
      </c>
      <c r="B78" s="54">
        <v>3901</v>
      </c>
      <c r="C78" s="55">
        <f>IF(ISERROR(VLOOKUP($B78,ETAGE!$A$5:$B$1091,2,FALSE)),,VLOOKUP($B78,ETAGE!$A$5:$B$1091,2,FALSE))</f>
        <v>0</v>
      </c>
      <c r="D78" s="36"/>
    </row>
    <row r="79" spans="1:5" ht="15" customHeight="1" x14ac:dyDescent="0.2">
      <c r="A79" s="53" t="s">
        <v>24</v>
      </c>
      <c r="B79" s="54">
        <v>1977</v>
      </c>
      <c r="C79" s="55">
        <f>IF(ISERROR(VLOOKUP($B79,ETAGE!$A$5:$B$1091,2,FALSE)),,VLOOKUP($B79,ETAGE!$A$5:$B$1091,2,FALSE))</f>
        <v>0</v>
      </c>
      <c r="D79" s="36"/>
    </row>
    <row r="80" spans="1:5" ht="15" customHeight="1" x14ac:dyDescent="0.2">
      <c r="A80" s="53" t="s">
        <v>25</v>
      </c>
      <c r="B80" s="54">
        <v>2310</v>
      </c>
      <c r="C80" s="55">
        <f>IF(ISERROR(VLOOKUP($B80,ETAGE!$A$5:$B$1091,2,FALSE)),,VLOOKUP($B80,ETAGE!$A$5:$B$1091,2,FALSE))</f>
        <v>0</v>
      </c>
      <c r="D80" s="36"/>
    </row>
    <row r="81" spans="1:4" ht="15" customHeight="1" x14ac:dyDescent="0.2">
      <c r="A81" s="53" t="s">
        <v>25</v>
      </c>
      <c r="B81" s="54">
        <v>1688</v>
      </c>
      <c r="C81" s="55">
        <f>IF(ISERROR(VLOOKUP($B81,ETAGE!$A$5:$B$1091,2,FALSE)),,VLOOKUP($B81,ETAGE!$A$5:$B$1091,2,FALSE))</f>
        <v>0</v>
      </c>
      <c r="D81" s="36"/>
    </row>
    <row r="82" spans="1:4" ht="15" customHeight="1" x14ac:dyDescent="0.2">
      <c r="A82" s="53"/>
      <c r="B82" s="54"/>
      <c r="C82" s="55">
        <f>IF(ISERROR(VLOOKUP($B82,ETAGE!$A$5:$B$1091,2,FALSE)),,VLOOKUP($B82,ETAGE!$A$5:$B$1091,2,FALSE))</f>
        <v>0</v>
      </c>
    </row>
    <row r="83" spans="1:4" ht="15" customHeight="1" x14ac:dyDescent="0.2">
      <c r="A83" s="53"/>
      <c r="B83" s="54"/>
      <c r="C83" s="55">
        <f>IF(ISERROR(VLOOKUP($B83,ETAGE!$A$5:$B$1091,2,FALSE)),,VLOOKUP($B83,ETAGE!$A$5:$B$1091,2,FALSE))</f>
        <v>0</v>
      </c>
    </row>
    <row r="84" spans="1:4" ht="15" customHeight="1" x14ac:dyDescent="0.2">
      <c r="A84" s="53"/>
      <c r="B84" s="54"/>
      <c r="C84" s="55">
        <f>IF(ISERROR(VLOOKUP($B84,ETAGE!$A$5:$B$1091,2,FALSE)),,VLOOKUP($B84,ETAGE!$A$5:$B$1091,2,FALSE))</f>
        <v>0</v>
      </c>
    </row>
    <row r="85" spans="1:4" ht="15" customHeight="1" x14ac:dyDescent="0.2">
      <c r="A85" s="53"/>
      <c r="B85" s="54"/>
      <c r="C85" s="55">
        <f>IF(ISERROR(VLOOKUP($B85,ETAGE!$A$5:$B$1091,2,FALSE)),,VLOOKUP($B85,ETAGE!$A$5:$B$1091,2,FALSE))</f>
        <v>0</v>
      </c>
    </row>
    <row r="86" spans="1:4" ht="15" customHeight="1" x14ac:dyDescent="0.2">
      <c r="A86" s="53"/>
      <c r="B86" s="54"/>
      <c r="C86" s="55">
        <f>IF(ISERROR(VLOOKUP($B86,ETAGE!$A$5:$B$1091,2,FALSE)),,VLOOKUP($B86,ETAGE!$A$5:$B$1091,2,FALSE))</f>
        <v>0</v>
      </c>
    </row>
    <row r="87" spans="1:4" ht="15" customHeight="1" x14ac:dyDescent="0.2">
      <c r="A87" s="53"/>
      <c r="B87" s="54"/>
      <c r="C87" s="55">
        <f>IF(ISERROR(VLOOKUP($B87,ETAGE!$A$5:$B$1091,2,FALSE)),,VLOOKUP($B87,ETAGE!$A$5:$B$1091,2,FALSE))</f>
        <v>0</v>
      </c>
    </row>
    <row r="88" spans="1:4" ht="15" customHeight="1" x14ac:dyDescent="0.2">
      <c r="A88" s="53"/>
      <c r="B88" s="54"/>
      <c r="C88" s="55">
        <f>IF(ISERROR(VLOOKUP($B88,ETAGE!$A$5:$B$1091,2,FALSE)),,VLOOKUP($B88,ETAGE!$A$5:$B$1091,2,FALSE))</f>
        <v>0</v>
      </c>
    </row>
    <row r="89" spans="1:4" ht="15" customHeight="1" x14ac:dyDescent="0.2">
      <c r="A89" s="53"/>
      <c r="B89" s="54"/>
      <c r="C89" s="55">
        <f>IF(ISERROR(VLOOKUP($B89,ETAGE!$A$5:$B$1091,2,FALSE)),,VLOOKUP($B89,ETAGE!$A$5:$B$1091,2,FALSE))</f>
        <v>0</v>
      </c>
    </row>
    <row r="90" spans="1:4" ht="15" customHeight="1" thickBot="1" x14ac:dyDescent="0.25">
      <c r="A90" s="67"/>
      <c r="B90" s="68"/>
      <c r="C90" s="69">
        <f>IF(ISERROR(VLOOKUP($B90,ETAGE!$A$5:$B$1091,2,FALSE)),,VLOOKUP($B90,ETAGE!$A$5:$B$1091,2,FALSE))</f>
        <v>0</v>
      </c>
    </row>
  </sheetData>
  <autoFilter ref="A14:B90"/>
  <printOptions horizontalCentered="1" verticalCentered="1"/>
  <pageMargins left="0" right="0" top="0.39370078740157483" bottom="0" header="0" footer="0"/>
  <pageSetup paperSize="9" scale="63" firstPageNumber="0" orientation="landscape" horizontalDpi="300" verticalDpi="300" r:id="rId1"/>
  <headerFooter alignWithMargins="0">
    <oddHeader>&amp;C&amp;"Calibri,Gras"&amp;12Chiffre d'Affaire Journalier&amp;R&amp;"Calibri,Normal"&amp;12Galeries Lafayette Haussmann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35"/>
  <sheetViews>
    <sheetView workbookViewId="0">
      <selection sqref="A1:N1"/>
    </sheetView>
  </sheetViews>
  <sheetFormatPr baseColWidth="10" defaultRowHeight="20.100000000000001" customHeight="1" x14ac:dyDescent="0.2"/>
  <cols>
    <col min="1" max="1" width="7.5703125" style="2" bestFit="1" customWidth="1"/>
    <col min="2" max="4" width="6.7109375" style="2" customWidth="1"/>
    <col min="5" max="5" width="30.7109375" style="1" customWidth="1"/>
    <col min="6" max="6" width="11.7109375" style="3" customWidth="1"/>
    <col min="7" max="7" width="11.7109375" style="4" customWidth="1"/>
    <col min="8" max="8" width="8.7109375" style="4" customWidth="1"/>
    <col min="9" max="10" width="11.7109375" style="1" customWidth="1"/>
    <col min="11" max="11" width="8.7109375" style="1" customWidth="1"/>
    <col min="12" max="13" width="11.7109375" style="1" customWidth="1"/>
    <col min="14" max="14" width="8.7109375" style="1" customWidth="1"/>
    <col min="15" max="16384" width="11.42578125" style="1"/>
  </cols>
  <sheetData>
    <row r="1" spans="1:14" ht="20.100000000000001" customHeight="1" thickTop="1" thickBot="1" x14ac:dyDescent="0.25">
      <c r="A1" s="108" t="e">
        <f>#REF!</f>
        <v>#REF!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10"/>
    </row>
    <row r="2" spans="1:14" ht="20.100000000000001" customHeight="1" thickTop="1" thickBot="1" x14ac:dyDescent="0.25">
      <c r="A2" s="111" t="s">
        <v>4</v>
      </c>
      <c r="B2" s="112"/>
      <c r="C2" s="112"/>
      <c r="D2" s="112"/>
      <c r="E2" s="34"/>
      <c r="F2" s="113" t="s">
        <v>1</v>
      </c>
      <c r="G2" s="114"/>
      <c r="H2" s="115"/>
      <c r="I2" s="114" t="s">
        <v>2</v>
      </c>
      <c r="J2" s="114"/>
      <c r="K2" s="114"/>
      <c r="L2" s="113" t="s">
        <v>3</v>
      </c>
      <c r="M2" s="114"/>
      <c r="N2" s="115"/>
    </row>
    <row r="3" spans="1:14" ht="20.100000000000001" customHeight="1" thickTop="1" x14ac:dyDescent="0.2">
      <c r="A3" s="116" t="s">
        <v>8</v>
      </c>
      <c r="B3" s="117"/>
      <c r="C3" s="117"/>
      <c r="D3" s="117"/>
      <c r="E3" s="33" t="str">
        <f ca="1">RIGHT(CELL("nomfichier",A1),LEN(CELL("nomfichier",A1))-FIND("]",CELL("nomfichier",A1)))</f>
        <v>MV 1 (8)</v>
      </c>
      <c r="F3" s="118">
        <f>SUBTOTAL(9,F6:F34)</f>
        <v>0</v>
      </c>
      <c r="G3" s="100">
        <f>SUBTOTAL(9,G6:G34)</f>
        <v>0</v>
      </c>
      <c r="H3" s="102">
        <f>IF(ISERROR(F3/G3*100),,F3/G3*100)</f>
        <v>0</v>
      </c>
      <c r="I3" s="120">
        <f>SUBTOTAL(9,I6:I34)</f>
        <v>0</v>
      </c>
      <c r="J3" s="100">
        <f>SUBTOTAL(9,J6:J34)</f>
        <v>0</v>
      </c>
      <c r="K3" s="102">
        <f>IF(ISERROR(I3/J3*100),,I3/J3*100)</f>
        <v>0</v>
      </c>
      <c r="L3" s="104">
        <f>SUBTOTAL(9,L6:L34)</f>
        <v>0</v>
      </c>
      <c r="M3" s="100">
        <f>SUBTOTAL(9,M6:M34)</f>
        <v>0</v>
      </c>
      <c r="N3" s="102">
        <f>IF(ISERROR(L3/M3*100),,L3/M3*100)</f>
        <v>0</v>
      </c>
    </row>
    <row r="4" spans="1:14" ht="20.100000000000001" customHeight="1" thickBot="1" x14ac:dyDescent="0.25">
      <c r="A4" s="106" t="s">
        <v>11</v>
      </c>
      <c r="B4" s="107"/>
      <c r="C4" s="107"/>
      <c r="D4" s="107"/>
      <c r="E4" s="32"/>
      <c r="F4" s="119"/>
      <c r="G4" s="101"/>
      <c r="H4" s="103"/>
      <c r="I4" s="121"/>
      <c r="J4" s="101"/>
      <c r="K4" s="103"/>
      <c r="L4" s="105"/>
      <c r="M4" s="101"/>
      <c r="N4" s="103"/>
    </row>
    <row r="5" spans="1:14" s="18" customFormat="1" ht="20.100000000000001" customHeight="1" thickTop="1" thickBot="1" x14ac:dyDescent="0.25">
      <c r="A5" s="19" t="s">
        <v>6</v>
      </c>
      <c r="B5" s="20" t="s">
        <v>9</v>
      </c>
      <c r="C5" s="20" t="s">
        <v>10</v>
      </c>
      <c r="D5" s="20" t="s">
        <v>5</v>
      </c>
      <c r="E5" s="21" t="s">
        <v>7</v>
      </c>
      <c r="F5" s="22">
        <v>2017</v>
      </c>
      <c r="G5" s="23">
        <v>2016</v>
      </c>
      <c r="H5" s="24" t="s">
        <v>0</v>
      </c>
      <c r="I5" s="22">
        <v>2017</v>
      </c>
      <c r="J5" s="23">
        <v>2016</v>
      </c>
      <c r="K5" s="24" t="s">
        <v>0</v>
      </c>
      <c r="L5" s="22">
        <v>2017</v>
      </c>
      <c r="M5" s="23">
        <v>2016</v>
      </c>
      <c r="N5" s="24" t="s">
        <v>0</v>
      </c>
    </row>
    <row r="6" spans="1:14" s="6" customFormat="1" ht="20.100000000000001" customHeight="1" thickTop="1" x14ac:dyDescent="0.2">
      <c r="A6" s="28" t="str">
        <f>IF(ISERROR(VLOOKUP($D6,#REF!,3,FALSE)),"-",VLOOKUP($D6,#REF!,3,FALSE))</f>
        <v>-</v>
      </c>
      <c r="B6" s="25" t="str">
        <f>IF(ISERROR(VLOOKUP($D6,#REF!,7,FALSE)),"-",VLOOKUP($D6,#REF!,7,FALSE))</f>
        <v>-</v>
      </c>
      <c r="C6" s="25" t="str">
        <f>IF(ISERROR(VLOOKUP($D6,#REF!,4,FALSE)),"-",VLOOKUP($D6,#REF!,4,FALSE))</f>
        <v>-</v>
      </c>
      <c r="D6" s="30"/>
      <c r="E6" s="5" t="str">
        <f>IF(ISERROR(VLOOKUP(D6,#REF!,2,FALSE)),"-",VLOOKUP(D6,#REF!,2,FALSE))</f>
        <v>-</v>
      </c>
      <c r="F6" s="15">
        <f>IF(ISERROR(VLOOKUP($D6,ETAGE!$A$5:$B$165,3,FALSE)),,VLOOKUP($D6,ETAGE!$A$5:$B$165,3,FALSE))</f>
        <v>0</v>
      </c>
      <c r="G6" s="9">
        <f t="shared" ref="G6:G34" si="0">IF(H6&gt;0,F6/H6*100,0)</f>
        <v>0</v>
      </c>
      <c r="H6" s="8">
        <f>IF(ISERROR(VLOOKUP($D6,ETAGE!$A$5:$B$165,5,FALSE)),,VLOOKUP($D6,ETAGE!$A$5:$B$165,5,FALSE))</f>
        <v>0</v>
      </c>
      <c r="I6" s="10">
        <f>IF(ISERROR(VLOOKUP($D6,ETAGE!$A$5:$B$165,6,FALSE)),,VLOOKUP($D6,ETAGE!$A$5:$B$165,6,FALSE))</f>
        <v>0</v>
      </c>
      <c r="J6" s="9">
        <f t="shared" ref="J6:J34" si="1">IF(K6&gt;0,I6/K6*100,0)</f>
        <v>0</v>
      </c>
      <c r="K6" s="7">
        <f>IF(ISERROR(VLOOKUP($D6,ETAGE!$A$5:$B$165,8,FALSE)),,VLOOKUP($D6,ETAGE!$A$5:$B$165,8,FALSE))</f>
        <v>0</v>
      </c>
      <c r="L6" s="15">
        <f>IF(ISERROR(VLOOKUP($D6,ETAGE!$A$5:$B$165,9,FALSE)),,VLOOKUP($D6,ETAGE!$A$5:$B$165,9,FALSE))</f>
        <v>0</v>
      </c>
      <c r="M6" s="9">
        <f t="shared" ref="M6:M34" si="2">IF(N6&gt;0,L6/N6*100,0)</f>
        <v>0</v>
      </c>
      <c r="N6" s="8">
        <f>IF(ISERROR(VLOOKUP($D6,ETAGE!$A$5:$B$165,12,FALSE)),,VLOOKUP($D6,ETAGE!$A$5:$B$165,12,FALSE))</f>
        <v>0</v>
      </c>
    </row>
    <row r="7" spans="1:14" s="6" customFormat="1" ht="20.100000000000001" customHeight="1" x14ac:dyDescent="0.2">
      <c r="A7" s="28" t="str">
        <f>IF(ISERROR(VLOOKUP($D7,#REF!,3,FALSE)),"-",VLOOKUP($D7,#REF!,3,FALSE))</f>
        <v>-</v>
      </c>
      <c r="B7" s="25" t="str">
        <f>IF(ISERROR(VLOOKUP($D7,#REF!,7,FALSE)),"-",VLOOKUP($D7,#REF!,7,FALSE))</f>
        <v>-</v>
      </c>
      <c r="C7" s="25" t="str">
        <f>IF(ISERROR(VLOOKUP($D7,#REF!,4,FALSE)),"-",VLOOKUP($D7,#REF!,4,FALSE))</f>
        <v>-</v>
      </c>
      <c r="D7" s="30"/>
      <c r="E7" s="5" t="str">
        <f>IF(ISERROR(VLOOKUP(D7,#REF!,2,FALSE)),"-",VLOOKUP(D7,#REF!,2,FALSE))</f>
        <v>-</v>
      </c>
      <c r="F7" s="15">
        <f>IF(ISERROR(VLOOKUP($D7,ETAGE!$A$5:$B$165,3,FALSE)),,VLOOKUP($D7,ETAGE!$A$5:$B$165,3,FALSE))</f>
        <v>0</v>
      </c>
      <c r="G7" s="9">
        <f t="shared" si="0"/>
        <v>0</v>
      </c>
      <c r="H7" s="8">
        <f>IF(ISERROR(VLOOKUP($D7,ETAGE!$A$5:$B$165,5,FALSE)),,VLOOKUP($D7,ETAGE!$A$5:$B$165,5,FALSE))</f>
        <v>0</v>
      </c>
      <c r="I7" s="10">
        <f>IF(ISERROR(VLOOKUP($D7,ETAGE!$A$5:$B$165,6,FALSE)),,VLOOKUP($D7,ETAGE!$A$5:$B$165,6,FALSE))</f>
        <v>0</v>
      </c>
      <c r="J7" s="9">
        <f t="shared" si="1"/>
        <v>0</v>
      </c>
      <c r="K7" s="7">
        <f>IF(ISERROR(VLOOKUP($D7,ETAGE!$A$5:$B$165,8,FALSE)),,VLOOKUP($D7,ETAGE!$A$5:$B$165,8,FALSE))</f>
        <v>0</v>
      </c>
      <c r="L7" s="15">
        <f>IF(ISERROR(VLOOKUP($D7,ETAGE!$A$5:$B$165,9,FALSE)),,VLOOKUP($D7,ETAGE!$A$5:$B$165,9,FALSE))</f>
        <v>0</v>
      </c>
      <c r="M7" s="9">
        <f t="shared" si="2"/>
        <v>0</v>
      </c>
      <c r="N7" s="8">
        <f>IF(ISERROR(VLOOKUP($D7,ETAGE!$A$5:$B$165,12,FALSE)),,VLOOKUP($D7,ETAGE!$A$5:$B$165,12,FALSE))</f>
        <v>0</v>
      </c>
    </row>
    <row r="8" spans="1:14" s="6" customFormat="1" ht="20.100000000000001" customHeight="1" x14ac:dyDescent="0.2">
      <c r="A8" s="28" t="str">
        <f>IF(ISERROR(VLOOKUP($D8,#REF!,3,FALSE)),"-",VLOOKUP($D8,#REF!,3,FALSE))</f>
        <v>-</v>
      </c>
      <c r="B8" s="25" t="str">
        <f>IF(ISERROR(VLOOKUP($D8,#REF!,7,FALSE)),"-",VLOOKUP($D8,#REF!,7,FALSE))</f>
        <v>-</v>
      </c>
      <c r="C8" s="25" t="str">
        <f>IF(ISERROR(VLOOKUP($D8,#REF!,4,FALSE)),"-",VLOOKUP($D8,#REF!,4,FALSE))</f>
        <v>-</v>
      </c>
      <c r="D8" s="30"/>
      <c r="E8" s="5" t="str">
        <f>IF(ISERROR(VLOOKUP(D8,#REF!,2,FALSE)),"-",VLOOKUP(D8,#REF!,2,FALSE))</f>
        <v>-</v>
      </c>
      <c r="F8" s="15">
        <f>IF(ISERROR(VLOOKUP($D8,ETAGE!$A$5:$B$165,3,FALSE)),,VLOOKUP($D8,ETAGE!$A$5:$B$165,3,FALSE))</f>
        <v>0</v>
      </c>
      <c r="G8" s="9">
        <f t="shared" si="0"/>
        <v>0</v>
      </c>
      <c r="H8" s="8">
        <f>IF(ISERROR(VLOOKUP($D8,ETAGE!$A$5:$B$165,5,FALSE)),,VLOOKUP($D8,ETAGE!$A$5:$B$165,5,FALSE))</f>
        <v>0</v>
      </c>
      <c r="I8" s="10">
        <f>IF(ISERROR(VLOOKUP($D8,ETAGE!$A$5:$B$165,6,FALSE)),,VLOOKUP($D8,ETAGE!$A$5:$B$165,6,FALSE))</f>
        <v>0</v>
      </c>
      <c r="J8" s="9">
        <f t="shared" si="1"/>
        <v>0</v>
      </c>
      <c r="K8" s="7">
        <f>IF(ISERROR(VLOOKUP($D8,ETAGE!$A$5:$B$165,8,FALSE)),,VLOOKUP($D8,ETAGE!$A$5:$B$165,8,FALSE))</f>
        <v>0</v>
      </c>
      <c r="L8" s="15">
        <f>IF(ISERROR(VLOOKUP($D8,ETAGE!$A$5:$B$165,9,FALSE)),,VLOOKUP($D8,ETAGE!$A$5:$B$165,9,FALSE))</f>
        <v>0</v>
      </c>
      <c r="M8" s="9">
        <f t="shared" si="2"/>
        <v>0</v>
      </c>
      <c r="N8" s="8">
        <f>IF(ISERROR(VLOOKUP($D8,ETAGE!$A$5:$B$165,12,FALSE)),,VLOOKUP($D8,ETAGE!$A$5:$B$165,12,FALSE))</f>
        <v>0</v>
      </c>
    </row>
    <row r="9" spans="1:14" s="6" customFormat="1" ht="20.100000000000001" customHeight="1" x14ac:dyDescent="0.2">
      <c r="A9" s="28" t="str">
        <f>IF(ISERROR(VLOOKUP($D9,#REF!,3,FALSE)),"-",VLOOKUP($D9,#REF!,3,FALSE))</f>
        <v>-</v>
      </c>
      <c r="B9" s="25" t="str">
        <f>IF(ISERROR(VLOOKUP($D9,#REF!,7,FALSE)),"-",VLOOKUP($D9,#REF!,7,FALSE))</f>
        <v>-</v>
      </c>
      <c r="C9" s="25" t="str">
        <f>IF(ISERROR(VLOOKUP($D9,#REF!,4,FALSE)),"-",VLOOKUP($D9,#REF!,4,FALSE))</f>
        <v>-</v>
      </c>
      <c r="D9" s="30"/>
      <c r="E9" s="5" t="str">
        <f>IF(ISERROR(VLOOKUP(D9,#REF!,2,FALSE)),"-",VLOOKUP(D9,#REF!,2,FALSE))</f>
        <v>-</v>
      </c>
      <c r="F9" s="15">
        <f>IF(ISERROR(VLOOKUP($D9,ETAGE!$A$5:$B$165,3,FALSE)),,VLOOKUP($D9,ETAGE!$A$5:$B$165,3,FALSE))</f>
        <v>0</v>
      </c>
      <c r="G9" s="9">
        <f t="shared" si="0"/>
        <v>0</v>
      </c>
      <c r="H9" s="8">
        <f>IF(ISERROR(VLOOKUP($D9,ETAGE!$A$5:$B$165,5,FALSE)),,VLOOKUP($D9,ETAGE!$A$5:$B$165,5,FALSE))</f>
        <v>0</v>
      </c>
      <c r="I9" s="10">
        <f>IF(ISERROR(VLOOKUP($D9,ETAGE!$A$5:$B$165,6,FALSE)),,VLOOKUP($D9,ETAGE!$A$5:$B$165,6,FALSE))</f>
        <v>0</v>
      </c>
      <c r="J9" s="9">
        <f t="shared" si="1"/>
        <v>0</v>
      </c>
      <c r="K9" s="7">
        <f>IF(ISERROR(VLOOKUP($D9,ETAGE!$A$5:$B$165,8,FALSE)),,VLOOKUP($D9,ETAGE!$A$5:$B$165,8,FALSE))</f>
        <v>0</v>
      </c>
      <c r="L9" s="15">
        <f>IF(ISERROR(VLOOKUP($D9,ETAGE!$A$5:$B$165,9,FALSE)),,VLOOKUP($D9,ETAGE!$A$5:$B$165,9,FALSE))</f>
        <v>0</v>
      </c>
      <c r="M9" s="9">
        <f t="shared" si="2"/>
        <v>0</v>
      </c>
      <c r="N9" s="8">
        <f>IF(ISERROR(VLOOKUP($D9,ETAGE!$A$5:$B$165,12,FALSE)),,VLOOKUP($D9,ETAGE!$A$5:$B$165,12,FALSE))</f>
        <v>0</v>
      </c>
    </row>
    <row r="10" spans="1:14" s="6" customFormat="1" ht="20.100000000000001" customHeight="1" x14ac:dyDescent="0.2">
      <c r="A10" s="28" t="str">
        <f>IF(ISERROR(VLOOKUP($D10,#REF!,3,FALSE)),"-",VLOOKUP($D10,#REF!,3,FALSE))</f>
        <v>-</v>
      </c>
      <c r="B10" s="25" t="str">
        <f>IF(ISERROR(VLOOKUP($D10,#REF!,7,FALSE)),"-",VLOOKUP($D10,#REF!,7,FALSE))</f>
        <v>-</v>
      </c>
      <c r="C10" s="25" t="str">
        <f>IF(ISERROR(VLOOKUP($D10,#REF!,4,FALSE)),"-",VLOOKUP($D10,#REF!,4,FALSE))</f>
        <v>-</v>
      </c>
      <c r="D10" s="30"/>
      <c r="E10" s="5" t="str">
        <f>IF(ISERROR(VLOOKUP(D10,#REF!,2,FALSE)),"-",VLOOKUP(D10,#REF!,2,FALSE))</f>
        <v>-</v>
      </c>
      <c r="F10" s="15">
        <f>IF(ISERROR(VLOOKUP($D10,ETAGE!$A$5:$B$165,3,FALSE)),,VLOOKUP($D10,ETAGE!$A$5:$B$165,3,FALSE))</f>
        <v>0</v>
      </c>
      <c r="G10" s="9">
        <f t="shared" si="0"/>
        <v>0</v>
      </c>
      <c r="H10" s="8">
        <f>IF(ISERROR(VLOOKUP($D10,ETAGE!$A$5:$B$165,5,FALSE)),,VLOOKUP($D10,ETAGE!$A$5:$B$165,5,FALSE))</f>
        <v>0</v>
      </c>
      <c r="I10" s="10">
        <f>IF(ISERROR(VLOOKUP($D10,ETAGE!$A$5:$B$165,6,FALSE)),,VLOOKUP($D10,ETAGE!$A$5:$B$165,6,FALSE))</f>
        <v>0</v>
      </c>
      <c r="J10" s="9">
        <f t="shared" si="1"/>
        <v>0</v>
      </c>
      <c r="K10" s="7">
        <f>IF(ISERROR(VLOOKUP($D10,ETAGE!$A$5:$B$165,8,FALSE)),,VLOOKUP($D10,ETAGE!$A$5:$B$165,8,FALSE))</f>
        <v>0</v>
      </c>
      <c r="L10" s="15">
        <f>IF(ISERROR(VLOOKUP($D10,ETAGE!$A$5:$B$165,9,FALSE)),,VLOOKUP($D10,ETAGE!$A$5:$B$165,9,FALSE))</f>
        <v>0</v>
      </c>
      <c r="M10" s="9">
        <f t="shared" si="2"/>
        <v>0</v>
      </c>
      <c r="N10" s="8">
        <f>IF(ISERROR(VLOOKUP($D10,ETAGE!$A$5:$B$165,12,FALSE)),,VLOOKUP($D10,ETAGE!$A$5:$B$165,12,FALSE))</f>
        <v>0</v>
      </c>
    </row>
    <row r="11" spans="1:14" s="6" customFormat="1" ht="20.100000000000001" customHeight="1" x14ac:dyDescent="0.2">
      <c r="A11" s="28" t="str">
        <f>IF(ISERROR(VLOOKUP($D11,#REF!,3,FALSE)),"-",VLOOKUP($D11,#REF!,3,FALSE))</f>
        <v>-</v>
      </c>
      <c r="B11" s="25" t="str">
        <f>IF(ISERROR(VLOOKUP($D11,#REF!,7,FALSE)),"-",VLOOKUP($D11,#REF!,7,FALSE))</f>
        <v>-</v>
      </c>
      <c r="C11" s="25" t="str">
        <f>IF(ISERROR(VLOOKUP($D11,#REF!,4,FALSE)),"-",VLOOKUP($D11,#REF!,4,FALSE))</f>
        <v>-</v>
      </c>
      <c r="D11" s="30"/>
      <c r="E11" s="5" t="str">
        <f>IF(ISERROR(VLOOKUP(D11,#REF!,2,FALSE)),"-",VLOOKUP(D11,#REF!,2,FALSE))</f>
        <v>-</v>
      </c>
      <c r="F11" s="15">
        <f>IF(ISERROR(VLOOKUP($D11,ETAGE!$A$5:$B$165,3,FALSE)),,VLOOKUP($D11,ETAGE!$A$5:$B$165,3,FALSE))</f>
        <v>0</v>
      </c>
      <c r="G11" s="9">
        <f t="shared" si="0"/>
        <v>0</v>
      </c>
      <c r="H11" s="8">
        <f>IF(ISERROR(VLOOKUP($D11,ETAGE!$A$5:$B$165,5,FALSE)),,VLOOKUP($D11,ETAGE!$A$5:$B$165,5,FALSE))</f>
        <v>0</v>
      </c>
      <c r="I11" s="10">
        <f>IF(ISERROR(VLOOKUP($D11,ETAGE!$A$5:$B$165,6,FALSE)),,VLOOKUP($D11,ETAGE!$A$5:$B$165,6,FALSE))</f>
        <v>0</v>
      </c>
      <c r="J11" s="9">
        <f t="shared" si="1"/>
        <v>0</v>
      </c>
      <c r="K11" s="7">
        <f>IF(ISERROR(VLOOKUP($D11,ETAGE!$A$5:$B$165,8,FALSE)),,VLOOKUP($D11,ETAGE!$A$5:$B$165,8,FALSE))</f>
        <v>0</v>
      </c>
      <c r="L11" s="15">
        <f>IF(ISERROR(VLOOKUP($D11,ETAGE!$A$5:$B$165,9,FALSE)),,VLOOKUP($D11,ETAGE!$A$5:$B$165,9,FALSE))</f>
        <v>0</v>
      </c>
      <c r="M11" s="9">
        <f t="shared" si="2"/>
        <v>0</v>
      </c>
      <c r="N11" s="8">
        <f>IF(ISERROR(VLOOKUP($D11,ETAGE!$A$5:$B$165,12,FALSE)),,VLOOKUP($D11,ETAGE!$A$5:$B$165,12,FALSE))</f>
        <v>0</v>
      </c>
    </row>
    <row r="12" spans="1:14" s="6" customFormat="1" ht="20.100000000000001" customHeight="1" x14ac:dyDescent="0.2">
      <c r="A12" s="28" t="str">
        <f>IF(ISERROR(VLOOKUP($D12,#REF!,3,FALSE)),"-",VLOOKUP($D12,#REF!,3,FALSE))</f>
        <v>-</v>
      </c>
      <c r="B12" s="25" t="str">
        <f>IF(ISERROR(VLOOKUP($D12,#REF!,7,FALSE)),"-",VLOOKUP($D12,#REF!,7,FALSE))</f>
        <v>-</v>
      </c>
      <c r="C12" s="25" t="str">
        <f>IF(ISERROR(VLOOKUP($D12,#REF!,4,FALSE)),"-",VLOOKUP($D12,#REF!,4,FALSE))</f>
        <v>-</v>
      </c>
      <c r="D12" s="30"/>
      <c r="E12" s="5" t="str">
        <f>IF(ISERROR(VLOOKUP(D12,#REF!,2,FALSE)),"-",VLOOKUP(D12,#REF!,2,FALSE))</f>
        <v>-</v>
      </c>
      <c r="F12" s="15">
        <f>IF(ISERROR(VLOOKUP($D12,ETAGE!$A$5:$B$165,3,FALSE)),,VLOOKUP($D12,ETAGE!$A$5:$B$165,3,FALSE))</f>
        <v>0</v>
      </c>
      <c r="G12" s="9">
        <f t="shared" si="0"/>
        <v>0</v>
      </c>
      <c r="H12" s="8">
        <f>IF(ISERROR(VLOOKUP($D12,ETAGE!$A$5:$B$165,5,FALSE)),,VLOOKUP($D12,ETAGE!$A$5:$B$165,5,FALSE))</f>
        <v>0</v>
      </c>
      <c r="I12" s="10">
        <f>IF(ISERROR(VLOOKUP($D12,ETAGE!$A$5:$B$165,6,FALSE)),,VLOOKUP($D12,ETAGE!$A$5:$B$165,6,FALSE))</f>
        <v>0</v>
      </c>
      <c r="J12" s="9">
        <f t="shared" si="1"/>
        <v>0</v>
      </c>
      <c r="K12" s="7">
        <f>IF(ISERROR(VLOOKUP($D12,ETAGE!$A$5:$B$165,8,FALSE)),,VLOOKUP($D12,ETAGE!$A$5:$B$165,8,FALSE))</f>
        <v>0</v>
      </c>
      <c r="L12" s="15">
        <f>IF(ISERROR(VLOOKUP($D12,ETAGE!$A$5:$B$165,9,FALSE)),,VLOOKUP($D12,ETAGE!$A$5:$B$165,9,FALSE))</f>
        <v>0</v>
      </c>
      <c r="M12" s="9">
        <f t="shared" si="2"/>
        <v>0</v>
      </c>
      <c r="N12" s="8">
        <f>IF(ISERROR(VLOOKUP($D12,ETAGE!$A$5:$B$165,12,FALSE)),,VLOOKUP($D12,ETAGE!$A$5:$B$165,12,FALSE))</f>
        <v>0</v>
      </c>
    </row>
    <row r="13" spans="1:14" s="6" customFormat="1" ht="20.100000000000001" customHeight="1" x14ac:dyDescent="0.2">
      <c r="A13" s="28" t="str">
        <f>IF(ISERROR(VLOOKUP($D13,#REF!,3,FALSE)),"-",VLOOKUP($D13,#REF!,3,FALSE))</f>
        <v>-</v>
      </c>
      <c r="B13" s="25" t="str">
        <f>IF(ISERROR(VLOOKUP($D13,#REF!,7,FALSE)),"-",VLOOKUP($D13,#REF!,7,FALSE))</f>
        <v>-</v>
      </c>
      <c r="C13" s="25" t="str">
        <f>IF(ISERROR(VLOOKUP($D13,#REF!,4,FALSE)),"-",VLOOKUP($D13,#REF!,4,FALSE))</f>
        <v>-</v>
      </c>
      <c r="D13" s="30"/>
      <c r="E13" s="5" t="str">
        <f>IF(ISERROR(VLOOKUP(D13,#REF!,2,FALSE)),"-",VLOOKUP(D13,#REF!,2,FALSE))</f>
        <v>-</v>
      </c>
      <c r="F13" s="15">
        <f>IF(ISERROR(VLOOKUP($D13,ETAGE!$A$5:$B$165,3,FALSE)),,VLOOKUP($D13,ETAGE!$A$5:$B$165,3,FALSE))</f>
        <v>0</v>
      </c>
      <c r="G13" s="9">
        <f t="shared" si="0"/>
        <v>0</v>
      </c>
      <c r="H13" s="8">
        <f>IF(ISERROR(VLOOKUP($D13,ETAGE!$A$5:$B$165,5,FALSE)),,VLOOKUP($D13,ETAGE!$A$5:$B$165,5,FALSE))</f>
        <v>0</v>
      </c>
      <c r="I13" s="10">
        <f>IF(ISERROR(VLOOKUP($D13,ETAGE!$A$5:$B$165,6,FALSE)),,VLOOKUP($D13,ETAGE!$A$5:$B$165,6,FALSE))</f>
        <v>0</v>
      </c>
      <c r="J13" s="9">
        <f t="shared" si="1"/>
        <v>0</v>
      </c>
      <c r="K13" s="7">
        <f>IF(ISERROR(VLOOKUP($D13,ETAGE!$A$5:$B$165,8,FALSE)),,VLOOKUP($D13,ETAGE!$A$5:$B$165,8,FALSE))</f>
        <v>0</v>
      </c>
      <c r="L13" s="15">
        <f>IF(ISERROR(VLOOKUP($D13,ETAGE!$A$5:$B$165,9,FALSE)),,VLOOKUP($D13,ETAGE!$A$5:$B$165,9,FALSE))</f>
        <v>0</v>
      </c>
      <c r="M13" s="9">
        <f t="shared" si="2"/>
        <v>0</v>
      </c>
      <c r="N13" s="8">
        <f>IF(ISERROR(VLOOKUP($D13,ETAGE!$A$5:$B$165,12,FALSE)),,VLOOKUP($D13,ETAGE!$A$5:$B$165,12,FALSE))</f>
        <v>0</v>
      </c>
    </row>
    <row r="14" spans="1:14" s="6" customFormat="1" ht="20.100000000000001" customHeight="1" x14ac:dyDescent="0.2">
      <c r="A14" s="28" t="str">
        <f>IF(ISERROR(VLOOKUP($D14,#REF!,3,FALSE)),"-",VLOOKUP($D14,#REF!,3,FALSE))</f>
        <v>-</v>
      </c>
      <c r="B14" s="25" t="str">
        <f>IF(ISERROR(VLOOKUP($D14,#REF!,7,FALSE)),"-",VLOOKUP($D14,#REF!,7,FALSE))</f>
        <v>-</v>
      </c>
      <c r="C14" s="25" t="str">
        <f>IF(ISERROR(VLOOKUP($D14,#REF!,4,FALSE)),"-",VLOOKUP($D14,#REF!,4,FALSE))</f>
        <v>-</v>
      </c>
      <c r="D14" s="30"/>
      <c r="E14" s="5" t="str">
        <f>IF(ISERROR(VLOOKUP(D14,#REF!,2,FALSE)),"-",VLOOKUP(D14,#REF!,2,FALSE))</f>
        <v>-</v>
      </c>
      <c r="F14" s="15">
        <f>IF(ISERROR(VLOOKUP($D14,ETAGE!$A$5:$B$165,3,FALSE)),,VLOOKUP($D14,ETAGE!$A$5:$B$165,3,FALSE))</f>
        <v>0</v>
      </c>
      <c r="G14" s="9">
        <f t="shared" si="0"/>
        <v>0</v>
      </c>
      <c r="H14" s="8">
        <f>IF(ISERROR(VLOOKUP($D14,ETAGE!$A$5:$B$165,5,FALSE)),,VLOOKUP($D14,ETAGE!$A$5:$B$165,5,FALSE))</f>
        <v>0</v>
      </c>
      <c r="I14" s="10">
        <f>IF(ISERROR(VLOOKUP($D14,ETAGE!$A$5:$B$165,6,FALSE)),,VLOOKUP($D14,ETAGE!$A$5:$B$165,6,FALSE))</f>
        <v>0</v>
      </c>
      <c r="J14" s="9">
        <f t="shared" si="1"/>
        <v>0</v>
      </c>
      <c r="K14" s="7">
        <f>IF(ISERROR(VLOOKUP($D14,ETAGE!$A$5:$B$165,8,FALSE)),,VLOOKUP($D14,ETAGE!$A$5:$B$165,8,FALSE))</f>
        <v>0</v>
      </c>
      <c r="L14" s="15">
        <f>IF(ISERROR(VLOOKUP($D14,ETAGE!$A$5:$B$165,9,FALSE)),,VLOOKUP($D14,ETAGE!$A$5:$B$165,9,FALSE))</f>
        <v>0</v>
      </c>
      <c r="M14" s="9">
        <f t="shared" si="2"/>
        <v>0</v>
      </c>
      <c r="N14" s="8">
        <f>IF(ISERROR(VLOOKUP($D14,ETAGE!$A$5:$B$165,12,FALSE)),,VLOOKUP($D14,ETAGE!$A$5:$B$165,12,FALSE))</f>
        <v>0</v>
      </c>
    </row>
    <row r="15" spans="1:14" s="6" customFormat="1" ht="20.100000000000001" customHeight="1" x14ac:dyDescent="0.2">
      <c r="A15" s="28" t="str">
        <f>IF(ISERROR(VLOOKUP($D15,#REF!,3,FALSE)),"-",VLOOKUP($D15,#REF!,3,FALSE))</f>
        <v>-</v>
      </c>
      <c r="B15" s="25" t="str">
        <f>IF(ISERROR(VLOOKUP($D15,#REF!,7,FALSE)),"-",VLOOKUP($D15,#REF!,7,FALSE))</f>
        <v>-</v>
      </c>
      <c r="C15" s="25" t="str">
        <f>IF(ISERROR(VLOOKUP($D15,#REF!,4,FALSE)),"-",VLOOKUP($D15,#REF!,4,FALSE))</f>
        <v>-</v>
      </c>
      <c r="D15" s="30"/>
      <c r="E15" s="5" t="str">
        <f>IF(ISERROR(VLOOKUP(D15,#REF!,2,FALSE)),"-",VLOOKUP(D15,#REF!,2,FALSE))</f>
        <v>-</v>
      </c>
      <c r="F15" s="15">
        <f>IF(ISERROR(VLOOKUP($D15,ETAGE!$A$5:$B$165,3,FALSE)),,VLOOKUP($D15,ETAGE!$A$5:$B$165,3,FALSE))</f>
        <v>0</v>
      </c>
      <c r="G15" s="9">
        <f t="shared" si="0"/>
        <v>0</v>
      </c>
      <c r="H15" s="8">
        <f>IF(ISERROR(VLOOKUP($D15,ETAGE!$A$5:$B$165,5,FALSE)),,VLOOKUP($D15,ETAGE!$A$5:$B$165,5,FALSE))</f>
        <v>0</v>
      </c>
      <c r="I15" s="10">
        <f>IF(ISERROR(VLOOKUP($D15,ETAGE!$A$5:$B$165,6,FALSE)),,VLOOKUP($D15,ETAGE!$A$5:$B$165,6,FALSE))</f>
        <v>0</v>
      </c>
      <c r="J15" s="9">
        <f t="shared" si="1"/>
        <v>0</v>
      </c>
      <c r="K15" s="7">
        <f>IF(ISERROR(VLOOKUP($D15,ETAGE!$A$5:$B$165,8,FALSE)),,VLOOKUP($D15,ETAGE!$A$5:$B$165,8,FALSE))</f>
        <v>0</v>
      </c>
      <c r="L15" s="15">
        <f>IF(ISERROR(VLOOKUP($D15,ETAGE!$A$5:$B$165,9,FALSE)),,VLOOKUP($D15,ETAGE!$A$5:$B$165,9,FALSE))</f>
        <v>0</v>
      </c>
      <c r="M15" s="9">
        <f t="shared" si="2"/>
        <v>0</v>
      </c>
      <c r="N15" s="8">
        <f>IF(ISERROR(VLOOKUP($D15,ETAGE!$A$5:$B$165,12,FALSE)),,VLOOKUP($D15,ETAGE!$A$5:$B$165,12,FALSE))</f>
        <v>0</v>
      </c>
    </row>
    <row r="16" spans="1:14" s="6" customFormat="1" ht="20.100000000000001" customHeight="1" x14ac:dyDescent="0.2">
      <c r="A16" s="28" t="str">
        <f>IF(ISERROR(VLOOKUP($D16,#REF!,3,FALSE)),"-",VLOOKUP($D16,#REF!,3,FALSE))</f>
        <v>-</v>
      </c>
      <c r="B16" s="25" t="str">
        <f>IF(ISERROR(VLOOKUP($D16,#REF!,7,FALSE)),"-",VLOOKUP($D16,#REF!,7,FALSE))</f>
        <v>-</v>
      </c>
      <c r="C16" s="25" t="str">
        <f>IF(ISERROR(VLOOKUP($D16,#REF!,4,FALSE)),"-",VLOOKUP($D16,#REF!,4,FALSE))</f>
        <v>-</v>
      </c>
      <c r="D16" s="30"/>
      <c r="E16" s="5" t="str">
        <f>IF(ISERROR(VLOOKUP(D16,#REF!,2,FALSE)),"-",VLOOKUP(D16,#REF!,2,FALSE))</f>
        <v>-</v>
      </c>
      <c r="F16" s="15">
        <f>IF(ISERROR(VLOOKUP($D16,ETAGE!$A$5:$B$165,3,FALSE)),,VLOOKUP($D16,ETAGE!$A$5:$B$165,3,FALSE))</f>
        <v>0</v>
      </c>
      <c r="G16" s="9">
        <f t="shared" si="0"/>
        <v>0</v>
      </c>
      <c r="H16" s="8">
        <f>IF(ISERROR(VLOOKUP($D16,ETAGE!$A$5:$B$165,5,FALSE)),,VLOOKUP($D16,ETAGE!$A$5:$B$165,5,FALSE))</f>
        <v>0</v>
      </c>
      <c r="I16" s="10">
        <f>IF(ISERROR(VLOOKUP($D16,ETAGE!$A$5:$B$165,6,FALSE)),,VLOOKUP($D16,ETAGE!$A$5:$B$165,6,FALSE))</f>
        <v>0</v>
      </c>
      <c r="J16" s="9">
        <f t="shared" si="1"/>
        <v>0</v>
      </c>
      <c r="K16" s="7">
        <f>IF(ISERROR(VLOOKUP($D16,ETAGE!$A$5:$B$165,8,FALSE)),,VLOOKUP($D16,ETAGE!$A$5:$B$165,8,FALSE))</f>
        <v>0</v>
      </c>
      <c r="L16" s="15">
        <f>IF(ISERROR(VLOOKUP($D16,ETAGE!$A$5:$B$165,9,FALSE)),,VLOOKUP($D16,ETAGE!$A$5:$B$165,9,FALSE))</f>
        <v>0</v>
      </c>
      <c r="M16" s="9">
        <f t="shared" si="2"/>
        <v>0</v>
      </c>
      <c r="N16" s="8">
        <f>IF(ISERROR(VLOOKUP($D16,ETAGE!$A$5:$B$165,12,FALSE)),,VLOOKUP($D16,ETAGE!$A$5:$B$165,12,FALSE))</f>
        <v>0</v>
      </c>
    </row>
    <row r="17" spans="1:14" s="6" customFormat="1" ht="20.100000000000001" customHeight="1" x14ac:dyDescent="0.2">
      <c r="A17" s="28" t="str">
        <f>IF(ISERROR(VLOOKUP($D17,#REF!,3,FALSE)),"-",VLOOKUP($D17,#REF!,3,FALSE))</f>
        <v>-</v>
      </c>
      <c r="B17" s="25" t="str">
        <f>IF(ISERROR(VLOOKUP($D17,#REF!,7,FALSE)),"-",VLOOKUP($D17,#REF!,7,FALSE))</f>
        <v>-</v>
      </c>
      <c r="C17" s="25" t="str">
        <f>IF(ISERROR(VLOOKUP($D17,#REF!,4,FALSE)),"-",VLOOKUP($D17,#REF!,4,FALSE))</f>
        <v>-</v>
      </c>
      <c r="D17" s="30"/>
      <c r="E17" s="5" t="str">
        <f>IF(ISERROR(VLOOKUP(D17,#REF!,2,FALSE)),"-",VLOOKUP(D17,#REF!,2,FALSE))</f>
        <v>-</v>
      </c>
      <c r="F17" s="15">
        <f>IF(ISERROR(VLOOKUP($D17,ETAGE!$A$5:$B$165,3,FALSE)),,VLOOKUP($D17,ETAGE!$A$5:$B$165,3,FALSE))</f>
        <v>0</v>
      </c>
      <c r="G17" s="9">
        <f t="shared" si="0"/>
        <v>0</v>
      </c>
      <c r="H17" s="8">
        <f>IF(ISERROR(VLOOKUP($D17,ETAGE!$A$5:$B$165,5,FALSE)),,VLOOKUP($D17,ETAGE!$A$5:$B$165,5,FALSE))</f>
        <v>0</v>
      </c>
      <c r="I17" s="10">
        <f>IF(ISERROR(VLOOKUP($D17,ETAGE!$A$5:$B$165,6,FALSE)),,VLOOKUP($D17,ETAGE!$A$5:$B$165,6,FALSE))</f>
        <v>0</v>
      </c>
      <c r="J17" s="9">
        <f t="shared" si="1"/>
        <v>0</v>
      </c>
      <c r="K17" s="7">
        <f>IF(ISERROR(VLOOKUP($D17,ETAGE!$A$5:$B$165,8,FALSE)),,VLOOKUP($D17,ETAGE!$A$5:$B$165,8,FALSE))</f>
        <v>0</v>
      </c>
      <c r="L17" s="15">
        <f>IF(ISERROR(VLOOKUP($D17,ETAGE!$A$5:$B$165,9,FALSE)),,VLOOKUP($D17,ETAGE!$A$5:$B$165,9,FALSE))</f>
        <v>0</v>
      </c>
      <c r="M17" s="9">
        <f t="shared" si="2"/>
        <v>0</v>
      </c>
      <c r="N17" s="8">
        <f>IF(ISERROR(VLOOKUP($D17,ETAGE!$A$5:$B$165,12,FALSE)),,VLOOKUP($D17,ETAGE!$A$5:$B$165,12,FALSE))</f>
        <v>0</v>
      </c>
    </row>
    <row r="18" spans="1:14" s="6" customFormat="1" ht="20.100000000000001" customHeight="1" x14ac:dyDescent="0.2">
      <c r="A18" s="28" t="str">
        <f>IF(ISERROR(VLOOKUP($D18,#REF!,3,FALSE)),"-",VLOOKUP($D18,#REF!,3,FALSE))</f>
        <v>-</v>
      </c>
      <c r="B18" s="25" t="str">
        <f>IF(ISERROR(VLOOKUP($D18,#REF!,7,FALSE)),"-",VLOOKUP($D18,#REF!,7,FALSE))</f>
        <v>-</v>
      </c>
      <c r="C18" s="25" t="str">
        <f>IF(ISERROR(VLOOKUP($D18,#REF!,4,FALSE)),"-",VLOOKUP($D18,#REF!,4,FALSE))</f>
        <v>-</v>
      </c>
      <c r="D18" s="30"/>
      <c r="E18" s="5" t="str">
        <f>IF(ISERROR(VLOOKUP(D18,#REF!,2,FALSE)),"-",VLOOKUP(D18,#REF!,2,FALSE))</f>
        <v>-</v>
      </c>
      <c r="F18" s="15">
        <f>IF(ISERROR(VLOOKUP($D18,ETAGE!$A$5:$B$165,3,FALSE)),,VLOOKUP($D18,ETAGE!$A$5:$B$165,3,FALSE))</f>
        <v>0</v>
      </c>
      <c r="G18" s="9">
        <f t="shared" si="0"/>
        <v>0</v>
      </c>
      <c r="H18" s="8">
        <f>IF(ISERROR(VLOOKUP($D18,ETAGE!$A$5:$B$165,5,FALSE)),,VLOOKUP($D18,ETAGE!$A$5:$B$165,5,FALSE))</f>
        <v>0</v>
      </c>
      <c r="I18" s="10">
        <f>IF(ISERROR(VLOOKUP($D18,ETAGE!$A$5:$B$165,6,FALSE)),,VLOOKUP($D18,ETAGE!$A$5:$B$165,6,FALSE))</f>
        <v>0</v>
      </c>
      <c r="J18" s="9">
        <f t="shared" si="1"/>
        <v>0</v>
      </c>
      <c r="K18" s="7">
        <f>IF(ISERROR(VLOOKUP($D18,ETAGE!$A$5:$B$165,8,FALSE)),,VLOOKUP($D18,ETAGE!$A$5:$B$165,8,FALSE))</f>
        <v>0</v>
      </c>
      <c r="L18" s="15">
        <f>IF(ISERROR(VLOOKUP($D18,ETAGE!$A$5:$B$165,9,FALSE)),,VLOOKUP($D18,ETAGE!$A$5:$B$165,9,FALSE))</f>
        <v>0</v>
      </c>
      <c r="M18" s="9">
        <f t="shared" si="2"/>
        <v>0</v>
      </c>
      <c r="N18" s="8">
        <f>IF(ISERROR(VLOOKUP($D18,ETAGE!$A$5:$B$165,12,FALSE)),,VLOOKUP($D18,ETAGE!$A$5:$B$165,12,FALSE))</f>
        <v>0</v>
      </c>
    </row>
    <row r="19" spans="1:14" s="6" customFormat="1" ht="20.100000000000001" customHeight="1" x14ac:dyDescent="0.2">
      <c r="A19" s="28" t="str">
        <f>IF(ISERROR(VLOOKUP($D19,#REF!,3,FALSE)),"-",VLOOKUP($D19,#REF!,3,FALSE))</f>
        <v>-</v>
      </c>
      <c r="B19" s="25" t="str">
        <f>IF(ISERROR(VLOOKUP($D19,#REF!,7,FALSE)),"-",VLOOKUP($D19,#REF!,7,FALSE))</f>
        <v>-</v>
      </c>
      <c r="C19" s="25" t="str">
        <f>IF(ISERROR(VLOOKUP($D19,#REF!,4,FALSE)),"-",VLOOKUP($D19,#REF!,4,FALSE))</f>
        <v>-</v>
      </c>
      <c r="D19" s="30"/>
      <c r="E19" s="5" t="str">
        <f>IF(ISERROR(VLOOKUP(D19,#REF!,2,FALSE)),"-",VLOOKUP(D19,#REF!,2,FALSE))</f>
        <v>-</v>
      </c>
      <c r="F19" s="15">
        <f>IF(ISERROR(VLOOKUP($D19,ETAGE!$A$5:$B$165,3,FALSE)),,VLOOKUP($D19,ETAGE!$A$5:$B$165,3,FALSE))</f>
        <v>0</v>
      </c>
      <c r="G19" s="9">
        <f t="shared" si="0"/>
        <v>0</v>
      </c>
      <c r="H19" s="8">
        <f>IF(ISERROR(VLOOKUP($D19,ETAGE!$A$5:$B$165,5,FALSE)),,VLOOKUP($D19,ETAGE!$A$5:$B$165,5,FALSE))</f>
        <v>0</v>
      </c>
      <c r="I19" s="10">
        <f>IF(ISERROR(VLOOKUP($D19,ETAGE!$A$5:$B$165,6,FALSE)),,VLOOKUP($D19,ETAGE!$A$5:$B$165,6,FALSE))</f>
        <v>0</v>
      </c>
      <c r="J19" s="9">
        <f t="shared" si="1"/>
        <v>0</v>
      </c>
      <c r="K19" s="7">
        <f>IF(ISERROR(VLOOKUP($D19,ETAGE!$A$5:$B$165,8,FALSE)),,VLOOKUP($D19,ETAGE!$A$5:$B$165,8,FALSE))</f>
        <v>0</v>
      </c>
      <c r="L19" s="15">
        <f>IF(ISERROR(VLOOKUP($D19,ETAGE!$A$5:$B$165,9,FALSE)),,VLOOKUP($D19,ETAGE!$A$5:$B$165,9,FALSE))</f>
        <v>0</v>
      </c>
      <c r="M19" s="9">
        <f t="shared" si="2"/>
        <v>0</v>
      </c>
      <c r="N19" s="8">
        <f>IF(ISERROR(VLOOKUP($D19,ETAGE!$A$5:$B$165,12,FALSE)),,VLOOKUP($D19,ETAGE!$A$5:$B$165,12,FALSE))</f>
        <v>0</v>
      </c>
    </row>
    <row r="20" spans="1:14" s="6" customFormat="1" ht="20.100000000000001" customHeight="1" x14ac:dyDescent="0.2">
      <c r="A20" s="28" t="str">
        <f>IF(ISERROR(VLOOKUP($D20,#REF!,3,FALSE)),"-",VLOOKUP($D20,#REF!,3,FALSE))</f>
        <v>-</v>
      </c>
      <c r="B20" s="25" t="str">
        <f>IF(ISERROR(VLOOKUP($D20,#REF!,7,FALSE)),"-",VLOOKUP($D20,#REF!,7,FALSE))</f>
        <v>-</v>
      </c>
      <c r="C20" s="25" t="str">
        <f>IF(ISERROR(VLOOKUP($D20,#REF!,4,FALSE)),"-",VLOOKUP($D20,#REF!,4,FALSE))</f>
        <v>-</v>
      </c>
      <c r="D20" s="30"/>
      <c r="E20" s="5" t="str">
        <f>IF(ISERROR(VLOOKUP(D20,#REF!,2,FALSE)),"-",VLOOKUP(D20,#REF!,2,FALSE))</f>
        <v>-</v>
      </c>
      <c r="F20" s="15">
        <f>IF(ISERROR(VLOOKUP($D20,ETAGE!$A$5:$B$165,3,FALSE)),,VLOOKUP($D20,ETAGE!$A$5:$B$165,3,FALSE))</f>
        <v>0</v>
      </c>
      <c r="G20" s="9">
        <f t="shared" si="0"/>
        <v>0</v>
      </c>
      <c r="H20" s="8">
        <f>IF(ISERROR(VLOOKUP($D20,ETAGE!$A$5:$B$165,5,FALSE)),,VLOOKUP($D20,ETAGE!$A$5:$B$165,5,FALSE))</f>
        <v>0</v>
      </c>
      <c r="I20" s="10">
        <f>IF(ISERROR(VLOOKUP($D20,ETAGE!$A$5:$B$165,6,FALSE)),,VLOOKUP($D20,ETAGE!$A$5:$B$165,6,FALSE))</f>
        <v>0</v>
      </c>
      <c r="J20" s="9">
        <f t="shared" si="1"/>
        <v>0</v>
      </c>
      <c r="K20" s="7">
        <f>IF(ISERROR(VLOOKUP($D20,ETAGE!$A$5:$B$165,8,FALSE)),,VLOOKUP($D20,ETAGE!$A$5:$B$165,8,FALSE))</f>
        <v>0</v>
      </c>
      <c r="L20" s="15">
        <f>IF(ISERROR(VLOOKUP($D20,ETAGE!$A$5:$B$165,9,FALSE)),,VLOOKUP($D20,ETAGE!$A$5:$B$165,9,FALSE))</f>
        <v>0</v>
      </c>
      <c r="M20" s="9">
        <f t="shared" si="2"/>
        <v>0</v>
      </c>
      <c r="N20" s="8">
        <f>IF(ISERROR(VLOOKUP($D20,ETAGE!$A$5:$B$165,12,FALSE)),,VLOOKUP($D20,ETAGE!$A$5:$B$165,12,FALSE))</f>
        <v>0</v>
      </c>
    </row>
    <row r="21" spans="1:14" s="6" customFormat="1" ht="20.100000000000001" customHeight="1" x14ac:dyDescent="0.2">
      <c r="A21" s="28" t="str">
        <f>IF(ISERROR(VLOOKUP($D21,#REF!,3,FALSE)),"-",VLOOKUP($D21,#REF!,3,FALSE))</f>
        <v>-</v>
      </c>
      <c r="B21" s="25" t="str">
        <f>IF(ISERROR(VLOOKUP($D21,#REF!,7,FALSE)),"-",VLOOKUP($D21,#REF!,7,FALSE))</f>
        <v>-</v>
      </c>
      <c r="C21" s="25" t="str">
        <f>IF(ISERROR(VLOOKUP($D21,#REF!,4,FALSE)),"-",VLOOKUP($D21,#REF!,4,FALSE))</f>
        <v>-</v>
      </c>
      <c r="D21" s="30"/>
      <c r="E21" s="5" t="str">
        <f>IF(ISERROR(VLOOKUP(D21,#REF!,2,FALSE)),"-",VLOOKUP(D21,#REF!,2,FALSE))</f>
        <v>-</v>
      </c>
      <c r="F21" s="15">
        <f>IF(ISERROR(VLOOKUP($D21,ETAGE!$A$5:$B$165,3,FALSE)),,VLOOKUP($D21,ETAGE!$A$5:$B$165,3,FALSE))</f>
        <v>0</v>
      </c>
      <c r="G21" s="9">
        <f t="shared" si="0"/>
        <v>0</v>
      </c>
      <c r="H21" s="8">
        <f>IF(ISERROR(VLOOKUP($D21,ETAGE!$A$5:$B$165,5,FALSE)),,VLOOKUP($D21,ETAGE!$A$5:$B$165,5,FALSE))</f>
        <v>0</v>
      </c>
      <c r="I21" s="10">
        <f>IF(ISERROR(VLOOKUP($D21,ETAGE!$A$5:$B$165,6,FALSE)),,VLOOKUP($D21,ETAGE!$A$5:$B$165,6,FALSE))</f>
        <v>0</v>
      </c>
      <c r="J21" s="9">
        <f t="shared" si="1"/>
        <v>0</v>
      </c>
      <c r="K21" s="7">
        <f>IF(ISERROR(VLOOKUP($D21,ETAGE!$A$5:$B$165,8,FALSE)),,VLOOKUP($D21,ETAGE!$A$5:$B$165,8,FALSE))</f>
        <v>0</v>
      </c>
      <c r="L21" s="15">
        <f>IF(ISERROR(VLOOKUP($D21,ETAGE!$A$5:$B$165,9,FALSE)),,VLOOKUP($D21,ETAGE!$A$5:$B$165,9,FALSE))</f>
        <v>0</v>
      </c>
      <c r="M21" s="9">
        <f t="shared" si="2"/>
        <v>0</v>
      </c>
      <c r="N21" s="8">
        <f>IF(ISERROR(VLOOKUP($D21,ETAGE!$A$5:$B$165,12,FALSE)),,VLOOKUP($D21,ETAGE!$A$5:$B$165,12,FALSE))</f>
        <v>0</v>
      </c>
    </row>
    <row r="22" spans="1:14" s="6" customFormat="1" ht="20.100000000000001" customHeight="1" x14ac:dyDescent="0.2">
      <c r="A22" s="28" t="str">
        <f>IF(ISERROR(VLOOKUP($D22,#REF!,3,FALSE)),"-",VLOOKUP($D22,#REF!,3,FALSE))</f>
        <v>-</v>
      </c>
      <c r="B22" s="25" t="str">
        <f>IF(ISERROR(VLOOKUP($D22,#REF!,7,FALSE)),"-",VLOOKUP($D22,#REF!,7,FALSE))</f>
        <v>-</v>
      </c>
      <c r="C22" s="25" t="str">
        <f>IF(ISERROR(VLOOKUP($D22,#REF!,4,FALSE)),"-",VLOOKUP($D22,#REF!,4,FALSE))</f>
        <v>-</v>
      </c>
      <c r="D22" s="30"/>
      <c r="E22" s="5" t="str">
        <f>IF(ISERROR(VLOOKUP(D22,#REF!,2,FALSE)),"-",VLOOKUP(D22,#REF!,2,FALSE))</f>
        <v>-</v>
      </c>
      <c r="F22" s="15">
        <f>IF(ISERROR(VLOOKUP($D22,ETAGE!$A$5:$B$165,3,FALSE)),,VLOOKUP($D22,ETAGE!$A$5:$B$165,3,FALSE))</f>
        <v>0</v>
      </c>
      <c r="G22" s="9">
        <f t="shared" si="0"/>
        <v>0</v>
      </c>
      <c r="H22" s="8">
        <f>IF(ISERROR(VLOOKUP($D22,ETAGE!$A$5:$B$165,5,FALSE)),,VLOOKUP($D22,ETAGE!$A$5:$B$165,5,FALSE))</f>
        <v>0</v>
      </c>
      <c r="I22" s="10">
        <f>IF(ISERROR(VLOOKUP($D22,ETAGE!$A$5:$B$165,6,FALSE)),,VLOOKUP($D22,ETAGE!$A$5:$B$165,6,FALSE))</f>
        <v>0</v>
      </c>
      <c r="J22" s="9">
        <f t="shared" si="1"/>
        <v>0</v>
      </c>
      <c r="K22" s="7">
        <f>IF(ISERROR(VLOOKUP($D22,ETAGE!$A$5:$B$165,8,FALSE)),,VLOOKUP($D22,ETAGE!$A$5:$B$165,8,FALSE))</f>
        <v>0</v>
      </c>
      <c r="L22" s="15">
        <f>IF(ISERROR(VLOOKUP($D22,ETAGE!$A$5:$B$165,9,FALSE)),,VLOOKUP($D22,ETAGE!$A$5:$B$165,9,FALSE))</f>
        <v>0</v>
      </c>
      <c r="M22" s="9">
        <f t="shared" si="2"/>
        <v>0</v>
      </c>
      <c r="N22" s="8">
        <f>IF(ISERROR(VLOOKUP($D22,ETAGE!$A$5:$B$165,12,FALSE)),,VLOOKUP($D22,ETAGE!$A$5:$B$165,12,FALSE))</f>
        <v>0</v>
      </c>
    </row>
    <row r="23" spans="1:14" s="6" customFormat="1" ht="20.100000000000001" customHeight="1" x14ac:dyDescent="0.2">
      <c r="A23" s="28" t="str">
        <f>IF(ISERROR(VLOOKUP($D23,#REF!,3,FALSE)),"-",VLOOKUP($D23,#REF!,3,FALSE))</f>
        <v>-</v>
      </c>
      <c r="B23" s="25" t="str">
        <f>IF(ISERROR(VLOOKUP($D23,#REF!,7,FALSE)),"-",VLOOKUP($D23,#REF!,7,FALSE))</f>
        <v>-</v>
      </c>
      <c r="C23" s="25" t="str">
        <f>IF(ISERROR(VLOOKUP($D23,#REF!,4,FALSE)),"-",VLOOKUP($D23,#REF!,4,FALSE))</f>
        <v>-</v>
      </c>
      <c r="D23" s="30"/>
      <c r="E23" s="5" t="str">
        <f>IF(ISERROR(VLOOKUP(D23,#REF!,2,FALSE)),"-",VLOOKUP(D23,#REF!,2,FALSE))</f>
        <v>-</v>
      </c>
      <c r="F23" s="15">
        <f>IF(ISERROR(VLOOKUP($D23,ETAGE!$A$5:$B$165,3,FALSE)),,VLOOKUP($D23,ETAGE!$A$5:$B$165,3,FALSE))</f>
        <v>0</v>
      </c>
      <c r="G23" s="9">
        <f t="shared" si="0"/>
        <v>0</v>
      </c>
      <c r="H23" s="8">
        <f>IF(ISERROR(VLOOKUP($D23,ETAGE!$A$5:$B$165,5,FALSE)),,VLOOKUP($D23,ETAGE!$A$5:$B$165,5,FALSE))</f>
        <v>0</v>
      </c>
      <c r="I23" s="10">
        <f>IF(ISERROR(VLOOKUP($D23,ETAGE!$A$5:$B$165,6,FALSE)),,VLOOKUP($D23,ETAGE!$A$5:$B$165,6,FALSE))</f>
        <v>0</v>
      </c>
      <c r="J23" s="9">
        <f t="shared" si="1"/>
        <v>0</v>
      </c>
      <c r="K23" s="7">
        <f>IF(ISERROR(VLOOKUP($D23,ETAGE!$A$5:$B$165,8,FALSE)),,VLOOKUP($D23,ETAGE!$A$5:$B$165,8,FALSE))</f>
        <v>0</v>
      </c>
      <c r="L23" s="15">
        <f>IF(ISERROR(VLOOKUP($D23,ETAGE!$A$5:$B$165,9,FALSE)),,VLOOKUP($D23,ETAGE!$A$5:$B$165,9,FALSE))</f>
        <v>0</v>
      </c>
      <c r="M23" s="9">
        <f t="shared" si="2"/>
        <v>0</v>
      </c>
      <c r="N23" s="8">
        <f>IF(ISERROR(VLOOKUP($D23,ETAGE!$A$5:$B$165,12,FALSE)),,VLOOKUP($D23,ETAGE!$A$5:$B$165,12,FALSE))</f>
        <v>0</v>
      </c>
    </row>
    <row r="24" spans="1:14" s="6" customFormat="1" ht="20.100000000000001" customHeight="1" x14ac:dyDescent="0.2">
      <c r="A24" s="28" t="str">
        <f>IF(ISERROR(VLOOKUP($D24,#REF!,3,FALSE)),"-",VLOOKUP($D24,#REF!,3,FALSE))</f>
        <v>-</v>
      </c>
      <c r="B24" s="25" t="str">
        <f>IF(ISERROR(VLOOKUP($D24,#REF!,7,FALSE)),"-",VLOOKUP($D24,#REF!,7,FALSE))</f>
        <v>-</v>
      </c>
      <c r="C24" s="25" t="str">
        <f>IF(ISERROR(VLOOKUP($D24,#REF!,4,FALSE)),"-",VLOOKUP($D24,#REF!,4,FALSE))</f>
        <v>-</v>
      </c>
      <c r="D24" s="30"/>
      <c r="E24" s="5" t="str">
        <f>IF(ISERROR(VLOOKUP(D24,#REF!,2,FALSE)),"-",VLOOKUP(D24,#REF!,2,FALSE))</f>
        <v>-</v>
      </c>
      <c r="F24" s="15">
        <f>IF(ISERROR(VLOOKUP($D24,ETAGE!$A$5:$B$165,3,FALSE)),,VLOOKUP($D24,ETAGE!$A$5:$B$165,3,FALSE))</f>
        <v>0</v>
      </c>
      <c r="G24" s="9">
        <f t="shared" si="0"/>
        <v>0</v>
      </c>
      <c r="H24" s="8">
        <f>IF(ISERROR(VLOOKUP($D24,ETAGE!$A$5:$B$165,5,FALSE)),,VLOOKUP($D24,ETAGE!$A$5:$B$165,5,FALSE))</f>
        <v>0</v>
      </c>
      <c r="I24" s="10">
        <f>IF(ISERROR(VLOOKUP($D24,ETAGE!$A$5:$B$165,6,FALSE)),,VLOOKUP($D24,ETAGE!$A$5:$B$165,6,FALSE))</f>
        <v>0</v>
      </c>
      <c r="J24" s="9">
        <f t="shared" si="1"/>
        <v>0</v>
      </c>
      <c r="K24" s="7">
        <f>IF(ISERROR(VLOOKUP($D24,ETAGE!$A$5:$B$165,8,FALSE)),,VLOOKUP($D24,ETAGE!$A$5:$B$165,8,FALSE))</f>
        <v>0</v>
      </c>
      <c r="L24" s="15">
        <f>IF(ISERROR(VLOOKUP($D24,ETAGE!$A$5:$B$165,9,FALSE)),,VLOOKUP($D24,ETAGE!$A$5:$B$165,9,FALSE))</f>
        <v>0</v>
      </c>
      <c r="M24" s="9">
        <f t="shared" si="2"/>
        <v>0</v>
      </c>
      <c r="N24" s="8">
        <f>IF(ISERROR(VLOOKUP($D24,ETAGE!$A$5:$B$165,12,FALSE)),,VLOOKUP($D24,ETAGE!$A$5:$B$165,12,FALSE))</f>
        <v>0</v>
      </c>
    </row>
    <row r="25" spans="1:14" s="6" customFormat="1" ht="20.100000000000001" customHeight="1" x14ac:dyDescent="0.2">
      <c r="A25" s="28" t="str">
        <f>IF(ISERROR(VLOOKUP($D25,#REF!,3,FALSE)),"-",VLOOKUP($D25,#REF!,3,FALSE))</f>
        <v>-</v>
      </c>
      <c r="B25" s="25" t="str">
        <f>IF(ISERROR(VLOOKUP($D25,#REF!,7,FALSE)),"-",VLOOKUP($D25,#REF!,7,FALSE))</f>
        <v>-</v>
      </c>
      <c r="C25" s="25" t="str">
        <f>IF(ISERROR(VLOOKUP($D25,#REF!,4,FALSE)),"-",VLOOKUP($D25,#REF!,4,FALSE))</f>
        <v>-</v>
      </c>
      <c r="D25" s="30"/>
      <c r="E25" s="5" t="str">
        <f>IF(ISERROR(VLOOKUP(D25,#REF!,2,FALSE)),"-",VLOOKUP(D25,#REF!,2,FALSE))</f>
        <v>-</v>
      </c>
      <c r="F25" s="15">
        <f>IF(ISERROR(VLOOKUP($D25,ETAGE!$A$5:$B$165,3,FALSE)),,VLOOKUP($D25,ETAGE!$A$5:$B$165,3,FALSE))</f>
        <v>0</v>
      </c>
      <c r="G25" s="9">
        <f t="shared" si="0"/>
        <v>0</v>
      </c>
      <c r="H25" s="8">
        <f>IF(ISERROR(VLOOKUP($D25,ETAGE!$A$5:$B$165,5,FALSE)),,VLOOKUP($D25,ETAGE!$A$5:$B$165,5,FALSE))</f>
        <v>0</v>
      </c>
      <c r="I25" s="10">
        <f>IF(ISERROR(VLOOKUP($D25,ETAGE!$A$5:$B$165,6,FALSE)),,VLOOKUP($D25,ETAGE!$A$5:$B$165,6,FALSE))</f>
        <v>0</v>
      </c>
      <c r="J25" s="9">
        <f t="shared" si="1"/>
        <v>0</v>
      </c>
      <c r="K25" s="7">
        <f>IF(ISERROR(VLOOKUP($D25,ETAGE!$A$5:$B$165,8,FALSE)),,VLOOKUP($D25,ETAGE!$A$5:$B$165,8,FALSE))</f>
        <v>0</v>
      </c>
      <c r="L25" s="15">
        <f>IF(ISERROR(VLOOKUP($D25,ETAGE!$A$5:$B$165,9,FALSE)),,VLOOKUP($D25,ETAGE!$A$5:$B$165,9,FALSE))</f>
        <v>0</v>
      </c>
      <c r="M25" s="9">
        <f t="shared" si="2"/>
        <v>0</v>
      </c>
      <c r="N25" s="8">
        <f>IF(ISERROR(VLOOKUP($D25,ETAGE!$A$5:$B$165,12,FALSE)),,VLOOKUP($D25,ETAGE!$A$5:$B$165,12,FALSE))</f>
        <v>0</v>
      </c>
    </row>
    <row r="26" spans="1:14" s="6" customFormat="1" ht="20.100000000000001" customHeight="1" x14ac:dyDescent="0.2">
      <c r="A26" s="28" t="str">
        <f>IF(ISERROR(VLOOKUP($D26,#REF!,3,FALSE)),"-",VLOOKUP($D26,#REF!,3,FALSE))</f>
        <v>-</v>
      </c>
      <c r="B26" s="25" t="str">
        <f>IF(ISERROR(VLOOKUP($D26,#REF!,7,FALSE)),"-",VLOOKUP($D26,#REF!,7,FALSE))</f>
        <v>-</v>
      </c>
      <c r="C26" s="25" t="str">
        <f>IF(ISERROR(VLOOKUP($D26,#REF!,4,FALSE)),"-",VLOOKUP($D26,#REF!,4,FALSE))</f>
        <v>-</v>
      </c>
      <c r="D26" s="30"/>
      <c r="E26" s="5" t="str">
        <f>IF(ISERROR(VLOOKUP(D26,#REF!,2,FALSE)),"-",VLOOKUP(D26,#REF!,2,FALSE))</f>
        <v>-</v>
      </c>
      <c r="F26" s="15">
        <f>IF(ISERROR(VLOOKUP($D26,ETAGE!$A$5:$B$165,3,FALSE)),,VLOOKUP($D26,ETAGE!$A$5:$B$165,3,FALSE))</f>
        <v>0</v>
      </c>
      <c r="G26" s="9">
        <f t="shared" si="0"/>
        <v>0</v>
      </c>
      <c r="H26" s="8">
        <f>IF(ISERROR(VLOOKUP($D26,ETAGE!$A$5:$B$165,5,FALSE)),,VLOOKUP($D26,ETAGE!$A$5:$B$165,5,FALSE))</f>
        <v>0</v>
      </c>
      <c r="I26" s="10">
        <f>IF(ISERROR(VLOOKUP($D26,ETAGE!$A$5:$B$165,6,FALSE)),,VLOOKUP($D26,ETAGE!$A$5:$B$165,6,FALSE))</f>
        <v>0</v>
      </c>
      <c r="J26" s="9">
        <f t="shared" si="1"/>
        <v>0</v>
      </c>
      <c r="K26" s="7">
        <f>IF(ISERROR(VLOOKUP($D26,ETAGE!$A$5:$B$165,8,FALSE)),,VLOOKUP($D26,ETAGE!$A$5:$B$165,8,FALSE))</f>
        <v>0</v>
      </c>
      <c r="L26" s="15">
        <f>IF(ISERROR(VLOOKUP($D26,ETAGE!$A$5:$B$165,9,FALSE)),,VLOOKUP($D26,ETAGE!$A$5:$B$165,9,FALSE))</f>
        <v>0</v>
      </c>
      <c r="M26" s="9">
        <f t="shared" si="2"/>
        <v>0</v>
      </c>
      <c r="N26" s="8">
        <f>IF(ISERROR(VLOOKUP($D26,ETAGE!$A$5:$B$165,12,FALSE)),,VLOOKUP($D26,ETAGE!$A$5:$B$165,12,FALSE))</f>
        <v>0</v>
      </c>
    </row>
    <row r="27" spans="1:14" s="6" customFormat="1" ht="20.100000000000001" customHeight="1" x14ac:dyDescent="0.2">
      <c r="A27" s="28" t="str">
        <f>IF(ISERROR(VLOOKUP($D27,#REF!,3,FALSE)),"-",VLOOKUP($D27,#REF!,3,FALSE))</f>
        <v>-</v>
      </c>
      <c r="B27" s="25" t="str">
        <f>IF(ISERROR(VLOOKUP($D27,#REF!,7,FALSE)),"-",VLOOKUP($D27,#REF!,7,FALSE))</f>
        <v>-</v>
      </c>
      <c r="C27" s="25" t="str">
        <f>IF(ISERROR(VLOOKUP($D27,#REF!,4,FALSE)),"-",VLOOKUP($D27,#REF!,4,FALSE))</f>
        <v>-</v>
      </c>
      <c r="D27" s="30"/>
      <c r="E27" s="5" t="str">
        <f>IF(ISERROR(VLOOKUP(D27,#REF!,2,FALSE)),"-",VLOOKUP(D27,#REF!,2,FALSE))</f>
        <v>-</v>
      </c>
      <c r="F27" s="15">
        <f>IF(ISERROR(VLOOKUP($D27,ETAGE!$A$5:$B$165,3,FALSE)),,VLOOKUP($D27,ETAGE!$A$5:$B$165,3,FALSE))</f>
        <v>0</v>
      </c>
      <c r="G27" s="9">
        <f t="shared" si="0"/>
        <v>0</v>
      </c>
      <c r="H27" s="8">
        <f>IF(ISERROR(VLOOKUP($D27,ETAGE!$A$5:$B$165,5,FALSE)),,VLOOKUP($D27,ETAGE!$A$5:$B$165,5,FALSE))</f>
        <v>0</v>
      </c>
      <c r="I27" s="10">
        <f>IF(ISERROR(VLOOKUP($D27,ETAGE!$A$5:$B$165,6,FALSE)),,VLOOKUP($D27,ETAGE!$A$5:$B$165,6,FALSE))</f>
        <v>0</v>
      </c>
      <c r="J27" s="9">
        <f t="shared" si="1"/>
        <v>0</v>
      </c>
      <c r="K27" s="7">
        <f>IF(ISERROR(VLOOKUP($D27,ETAGE!$A$5:$B$165,8,FALSE)),,VLOOKUP($D27,ETAGE!$A$5:$B$165,8,FALSE))</f>
        <v>0</v>
      </c>
      <c r="L27" s="15">
        <f>IF(ISERROR(VLOOKUP($D27,ETAGE!$A$5:$B$165,9,FALSE)),,VLOOKUP($D27,ETAGE!$A$5:$B$165,9,FALSE))</f>
        <v>0</v>
      </c>
      <c r="M27" s="9">
        <f t="shared" si="2"/>
        <v>0</v>
      </c>
      <c r="N27" s="8">
        <f>IF(ISERROR(VLOOKUP($D27,ETAGE!$A$5:$B$165,12,FALSE)),,VLOOKUP($D27,ETAGE!$A$5:$B$165,12,FALSE))</f>
        <v>0</v>
      </c>
    </row>
    <row r="28" spans="1:14" s="6" customFormat="1" ht="20.100000000000001" customHeight="1" x14ac:dyDescent="0.2">
      <c r="A28" s="28" t="str">
        <f>IF(ISERROR(VLOOKUP($D28,#REF!,3,FALSE)),"-",VLOOKUP($D28,#REF!,3,FALSE))</f>
        <v>-</v>
      </c>
      <c r="B28" s="25" t="str">
        <f>IF(ISERROR(VLOOKUP($D28,#REF!,7,FALSE)),"-",VLOOKUP($D28,#REF!,7,FALSE))</f>
        <v>-</v>
      </c>
      <c r="C28" s="25" t="str">
        <f>IF(ISERROR(VLOOKUP($D28,#REF!,4,FALSE)),"-",VLOOKUP($D28,#REF!,4,FALSE))</f>
        <v>-</v>
      </c>
      <c r="D28" s="30"/>
      <c r="E28" s="5" t="str">
        <f>IF(ISERROR(VLOOKUP(D28,#REF!,2,FALSE)),"-",VLOOKUP(D28,#REF!,2,FALSE))</f>
        <v>-</v>
      </c>
      <c r="F28" s="15">
        <f>IF(ISERROR(VLOOKUP($D28,ETAGE!$A$5:$B$165,3,FALSE)),,VLOOKUP($D28,ETAGE!$A$5:$B$165,3,FALSE))</f>
        <v>0</v>
      </c>
      <c r="G28" s="9">
        <f t="shared" si="0"/>
        <v>0</v>
      </c>
      <c r="H28" s="8">
        <f>IF(ISERROR(VLOOKUP($D28,ETAGE!$A$5:$B$165,5,FALSE)),,VLOOKUP($D28,ETAGE!$A$5:$B$165,5,FALSE))</f>
        <v>0</v>
      </c>
      <c r="I28" s="10">
        <f>IF(ISERROR(VLOOKUP($D28,ETAGE!$A$5:$B$165,6,FALSE)),,VLOOKUP($D28,ETAGE!$A$5:$B$165,6,FALSE))</f>
        <v>0</v>
      </c>
      <c r="J28" s="9">
        <f t="shared" si="1"/>
        <v>0</v>
      </c>
      <c r="K28" s="7">
        <f>IF(ISERROR(VLOOKUP($D28,ETAGE!$A$5:$B$165,8,FALSE)),,VLOOKUP($D28,ETAGE!$A$5:$B$165,8,FALSE))</f>
        <v>0</v>
      </c>
      <c r="L28" s="15">
        <f>IF(ISERROR(VLOOKUP($D28,ETAGE!$A$5:$B$165,9,FALSE)),,VLOOKUP($D28,ETAGE!$A$5:$B$165,9,FALSE))</f>
        <v>0</v>
      </c>
      <c r="M28" s="9">
        <f t="shared" si="2"/>
        <v>0</v>
      </c>
      <c r="N28" s="8">
        <f>IF(ISERROR(VLOOKUP($D28,ETAGE!$A$5:$B$165,12,FALSE)),,VLOOKUP($D28,ETAGE!$A$5:$B$165,12,FALSE))</f>
        <v>0</v>
      </c>
    </row>
    <row r="29" spans="1:14" s="6" customFormat="1" ht="20.100000000000001" customHeight="1" x14ac:dyDescent="0.2">
      <c r="A29" s="28" t="str">
        <f>IF(ISERROR(VLOOKUP($D29,#REF!,3,FALSE)),"-",VLOOKUP($D29,#REF!,3,FALSE))</f>
        <v>-</v>
      </c>
      <c r="B29" s="25" t="str">
        <f>IF(ISERROR(VLOOKUP($D29,#REF!,7,FALSE)),"-",VLOOKUP($D29,#REF!,7,FALSE))</f>
        <v>-</v>
      </c>
      <c r="C29" s="25" t="str">
        <f>IF(ISERROR(VLOOKUP($D29,#REF!,4,FALSE)),"-",VLOOKUP($D29,#REF!,4,FALSE))</f>
        <v>-</v>
      </c>
      <c r="D29" s="30"/>
      <c r="E29" s="5" t="str">
        <f>IF(ISERROR(VLOOKUP(D29,#REF!,2,FALSE)),"-",VLOOKUP(D29,#REF!,2,FALSE))</f>
        <v>-</v>
      </c>
      <c r="F29" s="15">
        <f>IF(ISERROR(VLOOKUP($D29,ETAGE!$A$5:$B$165,3,FALSE)),,VLOOKUP($D29,ETAGE!$A$5:$B$165,3,FALSE))</f>
        <v>0</v>
      </c>
      <c r="G29" s="9">
        <f t="shared" si="0"/>
        <v>0</v>
      </c>
      <c r="H29" s="8">
        <f>IF(ISERROR(VLOOKUP($D29,ETAGE!$A$5:$B$165,5,FALSE)),,VLOOKUP($D29,ETAGE!$A$5:$B$165,5,FALSE))</f>
        <v>0</v>
      </c>
      <c r="I29" s="10">
        <f>IF(ISERROR(VLOOKUP($D29,ETAGE!$A$5:$B$165,6,FALSE)),,VLOOKUP($D29,ETAGE!$A$5:$B$165,6,FALSE))</f>
        <v>0</v>
      </c>
      <c r="J29" s="9">
        <f t="shared" si="1"/>
        <v>0</v>
      </c>
      <c r="K29" s="7">
        <f>IF(ISERROR(VLOOKUP($D29,ETAGE!$A$5:$B$165,8,FALSE)),,VLOOKUP($D29,ETAGE!$A$5:$B$165,8,FALSE))</f>
        <v>0</v>
      </c>
      <c r="L29" s="15">
        <f>IF(ISERROR(VLOOKUP($D29,ETAGE!$A$5:$B$165,9,FALSE)),,VLOOKUP($D29,ETAGE!$A$5:$B$165,9,FALSE))</f>
        <v>0</v>
      </c>
      <c r="M29" s="9">
        <f t="shared" si="2"/>
        <v>0</v>
      </c>
      <c r="N29" s="8">
        <f>IF(ISERROR(VLOOKUP($D29,ETAGE!$A$5:$B$165,12,FALSE)),,VLOOKUP($D29,ETAGE!$A$5:$B$165,12,FALSE))</f>
        <v>0</v>
      </c>
    </row>
    <row r="30" spans="1:14" s="6" customFormat="1" ht="20.100000000000001" customHeight="1" x14ac:dyDescent="0.2">
      <c r="A30" s="28" t="str">
        <f>IF(ISERROR(VLOOKUP($D30,#REF!,3,FALSE)),"-",VLOOKUP($D30,#REF!,3,FALSE))</f>
        <v>-</v>
      </c>
      <c r="B30" s="25" t="str">
        <f>IF(ISERROR(VLOOKUP($D30,#REF!,7,FALSE)),"-",VLOOKUP($D30,#REF!,7,FALSE))</f>
        <v>-</v>
      </c>
      <c r="C30" s="25" t="str">
        <f>IF(ISERROR(VLOOKUP($D30,#REF!,4,FALSE)),"-",VLOOKUP($D30,#REF!,4,FALSE))</f>
        <v>-</v>
      </c>
      <c r="D30" s="30"/>
      <c r="E30" s="5" t="str">
        <f>IF(ISERROR(VLOOKUP(D30,#REF!,2,FALSE)),"-",VLOOKUP(D30,#REF!,2,FALSE))</f>
        <v>-</v>
      </c>
      <c r="F30" s="15">
        <f>IF(ISERROR(VLOOKUP($D30,ETAGE!$A$5:$B$165,3,FALSE)),,VLOOKUP($D30,ETAGE!$A$5:$B$165,3,FALSE))</f>
        <v>0</v>
      </c>
      <c r="G30" s="9">
        <f t="shared" si="0"/>
        <v>0</v>
      </c>
      <c r="H30" s="8">
        <f>IF(ISERROR(VLOOKUP($D30,ETAGE!$A$5:$B$165,5,FALSE)),,VLOOKUP($D30,ETAGE!$A$5:$B$165,5,FALSE))</f>
        <v>0</v>
      </c>
      <c r="I30" s="10">
        <f>IF(ISERROR(VLOOKUP($D30,ETAGE!$A$5:$B$165,6,FALSE)),,VLOOKUP($D30,ETAGE!$A$5:$B$165,6,FALSE))</f>
        <v>0</v>
      </c>
      <c r="J30" s="9">
        <f t="shared" si="1"/>
        <v>0</v>
      </c>
      <c r="K30" s="7">
        <f>IF(ISERROR(VLOOKUP($D30,ETAGE!$A$5:$B$165,8,FALSE)),,VLOOKUP($D30,ETAGE!$A$5:$B$165,8,FALSE))</f>
        <v>0</v>
      </c>
      <c r="L30" s="15">
        <f>IF(ISERROR(VLOOKUP($D30,ETAGE!$A$5:$B$165,9,FALSE)),,VLOOKUP($D30,ETAGE!$A$5:$B$165,9,FALSE))</f>
        <v>0</v>
      </c>
      <c r="M30" s="9">
        <f t="shared" si="2"/>
        <v>0</v>
      </c>
      <c r="N30" s="8">
        <f>IF(ISERROR(VLOOKUP($D30,ETAGE!$A$5:$B$165,12,FALSE)),,VLOOKUP($D30,ETAGE!$A$5:$B$165,12,FALSE))</f>
        <v>0</v>
      </c>
    </row>
    <row r="31" spans="1:14" s="6" customFormat="1" ht="20.100000000000001" customHeight="1" x14ac:dyDescent="0.2">
      <c r="A31" s="28" t="str">
        <f>IF(ISERROR(VLOOKUP($D31,#REF!,3,FALSE)),"-",VLOOKUP($D31,#REF!,3,FALSE))</f>
        <v>-</v>
      </c>
      <c r="B31" s="25" t="str">
        <f>IF(ISERROR(VLOOKUP($D31,#REF!,7,FALSE)),"-",VLOOKUP($D31,#REF!,7,FALSE))</f>
        <v>-</v>
      </c>
      <c r="C31" s="25" t="str">
        <f>IF(ISERROR(VLOOKUP($D31,#REF!,4,FALSE)),"-",VLOOKUP($D31,#REF!,4,FALSE))</f>
        <v>-</v>
      </c>
      <c r="D31" s="30"/>
      <c r="E31" s="5" t="str">
        <f>IF(ISERROR(VLOOKUP(D31,#REF!,2,FALSE)),"-",VLOOKUP(D31,#REF!,2,FALSE))</f>
        <v>-</v>
      </c>
      <c r="F31" s="15">
        <f>IF(ISERROR(VLOOKUP($D31,ETAGE!$A$5:$B$165,3,FALSE)),,VLOOKUP($D31,ETAGE!$A$5:$B$165,3,FALSE))</f>
        <v>0</v>
      </c>
      <c r="G31" s="9">
        <f t="shared" si="0"/>
        <v>0</v>
      </c>
      <c r="H31" s="8">
        <f>IF(ISERROR(VLOOKUP($D31,ETAGE!$A$5:$B$165,5,FALSE)),,VLOOKUP($D31,ETAGE!$A$5:$B$165,5,FALSE))</f>
        <v>0</v>
      </c>
      <c r="I31" s="10">
        <f>IF(ISERROR(VLOOKUP($D31,ETAGE!$A$5:$B$165,6,FALSE)),,VLOOKUP($D31,ETAGE!$A$5:$B$165,6,FALSE))</f>
        <v>0</v>
      </c>
      <c r="J31" s="9">
        <f t="shared" si="1"/>
        <v>0</v>
      </c>
      <c r="K31" s="7">
        <f>IF(ISERROR(VLOOKUP($D31,ETAGE!$A$5:$B$165,8,FALSE)),,VLOOKUP($D31,ETAGE!$A$5:$B$165,8,FALSE))</f>
        <v>0</v>
      </c>
      <c r="L31" s="15">
        <f>IF(ISERROR(VLOOKUP($D31,ETAGE!$A$5:$B$165,9,FALSE)),,VLOOKUP($D31,ETAGE!$A$5:$B$165,9,FALSE))</f>
        <v>0</v>
      </c>
      <c r="M31" s="9">
        <f t="shared" si="2"/>
        <v>0</v>
      </c>
      <c r="N31" s="8">
        <f>IF(ISERROR(VLOOKUP($D31,ETAGE!$A$5:$B$165,12,FALSE)),,VLOOKUP($D31,ETAGE!$A$5:$B$165,12,FALSE))</f>
        <v>0</v>
      </c>
    </row>
    <row r="32" spans="1:14" s="6" customFormat="1" ht="20.100000000000001" customHeight="1" x14ac:dyDescent="0.2">
      <c r="A32" s="28" t="str">
        <f>IF(ISERROR(VLOOKUP($D32,#REF!,3,FALSE)),"-",VLOOKUP($D32,#REF!,3,FALSE))</f>
        <v>-</v>
      </c>
      <c r="B32" s="25" t="str">
        <f>IF(ISERROR(VLOOKUP($D32,#REF!,7,FALSE)),"-",VLOOKUP($D32,#REF!,7,FALSE))</f>
        <v>-</v>
      </c>
      <c r="C32" s="25" t="str">
        <f>IF(ISERROR(VLOOKUP($D32,#REF!,4,FALSE)),"-",VLOOKUP($D32,#REF!,4,FALSE))</f>
        <v>-</v>
      </c>
      <c r="D32" s="30"/>
      <c r="E32" s="5" t="str">
        <f>IF(ISERROR(VLOOKUP(D32,#REF!,2,FALSE)),"-",VLOOKUP(D32,#REF!,2,FALSE))</f>
        <v>-</v>
      </c>
      <c r="F32" s="15">
        <f>IF(ISERROR(VLOOKUP($D32,ETAGE!$A$5:$B$165,3,FALSE)),,VLOOKUP($D32,ETAGE!$A$5:$B$165,3,FALSE))</f>
        <v>0</v>
      </c>
      <c r="G32" s="9">
        <f t="shared" si="0"/>
        <v>0</v>
      </c>
      <c r="H32" s="8">
        <f>IF(ISERROR(VLOOKUP($D32,ETAGE!$A$5:$B$165,5,FALSE)),,VLOOKUP($D32,ETAGE!$A$5:$B$165,5,FALSE))</f>
        <v>0</v>
      </c>
      <c r="I32" s="10">
        <f>IF(ISERROR(VLOOKUP($D32,ETAGE!$A$5:$B$165,6,FALSE)),,VLOOKUP($D32,ETAGE!$A$5:$B$165,6,FALSE))</f>
        <v>0</v>
      </c>
      <c r="J32" s="9">
        <f t="shared" si="1"/>
        <v>0</v>
      </c>
      <c r="K32" s="7">
        <f>IF(ISERROR(VLOOKUP($D32,ETAGE!$A$5:$B$165,8,FALSE)),,VLOOKUP($D32,ETAGE!$A$5:$B$165,8,FALSE))</f>
        <v>0</v>
      </c>
      <c r="L32" s="15">
        <f>IF(ISERROR(VLOOKUP($D32,ETAGE!$A$5:$B$165,9,FALSE)),,VLOOKUP($D32,ETAGE!$A$5:$B$165,9,FALSE))</f>
        <v>0</v>
      </c>
      <c r="M32" s="9">
        <f t="shared" si="2"/>
        <v>0</v>
      </c>
      <c r="N32" s="8">
        <f>IF(ISERROR(VLOOKUP($D32,ETAGE!$A$5:$B$165,12,FALSE)),,VLOOKUP($D32,ETAGE!$A$5:$B$165,12,FALSE))</f>
        <v>0</v>
      </c>
    </row>
    <row r="33" spans="1:14" s="6" customFormat="1" ht="20.100000000000001" customHeight="1" x14ac:dyDescent="0.2">
      <c r="A33" s="28" t="str">
        <f>IF(ISERROR(VLOOKUP($D33,#REF!,3,FALSE)),"-",VLOOKUP($D33,#REF!,3,FALSE))</f>
        <v>-</v>
      </c>
      <c r="B33" s="25" t="str">
        <f>IF(ISERROR(VLOOKUP($D33,#REF!,7,FALSE)),"-",VLOOKUP($D33,#REF!,7,FALSE))</f>
        <v>-</v>
      </c>
      <c r="C33" s="25" t="str">
        <f>IF(ISERROR(VLOOKUP($D33,#REF!,4,FALSE)),"-",VLOOKUP($D33,#REF!,4,FALSE))</f>
        <v>-</v>
      </c>
      <c r="D33" s="30"/>
      <c r="E33" s="5" t="str">
        <f>IF(ISERROR(VLOOKUP(D33,#REF!,2,FALSE)),"-",VLOOKUP(D33,#REF!,2,FALSE))</f>
        <v>-</v>
      </c>
      <c r="F33" s="15">
        <f>IF(ISERROR(VLOOKUP($D33,ETAGE!$A$5:$B$165,3,FALSE)),,VLOOKUP($D33,ETAGE!$A$5:$B$165,3,FALSE))</f>
        <v>0</v>
      </c>
      <c r="G33" s="9">
        <f t="shared" si="0"/>
        <v>0</v>
      </c>
      <c r="H33" s="8">
        <f>IF(ISERROR(VLOOKUP($D33,ETAGE!$A$5:$B$165,5,FALSE)),,VLOOKUP($D33,ETAGE!$A$5:$B$165,5,FALSE))</f>
        <v>0</v>
      </c>
      <c r="I33" s="10">
        <f>IF(ISERROR(VLOOKUP($D33,ETAGE!$A$5:$B$165,6,FALSE)),,VLOOKUP($D33,ETAGE!$A$5:$B$165,6,FALSE))</f>
        <v>0</v>
      </c>
      <c r="J33" s="9">
        <f t="shared" si="1"/>
        <v>0</v>
      </c>
      <c r="K33" s="7">
        <f>IF(ISERROR(VLOOKUP($D33,ETAGE!$A$5:$B$165,8,FALSE)),,VLOOKUP($D33,ETAGE!$A$5:$B$165,8,FALSE))</f>
        <v>0</v>
      </c>
      <c r="L33" s="15">
        <f>IF(ISERROR(VLOOKUP($D33,ETAGE!$A$5:$B$165,9,FALSE)),,VLOOKUP($D33,ETAGE!$A$5:$B$165,9,FALSE))</f>
        <v>0</v>
      </c>
      <c r="M33" s="9">
        <f t="shared" si="2"/>
        <v>0</v>
      </c>
      <c r="N33" s="8">
        <f>IF(ISERROR(VLOOKUP($D33,ETAGE!$A$5:$B$165,12,FALSE)),,VLOOKUP($D33,ETAGE!$A$5:$B$165,12,FALSE))</f>
        <v>0</v>
      </c>
    </row>
    <row r="34" spans="1:14" s="6" customFormat="1" ht="20.100000000000001" customHeight="1" thickBot="1" x14ac:dyDescent="0.25">
      <c r="A34" s="29" t="str">
        <f>IF(ISERROR(VLOOKUP($D34,#REF!,3,FALSE)),"-",VLOOKUP($D34,#REF!,3,FALSE))</f>
        <v>-</v>
      </c>
      <c r="B34" s="26" t="str">
        <f>IF(ISERROR(VLOOKUP($D34,#REF!,7,FALSE)),"-",VLOOKUP($D34,#REF!,7,FALSE))</f>
        <v>-</v>
      </c>
      <c r="C34" s="26" t="str">
        <f>IF(ISERROR(VLOOKUP($D34,#REF!,4,FALSE)),"-",VLOOKUP($D34,#REF!,4,FALSE))</f>
        <v>-</v>
      </c>
      <c r="D34" s="31"/>
      <c r="E34" s="17" t="str">
        <f>IF(ISERROR(VLOOKUP(D34,#REF!,2,FALSE)),"-",VLOOKUP(D34,#REF!,2,FALSE))</f>
        <v>-</v>
      </c>
      <c r="F34" s="16">
        <f>IF(ISERROR(VLOOKUP($D34,ETAGE!$A$5:$B$165,3,FALSE)),,VLOOKUP($D34,ETAGE!$A$5:$B$165,3,FALSE))</f>
        <v>0</v>
      </c>
      <c r="G34" s="12">
        <f t="shared" si="0"/>
        <v>0</v>
      </c>
      <c r="H34" s="14">
        <f>IF(ISERROR(VLOOKUP($D34,ETAGE!$A$5:$B$165,5,FALSE)),,VLOOKUP($D34,ETAGE!$A$5:$B$165,5,FALSE))</f>
        <v>0</v>
      </c>
      <c r="I34" s="11">
        <f>IF(ISERROR(VLOOKUP($D34,ETAGE!$A$5:$B$165,6,FALSE)),,VLOOKUP($D34,ETAGE!$A$5:$B$165,6,FALSE))</f>
        <v>0</v>
      </c>
      <c r="J34" s="12">
        <f t="shared" si="1"/>
        <v>0</v>
      </c>
      <c r="K34" s="13">
        <f>IF(ISERROR(VLOOKUP($D34,ETAGE!$A$5:$B$165,8,FALSE)),,VLOOKUP($D34,ETAGE!$A$5:$B$165,8,FALSE))</f>
        <v>0</v>
      </c>
      <c r="L34" s="16">
        <f>IF(ISERROR(VLOOKUP($D34,ETAGE!$A$5:$B$165,9,FALSE)),,VLOOKUP($D34,ETAGE!$A$5:$B$165,9,FALSE))</f>
        <v>0</v>
      </c>
      <c r="M34" s="12">
        <f t="shared" si="2"/>
        <v>0</v>
      </c>
      <c r="N34" s="14">
        <f>IF(ISERROR(VLOOKUP($D34,ETAGE!$A$5:$B$165,12,FALSE)),,VLOOKUP($D34,ETAGE!$A$5:$B$165,12,FALSE))</f>
        <v>0</v>
      </c>
    </row>
    <row r="35" spans="1:14" ht="20.100000000000001" customHeight="1" thickTop="1" x14ac:dyDescent="0.2">
      <c r="D35" s="27"/>
    </row>
  </sheetData>
  <mergeCells count="16">
    <mergeCell ref="A1:N1"/>
    <mergeCell ref="A2:D2"/>
    <mergeCell ref="F2:H2"/>
    <mergeCell ref="I2:K2"/>
    <mergeCell ref="L2:N2"/>
    <mergeCell ref="A3:D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A4:D4"/>
  </mergeCells>
  <printOptions horizontalCentered="1" verticalCentered="1"/>
  <pageMargins left="0" right="0" top="0.39370078740157483" bottom="0" header="0" footer="0"/>
  <pageSetup paperSize="9" scale="83" firstPageNumber="0" orientation="landscape" horizontalDpi="300" verticalDpi="300" r:id="rId1"/>
  <headerFooter alignWithMargins="0">
    <oddHeader>&amp;C&amp;"Calibri,Gras"&amp;12Chiffre d'Affaire Journalier&amp;R&amp;"Calibri,Normal"&amp;12Galeries Lafayette Haussmann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N35"/>
  <sheetViews>
    <sheetView workbookViewId="0">
      <selection sqref="A1:N1"/>
    </sheetView>
  </sheetViews>
  <sheetFormatPr baseColWidth="10" defaultRowHeight="20.100000000000001" customHeight="1" x14ac:dyDescent="0.2"/>
  <cols>
    <col min="1" max="1" width="7.5703125" style="2" bestFit="1" customWidth="1"/>
    <col min="2" max="4" width="6.7109375" style="2" customWidth="1"/>
    <col min="5" max="5" width="30.7109375" style="1" customWidth="1"/>
    <col min="6" max="6" width="11.7109375" style="3" customWidth="1"/>
    <col min="7" max="7" width="11.7109375" style="4" customWidth="1"/>
    <col min="8" max="8" width="8.7109375" style="4" customWidth="1"/>
    <col min="9" max="10" width="11.7109375" style="1" customWidth="1"/>
    <col min="11" max="11" width="8.7109375" style="1" customWidth="1"/>
    <col min="12" max="13" width="11.7109375" style="1" customWidth="1"/>
    <col min="14" max="14" width="8.7109375" style="1" customWidth="1"/>
    <col min="15" max="16384" width="11.42578125" style="1"/>
  </cols>
  <sheetData>
    <row r="1" spans="1:14" ht="20.100000000000001" customHeight="1" thickTop="1" thickBot="1" x14ac:dyDescent="0.25">
      <c r="A1" s="108" t="e">
        <f>#REF!</f>
        <v>#REF!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10"/>
    </row>
    <row r="2" spans="1:14" ht="20.100000000000001" customHeight="1" thickTop="1" thickBot="1" x14ac:dyDescent="0.25">
      <c r="A2" s="111" t="s">
        <v>4</v>
      </c>
      <c r="B2" s="112"/>
      <c r="C2" s="112"/>
      <c r="D2" s="112"/>
      <c r="E2" s="34"/>
      <c r="F2" s="113" t="s">
        <v>1</v>
      </c>
      <c r="G2" s="114"/>
      <c r="H2" s="115"/>
      <c r="I2" s="114" t="s">
        <v>2</v>
      </c>
      <c r="J2" s="114"/>
      <c r="K2" s="114"/>
      <c r="L2" s="113" t="s">
        <v>3</v>
      </c>
      <c r="M2" s="114"/>
      <c r="N2" s="115"/>
    </row>
    <row r="3" spans="1:14" ht="20.100000000000001" customHeight="1" thickTop="1" x14ac:dyDescent="0.2">
      <c r="A3" s="116" t="s">
        <v>8</v>
      </c>
      <c r="B3" s="117"/>
      <c r="C3" s="117"/>
      <c r="D3" s="117"/>
      <c r="E3" s="33" t="str">
        <f ca="1">RIGHT(CELL("nomfichier",A1),LEN(CELL("nomfichier",A1))-FIND("]",CELL("nomfichier",A1)))</f>
        <v>MV 1 (9)</v>
      </c>
      <c r="F3" s="118">
        <f>SUBTOTAL(9,F6:F34)</f>
        <v>0</v>
      </c>
      <c r="G3" s="100">
        <f>SUBTOTAL(9,G6:G34)</f>
        <v>0</v>
      </c>
      <c r="H3" s="102">
        <f>IF(ISERROR(F3/G3*100),,F3/G3*100)</f>
        <v>0</v>
      </c>
      <c r="I3" s="120">
        <f>SUBTOTAL(9,I6:I34)</f>
        <v>0</v>
      </c>
      <c r="J3" s="100">
        <f>SUBTOTAL(9,J6:J34)</f>
        <v>0</v>
      </c>
      <c r="K3" s="102">
        <f>IF(ISERROR(I3/J3*100),,I3/J3*100)</f>
        <v>0</v>
      </c>
      <c r="L3" s="104">
        <f>SUBTOTAL(9,L6:L34)</f>
        <v>0</v>
      </c>
      <c r="M3" s="100">
        <f>SUBTOTAL(9,M6:M34)</f>
        <v>0</v>
      </c>
      <c r="N3" s="102">
        <f>IF(ISERROR(L3/M3*100),,L3/M3*100)</f>
        <v>0</v>
      </c>
    </row>
    <row r="4" spans="1:14" ht="20.100000000000001" customHeight="1" thickBot="1" x14ac:dyDescent="0.25">
      <c r="A4" s="106" t="s">
        <v>11</v>
      </c>
      <c r="B4" s="107"/>
      <c r="C4" s="107"/>
      <c r="D4" s="107"/>
      <c r="E4" s="32"/>
      <c r="F4" s="119"/>
      <c r="G4" s="101"/>
      <c r="H4" s="103"/>
      <c r="I4" s="121"/>
      <c r="J4" s="101"/>
      <c r="K4" s="103"/>
      <c r="L4" s="105"/>
      <c r="M4" s="101"/>
      <c r="N4" s="103"/>
    </row>
    <row r="5" spans="1:14" s="18" customFormat="1" ht="20.100000000000001" customHeight="1" thickTop="1" thickBot="1" x14ac:dyDescent="0.25">
      <c r="A5" s="19" t="s">
        <v>6</v>
      </c>
      <c r="B5" s="20" t="s">
        <v>9</v>
      </c>
      <c r="C5" s="20" t="s">
        <v>10</v>
      </c>
      <c r="D5" s="20" t="s">
        <v>5</v>
      </c>
      <c r="E5" s="21" t="s">
        <v>7</v>
      </c>
      <c r="F5" s="22">
        <v>2017</v>
      </c>
      <c r="G5" s="23">
        <v>2016</v>
      </c>
      <c r="H5" s="24" t="s">
        <v>0</v>
      </c>
      <c r="I5" s="22">
        <v>2017</v>
      </c>
      <c r="J5" s="23">
        <v>2016</v>
      </c>
      <c r="K5" s="24" t="s">
        <v>0</v>
      </c>
      <c r="L5" s="22">
        <v>2017</v>
      </c>
      <c r="M5" s="23">
        <v>2016</v>
      </c>
      <c r="N5" s="24" t="s">
        <v>0</v>
      </c>
    </row>
    <row r="6" spans="1:14" s="6" customFormat="1" ht="20.100000000000001" customHeight="1" thickTop="1" x14ac:dyDescent="0.2">
      <c r="A6" s="28" t="str">
        <f>IF(ISERROR(VLOOKUP($D6,#REF!,3,FALSE)),"-",VLOOKUP($D6,#REF!,3,FALSE))</f>
        <v>-</v>
      </c>
      <c r="B6" s="25" t="str">
        <f>IF(ISERROR(VLOOKUP($D6,#REF!,7,FALSE)),"-",VLOOKUP($D6,#REF!,7,FALSE))</f>
        <v>-</v>
      </c>
      <c r="C6" s="25" t="str">
        <f>IF(ISERROR(VLOOKUP($D6,#REF!,4,FALSE)),"-",VLOOKUP($D6,#REF!,4,FALSE))</f>
        <v>-</v>
      </c>
      <c r="D6" s="30"/>
      <c r="E6" s="5" t="str">
        <f>IF(ISERROR(VLOOKUP(D6,#REF!,2,FALSE)),"-",VLOOKUP(D6,#REF!,2,FALSE))</f>
        <v>-</v>
      </c>
      <c r="F6" s="15">
        <f>IF(ISERROR(VLOOKUP($D6,ETAGE!$A$5:$B$165,3,FALSE)),,VLOOKUP($D6,ETAGE!$A$5:$B$165,3,FALSE))</f>
        <v>0</v>
      </c>
      <c r="G6" s="9">
        <f t="shared" ref="G6:G34" si="0">IF(H6&gt;0,F6/H6*100,0)</f>
        <v>0</v>
      </c>
      <c r="H6" s="8">
        <f>IF(ISERROR(VLOOKUP($D6,ETAGE!$A$5:$B$165,5,FALSE)),,VLOOKUP($D6,ETAGE!$A$5:$B$165,5,FALSE))</f>
        <v>0</v>
      </c>
      <c r="I6" s="10">
        <f>IF(ISERROR(VLOOKUP($D6,ETAGE!$A$5:$B$165,6,FALSE)),,VLOOKUP($D6,ETAGE!$A$5:$B$165,6,FALSE))</f>
        <v>0</v>
      </c>
      <c r="J6" s="9">
        <f t="shared" ref="J6:J34" si="1">IF(K6&gt;0,I6/K6*100,0)</f>
        <v>0</v>
      </c>
      <c r="K6" s="7">
        <f>IF(ISERROR(VLOOKUP($D6,ETAGE!$A$5:$B$165,8,FALSE)),,VLOOKUP($D6,ETAGE!$A$5:$B$165,8,FALSE))</f>
        <v>0</v>
      </c>
      <c r="L6" s="15">
        <f>IF(ISERROR(VLOOKUP($D6,ETAGE!$A$5:$B$165,9,FALSE)),,VLOOKUP($D6,ETAGE!$A$5:$B$165,9,FALSE))</f>
        <v>0</v>
      </c>
      <c r="M6" s="9">
        <f t="shared" ref="M6:M34" si="2">IF(N6&gt;0,L6/N6*100,0)</f>
        <v>0</v>
      </c>
      <c r="N6" s="8">
        <f>IF(ISERROR(VLOOKUP($D6,ETAGE!$A$5:$B$165,12,FALSE)),,VLOOKUP($D6,ETAGE!$A$5:$B$165,12,FALSE))</f>
        <v>0</v>
      </c>
    </row>
    <row r="7" spans="1:14" s="6" customFormat="1" ht="20.100000000000001" customHeight="1" x14ac:dyDescent="0.2">
      <c r="A7" s="28" t="str">
        <f>IF(ISERROR(VLOOKUP($D7,#REF!,3,FALSE)),"-",VLOOKUP($D7,#REF!,3,FALSE))</f>
        <v>-</v>
      </c>
      <c r="B7" s="25" t="str">
        <f>IF(ISERROR(VLOOKUP($D7,#REF!,7,FALSE)),"-",VLOOKUP($D7,#REF!,7,FALSE))</f>
        <v>-</v>
      </c>
      <c r="C7" s="25" t="str">
        <f>IF(ISERROR(VLOOKUP($D7,#REF!,4,FALSE)),"-",VLOOKUP($D7,#REF!,4,FALSE))</f>
        <v>-</v>
      </c>
      <c r="D7" s="30"/>
      <c r="E7" s="5" t="str">
        <f>IF(ISERROR(VLOOKUP(D7,#REF!,2,FALSE)),"-",VLOOKUP(D7,#REF!,2,FALSE))</f>
        <v>-</v>
      </c>
      <c r="F7" s="15">
        <f>IF(ISERROR(VLOOKUP($D7,ETAGE!$A$5:$B$165,3,FALSE)),,VLOOKUP($D7,ETAGE!$A$5:$B$165,3,FALSE))</f>
        <v>0</v>
      </c>
      <c r="G7" s="9">
        <f t="shared" si="0"/>
        <v>0</v>
      </c>
      <c r="H7" s="8">
        <f>IF(ISERROR(VLOOKUP($D7,ETAGE!$A$5:$B$165,5,FALSE)),,VLOOKUP($D7,ETAGE!$A$5:$B$165,5,FALSE))</f>
        <v>0</v>
      </c>
      <c r="I7" s="10">
        <f>IF(ISERROR(VLOOKUP($D7,ETAGE!$A$5:$B$165,6,FALSE)),,VLOOKUP($D7,ETAGE!$A$5:$B$165,6,FALSE))</f>
        <v>0</v>
      </c>
      <c r="J7" s="9">
        <f t="shared" si="1"/>
        <v>0</v>
      </c>
      <c r="K7" s="7">
        <f>IF(ISERROR(VLOOKUP($D7,ETAGE!$A$5:$B$165,8,FALSE)),,VLOOKUP($D7,ETAGE!$A$5:$B$165,8,FALSE))</f>
        <v>0</v>
      </c>
      <c r="L7" s="15">
        <f>IF(ISERROR(VLOOKUP($D7,ETAGE!$A$5:$B$165,9,FALSE)),,VLOOKUP($D7,ETAGE!$A$5:$B$165,9,FALSE))</f>
        <v>0</v>
      </c>
      <c r="M7" s="9">
        <f t="shared" si="2"/>
        <v>0</v>
      </c>
      <c r="N7" s="8">
        <f>IF(ISERROR(VLOOKUP($D7,ETAGE!$A$5:$B$165,12,FALSE)),,VLOOKUP($D7,ETAGE!$A$5:$B$165,12,FALSE))</f>
        <v>0</v>
      </c>
    </row>
    <row r="8" spans="1:14" s="6" customFormat="1" ht="20.100000000000001" customHeight="1" x14ac:dyDescent="0.2">
      <c r="A8" s="28" t="str">
        <f>IF(ISERROR(VLOOKUP($D8,#REF!,3,FALSE)),"-",VLOOKUP($D8,#REF!,3,FALSE))</f>
        <v>-</v>
      </c>
      <c r="B8" s="25" t="str">
        <f>IF(ISERROR(VLOOKUP($D8,#REF!,7,FALSE)),"-",VLOOKUP($D8,#REF!,7,FALSE))</f>
        <v>-</v>
      </c>
      <c r="C8" s="25" t="str">
        <f>IF(ISERROR(VLOOKUP($D8,#REF!,4,FALSE)),"-",VLOOKUP($D8,#REF!,4,FALSE))</f>
        <v>-</v>
      </c>
      <c r="D8" s="30"/>
      <c r="E8" s="5" t="str">
        <f>IF(ISERROR(VLOOKUP(D8,#REF!,2,FALSE)),"-",VLOOKUP(D8,#REF!,2,FALSE))</f>
        <v>-</v>
      </c>
      <c r="F8" s="15">
        <f>IF(ISERROR(VLOOKUP($D8,ETAGE!$A$5:$B$165,3,FALSE)),,VLOOKUP($D8,ETAGE!$A$5:$B$165,3,FALSE))</f>
        <v>0</v>
      </c>
      <c r="G8" s="9">
        <f t="shared" si="0"/>
        <v>0</v>
      </c>
      <c r="H8" s="8">
        <f>IF(ISERROR(VLOOKUP($D8,ETAGE!$A$5:$B$165,5,FALSE)),,VLOOKUP($D8,ETAGE!$A$5:$B$165,5,FALSE))</f>
        <v>0</v>
      </c>
      <c r="I8" s="10">
        <f>IF(ISERROR(VLOOKUP($D8,ETAGE!$A$5:$B$165,6,FALSE)),,VLOOKUP($D8,ETAGE!$A$5:$B$165,6,FALSE))</f>
        <v>0</v>
      </c>
      <c r="J8" s="9">
        <f t="shared" si="1"/>
        <v>0</v>
      </c>
      <c r="K8" s="7">
        <f>IF(ISERROR(VLOOKUP($D8,ETAGE!$A$5:$B$165,8,FALSE)),,VLOOKUP($D8,ETAGE!$A$5:$B$165,8,FALSE))</f>
        <v>0</v>
      </c>
      <c r="L8" s="15">
        <f>IF(ISERROR(VLOOKUP($D8,ETAGE!$A$5:$B$165,9,FALSE)),,VLOOKUP($D8,ETAGE!$A$5:$B$165,9,FALSE))</f>
        <v>0</v>
      </c>
      <c r="M8" s="9">
        <f t="shared" si="2"/>
        <v>0</v>
      </c>
      <c r="N8" s="8">
        <f>IF(ISERROR(VLOOKUP($D8,ETAGE!$A$5:$B$165,12,FALSE)),,VLOOKUP($D8,ETAGE!$A$5:$B$165,12,FALSE))</f>
        <v>0</v>
      </c>
    </row>
    <row r="9" spans="1:14" s="6" customFormat="1" ht="20.100000000000001" customHeight="1" x14ac:dyDescent="0.2">
      <c r="A9" s="28" t="str">
        <f>IF(ISERROR(VLOOKUP($D9,#REF!,3,FALSE)),"-",VLOOKUP($D9,#REF!,3,FALSE))</f>
        <v>-</v>
      </c>
      <c r="B9" s="25" t="str">
        <f>IF(ISERROR(VLOOKUP($D9,#REF!,7,FALSE)),"-",VLOOKUP($D9,#REF!,7,FALSE))</f>
        <v>-</v>
      </c>
      <c r="C9" s="25" t="str">
        <f>IF(ISERROR(VLOOKUP($D9,#REF!,4,FALSE)),"-",VLOOKUP($D9,#REF!,4,FALSE))</f>
        <v>-</v>
      </c>
      <c r="D9" s="30"/>
      <c r="E9" s="5" t="str">
        <f>IF(ISERROR(VLOOKUP(D9,#REF!,2,FALSE)),"-",VLOOKUP(D9,#REF!,2,FALSE))</f>
        <v>-</v>
      </c>
      <c r="F9" s="15">
        <f>IF(ISERROR(VLOOKUP($D9,ETAGE!$A$5:$B$165,3,FALSE)),,VLOOKUP($D9,ETAGE!$A$5:$B$165,3,FALSE))</f>
        <v>0</v>
      </c>
      <c r="G9" s="9">
        <f t="shared" si="0"/>
        <v>0</v>
      </c>
      <c r="H9" s="8">
        <f>IF(ISERROR(VLOOKUP($D9,ETAGE!$A$5:$B$165,5,FALSE)),,VLOOKUP($D9,ETAGE!$A$5:$B$165,5,FALSE))</f>
        <v>0</v>
      </c>
      <c r="I9" s="10">
        <f>IF(ISERROR(VLOOKUP($D9,ETAGE!$A$5:$B$165,6,FALSE)),,VLOOKUP($D9,ETAGE!$A$5:$B$165,6,FALSE))</f>
        <v>0</v>
      </c>
      <c r="J9" s="9">
        <f t="shared" si="1"/>
        <v>0</v>
      </c>
      <c r="K9" s="7">
        <f>IF(ISERROR(VLOOKUP($D9,ETAGE!$A$5:$B$165,8,FALSE)),,VLOOKUP($D9,ETAGE!$A$5:$B$165,8,FALSE))</f>
        <v>0</v>
      </c>
      <c r="L9" s="15">
        <f>IF(ISERROR(VLOOKUP($D9,ETAGE!$A$5:$B$165,9,FALSE)),,VLOOKUP($D9,ETAGE!$A$5:$B$165,9,FALSE))</f>
        <v>0</v>
      </c>
      <c r="M9" s="9">
        <f t="shared" si="2"/>
        <v>0</v>
      </c>
      <c r="N9" s="8">
        <f>IF(ISERROR(VLOOKUP($D9,ETAGE!$A$5:$B$165,12,FALSE)),,VLOOKUP($D9,ETAGE!$A$5:$B$165,12,FALSE))</f>
        <v>0</v>
      </c>
    </row>
    <row r="10" spans="1:14" s="6" customFormat="1" ht="20.100000000000001" customHeight="1" x14ac:dyDescent="0.2">
      <c r="A10" s="28" t="str">
        <f>IF(ISERROR(VLOOKUP($D10,#REF!,3,FALSE)),"-",VLOOKUP($D10,#REF!,3,FALSE))</f>
        <v>-</v>
      </c>
      <c r="B10" s="25" t="str">
        <f>IF(ISERROR(VLOOKUP($D10,#REF!,7,FALSE)),"-",VLOOKUP($D10,#REF!,7,FALSE))</f>
        <v>-</v>
      </c>
      <c r="C10" s="25" t="str">
        <f>IF(ISERROR(VLOOKUP($D10,#REF!,4,FALSE)),"-",VLOOKUP($D10,#REF!,4,FALSE))</f>
        <v>-</v>
      </c>
      <c r="D10" s="30"/>
      <c r="E10" s="5" t="str">
        <f>IF(ISERROR(VLOOKUP(D10,#REF!,2,FALSE)),"-",VLOOKUP(D10,#REF!,2,FALSE))</f>
        <v>-</v>
      </c>
      <c r="F10" s="15">
        <f>IF(ISERROR(VLOOKUP($D10,ETAGE!$A$5:$B$165,3,FALSE)),,VLOOKUP($D10,ETAGE!$A$5:$B$165,3,FALSE))</f>
        <v>0</v>
      </c>
      <c r="G10" s="9">
        <f t="shared" si="0"/>
        <v>0</v>
      </c>
      <c r="H10" s="8">
        <f>IF(ISERROR(VLOOKUP($D10,ETAGE!$A$5:$B$165,5,FALSE)),,VLOOKUP($D10,ETAGE!$A$5:$B$165,5,FALSE))</f>
        <v>0</v>
      </c>
      <c r="I10" s="10">
        <f>IF(ISERROR(VLOOKUP($D10,ETAGE!$A$5:$B$165,6,FALSE)),,VLOOKUP($D10,ETAGE!$A$5:$B$165,6,FALSE))</f>
        <v>0</v>
      </c>
      <c r="J10" s="9">
        <f t="shared" si="1"/>
        <v>0</v>
      </c>
      <c r="K10" s="7">
        <f>IF(ISERROR(VLOOKUP($D10,ETAGE!$A$5:$B$165,8,FALSE)),,VLOOKUP($D10,ETAGE!$A$5:$B$165,8,FALSE))</f>
        <v>0</v>
      </c>
      <c r="L10" s="15">
        <f>IF(ISERROR(VLOOKUP($D10,ETAGE!$A$5:$B$165,9,FALSE)),,VLOOKUP($D10,ETAGE!$A$5:$B$165,9,FALSE))</f>
        <v>0</v>
      </c>
      <c r="M10" s="9">
        <f t="shared" si="2"/>
        <v>0</v>
      </c>
      <c r="N10" s="8">
        <f>IF(ISERROR(VLOOKUP($D10,ETAGE!$A$5:$B$165,12,FALSE)),,VLOOKUP($D10,ETAGE!$A$5:$B$165,12,FALSE))</f>
        <v>0</v>
      </c>
    </row>
    <row r="11" spans="1:14" s="6" customFormat="1" ht="20.100000000000001" customHeight="1" x14ac:dyDescent="0.2">
      <c r="A11" s="28" t="str">
        <f>IF(ISERROR(VLOOKUP($D11,#REF!,3,FALSE)),"-",VLOOKUP($D11,#REF!,3,FALSE))</f>
        <v>-</v>
      </c>
      <c r="B11" s="25" t="str">
        <f>IF(ISERROR(VLOOKUP($D11,#REF!,7,FALSE)),"-",VLOOKUP($D11,#REF!,7,FALSE))</f>
        <v>-</v>
      </c>
      <c r="C11" s="25" t="str">
        <f>IF(ISERROR(VLOOKUP($D11,#REF!,4,FALSE)),"-",VLOOKUP($D11,#REF!,4,FALSE))</f>
        <v>-</v>
      </c>
      <c r="D11" s="30"/>
      <c r="E11" s="5" t="str">
        <f>IF(ISERROR(VLOOKUP(D11,#REF!,2,FALSE)),"-",VLOOKUP(D11,#REF!,2,FALSE))</f>
        <v>-</v>
      </c>
      <c r="F11" s="15">
        <f>IF(ISERROR(VLOOKUP($D11,ETAGE!$A$5:$B$165,3,FALSE)),,VLOOKUP($D11,ETAGE!$A$5:$B$165,3,FALSE))</f>
        <v>0</v>
      </c>
      <c r="G11" s="9">
        <f t="shared" si="0"/>
        <v>0</v>
      </c>
      <c r="H11" s="8">
        <f>IF(ISERROR(VLOOKUP($D11,ETAGE!$A$5:$B$165,5,FALSE)),,VLOOKUP($D11,ETAGE!$A$5:$B$165,5,FALSE))</f>
        <v>0</v>
      </c>
      <c r="I11" s="10">
        <f>IF(ISERROR(VLOOKUP($D11,ETAGE!$A$5:$B$165,6,FALSE)),,VLOOKUP($D11,ETAGE!$A$5:$B$165,6,FALSE))</f>
        <v>0</v>
      </c>
      <c r="J11" s="9">
        <f t="shared" si="1"/>
        <v>0</v>
      </c>
      <c r="K11" s="7">
        <f>IF(ISERROR(VLOOKUP($D11,ETAGE!$A$5:$B$165,8,FALSE)),,VLOOKUP($D11,ETAGE!$A$5:$B$165,8,FALSE))</f>
        <v>0</v>
      </c>
      <c r="L11" s="15">
        <f>IF(ISERROR(VLOOKUP($D11,ETAGE!$A$5:$B$165,9,FALSE)),,VLOOKUP($D11,ETAGE!$A$5:$B$165,9,FALSE))</f>
        <v>0</v>
      </c>
      <c r="M11" s="9">
        <f t="shared" si="2"/>
        <v>0</v>
      </c>
      <c r="N11" s="8">
        <f>IF(ISERROR(VLOOKUP($D11,ETAGE!$A$5:$B$165,12,FALSE)),,VLOOKUP($D11,ETAGE!$A$5:$B$165,12,FALSE))</f>
        <v>0</v>
      </c>
    </row>
    <row r="12" spans="1:14" s="6" customFormat="1" ht="20.100000000000001" customHeight="1" x14ac:dyDescent="0.2">
      <c r="A12" s="28" t="str">
        <f>IF(ISERROR(VLOOKUP($D12,#REF!,3,FALSE)),"-",VLOOKUP($D12,#REF!,3,FALSE))</f>
        <v>-</v>
      </c>
      <c r="B12" s="25" t="str">
        <f>IF(ISERROR(VLOOKUP($D12,#REF!,7,FALSE)),"-",VLOOKUP($D12,#REF!,7,FALSE))</f>
        <v>-</v>
      </c>
      <c r="C12" s="25" t="str">
        <f>IF(ISERROR(VLOOKUP($D12,#REF!,4,FALSE)),"-",VLOOKUP($D12,#REF!,4,FALSE))</f>
        <v>-</v>
      </c>
      <c r="D12" s="30"/>
      <c r="E12" s="5" t="str">
        <f>IF(ISERROR(VLOOKUP(D12,#REF!,2,FALSE)),"-",VLOOKUP(D12,#REF!,2,FALSE))</f>
        <v>-</v>
      </c>
      <c r="F12" s="15">
        <f>IF(ISERROR(VLOOKUP($D12,ETAGE!$A$5:$B$165,3,FALSE)),,VLOOKUP($D12,ETAGE!$A$5:$B$165,3,FALSE))</f>
        <v>0</v>
      </c>
      <c r="G12" s="9">
        <f t="shared" si="0"/>
        <v>0</v>
      </c>
      <c r="H12" s="8">
        <f>IF(ISERROR(VLOOKUP($D12,ETAGE!$A$5:$B$165,5,FALSE)),,VLOOKUP($D12,ETAGE!$A$5:$B$165,5,FALSE))</f>
        <v>0</v>
      </c>
      <c r="I12" s="10">
        <f>IF(ISERROR(VLOOKUP($D12,ETAGE!$A$5:$B$165,6,FALSE)),,VLOOKUP($D12,ETAGE!$A$5:$B$165,6,FALSE))</f>
        <v>0</v>
      </c>
      <c r="J12" s="9">
        <f t="shared" si="1"/>
        <v>0</v>
      </c>
      <c r="K12" s="7">
        <f>IF(ISERROR(VLOOKUP($D12,ETAGE!$A$5:$B$165,8,FALSE)),,VLOOKUP($D12,ETAGE!$A$5:$B$165,8,FALSE))</f>
        <v>0</v>
      </c>
      <c r="L12" s="15">
        <f>IF(ISERROR(VLOOKUP($D12,ETAGE!$A$5:$B$165,9,FALSE)),,VLOOKUP($D12,ETAGE!$A$5:$B$165,9,FALSE))</f>
        <v>0</v>
      </c>
      <c r="M12" s="9">
        <f t="shared" si="2"/>
        <v>0</v>
      </c>
      <c r="N12" s="8">
        <f>IF(ISERROR(VLOOKUP($D12,ETAGE!$A$5:$B$165,12,FALSE)),,VLOOKUP($D12,ETAGE!$A$5:$B$165,12,FALSE))</f>
        <v>0</v>
      </c>
    </row>
    <row r="13" spans="1:14" s="6" customFormat="1" ht="20.100000000000001" customHeight="1" x14ac:dyDescent="0.2">
      <c r="A13" s="28" t="str">
        <f>IF(ISERROR(VLOOKUP($D13,#REF!,3,FALSE)),"-",VLOOKUP($D13,#REF!,3,FALSE))</f>
        <v>-</v>
      </c>
      <c r="B13" s="25" t="str">
        <f>IF(ISERROR(VLOOKUP($D13,#REF!,7,FALSE)),"-",VLOOKUP($D13,#REF!,7,FALSE))</f>
        <v>-</v>
      </c>
      <c r="C13" s="25" t="str">
        <f>IF(ISERROR(VLOOKUP($D13,#REF!,4,FALSE)),"-",VLOOKUP($D13,#REF!,4,FALSE))</f>
        <v>-</v>
      </c>
      <c r="D13" s="30"/>
      <c r="E13" s="5" t="str">
        <f>IF(ISERROR(VLOOKUP(D13,#REF!,2,FALSE)),"-",VLOOKUP(D13,#REF!,2,FALSE))</f>
        <v>-</v>
      </c>
      <c r="F13" s="15">
        <f>IF(ISERROR(VLOOKUP($D13,ETAGE!$A$5:$B$165,3,FALSE)),,VLOOKUP($D13,ETAGE!$A$5:$B$165,3,FALSE))</f>
        <v>0</v>
      </c>
      <c r="G13" s="9">
        <f t="shared" si="0"/>
        <v>0</v>
      </c>
      <c r="H13" s="8">
        <f>IF(ISERROR(VLOOKUP($D13,ETAGE!$A$5:$B$165,5,FALSE)),,VLOOKUP($D13,ETAGE!$A$5:$B$165,5,FALSE))</f>
        <v>0</v>
      </c>
      <c r="I13" s="10">
        <f>IF(ISERROR(VLOOKUP($D13,ETAGE!$A$5:$B$165,6,FALSE)),,VLOOKUP($D13,ETAGE!$A$5:$B$165,6,FALSE))</f>
        <v>0</v>
      </c>
      <c r="J13" s="9">
        <f t="shared" si="1"/>
        <v>0</v>
      </c>
      <c r="K13" s="7">
        <f>IF(ISERROR(VLOOKUP($D13,ETAGE!$A$5:$B$165,8,FALSE)),,VLOOKUP($D13,ETAGE!$A$5:$B$165,8,FALSE))</f>
        <v>0</v>
      </c>
      <c r="L13" s="15">
        <f>IF(ISERROR(VLOOKUP($D13,ETAGE!$A$5:$B$165,9,FALSE)),,VLOOKUP($D13,ETAGE!$A$5:$B$165,9,FALSE))</f>
        <v>0</v>
      </c>
      <c r="M13" s="9">
        <f t="shared" si="2"/>
        <v>0</v>
      </c>
      <c r="N13" s="8">
        <f>IF(ISERROR(VLOOKUP($D13,ETAGE!$A$5:$B$165,12,FALSE)),,VLOOKUP($D13,ETAGE!$A$5:$B$165,12,FALSE))</f>
        <v>0</v>
      </c>
    </row>
    <row r="14" spans="1:14" s="6" customFormat="1" ht="20.100000000000001" customHeight="1" x14ac:dyDescent="0.2">
      <c r="A14" s="28" t="str">
        <f>IF(ISERROR(VLOOKUP($D14,#REF!,3,FALSE)),"-",VLOOKUP($D14,#REF!,3,FALSE))</f>
        <v>-</v>
      </c>
      <c r="B14" s="25" t="str">
        <f>IF(ISERROR(VLOOKUP($D14,#REF!,7,FALSE)),"-",VLOOKUP($D14,#REF!,7,FALSE))</f>
        <v>-</v>
      </c>
      <c r="C14" s="25" t="str">
        <f>IF(ISERROR(VLOOKUP($D14,#REF!,4,FALSE)),"-",VLOOKUP($D14,#REF!,4,FALSE))</f>
        <v>-</v>
      </c>
      <c r="D14" s="30"/>
      <c r="E14" s="5" t="str">
        <f>IF(ISERROR(VLOOKUP(D14,#REF!,2,FALSE)),"-",VLOOKUP(D14,#REF!,2,FALSE))</f>
        <v>-</v>
      </c>
      <c r="F14" s="15">
        <f>IF(ISERROR(VLOOKUP($D14,ETAGE!$A$5:$B$165,3,FALSE)),,VLOOKUP($D14,ETAGE!$A$5:$B$165,3,FALSE))</f>
        <v>0</v>
      </c>
      <c r="G14" s="9">
        <f t="shared" si="0"/>
        <v>0</v>
      </c>
      <c r="H14" s="8">
        <f>IF(ISERROR(VLOOKUP($D14,ETAGE!$A$5:$B$165,5,FALSE)),,VLOOKUP($D14,ETAGE!$A$5:$B$165,5,FALSE))</f>
        <v>0</v>
      </c>
      <c r="I14" s="10">
        <f>IF(ISERROR(VLOOKUP($D14,ETAGE!$A$5:$B$165,6,FALSE)),,VLOOKUP($D14,ETAGE!$A$5:$B$165,6,FALSE))</f>
        <v>0</v>
      </c>
      <c r="J14" s="9">
        <f t="shared" si="1"/>
        <v>0</v>
      </c>
      <c r="K14" s="7">
        <f>IF(ISERROR(VLOOKUP($D14,ETAGE!$A$5:$B$165,8,FALSE)),,VLOOKUP($D14,ETAGE!$A$5:$B$165,8,FALSE))</f>
        <v>0</v>
      </c>
      <c r="L14" s="15">
        <f>IF(ISERROR(VLOOKUP($D14,ETAGE!$A$5:$B$165,9,FALSE)),,VLOOKUP($D14,ETAGE!$A$5:$B$165,9,FALSE))</f>
        <v>0</v>
      </c>
      <c r="M14" s="9">
        <f t="shared" si="2"/>
        <v>0</v>
      </c>
      <c r="N14" s="8">
        <f>IF(ISERROR(VLOOKUP($D14,ETAGE!$A$5:$B$165,12,FALSE)),,VLOOKUP($D14,ETAGE!$A$5:$B$165,12,FALSE))</f>
        <v>0</v>
      </c>
    </row>
    <row r="15" spans="1:14" s="6" customFormat="1" ht="20.100000000000001" customHeight="1" x14ac:dyDescent="0.2">
      <c r="A15" s="28" t="str">
        <f>IF(ISERROR(VLOOKUP($D15,#REF!,3,FALSE)),"-",VLOOKUP($D15,#REF!,3,FALSE))</f>
        <v>-</v>
      </c>
      <c r="B15" s="25" t="str">
        <f>IF(ISERROR(VLOOKUP($D15,#REF!,7,FALSE)),"-",VLOOKUP($D15,#REF!,7,FALSE))</f>
        <v>-</v>
      </c>
      <c r="C15" s="25" t="str">
        <f>IF(ISERROR(VLOOKUP($D15,#REF!,4,FALSE)),"-",VLOOKUP($D15,#REF!,4,FALSE))</f>
        <v>-</v>
      </c>
      <c r="D15" s="30"/>
      <c r="E15" s="5" t="str">
        <f>IF(ISERROR(VLOOKUP(D15,#REF!,2,FALSE)),"-",VLOOKUP(D15,#REF!,2,FALSE))</f>
        <v>-</v>
      </c>
      <c r="F15" s="15">
        <f>IF(ISERROR(VLOOKUP($D15,ETAGE!$A$5:$B$165,3,FALSE)),,VLOOKUP($D15,ETAGE!$A$5:$B$165,3,FALSE))</f>
        <v>0</v>
      </c>
      <c r="G15" s="9">
        <f t="shared" si="0"/>
        <v>0</v>
      </c>
      <c r="H15" s="8">
        <f>IF(ISERROR(VLOOKUP($D15,ETAGE!$A$5:$B$165,5,FALSE)),,VLOOKUP($D15,ETAGE!$A$5:$B$165,5,FALSE))</f>
        <v>0</v>
      </c>
      <c r="I15" s="10">
        <f>IF(ISERROR(VLOOKUP($D15,ETAGE!$A$5:$B$165,6,FALSE)),,VLOOKUP($D15,ETAGE!$A$5:$B$165,6,FALSE))</f>
        <v>0</v>
      </c>
      <c r="J15" s="9">
        <f t="shared" si="1"/>
        <v>0</v>
      </c>
      <c r="K15" s="7">
        <f>IF(ISERROR(VLOOKUP($D15,ETAGE!$A$5:$B$165,8,FALSE)),,VLOOKUP($D15,ETAGE!$A$5:$B$165,8,FALSE))</f>
        <v>0</v>
      </c>
      <c r="L15" s="15">
        <f>IF(ISERROR(VLOOKUP($D15,ETAGE!$A$5:$B$165,9,FALSE)),,VLOOKUP($D15,ETAGE!$A$5:$B$165,9,FALSE))</f>
        <v>0</v>
      </c>
      <c r="M15" s="9">
        <f t="shared" si="2"/>
        <v>0</v>
      </c>
      <c r="N15" s="8">
        <f>IF(ISERROR(VLOOKUP($D15,ETAGE!$A$5:$B$165,12,FALSE)),,VLOOKUP($D15,ETAGE!$A$5:$B$165,12,FALSE))</f>
        <v>0</v>
      </c>
    </row>
    <row r="16" spans="1:14" s="6" customFormat="1" ht="20.100000000000001" customHeight="1" x14ac:dyDescent="0.2">
      <c r="A16" s="28" t="str">
        <f>IF(ISERROR(VLOOKUP($D16,#REF!,3,FALSE)),"-",VLOOKUP($D16,#REF!,3,FALSE))</f>
        <v>-</v>
      </c>
      <c r="B16" s="25" t="str">
        <f>IF(ISERROR(VLOOKUP($D16,#REF!,7,FALSE)),"-",VLOOKUP($D16,#REF!,7,FALSE))</f>
        <v>-</v>
      </c>
      <c r="C16" s="25" t="str">
        <f>IF(ISERROR(VLOOKUP($D16,#REF!,4,FALSE)),"-",VLOOKUP($D16,#REF!,4,FALSE))</f>
        <v>-</v>
      </c>
      <c r="D16" s="30"/>
      <c r="E16" s="5" t="str">
        <f>IF(ISERROR(VLOOKUP(D16,#REF!,2,FALSE)),"-",VLOOKUP(D16,#REF!,2,FALSE))</f>
        <v>-</v>
      </c>
      <c r="F16" s="15">
        <f>IF(ISERROR(VLOOKUP($D16,ETAGE!$A$5:$B$165,3,FALSE)),,VLOOKUP($D16,ETAGE!$A$5:$B$165,3,FALSE))</f>
        <v>0</v>
      </c>
      <c r="G16" s="9">
        <f t="shared" si="0"/>
        <v>0</v>
      </c>
      <c r="H16" s="8">
        <f>IF(ISERROR(VLOOKUP($D16,ETAGE!$A$5:$B$165,5,FALSE)),,VLOOKUP($D16,ETAGE!$A$5:$B$165,5,FALSE))</f>
        <v>0</v>
      </c>
      <c r="I16" s="10">
        <f>IF(ISERROR(VLOOKUP($D16,ETAGE!$A$5:$B$165,6,FALSE)),,VLOOKUP($D16,ETAGE!$A$5:$B$165,6,FALSE))</f>
        <v>0</v>
      </c>
      <c r="J16" s="9">
        <f t="shared" si="1"/>
        <v>0</v>
      </c>
      <c r="K16" s="7">
        <f>IF(ISERROR(VLOOKUP($D16,ETAGE!$A$5:$B$165,8,FALSE)),,VLOOKUP($D16,ETAGE!$A$5:$B$165,8,FALSE))</f>
        <v>0</v>
      </c>
      <c r="L16" s="15">
        <f>IF(ISERROR(VLOOKUP($D16,ETAGE!$A$5:$B$165,9,FALSE)),,VLOOKUP($D16,ETAGE!$A$5:$B$165,9,FALSE))</f>
        <v>0</v>
      </c>
      <c r="M16" s="9">
        <f t="shared" si="2"/>
        <v>0</v>
      </c>
      <c r="N16" s="8">
        <f>IF(ISERROR(VLOOKUP($D16,ETAGE!$A$5:$B$165,12,FALSE)),,VLOOKUP($D16,ETAGE!$A$5:$B$165,12,FALSE))</f>
        <v>0</v>
      </c>
    </row>
    <row r="17" spans="1:14" s="6" customFormat="1" ht="20.100000000000001" customHeight="1" x14ac:dyDescent="0.2">
      <c r="A17" s="28" t="str">
        <f>IF(ISERROR(VLOOKUP($D17,#REF!,3,FALSE)),"-",VLOOKUP($D17,#REF!,3,FALSE))</f>
        <v>-</v>
      </c>
      <c r="B17" s="25" t="str">
        <f>IF(ISERROR(VLOOKUP($D17,#REF!,7,FALSE)),"-",VLOOKUP($D17,#REF!,7,FALSE))</f>
        <v>-</v>
      </c>
      <c r="C17" s="25" t="str">
        <f>IF(ISERROR(VLOOKUP($D17,#REF!,4,FALSE)),"-",VLOOKUP($D17,#REF!,4,FALSE))</f>
        <v>-</v>
      </c>
      <c r="D17" s="30"/>
      <c r="E17" s="5" t="str">
        <f>IF(ISERROR(VLOOKUP(D17,#REF!,2,FALSE)),"-",VLOOKUP(D17,#REF!,2,FALSE))</f>
        <v>-</v>
      </c>
      <c r="F17" s="15">
        <f>IF(ISERROR(VLOOKUP($D17,ETAGE!$A$5:$B$165,3,FALSE)),,VLOOKUP($D17,ETAGE!$A$5:$B$165,3,FALSE))</f>
        <v>0</v>
      </c>
      <c r="G17" s="9">
        <f t="shared" si="0"/>
        <v>0</v>
      </c>
      <c r="H17" s="8">
        <f>IF(ISERROR(VLOOKUP($D17,ETAGE!$A$5:$B$165,5,FALSE)),,VLOOKUP($D17,ETAGE!$A$5:$B$165,5,FALSE))</f>
        <v>0</v>
      </c>
      <c r="I17" s="10">
        <f>IF(ISERROR(VLOOKUP($D17,ETAGE!$A$5:$B$165,6,FALSE)),,VLOOKUP($D17,ETAGE!$A$5:$B$165,6,FALSE))</f>
        <v>0</v>
      </c>
      <c r="J17" s="9">
        <f t="shared" si="1"/>
        <v>0</v>
      </c>
      <c r="K17" s="7">
        <f>IF(ISERROR(VLOOKUP($D17,ETAGE!$A$5:$B$165,8,FALSE)),,VLOOKUP($D17,ETAGE!$A$5:$B$165,8,FALSE))</f>
        <v>0</v>
      </c>
      <c r="L17" s="15">
        <f>IF(ISERROR(VLOOKUP($D17,ETAGE!$A$5:$B$165,9,FALSE)),,VLOOKUP($D17,ETAGE!$A$5:$B$165,9,FALSE))</f>
        <v>0</v>
      </c>
      <c r="M17" s="9">
        <f t="shared" si="2"/>
        <v>0</v>
      </c>
      <c r="N17" s="8">
        <f>IF(ISERROR(VLOOKUP($D17,ETAGE!$A$5:$B$165,12,FALSE)),,VLOOKUP($D17,ETAGE!$A$5:$B$165,12,FALSE))</f>
        <v>0</v>
      </c>
    </row>
    <row r="18" spans="1:14" s="6" customFormat="1" ht="20.100000000000001" customHeight="1" x14ac:dyDescent="0.2">
      <c r="A18" s="28" t="str">
        <f>IF(ISERROR(VLOOKUP($D18,#REF!,3,FALSE)),"-",VLOOKUP($D18,#REF!,3,FALSE))</f>
        <v>-</v>
      </c>
      <c r="B18" s="25" t="str">
        <f>IF(ISERROR(VLOOKUP($D18,#REF!,7,FALSE)),"-",VLOOKUP($D18,#REF!,7,FALSE))</f>
        <v>-</v>
      </c>
      <c r="C18" s="25" t="str">
        <f>IF(ISERROR(VLOOKUP($D18,#REF!,4,FALSE)),"-",VLOOKUP($D18,#REF!,4,FALSE))</f>
        <v>-</v>
      </c>
      <c r="D18" s="30"/>
      <c r="E18" s="5" t="str">
        <f>IF(ISERROR(VLOOKUP(D18,#REF!,2,FALSE)),"-",VLOOKUP(D18,#REF!,2,FALSE))</f>
        <v>-</v>
      </c>
      <c r="F18" s="15">
        <f>IF(ISERROR(VLOOKUP($D18,ETAGE!$A$5:$B$165,3,FALSE)),,VLOOKUP($D18,ETAGE!$A$5:$B$165,3,FALSE))</f>
        <v>0</v>
      </c>
      <c r="G18" s="9">
        <f t="shared" si="0"/>
        <v>0</v>
      </c>
      <c r="H18" s="8">
        <f>IF(ISERROR(VLOOKUP($D18,ETAGE!$A$5:$B$165,5,FALSE)),,VLOOKUP($D18,ETAGE!$A$5:$B$165,5,FALSE))</f>
        <v>0</v>
      </c>
      <c r="I18" s="10">
        <f>IF(ISERROR(VLOOKUP($D18,ETAGE!$A$5:$B$165,6,FALSE)),,VLOOKUP($D18,ETAGE!$A$5:$B$165,6,FALSE))</f>
        <v>0</v>
      </c>
      <c r="J18" s="9">
        <f t="shared" si="1"/>
        <v>0</v>
      </c>
      <c r="K18" s="7">
        <f>IF(ISERROR(VLOOKUP($D18,ETAGE!$A$5:$B$165,8,FALSE)),,VLOOKUP($D18,ETAGE!$A$5:$B$165,8,FALSE))</f>
        <v>0</v>
      </c>
      <c r="L18" s="15">
        <f>IF(ISERROR(VLOOKUP($D18,ETAGE!$A$5:$B$165,9,FALSE)),,VLOOKUP($D18,ETAGE!$A$5:$B$165,9,FALSE))</f>
        <v>0</v>
      </c>
      <c r="M18" s="9">
        <f t="shared" si="2"/>
        <v>0</v>
      </c>
      <c r="N18" s="8">
        <f>IF(ISERROR(VLOOKUP($D18,ETAGE!$A$5:$B$165,12,FALSE)),,VLOOKUP($D18,ETAGE!$A$5:$B$165,12,FALSE))</f>
        <v>0</v>
      </c>
    </row>
    <row r="19" spans="1:14" s="6" customFormat="1" ht="20.100000000000001" customHeight="1" x14ac:dyDescent="0.2">
      <c r="A19" s="28" t="str">
        <f>IF(ISERROR(VLOOKUP($D19,#REF!,3,FALSE)),"-",VLOOKUP($D19,#REF!,3,FALSE))</f>
        <v>-</v>
      </c>
      <c r="B19" s="25" t="str">
        <f>IF(ISERROR(VLOOKUP($D19,#REF!,7,FALSE)),"-",VLOOKUP($D19,#REF!,7,FALSE))</f>
        <v>-</v>
      </c>
      <c r="C19" s="25" t="str">
        <f>IF(ISERROR(VLOOKUP($D19,#REF!,4,FALSE)),"-",VLOOKUP($D19,#REF!,4,FALSE))</f>
        <v>-</v>
      </c>
      <c r="D19" s="30"/>
      <c r="E19" s="5" t="str">
        <f>IF(ISERROR(VLOOKUP(D19,#REF!,2,FALSE)),"-",VLOOKUP(D19,#REF!,2,FALSE))</f>
        <v>-</v>
      </c>
      <c r="F19" s="15">
        <f>IF(ISERROR(VLOOKUP($D19,ETAGE!$A$5:$B$165,3,FALSE)),,VLOOKUP($D19,ETAGE!$A$5:$B$165,3,FALSE))</f>
        <v>0</v>
      </c>
      <c r="G19" s="9">
        <f t="shared" si="0"/>
        <v>0</v>
      </c>
      <c r="H19" s="8">
        <f>IF(ISERROR(VLOOKUP($D19,ETAGE!$A$5:$B$165,5,FALSE)),,VLOOKUP($D19,ETAGE!$A$5:$B$165,5,FALSE))</f>
        <v>0</v>
      </c>
      <c r="I19" s="10">
        <f>IF(ISERROR(VLOOKUP($D19,ETAGE!$A$5:$B$165,6,FALSE)),,VLOOKUP($D19,ETAGE!$A$5:$B$165,6,FALSE))</f>
        <v>0</v>
      </c>
      <c r="J19" s="9">
        <f t="shared" si="1"/>
        <v>0</v>
      </c>
      <c r="K19" s="7">
        <f>IF(ISERROR(VLOOKUP($D19,ETAGE!$A$5:$B$165,8,FALSE)),,VLOOKUP($D19,ETAGE!$A$5:$B$165,8,FALSE))</f>
        <v>0</v>
      </c>
      <c r="L19" s="15">
        <f>IF(ISERROR(VLOOKUP($D19,ETAGE!$A$5:$B$165,9,FALSE)),,VLOOKUP($D19,ETAGE!$A$5:$B$165,9,FALSE))</f>
        <v>0</v>
      </c>
      <c r="M19" s="9">
        <f t="shared" si="2"/>
        <v>0</v>
      </c>
      <c r="N19" s="8">
        <f>IF(ISERROR(VLOOKUP($D19,ETAGE!$A$5:$B$165,12,FALSE)),,VLOOKUP($D19,ETAGE!$A$5:$B$165,12,FALSE))</f>
        <v>0</v>
      </c>
    </row>
    <row r="20" spans="1:14" s="6" customFormat="1" ht="20.100000000000001" customHeight="1" x14ac:dyDescent="0.2">
      <c r="A20" s="28" t="str">
        <f>IF(ISERROR(VLOOKUP($D20,#REF!,3,FALSE)),"-",VLOOKUP($D20,#REF!,3,FALSE))</f>
        <v>-</v>
      </c>
      <c r="B20" s="25" t="str">
        <f>IF(ISERROR(VLOOKUP($D20,#REF!,7,FALSE)),"-",VLOOKUP($D20,#REF!,7,FALSE))</f>
        <v>-</v>
      </c>
      <c r="C20" s="25" t="str">
        <f>IF(ISERROR(VLOOKUP($D20,#REF!,4,FALSE)),"-",VLOOKUP($D20,#REF!,4,FALSE))</f>
        <v>-</v>
      </c>
      <c r="D20" s="30"/>
      <c r="E20" s="5" t="str">
        <f>IF(ISERROR(VLOOKUP(D20,#REF!,2,FALSE)),"-",VLOOKUP(D20,#REF!,2,FALSE))</f>
        <v>-</v>
      </c>
      <c r="F20" s="15">
        <f>IF(ISERROR(VLOOKUP($D20,ETAGE!$A$5:$B$165,3,FALSE)),,VLOOKUP($D20,ETAGE!$A$5:$B$165,3,FALSE))</f>
        <v>0</v>
      </c>
      <c r="G20" s="9">
        <f t="shared" si="0"/>
        <v>0</v>
      </c>
      <c r="H20" s="8">
        <f>IF(ISERROR(VLOOKUP($D20,ETAGE!$A$5:$B$165,5,FALSE)),,VLOOKUP($D20,ETAGE!$A$5:$B$165,5,FALSE))</f>
        <v>0</v>
      </c>
      <c r="I20" s="10">
        <f>IF(ISERROR(VLOOKUP($D20,ETAGE!$A$5:$B$165,6,FALSE)),,VLOOKUP($D20,ETAGE!$A$5:$B$165,6,FALSE))</f>
        <v>0</v>
      </c>
      <c r="J20" s="9">
        <f t="shared" si="1"/>
        <v>0</v>
      </c>
      <c r="K20" s="7">
        <f>IF(ISERROR(VLOOKUP($D20,ETAGE!$A$5:$B$165,8,FALSE)),,VLOOKUP($D20,ETAGE!$A$5:$B$165,8,FALSE))</f>
        <v>0</v>
      </c>
      <c r="L20" s="15">
        <f>IF(ISERROR(VLOOKUP($D20,ETAGE!$A$5:$B$165,9,FALSE)),,VLOOKUP($D20,ETAGE!$A$5:$B$165,9,FALSE))</f>
        <v>0</v>
      </c>
      <c r="M20" s="9">
        <f t="shared" si="2"/>
        <v>0</v>
      </c>
      <c r="N20" s="8">
        <f>IF(ISERROR(VLOOKUP($D20,ETAGE!$A$5:$B$165,12,FALSE)),,VLOOKUP($D20,ETAGE!$A$5:$B$165,12,FALSE))</f>
        <v>0</v>
      </c>
    </row>
    <row r="21" spans="1:14" s="6" customFormat="1" ht="20.100000000000001" customHeight="1" x14ac:dyDescent="0.2">
      <c r="A21" s="28" t="str">
        <f>IF(ISERROR(VLOOKUP($D21,#REF!,3,FALSE)),"-",VLOOKUP($D21,#REF!,3,FALSE))</f>
        <v>-</v>
      </c>
      <c r="B21" s="25" t="str">
        <f>IF(ISERROR(VLOOKUP($D21,#REF!,7,FALSE)),"-",VLOOKUP($D21,#REF!,7,FALSE))</f>
        <v>-</v>
      </c>
      <c r="C21" s="25" t="str">
        <f>IF(ISERROR(VLOOKUP($D21,#REF!,4,FALSE)),"-",VLOOKUP($D21,#REF!,4,FALSE))</f>
        <v>-</v>
      </c>
      <c r="D21" s="30"/>
      <c r="E21" s="5" t="str">
        <f>IF(ISERROR(VLOOKUP(D21,#REF!,2,FALSE)),"-",VLOOKUP(D21,#REF!,2,FALSE))</f>
        <v>-</v>
      </c>
      <c r="F21" s="15">
        <f>IF(ISERROR(VLOOKUP($D21,ETAGE!$A$5:$B$165,3,FALSE)),,VLOOKUP($D21,ETAGE!$A$5:$B$165,3,FALSE))</f>
        <v>0</v>
      </c>
      <c r="G21" s="9">
        <f t="shared" si="0"/>
        <v>0</v>
      </c>
      <c r="H21" s="8">
        <f>IF(ISERROR(VLOOKUP($D21,ETAGE!$A$5:$B$165,5,FALSE)),,VLOOKUP($D21,ETAGE!$A$5:$B$165,5,FALSE))</f>
        <v>0</v>
      </c>
      <c r="I21" s="10">
        <f>IF(ISERROR(VLOOKUP($D21,ETAGE!$A$5:$B$165,6,FALSE)),,VLOOKUP($D21,ETAGE!$A$5:$B$165,6,FALSE))</f>
        <v>0</v>
      </c>
      <c r="J21" s="9">
        <f t="shared" si="1"/>
        <v>0</v>
      </c>
      <c r="K21" s="7">
        <f>IF(ISERROR(VLOOKUP($D21,ETAGE!$A$5:$B$165,8,FALSE)),,VLOOKUP($D21,ETAGE!$A$5:$B$165,8,FALSE))</f>
        <v>0</v>
      </c>
      <c r="L21" s="15">
        <f>IF(ISERROR(VLOOKUP($D21,ETAGE!$A$5:$B$165,9,FALSE)),,VLOOKUP($D21,ETAGE!$A$5:$B$165,9,FALSE))</f>
        <v>0</v>
      </c>
      <c r="M21" s="9">
        <f t="shared" si="2"/>
        <v>0</v>
      </c>
      <c r="N21" s="8">
        <f>IF(ISERROR(VLOOKUP($D21,ETAGE!$A$5:$B$165,12,FALSE)),,VLOOKUP($D21,ETAGE!$A$5:$B$165,12,FALSE))</f>
        <v>0</v>
      </c>
    </row>
    <row r="22" spans="1:14" s="6" customFormat="1" ht="20.100000000000001" customHeight="1" x14ac:dyDescent="0.2">
      <c r="A22" s="28" t="str">
        <f>IF(ISERROR(VLOOKUP($D22,#REF!,3,FALSE)),"-",VLOOKUP($D22,#REF!,3,FALSE))</f>
        <v>-</v>
      </c>
      <c r="B22" s="25" t="str">
        <f>IF(ISERROR(VLOOKUP($D22,#REF!,7,FALSE)),"-",VLOOKUP($D22,#REF!,7,FALSE))</f>
        <v>-</v>
      </c>
      <c r="C22" s="25" t="str">
        <f>IF(ISERROR(VLOOKUP($D22,#REF!,4,FALSE)),"-",VLOOKUP($D22,#REF!,4,FALSE))</f>
        <v>-</v>
      </c>
      <c r="D22" s="30"/>
      <c r="E22" s="5" t="str">
        <f>IF(ISERROR(VLOOKUP(D22,#REF!,2,FALSE)),"-",VLOOKUP(D22,#REF!,2,FALSE))</f>
        <v>-</v>
      </c>
      <c r="F22" s="15">
        <f>IF(ISERROR(VLOOKUP($D22,ETAGE!$A$5:$B$165,3,FALSE)),,VLOOKUP($D22,ETAGE!$A$5:$B$165,3,FALSE))</f>
        <v>0</v>
      </c>
      <c r="G22" s="9">
        <f t="shared" si="0"/>
        <v>0</v>
      </c>
      <c r="H22" s="8">
        <f>IF(ISERROR(VLOOKUP($D22,ETAGE!$A$5:$B$165,5,FALSE)),,VLOOKUP($D22,ETAGE!$A$5:$B$165,5,FALSE))</f>
        <v>0</v>
      </c>
      <c r="I22" s="10">
        <f>IF(ISERROR(VLOOKUP($D22,ETAGE!$A$5:$B$165,6,FALSE)),,VLOOKUP($D22,ETAGE!$A$5:$B$165,6,FALSE))</f>
        <v>0</v>
      </c>
      <c r="J22" s="9">
        <f t="shared" si="1"/>
        <v>0</v>
      </c>
      <c r="K22" s="7">
        <f>IF(ISERROR(VLOOKUP($D22,ETAGE!$A$5:$B$165,8,FALSE)),,VLOOKUP($D22,ETAGE!$A$5:$B$165,8,FALSE))</f>
        <v>0</v>
      </c>
      <c r="L22" s="15">
        <f>IF(ISERROR(VLOOKUP($D22,ETAGE!$A$5:$B$165,9,FALSE)),,VLOOKUP($D22,ETAGE!$A$5:$B$165,9,FALSE))</f>
        <v>0</v>
      </c>
      <c r="M22" s="9">
        <f t="shared" si="2"/>
        <v>0</v>
      </c>
      <c r="N22" s="8">
        <f>IF(ISERROR(VLOOKUP($D22,ETAGE!$A$5:$B$165,12,FALSE)),,VLOOKUP($D22,ETAGE!$A$5:$B$165,12,FALSE))</f>
        <v>0</v>
      </c>
    </row>
    <row r="23" spans="1:14" s="6" customFormat="1" ht="20.100000000000001" customHeight="1" x14ac:dyDescent="0.2">
      <c r="A23" s="28" t="str">
        <f>IF(ISERROR(VLOOKUP($D23,#REF!,3,FALSE)),"-",VLOOKUP($D23,#REF!,3,FALSE))</f>
        <v>-</v>
      </c>
      <c r="B23" s="25" t="str">
        <f>IF(ISERROR(VLOOKUP($D23,#REF!,7,FALSE)),"-",VLOOKUP($D23,#REF!,7,FALSE))</f>
        <v>-</v>
      </c>
      <c r="C23" s="25" t="str">
        <f>IF(ISERROR(VLOOKUP($D23,#REF!,4,FALSE)),"-",VLOOKUP($D23,#REF!,4,FALSE))</f>
        <v>-</v>
      </c>
      <c r="D23" s="30"/>
      <c r="E23" s="5" t="str">
        <f>IF(ISERROR(VLOOKUP(D23,#REF!,2,FALSE)),"-",VLOOKUP(D23,#REF!,2,FALSE))</f>
        <v>-</v>
      </c>
      <c r="F23" s="15">
        <f>IF(ISERROR(VLOOKUP($D23,ETAGE!$A$5:$B$165,3,FALSE)),,VLOOKUP($D23,ETAGE!$A$5:$B$165,3,FALSE))</f>
        <v>0</v>
      </c>
      <c r="G23" s="9">
        <f t="shared" si="0"/>
        <v>0</v>
      </c>
      <c r="H23" s="8">
        <f>IF(ISERROR(VLOOKUP($D23,ETAGE!$A$5:$B$165,5,FALSE)),,VLOOKUP($D23,ETAGE!$A$5:$B$165,5,FALSE))</f>
        <v>0</v>
      </c>
      <c r="I23" s="10">
        <f>IF(ISERROR(VLOOKUP($D23,ETAGE!$A$5:$B$165,6,FALSE)),,VLOOKUP($D23,ETAGE!$A$5:$B$165,6,FALSE))</f>
        <v>0</v>
      </c>
      <c r="J23" s="9">
        <f t="shared" si="1"/>
        <v>0</v>
      </c>
      <c r="K23" s="7">
        <f>IF(ISERROR(VLOOKUP($D23,ETAGE!$A$5:$B$165,8,FALSE)),,VLOOKUP($D23,ETAGE!$A$5:$B$165,8,FALSE))</f>
        <v>0</v>
      </c>
      <c r="L23" s="15">
        <f>IF(ISERROR(VLOOKUP($D23,ETAGE!$A$5:$B$165,9,FALSE)),,VLOOKUP($D23,ETAGE!$A$5:$B$165,9,FALSE))</f>
        <v>0</v>
      </c>
      <c r="M23" s="9">
        <f t="shared" si="2"/>
        <v>0</v>
      </c>
      <c r="N23" s="8">
        <f>IF(ISERROR(VLOOKUP($D23,ETAGE!$A$5:$B$165,12,FALSE)),,VLOOKUP($D23,ETAGE!$A$5:$B$165,12,FALSE))</f>
        <v>0</v>
      </c>
    </row>
    <row r="24" spans="1:14" s="6" customFormat="1" ht="20.100000000000001" customHeight="1" x14ac:dyDescent="0.2">
      <c r="A24" s="28" t="str">
        <f>IF(ISERROR(VLOOKUP($D24,#REF!,3,FALSE)),"-",VLOOKUP($D24,#REF!,3,FALSE))</f>
        <v>-</v>
      </c>
      <c r="B24" s="25" t="str">
        <f>IF(ISERROR(VLOOKUP($D24,#REF!,7,FALSE)),"-",VLOOKUP($D24,#REF!,7,FALSE))</f>
        <v>-</v>
      </c>
      <c r="C24" s="25" t="str">
        <f>IF(ISERROR(VLOOKUP($D24,#REF!,4,FALSE)),"-",VLOOKUP($D24,#REF!,4,FALSE))</f>
        <v>-</v>
      </c>
      <c r="D24" s="30"/>
      <c r="E24" s="5" t="str">
        <f>IF(ISERROR(VLOOKUP(D24,#REF!,2,FALSE)),"-",VLOOKUP(D24,#REF!,2,FALSE))</f>
        <v>-</v>
      </c>
      <c r="F24" s="15">
        <f>IF(ISERROR(VLOOKUP($D24,ETAGE!$A$5:$B$165,3,FALSE)),,VLOOKUP($D24,ETAGE!$A$5:$B$165,3,FALSE))</f>
        <v>0</v>
      </c>
      <c r="G24" s="9">
        <f t="shared" si="0"/>
        <v>0</v>
      </c>
      <c r="H24" s="8">
        <f>IF(ISERROR(VLOOKUP($D24,ETAGE!$A$5:$B$165,5,FALSE)),,VLOOKUP($D24,ETAGE!$A$5:$B$165,5,FALSE))</f>
        <v>0</v>
      </c>
      <c r="I24" s="10">
        <f>IF(ISERROR(VLOOKUP($D24,ETAGE!$A$5:$B$165,6,FALSE)),,VLOOKUP($D24,ETAGE!$A$5:$B$165,6,FALSE))</f>
        <v>0</v>
      </c>
      <c r="J24" s="9">
        <f t="shared" si="1"/>
        <v>0</v>
      </c>
      <c r="K24" s="7">
        <f>IF(ISERROR(VLOOKUP($D24,ETAGE!$A$5:$B$165,8,FALSE)),,VLOOKUP($D24,ETAGE!$A$5:$B$165,8,FALSE))</f>
        <v>0</v>
      </c>
      <c r="L24" s="15">
        <f>IF(ISERROR(VLOOKUP($D24,ETAGE!$A$5:$B$165,9,FALSE)),,VLOOKUP($D24,ETAGE!$A$5:$B$165,9,FALSE))</f>
        <v>0</v>
      </c>
      <c r="M24" s="9">
        <f t="shared" si="2"/>
        <v>0</v>
      </c>
      <c r="N24" s="8">
        <f>IF(ISERROR(VLOOKUP($D24,ETAGE!$A$5:$B$165,12,FALSE)),,VLOOKUP($D24,ETAGE!$A$5:$B$165,12,FALSE))</f>
        <v>0</v>
      </c>
    </row>
    <row r="25" spans="1:14" s="6" customFormat="1" ht="20.100000000000001" customHeight="1" x14ac:dyDescent="0.2">
      <c r="A25" s="28" t="str">
        <f>IF(ISERROR(VLOOKUP($D25,#REF!,3,FALSE)),"-",VLOOKUP($D25,#REF!,3,FALSE))</f>
        <v>-</v>
      </c>
      <c r="B25" s="25" t="str">
        <f>IF(ISERROR(VLOOKUP($D25,#REF!,7,FALSE)),"-",VLOOKUP($D25,#REF!,7,FALSE))</f>
        <v>-</v>
      </c>
      <c r="C25" s="25" t="str">
        <f>IF(ISERROR(VLOOKUP($D25,#REF!,4,FALSE)),"-",VLOOKUP($D25,#REF!,4,FALSE))</f>
        <v>-</v>
      </c>
      <c r="D25" s="30"/>
      <c r="E25" s="5" t="str">
        <f>IF(ISERROR(VLOOKUP(D25,#REF!,2,FALSE)),"-",VLOOKUP(D25,#REF!,2,FALSE))</f>
        <v>-</v>
      </c>
      <c r="F25" s="15">
        <f>IF(ISERROR(VLOOKUP($D25,ETAGE!$A$5:$B$165,3,FALSE)),,VLOOKUP($D25,ETAGE!$A$5:$B$165,3,FALSE))</f>
        <v>0</v>
      </c>
      <c r="G25" s="9">
        <f t="shared" si="0"/>
        <v>0</v>
      </c>
      <c r="H25" s="8">
        <f>IF(ISERROR(VLOOKUP($D25,ETAGE!$A$5:$B$165,5,FALSE)),,VLOOKUP($D25,ETAGE!$A$5:$B$165,5,FALSE))</f>
        <v>0</v>
      </c>
      <c r="I25" s="10">
        <f>IF(ISERROR(VLOOKUP($D25,ETAGE!$A$5:$B$165,6,FALSE)),,VLOOKUP($D25,ETAGE!$A$5:$B$165,6,FALSE))</f>
        <v>0</v>
      </c>
      <c r="J25" s="9">
        <f t="shared" si="1"/>
        <v>0</v>
      </c>
      <c r="K25" s="7">
        <f>IF(ISERROR(VLOOKUP($D25,ETAGE!$A$5:$B$165,8,FALSE)),,VLOOKUP($D25,ETAGE!$A$5:$B$165,8,FALSE))</f>
        <v>0</v>
      </c>
      <c r="L25" s="15">
        <f>IF(ISERROR(VLOOKUP($D25,ETAGE!$A$5:$B$165,9,FALSE)),,VLOOKUP($D25,ETAGE!$A$5:$B$165,9,FALSE))</f>
        <v>0</v>
      </c>
      <c r="M25" s="9">
        <f t="shared" si="2"/>
        <v>0</v>
      </c>
      <c r="N25" s="8">
        <f>IF(ISERROR(VLOOKUP($D25,ETAGE!$A$5:$B$165,12,FALSE)),,VLOOKUP($D25,ETAGE!$A$5:$B$165,12,FALSE))</f>
        <v>0</v>
      </c>
    </row>
    <row r="26" spans="1:14" s="6" customFormat="1" ht="20.100000000000001" customHeight="1" x14ac:dyDescent="0.2">
      <c r="A26" s="28" t="str">
        <f>IF(ISERROR(VLOOKUP($D26,#REF!,3,FALSE)),"-",VLOOKUP($D26,#REF!,3,FALSE))</f>
        <v>-</v>
      </c>
      <c r="B26" s="25" t="str">
        <f>IF(ISERROR(VLOOKUP($D26,#REF!,7,FALSE)),"-",VLOOKUP($D26,#REF!,7,FALSE))</f>
        <v>-</v>
      </c>
      <c r="C26" s="25" t="str">
        <f>IF(ISERROR(VLOOKUP($D26,#REF!,4,FALSE)),"-",VLOOKUP($D26,#REF!,4,FALSE))</f>
        <v>-</v>
      </c>
      <c r="D26" s="30"/>
      <c r="E26" s="5" t="str">
        <f>IF(ISERROR(VLOOKUP(D26,#REF!,2,FALSE)),"-",VLOOKUP(D26,#REF!,2,FALSE))</f>
        <v>-</v>
      </c>
      <c r="F26" s="15">
        <f>IF(ISERROR(VLOOKUP($D26,ETAGE!$A$5:$B$165,3,FALSE)),,VLOOKUP($D26,ETAGE!$A$5:$B$165,3,FALSE))</f>
        <v>0</v>
      </c>
      <c r="G26" s="9">
        <f t="shared" si="0"/>
        <v>0</v>
      </c>
      <c r="H26" s="8">
        <f>IF(ISERROR(VLOOKUP($D26,ETAGE!$A$5:$B$165,5,FALSE)),,VLOOKUP($D26,ETAGE!$A$5:$B$165,5,FALSE))</f>
        <v>0</v>
      </c>
      <c r="I26" s="10">
        <f>IF(ISERROR(VLOOKUP($D26,ETAGE!$A$5:$B$165,6,FALSE)),,VLOOKUP($D26,ETAGE!$A$5:$B$165,6,FALSE))</f>
        <v>0</v>
      </c>
      <c r="J26" s="9">
        <f t="shared" si="1"/>
        <v>0</v>
      </c>
      <c r="K26" s="7">
        <f>IF(ISERROR(VLOOKUP($D26,ETAGE!$A$5:$B$165,8,FALSE)),,VLOOKUP($D26,ETAGE!$A$5:$B$165,8,FALSE))</f>
        <v>0</v>
      </c>
      <c r="L26" s="15">
        <f>IF(ISERROR(VLOOKUP($D26,ETAGE!$A$5:$B$165,9,FALSE)),,VLOOKUP($D26,ETAGE!$A$5:$B$165,9,FALSE))</f>
        <v>0</v>
      </c>
      <c r="M26" s="9">
        <f t="shared" si="2"/>
        <v>0</v>
      </c>
      <c r="N26" s="8">
        <f>IF(ISERROR(VLOOKUP($D26,ETAGE!$A$5:$B$165,12,FALSE)),,VLOOKUP($D26,ETAGE!$A$5:$B$165,12,FALSE))</f>
        <v>0</v>
      </c>
    </row>
    <row r="27" spans="1:14" s="6" customFormat="1" ht="20.100000000000001" customHeight="1" x14ac:dyDescent="0.2">
      <c r="A27" s="28" t="str">
        <f>IF(ISERROR(VLOOKUP($D27,#REF!,3,FALSE)),"-",VLOOKUP($D27,#REF!,3,FALSE))</f>
        <v>-</v>
      </c>
      <c r="B27" s="25" t="str">
        <f>IF(ISERROR(VLOOKUP($D27,#REF!,7,FALSE)),"-",VLOOKUP($D27,#REF!,7,FALSE))</f>
        <v>-</v>
      </c>
      <c r="C27" s="25" t="str">
        <f>IF(ISERROR(VLOOKUP($D27,#REF!,4,FALSE)),"-",VLOOKUP($D27,#REF!,4,FALSE))</f>
        <v>-</v>
      </c>
      <c r="D27" s="30"/>
      <c r="E27" s="5" t="str">
        <f>IF(ISERROR(VLOOKUP(D27,#REF!,2,FALSE)),"-",VLOOKUP(D27,#REF!,2,FALSE))</f>
        <v>-</v>
      </c>
      <c r="F27" s="15">
        <f>IF(ISERROR(VLOOKUP($D27,ETAGE!$A$5:$B$165,3,FALSE)),,VLOOKUP($D27,ETAGE!$A$5:$B$165,3,FALSE))</f>
        <v>0</v>
      </c>
      <c r="G27" s="9">
        <f t="shared" si="0"/>
        <v>0</v>
      </c>
      <c r="H27" s="8">
        <f>IF(ISERROR(VLOOKUP($D27,ETAGE!$A$5:$B$165,5,FALSE)),,VLOOKUP($D27,ETAGE!$A$5:$B$165,5,FALSE))</f>
        <v>0</v>
      </c>
      <c r="I27" s="10">
        <f>IF(ISERROR(VLOOKUP($D27,ETAGE!$A$5:$B$165,6,FALSE)),,VLOOKUP($D27,ETAGE!$A$5:$B$165,6,FALSE))</f>
        <v>0</v>
      </c>
      <c r="J27" s="9">
        <f t="shared" si="1"/>
        <v>0</v>
      </c>
      <c r="K27" s="7">
        <f>IF(ISERROR(VLOOKUP($D27,ETAGE!$A$5:$B$165,8,FALSE)),,VLOOKUP($D27,ETAGE!$A$5:$B$165,8,FALSE))</f>
        <v>0</v>
      </c>
      <c r="L27" s="15">
        <f>IF(ISERROR(VLOOKUP($D27,ETAGE!$A$5:$B$165,9,FALSE)),,VLOOKUP($D27,ETAGE!$A$5:$B$165,9,FALSE))</f>
        <v>0</v>
      </c>
      <c r="M27" s="9">
        <f t="shared" si="2"/>
        <v>0</v>
      </c>
      <c r="N27" s="8">
        <f>IF(ISERROR(VLOOKUP($D27,ETAGE!$A$5:$B$165,12,FALSE)),,VLOOKUP($D27,ETAGE!$A$5:$B$165,12,FALSE))</f>
        <v>0</v>
      </c>
    </row>
    <row r="28" spans="1:14" s="6" customFormat="1" ht="20.100000000000001" customHeight="1" x14ac:dyDescent="0.2">
      <c r="A28" s="28" t="str">
        <f>IF(ISERROR(VLOOKUP($D28,#REF!,3,FALSE)),"-",VLOOKUP($D28,#REF!,3,FALSE))</f>
        <v>-</v>
      </c>
      <c r="B28" s="25" t="str">
        <f>IF(ISERROR(VLOOKUP($D28,#REF!,7,FALSE)),"-",VLOOKUP($D28,#REF!,7,FALSE))</f>
        <v>-</v>
      </c>
      <c r="C28" s="25" t="str">
        <f>IF(ISERROR(VLOOKUP($D28,#REF!,4,FALSE)),"-",VLOOKUP($D28,#REF!,4,FALSE))</f>
        <v>-</v>
      </c>
      <c r="D28" s="30"/>
      <c r="E28" s="5" t="str">
        <f>IF(ISERROR(VLOOKUP(D28,#REF!,2,FALSE)),"-",VLOOKUP(D28,#REF!,2,FALSE))</f>
        <v>-</v>
      </c>
      <c r="F28" s="15">
        <f>IF(ISERROR(VLOOKUP($D28,ETAGE!$A$5:$B$165,3,FALSE)),,VLOOKUP($D28,ETAGE!$A$5:$B$165,3,FALSE))</f>
        <v>0</v>
      </c>
      <c r="G28" s="9">
        <f t="shared" si="0"/>
        <v>0</v>
      </c>
      <c r="H28" s="8">
        <f>IF(ISERROR(VLOOKUP($D28,ETAGE!$A$5:$B$165,5,FALSE)),,VLOOKUP($D28,ETAGE!$A$5:$B$165,5,FALSE))</f>
        <v>0</v>
      </c>
      <c r="I28" s="10">
        <f>IF(ISERROR(VLOOKUP($D28,ETAGE!$A$5:$B$165,6,FALSE)),,VLOOKUP($D28,ETAGE!$A$5:$B$165,6,FALSE))</f>
        <v>0</v>
      </c>
      <c r="J28" s="9">
        <f t="shared" si="1"/>
        <v>0</v>
      </c>
      <c r="K28" s="7">
        <f>IF(ISERROR(VLOOKUP($D28,ETAGE!$A$5:$B$165,8,FALSE)),,VLOOKUP($D28,ETAGE!$A$5:$B$165,8,FALSE))</f>
        <v>0</v>
      </c>
      <c r="L28" s="15">
        <f>IF(ISERROR(VLOOKUP($D28,ETAGE!$A$5:$B$165,9,FALSE)),,VLOOKUP($D28,ETAGE!$A$5:$B$165,9,FALSE))</f>
        <v>0</v>
      </c>
      <c r="M28" s="9">
        <f t="shared" si="2"/>
        <v>0</v>
      </c>
      <c r="N28" s="8">
        <f>IF(ISERROR(VLOOKUP($D28,ETAGE!$A$5:$B$165,12,FALSE)),,VLOOKUP($D28,ETAGE!$A$5:$B$165,12,FALSE))</f>
        <v>0</v>
      </c>
    </row>
    <row r="29" spans="1:14" s="6" customFormat="1" ht="20.100000000000001" customHeight="1" x14ac:dyDescent="0.2">
      <c r="A29" s="28" t="str">
        <f>IF(ISERROR(VLOOKUP($D29,#REF!,3,FALSE)),"-",VLOOKUP($D29,#REF!,3,FALSE))</f>
        <v>-</v>
      </c>
      <c r="B29" s="25" t="str">
        <f>IF(ISERROR(VLOOKUP($D29,#REF!,7,FALSE)),"-",VLOOKUP($D29,#REF!,7,FALSE))</f>
        <v>-</v>
      </c>
      <c r="C29" s="25" t="str">
        <f>IF(ISERROR(VLOOKUP($D29,#REF!,4,FALSE)),"-",VLOOKUP($D29,#REF!,4,FALSE))</f>
        <v>-</v>
      </c>
      <c r="D29" s="30"/>
      <c r="E29" s="5" t="str">
        <f>IF(ISERROR(VLOOKUP(D29,#REF!,2,FALSE)),"-",VLOOKUP(D29,#REF!,2,FALSE))</f>
        <v>-</v>
      </c>
      <c r="F29" s="15">
        <f>IF(ISERROR(VLOOKUP($D29,ETAGE!$A$5:$B$165,3,FALSE)),,VLOOKUP($D29,ETAGE!$A$5:$B$165,3,FALSE))</f>
        <v>0</v>
      </c>
      <c r="G29" s="9">
        <f t="shared" si="0"/>
        <v>0</v>
      </c>
      <c r="H29" s="8">
        <f>IF(ISERROR(VLOOKUP($D29,ETAGE!$A$5:$B$165,5,FALSE)),,VLOOKUP($D29,ETAGE!$A$5:$B$165,5,FALSE))</f>
        <v>0</v>
      </c>
      <c r="I29" s="10">
        <f>IF(ISERROR(VLOOKUP($D29,ETAGE!$A$5:$B$165,6,FALSE)),,VLOOKUP($D29,ETAGE!$A$5:$B$165,6,FALSE))</f>
        <v>0</v>
      </c>
      <c r="J29" s="9">
        <f t="shared" si="1"/>
        <v>0</v>
      </c>
      <c r="K29" s="7">
        <f>IF(ISERROR(VLOOKUP($D29,ETAGE!$A$5:$B$165,8,FALSE)),,VLOOKUP($D29,ETAGE!$A$5:$B$165,8,FALSE))</f>
        <v>0</v>
      </c>
      <c r="L29" s="15">
        <f>IF(ISERROR(VLOOKUP($D29,ETAGE!$A$5:$B$165,9,FALSE)),,VLOOKUP($D29,ETAGE!$A$5:$B$165,9,FALSE))</f>
        <v>0</v>
      </c>
      <c r="M29" s="9">
        <f t="shared" si="2"/>
        <v>0</v>
      </c>
      <c r="N29" s="8">
        <f>IF(ISERROR(VLOOKUP($D29,ETAGE!$A$5:$B$165,12,FALSE)),,VLOOKUP($D29,ETAGE!$A$5:$B$165,12,FALSE))</f>
        <v>0</v>
      </c>
    </row>
    <row r="30" spans="1:14" s="6" customFormat="1" ht="20.100000000000001" customHeight="1" x14ac:dyDescent="0.2">
      <c r="A30" s="28" t="str">
        <f>IF(ISERROR(VLOOKUP($D30,#REF!,3,FALSE)),"-",VLOOKUP($D30,#REF!,3,FALSE))</f>
        <v>-</v>
      </c>
      <c r="B30" s="25" t="str">
        <f>IF(ISERROR(VLOOKUP($D30,#REF!,7,FALSE)),"-",VLOOKUP($D30,#REF!,7,FALSE))</f>
        <v>-</v>
      </c>
      <c r="C30" s="25" t="str">
        <f>IF(ISERROR(VLOOKUP($D30,#REF!,4,FALSE)),"-",VLOOKUP($D30,#REF!,4,FALSE))</f>
        <v>-</v>
      </c>
      <c r="D30" s="30"/>
      <c r="E30" s="5" t="str">
        <f>IF(ISERROR(VLOOKUP(D30,#REF!,2,FALSE)),"-",VLOOKUP(D30,#REF!,2,FALSE))</f>
        <v>-</v>
      </c>
      <c r="F30" s="15">
        <f>IF(ISERROR(VLOOKUP($D30,ETAGE!$A$5:$B$165,3,FALSE)),,VLOOKUP($D30,ETAGE!$A$5:$B$165,3,FALSE))</f>
        <v>0</v>
      </c>
      <c r="G30" s="9">
        <f t="shared" si="0"/>
        <v>0</v>
      </c>
      <c r="H30" s="8">
        <f>IF(ISERROR(VLOOKUP($D30,ETAGE!$A$5:$B$165,5,FALSE)),,VLOOKUP($D30,ETAGE!$A$5:$B$165,5,FALSE))</f>
        <v>0</v>
      </c>
      <c r="I30" s="10">
        <f>IF(ISERROR(VLOOKUP($D30,ETAGE!$A$5:$B$165,6,FALSE)),,VLOOKUP($D30,ETAGE!$A$5:$B$165,6,FALSE))</f>
        <v>0</v>
      </c>
      <c r="J30" s="9">
        <f t="shared" si="1"/>
        <v>0</v>
      </c>
      <c r="K30" s="7">
        <f>IF(ISERROR(VLOOKUP($D30,ETAGE!$A$5:$B$165,8,FALSE)),,VLOOKUP($D30,ETAGE!$A$5:$B$165,8,FALSE))</f>
        <v>0</v>
      </c>
      <c r="L30" s="15">
        <f>IF(ISERROR(VLOOKUP($D30,ETAGE!$A$5:$B$165,9,FALSE)),,VLOOKUP($D30,ETAGE!$A$5:$B$165,9,FALSE))</f>
        <v>0</v>
      </c>
      <c r="M30" s="9">
        <f t="shared" si="2"/>
        <v>0</v>
      </c>
      <c r="N30" s="8">
        <f>IF(ISERROR(VLOOKUP($D30,ETAGE!$A$5:$B$165,12,FALSE)),,VLOOKUP($D30,ETAGE!$A$5:$B$165,12,FALSE))</f>
        <v>0</v>
      </c>
    </row>
    <row r="31" spans="1:14" s="6" customFormat="1" ht="20.100000000000001" customHeight="1" x14ac:dyDescent="0.2">
      <c r="A31" s="28" t="str">
        <f>IF(ISERROR(VLOOKUP($D31,#REF!,3,FALSE)),"-",VLOOKUP($D31,#REF!,3,FALSE))</f>
        <v>-</v>
      </c>
      <c r="B31" s="25" t="str">
        <f>IF(ISERROR(VLOOKUP($D31,#REF!,7,FALSE)),"-",VLOOKUP($D31,#REF!,7,FALSE))</f>
        <v>-</v>
      </c>
      <c r="C31" s="25" t="str">
        <f>IF(ISERROR(VLOOKUP($D31,#REF!,4,FALSE)),"-",VLOOKUP($D31,#REF!,4,FALSE))</f>
        <v>-</v>
      </c>
      <c r="D31" s="30"/>
      <c r="E31" s="5" t="str">
        <f>IF(ISERROR(VLOOKUP(D31,#REF!,2,FALSE)),"-",VLOOKUP(D31,#REF!,2,FALSE))</f>
        <v>-</v>
      </c>
      <c r="F31" s="15">
        <f>IF(ISERROR(VLOOKUP($D31,ETAGE!$A$5:$B$165,3,FALSE)),,VLOOKUP($D31,ETAGE!$A$5:$B$165,3,FALSE))</f>
        <v>0</v>
      </c>
      <c r="G31" s="9">
        <f t="shared" si="0"/>
        <v>0</v>
      </c>
      <c r="H31" s="8">
        <f>IF(ISERROR(VLOOKUP($D31,ETAGE!$A$5:$B$165,5,FALSE)),,VLOOKUP($D31,ETAGE!$A$5:$B$165,5,FALSE))</f>
        <v>0</v>
      </c>
      <c r="I31" s="10">
        <f>IF(ISERROR(VLOOKUP($D31,ETAGE!$A$5:$B$165,6,FALSE)),,VLOOKUP($D31,ETAGE!$A$5:$B$165,6,FALSE))</f>
        <v>0</v>
      </c>
      <c r="J31" s="9">
        <f t="shared" si="1"/>
        <v>0</v>
      </c>
      <c r="K31" s="7">
        <f>IF(ISERROR(VLOOKUP($D31,ETAGE!$A$5:$B$165,8,FALSE)),,VLOOKUP($D31,ETAGE!$A$5:$B$165,8,FALSE))</f>
        <v>0</v>
      </c>
      <c r="L31" s="15">
        <f>IF(ISERROR(VLOOKUP($D31,ETAGE!$A$5:$B$165,9,FALSE)),,VLOOKUP($D31,ETAGE!$A$5:$B$165,9,FALSE))</f>
        <v>0</v>
      </c>
      <c r="M31" s="9">
        <f t="shared" si="2"/>
        <v>0</v>
      </c>
      <c r="N31" s="8">
        <f>IF(ISERROR(VLOOKUP($D31,ETAGE!$A$5:$B$165,12,FALSE)),,VLOOKUP($D31,ETAGE!$A$5:$B$165,12,FALSE))</f>
        <v>0</v>
      </c>
    </row>
    <row r="32" spans="1:14" s="6" customFormat="1" ht="20.100000000000001" customHeight="1" x14ac:dyDescent="0.2">
      <c r="A32" s="28" t="str">
        <f>IF(ISERROR(VLOOKUP($D32,#REF!,3,FALSE)),"-",VLOOKUP($D32,#REF!,3,FALSE))</f>
        <v>-</v>
      </c>
      <c r="B32" s="25" t="str">
        <f>IF(ISERROR(VLOOKUP($D32,#REF!,7,FALSE)),"-",VLOOKUP($D32,#REF!,7,FALSE))</f>
        <v>-</v>
      </c>
      <c r="C32" s="25" t="str">
        <f>IF(ISERROR(VLOOKUP($D32,#REF!,4,FALSE)),"-",VLOOKUP($D32,#REF!,4,FALSE))</f>
        <v>-</v>
      </c>
      <c r="D32" s="30"/>
      <c r="E32" s="5" t="str">
        <f>IF(ISERROR(VLOOKUP(D32,#REF!,2,FALSE)),"-",VLOOKUP(D32,#REF!,2,FALSE))</f>
        <v>-</v>
      </c>
      <c r="F32" s="15">
        <f>IF(ISERROR(VLOOKUP($D32,ETAGE!$A$5:$B$165,3,FALSE)),,VLOOKUP($D32,ETAGE!$A$5:$B$165,3,FALSE))</f>
        <v>0</v>
      </c>
      <c r="G32" s="9">
        <f t="shared" si="0"/>
        <v>0</v>
      </c>
      <c r="H32" s="8">
        <f>IF(ISERROR(VLOOKUP($D32,ETAGE!$A$5:$B$165,5,FALSE)),,VLOOKUP($D32,ETAGE!$A$5:$B$165,5,FALSE))</f>
        <v>0</v>
      </c>
      <c r="I32" s="10">
        <f>IF(ISERROR(VLOOKUP($D32,ETAGE!$A$5:$B$165,6,FALSE)),,VLOOKUP($D32,ETAGE!$A$5:$B$165,6,FALSE))</f>
        <v>0</v>
      </c>
      <c r="J32" s="9">
        <f t="shared" si="1"/>
        <v>0</v>
      </c>
      <c r="K32" s="7">
        <f>IF(ISERROR(VLOOKUP($D32,ETAGE!$A$5:$B$165,8,FALSE)),,VLOOKUP($D32,ETAGE!$A$5:$B$165,8,FALSE))</f>
        <v>0</v>
      </c>
      <c r="L32" s="15">
        <f>IF(ISERROR(VLOOKUP($D32,ETAGE!$A$5:$B$165,9,FALSE)),,VLOOKUP($D32,ETAGE!$A$5:$B$165,9,FALSE))</f>
        <v>0</v>
      </c>
      <c r="M32" s="9">
        <f t="shared" si="2"/>
        <v>0</v>
      </c>
      <c r="N32" s="8">
        <f>IF(ISERROR(VLOOKUP($D32,ETAGE!$A$5:$B$165,12,FALSE)),,VLOOKUP($D32,ETAGE!$A$5:$B$165,12,FALSE))</f>
        <v>0</v>
      </c>
    </row>
    <row r="33" spans="1:14" s="6" customFormat="1" ht="20.100000000000001" customHeight="1" x14ac:dyDescent="0.2">
      <c r="A33" s="28" t="str">
        <f>IF(ISERROR(VLOOKUP($D33,#REF!,3,FALSE)),"-",VLOOKUP($D33,#REF!,3,FALSE))</f>
        <v>-</v>
      </c>
      <c r="B33" s="25" t="str">
        <f>IF(ISERROR(VLOOKUP($D33,#REF!,7,FALSE)),"-",VLOOKUP($D33,#REF!,7,FALSE))</f>
        <v>-</v>
      </c>
      <c r="C33" s="25" t="str">
        <f>IF(ISERROR(VLOOKUP($D33,#REF!,4,FALSE)),"-",VLOOKUP($D33,#REF!,4,FALSE))</f>
        <v>-</v>
      </c>
      <c r="D33" s="30"/>
      <c r="E33" s="5" t="str">
        <f>IF(ISERROR(VLOOKUP(D33,#REF!,2,FALSE)),"-",VLOOKUP(D33,#REF!,2,FALSE))</f>
        <v>-</v>
      </c>
      <c r="F33" s="15">
        <f>IF(ISERROR(VLOOKUP($D33,ETAGE!$A$5:$B$165,3,FALSE)),,VLOOKUP($D33,ETAGE!$A$5:$B$165,3,FALSE))</f>
        <v>0</v>
      </c>
      <c r="G33" s="9">
        <f t="shared" si="0"/>
        <v>0</v>
      </c>
      <c r="H33" s="8">
        <f>IF(ISERROR(VLOOKUP($D33,ETAGE!$A$5:$B$165,5,FALSE)),,VLOOKUP($D33,ETAGE!$A$5:$B$165,5,FALSE))</f>
        <v>0</v>
      </c>
      <c r="I33" s="10">
        <f>IF(ISERROR(VLOOKUP($D33,ETAGE!$A$5:$B$165,6,FALSE)),,VLOOKUP($D33,ETAGE!$A$5:$B$165,6,FALSE))</f>
        <v>0</v>
      </c>
      <c r="J33" s="9">
        <f t="shared" si="1"/>
        <v>0</v>
      </c>
      <c r="K33" s="7">
        <f>IF(ISERROR(VLOOKUP($D33,ETAGE!$A$5:$B$165,8,FALSE)),,VLOOKUP($D33,ETAGE!$A$5:$B$165,8,FALSE))</f>
        <v>0</v>
      </c>
      <c r="L33" s="15">
        <f>IF(ISERROR(VLOOKUP($D33,ETAGE!$A$5:$B$165,9,FALSE)),,VLOOKUP($D33,ETAGE!$A$5:$B$165,9,FALSE))</f>
        <v>0</v>
      </c>
      <c r="M33" s="9">
        <f t="shared" si="2"/>
        <v>0</v>
      </c>
      <c r="N33" s="8">
        <f>IF(ISERROR(VLOOKUP($D33,ETAGE!$A$5:$B$165,12,FALSE)),,VLOOKUP($D33,ETAGE!$A$5:$B$165,12,FALSE))</f>
        <v>0</v>
      </c>
    </row>
    <row r="34" spans="1:14" s="6" customFormat="1" ht="20.100000000000001" customHeight="1" thickBot="1" x14ac:dyDescent="0.25">
      <c r="A34" s="29" t="str">
        <f>IF(ISERROR(VLOOKUP($D34,#REF!,3,FALSE)),"-",VLOOKUP($D34,#REF!,3,FALSE))</f>
        <v>-</v>
      </c>
      <c r="B34" s="26" t="str">
        <f>IF(ISERROR(VLOOKUP($D34,#REF!,7,FALSE)),"-",VLOOKUP($D34,#REF!,7,FALSE))</f>
        <v>-</v>
      </c>
      <c r="C34" s="26" t="str">
        <f>IF(ISERROR(VLOOKUP($D34,#REF!,4,FALSE)),"-",VLOOKUP($D34,#REF!,4,FALSE))</f>
        <v>-</v>
      </c>
      <c r="D34" s="31"/>
      <c r="E34" s="17" t="str">
        <f>IF(ISERROR(VLOOKUP(D34,#REF!,2,FALSE)),"-",VLOOKUP(D34,#REF!,2,FALSE))</f>
        <v>-</v>
      </c>
      <c r="F34" s="16">
        <f>IF(ISERROR(VLOOKUP($D34,ETAGE!$A$5:$B$165,3,FALSE)),,VLOOKUP($D34,ETAGE!$A$5:$B$165,3,FALSE))</f>
        <v>0</v>
      </c>
      <c r="G34" s="12">
        <f t="shared" si="0"/>
        <v>0</v>
      </c>
      <c r="H34" s="14">
        <f>IF(ISERROR(VLOOKUP($D34,ETAGE!$A$5:$B$165,5,FALSE)),,VLOOKUP($D34,ETAGE!$A$5:$B$165,5,FALSE))</f>
        <v>0</v>
      </c>
      <c r="I34" s="11">
        <f>IF(ISERROR(VLOOKUP($D34,ETAGE!$A$5:$B$165,6,FALSE)),,VLOOKUP($D34,ETAGE!$A$5:$B$165,6,FALSE))</f>
        <v>0</v>
      </c>
      <c r="J34" s="12">
        <f t="shared" si="1"/>
        <v>0</v>
      </c>
      <c r="K34" s="13">
        <f>IF(ISERROR(VLOOKUP($D34,ETAGE!$A$5:$B$165,8,FALSE)),,VLOOKUP($D34,ETAGE!$A$5:$B$165,8,FALSE))</f>
        <v>0</v>
      </c>
      <c r="L34" s="16">
        <f>IF(ISERROR(VLOOKUP($D34,ETAGE!$A$5:$B$165,9,FALSE)),,VLOOKUP($D34,ETAGE!$A$5:$B$165,9,FALSE))</f>
        <v>0</v>
      </c>
      <c r="M34" s="12">
        <f t="shared" si="2"/>
        <v>0</v>
      </c>
      <c r="N34" s="14">
        <f>IF(ISERROR(VLOOKUP($D34,ETAGE!$A$5:$B$165,12,FALSE)),,VLOOKUP($D34,ETAGE!$A$5:$B$165,12,FALSE))</f>
        <v>0</v>
      </c>
    </row>
    <row r="35" spans="1:14" ht="20.100000000000001" customHeight="1" thickTop="1" x14ac:dyDescent="0.2">
      <c r="D35" s="27"/>
    </row>
  </sheetData>
  <mergeCells count="16">
    <mergeCell ref="A1:N1"/>
    <mergeCell ref="A2:D2"/>
    <mergeCell ref="F2:H2"/>
    <mergeCell ref="I2:K2"/>
    <mergeCell ref="L2:N2"/>
    <mergeCell ref="A3:D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A4:D4"/>
  </mergeCells>
  <printOptions horizontalCentered="1" verticalCentered="1"/>
  <pageMargins left="0" right="0" top="0.39370078740157483" bottom="0" header="0" footer="0"/>
  <pageSetup paperSize="9" scale="83" firstPageNumber="0" orientation="landscape" horizontalDpi="300" verticalDpi="300" r:id="rId1"/>
  <headerFooter alignWithMargins="0">
    <oddHeader>&amp;C&amp;"Calibri,Gras"&amp;12Chiffre d'Affaire Journalier&amp;R&amp;"Calibri,Normal"&amp;12Galeries Lafayette Haussmann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39997558519241921"/>
    <pageSetUpPr fitToPage="1"/>
  </sheetPr>
  <dimension ref="A1:F105"/>
  <sheetViews>
    <sheetView zoomScale="90" zoomScaleNormal="90" workbookViewId="0">
      <pane xSplit="2" ySplit="12" topLeftCell="C13" activePane="bottomRight" state="frozen"/>
      <selection activeCell="N23" sqref="N23"/>
      <selection pane="topRight" activeCell="N23" sqref="N23"/>
      <selection pane="bottomLeft" activeCell="N23" sqref="N23"/>
      <selection pane="bottomRight" activeCell="B1" sqref="B1"/>
    </sheetView>
  </sheetViews>
  <sheetFormatPr baseColWidth="10" defaultRowHeight="15" customHeight="1" x14ac:dyDescent="0.2"/>
  <cols>
    <col min="1" max="1" width="7.5703125" style="61" bestFit="1" customWidth="1"/>
    <col min="2" max="2" width="11" style="61" customWidth="1"/>
    <col min="3" max="3" width="22.7109375" style="62" bestFit="1" customWidth="1"/>
    <col min="4" max="4" width="21.28515625" style="42" bestFit="1" customWidth="1"/>
    <col min="5" max="7" width="15.7109375" style="42" customWidth="1"/>
    <col min="8" max="16384" width="11.42578125" style="42"/>
  </cols>
  <sheetData>
    <row r="1" spans="1:6" ht="15" customHeight="1" thickTop="1" thickBot="1" x14ac:dyDescent="0.25">
      <c r="A1" s="63"/>
      <c r="B1" s="63"/>
      <c r="C1" s="41">
        <f>'SECTEUR 1'!C1</f>
        <v>43465</v>
      </c>
      <c r="D1" s="36"/>
      <c r="E1" s="36"/>
      <c r="F1" s="36"/>
    </row>
    <row r="2" spans="1:6" ht="15" customHeight="1" thickTop="1" thickBot="1" x14ac:dyDescent="0.25">
      <c r="A2" s="63"/>
      <c r="B2" s="63"/>
      <c r="C2" s="65"/>
    </row>
    <row r="3" spans="1:6" s="36" customFormat="1" ht="15" customHeight="1" thickBot="1" x14ac:dyDescent="0.25">
      <c r="A3" s="63"/>
      <c r="B3" s="66"/>
      <c r="C3" s="43" t="s">
        <v>1</v>
      </c>
    </row>
    <row r="4" spans="1:6" s="36" customFormat="1" ht="15" customHeight="1" x14ac:dyDescent="0.2">
      <c r="A4" s="63"/>
      <c r="B4" s="44" t="s">
        <v>12</v>
      </c>
      <c r="C4" s="45">
        <f>SUMIF($A$13:$A$494,$B4,C$13:C$494)</f>
        <v>8583.74</v>
      </c>
    </row>
    <row r="5" spans="1:6" s="36" customFormat="1" ht="15" customHeight="1" x14ac:dyDescent="0.2">
      <c r="A5" s="63"/>
      <c r="B5" s="46" t="s">
        <v>14</v>
      </c>
      <c r="C5" s="47">
        <f>SUMIF($A$13:$A$494,$B5,C$13:C$494)</f>
        <v>20273.639999999992</v>
      </c>
    </row>
    <row r="6" spans="1:6" s="36" customFormat="1" ht="15" customHeight="1" x14ac:dyDescent="0.2">
      <c r="A6" s="63"/>
      <c r="B6" s="46" t="s">
        <v>13</v>
      </c>
      <c r="C6" s="47">
        <f>SUMIF($A$13:$A$494,$B6,C$13:C$494)</f>
        <v>48320.74</v>
      </c>
    </row>
    <row r="7" spans="1:6" s="36" customFormat="1" ht="15" customHeight="1" x14ac:dyDescent="0.2">
      <c r="A7" s="63"/>
      <c r="B7" s="46" t="s">
        <v>15</v>
      </c>
      <c r="C7" s="47">
        <f>SUMIF($A$13:$A$494,$B7,C$13:C$494)</f>
        <v>113430.45</v>
      </c>
    </row>
    <row r="8" spans="1:6" s="36" customFormat="1" ht="15" customHeight="1" thickBot="1" x14ac:dyDescent="0.25">
      <c r="A8" s="63"/>
      <c r="B8" s="48" t="s">
        <v>29</v>
      </c>
      <c r="C8" s="49">
        <f>SUMIF($A$13:$A$494,$B8,C$13:C$494)</f>
        <v>71299.63</v>
      </c>
    </row>
    <row r="9" spans="1:6" s="36" customFormat="1" ht="15" customHeight="1" thickBot="1" x14ac:dyDescent="0.25">
      <c r="A9" s="63"/>
      <c r="B9" s="66"/>
      <c r="C9" s="75">
        <f>SUM(C4:C8)</f>
        <v>261908.2</v>
      </c>
    </row>
    <row r="10" spans="1:6" s="36" customFormat="1" ht="15" customHeight="1" thickBot="1" x14ac:dyDescent="0.25">
      <c r="A10" s="63"/>
      <c r="B10" s="66"/>
      <c r="C10" s="64"/>
    </row>
    <row r="11" spans="1:6" s="36" customFormat="1" ht="15" customHeight="1" thickBot="1" x14ac:dyDescent="0.25">
      <c r="A11" s="63"/>
      <c r="B11" s="66"/>
      <c r="C11" s="91" t="s">
        <v>1</v>
      </c>
    </row>
    <row r="12" spans="1:6" s="36" customFormat="1" ht="15" customHeight="1" thickBot="1" x14ac:dyDescent="0.25">
      <c r="A12" s="74" t="s">
        <v>16</v>
      </c>
      <c r="B12" s="37" t="s">
        <v>5</v>
      </c>
      <c r="C12" s="38" t="s">
        <v>28</v>
      </c>
    </row>
    <row r="13" spans="1:6" s="36" customFormat="1" ht="15" customHeight="1" thickTop="1" x14ac:dyDescent="0.2">
      <c r="A13" s="53" t="s">
        <v>12</v>
      </c>
      <c r="B13" s="54">
        <v>5313</v>
      </c>
      <c r="C13" s="55">
        <f>IF(ISERROR(VLOOKUP($B13,ETAGE!$A$5:$B$1091,2,FALSE)),,VLOOKUP($B13,ETAGE!$A$5:$B$1091,2,FALSE))</f>
        <v>1706.84</v>
      </c>
    </row>
    <row r="14" spans="1:6" s="36" customFormat="1" ht="15" customHeight="1" x14ac:dyDescent="0.2">
      <c r="A14" s="53" t="s">
        <v>12</v>
      </c>
      <c r="B14" s="54">
        <v>5157</v>
      </c>
      <c r="C14" s="55">
        <f>IF(ISERROR(VLOOKUP($B14,ETAGE!$A$5:$B$1091,2,FALSE)),,VLOOKUP($B14,ETAGE!$A$5:$B$1091,2,FALSE))</f>
        <v>1237.75</v>
      </c>
    </row>
    <row r="15" spans="1:6" s="36" customFormat="1" ht="15" customHeight="1" x14ac:dyDescent="0.2">
      <c r="A15" s="53" t="s">
        <v>12</v>
      </c>
      <c r="B15" s="54">
        <v>9225</v>
      </c>
      <c r="C15" s="55">
        <f>IF(ISERROR(VLOOKUP($B15,ETAGE!$A$5:$B$1091,2,FALSE)),,VLOOKUP($B15,ETAGE!$A$5:$B$1091,2,FALSE))</f>
        <v>1198.32</v>
      </c>
    </row>
    <row r="16" spans="1:6" s="36" customFormat="1" ht="15" customHeight="1" x14ac:dyDescent="0.2">
      <c r="A16" s="53" t="s">
        <v>12</v>
      </c>
      <c r="B16" s="54">
        <v>2920</v>
      </c>
      <c r="C16" s="55">
        <f>IF(ISERROR(VLOOKUP($B16,ETAGE!$A$5:$B$1091,2,FALSE)),,VLOOKUP($B16,ETAGE!$A$5:$B$1091,2,FALSE))</f>
        <v>1425.99</v>
      </c>
    </row>
    <row r="17" spans="1:3" s="36" customFormat="1" ht="15" customHeight="1" x14ac:dyDescent="0.2">
      <c r="A17" s="53" t="s">
        <v>12</v>
      </c>
      <c r="B17" s="54">
        <v>3554</v>
      </c>
      <c r="C17" s="55">
        <f>IF(ISERROR(VLOOKUP($B17,ETAGE!$A$5:$B$1091,2,FALSE)),,VLOOKUP($B17,ETAGE!$A$5:$B$1091,2,FALSE))</f>
        <v>730.51</v>
      </c>
    </row>
    <row r="18" spans="1:3" s="36" customFormat="1" ht="15" customHeight="1" x14ac:dyDescent="0.2">
      <c r="A18" s="53" t="s">
        <v>12</v>
      </c>
      <c r="B18" s="54">
        <v>2687</v>
      </c>
      <c r="C18" s="55">
        <f>IF(ISERROR(VLOOKUP($B18,ETAGE!$A$5:$B$1091,2,FALSE)),,VLOOKUP($B18,ETAGE!$A$5:$B$1091,2,FALSE))</f>
        <v>2284.33</v>
      </c>
    </row>
    <row r="19" spans="1:3" s="36" customFormat="1" ht="15" customHeight="1" x14ac:dyDescent="0.2">
      <c r="A19" s="53" t="s">
        <v>29</v>
      </c>
      <c r="B19" s="54">
        <v>5233</v>
      </c>
      <c r="C19" s="55">
        <f>IF(ISERROR(VLOOKUP($B19,ETAGE!$A$5:$B$1091,2,FALSE)),,VLOOKUP($B19,ETAGE!$A$5:$B$1091,2,FALSE))</f>
        <v>3700.74</v>
      </c>
    </row>
    <row r="20" spans="1:3" s="36" customFormat="1" ht="15" customHeight="1" x14ac:dyDescent="0.2">
      <c r="A20" s="53" t="s">
        <v>29</v>
      </c>
      <c r="B20" s="54">
        <v>757</v>
      </c>
      <c r="C20" s="55">
        <f>IF(ISERROR(VLOOKUP($B20,ETAGE!$A$5:$B$1091,2,FALSE)),,VLOOKUP($B20,ETAGE!$A$5:$B$1091,2,FALSE))</f>
        <v>33090.83</v>
      </c>
    </row>
    <row r="21" spans="1:3" s="36" customFormat="1" ht="15" customHeight="1" x14ac:dyDescent="0.2">
      <c r="A21" s="53" t="s">
        <v>29</v>
      </c>
      <c r="B21" s="54">
        <v>826</v>
      </c>
      <c r="C21" s="55">
        <f>IF(ISERROR(VLOOKUP($B21,ETAGE!$A$5:$B$1091,2,FALSE)),,VLOOKUP($B21,ETAGE!$A$5:$B$1091,2,FALSE))</f>
        <v>3969.55</v>
      </c>
    </row>
    <row r="22" spans="1:3" s="36" customFormat="1" ht="15" customHeight="1" x14ac:dyDescent="0.2">
      <c r="A22" s="53" t="s">
        <v>29</v>
      </c>
      <c r="B22" s="54">
        <v>2414</v>
      </c>
      <c r="C22" s="55">
        <f>IF(ISERROR(VLOOKUP($B22,ETAGE!$A$5:$B$1091,2,FALSE)),,VLOOKUP($B22,ETAGE!$A$5:$B$1091,2,FALSE))</f>
        <v>300</v>
      </c>
    </row>
    <row r="23" spans="1:3" s="36" customFormat="1" ht="15" customHeight="1" x14ac:dyDescent="0.2">
      <c r="A23" s="53" t="s">
        <v>29</v>
      </c>
      <c r="B23" s="54">
        <v>777</v>
      </c>
      <c r="C23" s="55">
        <f>IF(ISERROR(VLOOKUP($B23,ETAGE!$A$5:$B$1091,2,FALSE)),,VLOOKUP($B23,ETAGE!$A$5:$B$1091,2,FALSE))</f>
        <v>5161.22</v>
      </c>
    </row>
    <row r="24" spans="1:3" s="36" customFormat="1" ht="15" customHeight="1" x14ac:dyDescent="0.2">
      <c r="A24" s="53" t="s">
        <v>29</v>
      </c>
      <c r="B24" s="54">
        <v>2561</v>
      </c>
      <c r="C24" s="55">
        <f>IF(ISERROR(VLOOKUP($B24,ETAGE!$A$5:$B$1091,2,FALSE)),,VLOOKUP($B24,ETAGE!$A$5:$B$1091,2,FALSE))</f>
        <v>2345.0100000000002</v>
      </c>
    </row>
    <row r="25" spans="1:3" s="36" customFormat="1" ht="15" customHeight="1" x14ac:dyDescent="0.2">
      <c r="A25" s="53" t="s">
        <v>29</v>
      </c>
      <c r="B25" s="54">
        <v>4317</v>
      </c>
      <c r="C25" s="55">
        <f>IF(ISERROR(VLOOKUP($B25,ETAGE!$A$5:$B$1091,2,FALSE)),,VLOOKUP($B25,ETAGE!$A$5:$B$1091,2,FALSE))</f>
        <v>7099.45</v>
      </c>
    </row>
    <row r="26" spans="1:3" s="36" customFormat="1" ht="15" customHeight="1" x14ac:dyDescent="0.2">
      <c r="A26" s="53" t="s">
        <v>29</v>
      </c>
      <c r="B26" s="54">
        <v>819</v>
      </c>
      <c r="C26" s="55">
        <f>IF(ISERROR(VLOOKUP($B26,ETAGE!$A$5:$B$1091,2,FALSE)),,VLOOKUP($B26,ETAGE!$A$5:$B$1091,2,FALSE))</f>
        <v>8836.2099999999991</v>
      </c>
    </row>
    <row r="27" spans="1:3" s="36" customFormat="1" ht="15" customHeight="1" x14ac:dyDescent="0.2">
      <c r="A27" s="53" t="s">
        <v>29</v>
      </c>
      <c r="B27" s="54">
        <v>772</v>
      </c>
      <c r="C27" s="55">
        <f>IF(ISERROR(VLOOKUP($B27,ETAGE!$A$5:$B$1091,2,FALSE)),,VLOOKUP($B27,ETAGE!$A$5:$B$1091,2,FALSE))</f>
        <v>6796.62</v>
      </c>
    </row>
    <row r="28" spans="1:3" s="36" customFormat="1" ht="15" customHeight="1" x14ac:dyDescent="0.2">
      <c r="A28" s="53" t="s">
        <v>13</v>
      </c>
      <c r="B28" s="54">
        <v>735</v>
      </c>
      <c r="C28" s="55">
        <f>IF(ISERROR(VLOOKUP($B28,ETAGE!$A$5:$B$1091,2,FALSE)),,VLOOKUP($B28,ETAGE!$A$5:$B$1091,2,FALSE))</f>
        <v>1215.03</v>
      </c>
    </row>
    <row r="29" spans="1:3" s="36" customFormat="1" ht="15" customHeight="1" x14ac:dyDescent="0.2">
      <c r="A29" s="53" t="s">
        <v>13</v>
      </c>
      <c r="B29" s="54">
        <v>821</v>
      </c>
      <c r="C29" s="55">
        <f>IF(ISERROR(VLOOKUP($B29,ETAGE!$A$5:$B$1091,2,FALSE)),,VLOOKUP($B29,ETAGE!$A$5:$B$1091,2,FALSE))</f>
        <v>2792.43</v>
      </c>
    </row>
    <row r="30" spans="1:3" s="36" customFormat="1" ht="15" customHeight="1" x14ac:dyDescent="0.2">
      <c r="A30" s="53" t="s">
        <v>13</v>
      </c>
      <c r="B30" s="54">
        <v>998</v>
      </c>
      <c r="C30" s="55">
        <f>IF(ISERROR(VLOOKUP($B30,ETAGE!$A$5:$B$1091,2,FALSE)),,VLOOKUP($B30,ETAGE!$A$5:$B$1091,2,FALSE))</f>
        <v>1830.82</v>
      </c>
    </row>
    <row r="31" spans="1:3" s="36" customFormat="1" ht="15" customHeight="1" x14ac:dyDescent="0.2">
      <c r="A31" s="53" t="s">
        <v>13</v>
      </c>
      <c r="B31" s="54">
        <v>755</v>
      </c>
      <c r="C31" s="55">
        <f>IF(ISERROR(VLOOKUP($B31,ETAGE!$A$5:$B$1091,2,FALSE)),,VLOOKUP($B31,ETAGE!$A$5:$B$1091,2,FALSE))</f>
        <v>1037.1300000000001</v>
      </c>
    </row>
    <row r="32" spans="1:3" s="36" customFormat="1" ht="15" customHeight="1" x14ac:dyDescent="0.2">
      <c r="A32" s="53" t="s">
        <v>13</v>
      </c>
      <c r="B32" s="54">
        <v>3397</v>
      </c>
      <c r="C32" s="55">
        <f>IF(ISERROR(VLOOKUP($B32,ETAGE!$A$5:$B$1091,2,FALSE)),,VLOOKUP($B32,ETAGE!$A$5:$B$1091,2,FALSE))</f>
        <v>1900.6</v>
      </c>
    </row>
    <row r="33" spans="1:3" s="36" customFormat="1" ht="15" customHeight="1" x14ac:dyDescent="0.2">
      <c r="A33" s="53" t="s">
        <v>13</v>
      </c>
      <c r="B33" s="54">
        <v>6693</v>
      </c>
      <c r="C33" s="55">
        <f>IF(ISERROR(VLOOKUP($B33,ETAGE!$A$5:$B$1091,2,FALSE)),,VLOOKUP($B33,ETAGE!$A$5:$B$1091,2,FALSE))</f>
        <v>4867.6899999999996</v>
      </c>
    </row>
    <row r="34" spans="1:3" s="36" customFormat="1" ht="15" customHeight="1" x14ac:dyDescent="0.2">
      <c r="A34" s="53" t="s">
        <v>13</v>
      </c>
      <c r="B34" s="54">
        <v>2599</v>
      </c>
      <c r="C34" s="55">
        <f>IF(ISERROR(VLOOKUP($B34,ETAGE!$A$5:$B$1091,2,FALSE)),,VLOOKUP($B34,ETAGE!$A$5:$B$1091,2,FALSE))</f>
        <v>17227.02</v>
      </c>
    </row>
    <row r="35" spans="1:3" s="36" customFormat="1" ht="15" customHeight="1" x14ac:dyDescent="0.2">
      <c r="A35" s="53" t="s">
        <v>13</v>
      </c>
      <c r="B35" s="54">
        <v>5771</v>
      </c>
      <c r="C35" s="55">
        <f>IF(ISERROR(VLOOKUP($B35,ETAGE!$A$5:$B$1091,2,FALSE)),,VLOOKUP($B35,ETAGE!$A$5:$B$1091,2,FALSE))</f>
        <v>5481.61</v>
      </c>
    </row>
    <row r="36" spans="1:3" s="36" customFormat="1" ht="15" customHeight="1" x14ac:dyDescent="0.2">
      <c r="A36" s="53" t="s">
        <v>13</v>
      </c>
      <c r="B36" s="54">
        <v>9103</v>
      </c>
      <c r="C36" s="55">
        <f>IF(ISERROR(VLOOKUP($B36,ETAGE!$A$5:$B$1091,2,FALSE)),,VLOOKUP($B36,ETAGE!$A$5:$B$1091,2,FALSE))</f>
        <v>3106.03</v>
      </c>
    </row>
    <row r="37" spans="1:3" s="36" customFormat="1" ht="15" customHeight="1" x14ac:dyDescent="0.2">
      <c r="A37" s="53" t="s">
        <v>13</v>
      </c>
      <c r="B37" s="54">
        <v>5206</v>
      </c>
      <c r="C37" s="55">
        <f>IF(ISERROR(VLOOKUP($B37,ETAGE!$A$5:$B$1091,2,FALSE)),,VLOOKUP($B37,ETAGE!$A$5:$B$1091,2,FALSE))</f>
        <v>544.34</v>
      </c>
    </row>
    <row r="38" spans="1:3" s="36" customFormat="1" ht="15" customHeight="1" x14ac:dyDescent="0.2">
      <c r="A38" s="53" t="s">
        <v>13</v>
      </c>
      <c r="B38" s="54">
        <v>691</v>
      </c>
      <c r="C38" s="55">
        <f>IF(ISERROR(VLOOKUP($B38,ETAGE!$A$5:$B$1091,2,FALSE)),,VLOOKUP($B38,ETAGE!$A$5:$B$1091,2,FALSE))</f>
        <v>2048.94</v>
      </c>
    </row>
    <row r="39" spans="1:3" s="36" customFormat="1" ht="15" customHeight="1" x14ac:dyDescent="0.2">
      <c r="A39" s="53" t="s">
        <v>13</v>
      </c>
      <c r="B39" s="54">
        <v>692</v>
      </c>
      <c r="C39" s="55">
        <f>IF(ISERROR(VLOOKUP($B39,ETAGE!$A$5:$B$1091,2,FALSE)),,VLOOKUP($B39,ETAGE!$A$5:$B$1091,2,FALSE))</f>
        <v>5204.09</v>
      </c>
    </row>
    <row r="40" spans="1:3" s="36" customFormat="1" ht="15" customHeight="1" x14ac:dyDescent="0.2">
      <c r="A40" s="53" t="s">
        <v>13</v>
      </c>
      <c r="B40" s="54">
        <v>1915</v>
      </c>
      <c r="C40" s="55">
        <f>IF(ISERROR(VLOOKUP($B40,ETAGE!$A$5:$B$1091,2,FALSE)),,VLOOKUP($B40,ETAGE!$A$5:$B$1091,2,FALSE))</f>
        <v>1065.01</v>
      </c>
    </row>
    <row r="41" spans="1:3" ht="15" customHeight="1" x14ac:dyDescent="0.2">
      <c r="A41" s="53" t="s">
        <v>14</v>
      </c>
      <c r="B41" s="54">
        <v>3382</v>
      </c>
      <c r="C41" s="55">
        <f>IF(ISERROR(VLOOKUP($B41,ETAGE!$A$5:$B$1091,2,FALSE)),,VLOOKUP($B41,ETAGE!$A$5:$B$1091,2,FALSE))</f>
        <v>0</v>
      </c>
    </row>
    <row r="42" spans="1:3" ht="15" customHeight="1" x14ac:dyDescent="0.2">
      <c r="A42" s="53" t="s">
        <v>14</v>
      </c>
      <c r="B42" s="54">
        <v>3968</v>
      </c>
      <c r="C42" s="55">
        <f>IF(ISERROR(VLOOKUP($B42,ETAGE!$A$5:$B$1091,2,FALSE)),,VLOOKUP($B42,ETAGE!$A$5:$B$1091,2,FALSE))</f>
        <v>0</v>
      </c>
    </row>
    <row r="43" spans="1:3" ht="15" customHeight="1" x14ac:dyDescent="0.2">
      <c r="A43" s="53" t="s">
        <v>14</v>
      </c>
      <c r="B43" s="54">
        <v>4092</v>
      </c>
      <c r="C43" s="55">
        <f>IF(ISERROR(VLOOKUP($B43,ETAGE!$A$5:$B$1091,2,FALSE)),,VLOOKUP($B43,ETAGE!$A$5:$B$1091,2,FALSE))</f>
        <v>628.66999999999996</v>
      </c>
    </row>
    <row r="44" spans="1:3" ht="15" customHeight="1" x14ac:dyDescent="0.2">
      <c r="A44" s="53" t="s">
        <v>14</v>
      </c>
      <c r="B44" s="54">
        <v>2624</v>
      </c>
      <c r="C44" s="55">
        <f>IF(ISERROR(VLOOKUP($B44,ETAGE!$A$5:$B$1091,2,FALSE)),,VLOOKUP($B44,ETAGE!$A$5:$B$1091,2,FALSE))</f>
        <v>810.31</v>
      </c>
    </row>
    <row r="45" spans="1:3" ht="15" customHeight="1" x14ac:dyDescent="0.2">
      <c r="A45" s="53" t="s">
        <v>14</v>
      </c>
      <c r="B45" s="54">
        <v>747</v>
      </c>
      <c r="C45" s="55">
        <f>IF(ISERROR(VLOOKUP($B45,ETAGE!$A$5:$B$1091,2,FALSE)),,VLOOKUP($B45,ETAGE!$A$5:$B$1091,2,FALSE))</f>
        <v>49.93</v>
      </c>
    </row>
    <row r="46" spans="1:3" ht="15" customHeight="1" x14ac:dyDescent="0.2">
      <c r="A46" s="53" t="s">
        <v>14</v>
      </c>
      <c r="B46" s="54">
        <v>748</v>
      </c>
      <c r="C46" s="55">
        <f>IF(ISERROR(VLOOKUP($B46,ETAGE!$A$5:$B$1091,2,FALSE)),,VLOOKUP($B46,ETAGE!$A$5:$B$1091,2,FALSE))</f>
        <v>0</v>
      </c>
    </row>
    <row r="47" spans="1:3" ht="15" customHeight="1" x14ac:dyDescent="0.2">
      <c r="A47" s="53" t="s">
        <v>14</v>
      </c>
      <c r="B47" s="54">
        <v>9017</v>
      </c>
      <c r="C47" s="55">
        <f>IF(ISERROR(VLOOKUP($B47,ETAGE!$A$5:$B$1091,2,FALSE)),,VLOOKUP($B47,ETAGE!$A$5:$B$1091,2,FALSE))</f>
        <v>248.25</v>
      </c>
    </row>
    <row r="48" spans="1:3" ht="15" customHeight="1" x14ac:dyDescent="0.2">
      <c r="A48" s="53" t="s">
        <v>14</v>
      </c>
      <c r="B48" s="54">
        <v>750</v>
      </c>
      <c r="C48" s="55">
        <f>IF(ISERROR(VLOOKUP($B48,ETAGE!$A$5:$B$1091,2,FALSE)),,VLOOKUP($B48,ETAGE!$A$5:$B$1091,2,FALSE))</f>
        <v>491.68</v>
      </c>
    </row>
    <row r="49" spans="1:3" ht="15" customHeight="1" x14ac:dyDescent="0.2">
      <c r="A49" s="53" t="s">
        <v>14</v>
      </c>
      <c r="B49" s="54">
        <v>2376</v>
      </c>
      <c r="C49" s="55">
        <f>IF(ISERROR(VLOOKUP($B49,ETAGE!$A$5:$B$1091,2,FALSE)),,VLOOKUP($B49,ETAGE!$A$5:$B$1091,2,FALSE))</f>
        <v>373.32</v>
      </c>
    </row>
    <row r="50" spans="1:3" ht="15" customHeight="1" x14ac:dyDescent="0.2">
      <c r="A50" s="53" t="s">
        <v>14</v>
      </c>
      <c r="B50" s="54">
        <v>823</v>
      </c>
      <c r="C50" s="55">
        <f>IF(ISERROR(VLOOKUP($B50,ETAGE!$A$5:$B$1091,2,FALSE)),,VLOOKUP($B50,ETAGE!$A$5:$B$1091,2,FALSE))</f>
        <v>414.58</v>
      </c>
    </row>
    <row r="51" spans="1:3" ht="15" customHeight="1" x14ac:dyDescent="0.2">
      <c r="A51" s="53" t="s">
        <v>14</v>
      </c>
      <c r="B51" s="54">
        <v>3044</v>
      </c>
      <c r="C51" s="55">
        <f>IF(ISERROR(VLOOKUP($B51,ETAGE!$A$5:$B$1091,2,FALSE)),,VLOOKUP($B51,ETAGE!$A$5:$B$1091,2,FALSE))</f>
        <v>3701.74</v>
      </c>
    </row>
    <row r="52" spans="1:3" ht="15" customHeight="1" x14ac:dyDescent="0.2">
      <c r="A52" s="53" t="s">
        <v>14</v>
      </c>
      <c r="B52" s="54">
        <v>752</v>
      </c>
      <c r="C52" s="55">
        <f>IF(ISERROR(VLOOKUP($B52,ETAGE!$A$5:$B$1091,2,FALSE)),,VLOOKUP($B52,ETAGE!$A$5:$B$1091,2,FALSE))</f>
        <v>101.05</v>
      </c>
    </row>
    <row r="53" spans="1:3" ht="15" customHeight="1" x14ac:dyDescent="0.2">
      <c r="A53" s="53" t="s">
        <v>14</v>
      </c>
      <c r="B53" s="54">
        <v>751</v>
      </c>
      <c r="C53" s="55">
        <f>IF(ISERROR(VLOOKUP($B53,ETAGE!$A$5:$B$1091,2,FALSE)),,VLOOKUP($B53,ETAGE!$A$5:$B$1091,2,FALSE))</f>
        <v>172.97</v>
      </c>
    </row>
    <row r="54" spans="1:3" ht="15" customHeight="1" x14ac:dyDescent="0.2">
      <c r="A54" s="53" t="s">
        <v>14</v>
      </c>
      <c r="B54" s="54">
        <v>754</v>
      </c>
      <c r="C54" s="55">
        <f>IF(ISERROR(VLOOKUP($B54,ETAGE!$A$5:$B$1091,2,FALSE)),,VLOOKUP($B54,ETAGE!$A$5:$B$1091,2,FALSE))</f>
        <v>39.33</v>
      </c>
    </row>
    <row r="55" spans="1:3" ht="15" customHeight="1" x14ac:dyDescent="0.2">
      <c r="A55" s="53" t="s">
        <v>14</v>
      </c>
      <c r="B55" s="54">
        <v>789</v>
      </c>
      <c r="C55" s="55">
        <f>IF(ISERROR(VLOOKUP($B55,ETAGE!$A$5:$B$1091,2,FALSE)),,VLOOKUP($B55,ETAGE!$A$5:$B$1091,2,FALSE))</f>
        <v>68.97</v>
      </c>
    </row>
    <row r="56" spans="1:3" ht="15" customHeight="1" x14ac:dyDescent="0.2">
      <c r="A56" s="53" t="s">
        <v>14</v>
      </c>
      <c r="B56" s="54">
        <v>796</v>
      </c>
      <c r="C56" s="55">
        <f>IF(ISERROR(VLOOKUP($B56,ETAGE!$A$5:$B$1091,2,FALSE)),,VLOOKUP($B56,ETAGE!$A$5:$B$1091,2,FALSE))</f>
        <v>228.16</v>
      </c>
    </row>
    <row r="57" spans="1:3" ht="15" customHeight="1" x14ac:dyDescent="0.2">
      <c r="A57" s="53" t="s">
        <v>14</v>
      </c>
      <c r="B57" s="54">
        <v>3011</v>
      </c>
      <c r="C57" s="55">
        <f>IF(ISERROR(VLOOKUP($B57,ETAGE!$A$5:$B$1091,2,FALSE)),,VLOOKUP($B57,ETAGE!$A$5:$B$1091,2,FALSE))</f>
        <v>0</v>
      </c>
    </row>
    <row r="58" spans="1:3" ht="15" customHeight="1" x14ac:dyDescent="0.2">
      <c r="A58" s="53" t="s">
        <v>14</v>
      </c>
      <c r="B58" s="54">
        <v>3538</v>
      </c>
      <c r="C58" s="55">
        <f>IF(ISERROR(VLOOKUP($B58,ETAGE!$A$5:$B$1091,2,FALSE)),,VLOOKUP($B58,ETAGE!$A$5:$B$1091,2,FALSE))</f>
        <v>3241.68</v>
      </c>
    </row>
    <row r="59" spans="1:3" ht="15" customHeight="1" x14ac:dyDescent="0.2">
      <c r="A59" s="53" t="s">
        <v>14</v>
      </c>
      <c r="B59" s="54">
        <v>9762</v>
      </c>
      <c r="C59" s="55">
        <f>IF(ISERROR(VLOOKUP($B59,ETAGE!$A$5:$B$1091,2,FALSE)),,VLOOKUP($B59,ETAGE!$A$5:$B$1091,2,FALSE))</f>
        <v>317.86</v>
      </c>
    </row>
    <row r="60" spans="1:3" ht="15" customHeight="1" x14ac:dyDescent="0.2">
      <c r="A60" s="53" t="s">
        <v>14</v>
      </c>
      <c r="B60" s="54">
        <v>829</v>
      </c>
      <c r="C60" s="55">
        <f>IF(ISERROR(VLOOKUP($B60,ETAGE!$A$5:$B$1091,2,FALSE)),,VLOOKUP($B60,ETAGE!$A$5:$B$1091,2,FALSE))</f>
        <v>175.67</v>
      </c>
    </row>
    <row r="61" spans="1:3" ht="15" customHeight="1" x14ac:dyDescent="0.2">
      <c r="A61" s="53" t="s">
        <v>14</v>
      </c>
      <c r="B61" s="54">
        <v>778</v>
      </c>
      <c r="C61" s="55">
        <f>IF(ISERROR(VLOOKUP($B61,ETAGE!$A$5:$B$1091,2,FALSE)),,VLOOKUP($B61,ETAGE!$A$5:$B$1091,2,FALSE))</f>
        <v>317.88</v>
      </c>
    </row>
    <row r="62" spans="1:3" ht="15" customHeight="1" x14ac:dyDescent="0.2">
      <c r="A62" s="53" t="s">
        <v>14</v>
      </c>
      <c r="B62" s="54">
        <v>779</v>
      </c>
      <c r="C62" s="55">
        <f>IF(ISERROR(VLOOKUP($B62,ETAGE!$A$5:$B$1091,2,FALSE)),,VLOOKUP($B62,ETAGE!$A$5:$B$1091,2,FALSE))</f>
        <v>89.06</v>
      </c>
    </row>
    <row r="63" spans="1:3" ht="15" customHeight="1" x14ac:dyDescent="0.2">
      <c r="A63" s="53" t="s">
        <v>14</v>
      </c>
      <c r="B63" s="54">
        <v>780</v>
      </c>
      <c r="C63" s="55">
        <f>IF(ISERROR(VLOOKUP($B63,ETAGE!$A$5:$B$1091,2,FALSE)),,VLOOKUP($B63,ETAGE!$A$5:$B$1091,2,FALSE))</f>
        <v>232.46</v>
      </c>
    </row>
    <row r="64" spans="1:3" ht="15" customHeight="1" x14ac:dyDescent="0.2">
      <c r="A64" s="53" t="s">
        <v>14</v>
      </c>
      <c r="B64" s="54">
        <v>786</v>
      </c>
      <c r="C64" s="55">
        <f>IF(ISERROR(VLOOKUP($B64,ETAGE!$A$5:$B$1091,2,FALSE)),,VLOOKUP($B64,ETAGE!$A$5:$B$1091,2,FALSE))</f>
        <v>440.96</v>
      </c>
    </row>
    <row r="65" spans="1:3" ht="15" customHeight="1" x14ac:dyDescent="0.2">
      <c r="A65" s="53" t="s">
        <v>14</v>
      </c>
      <c r="B65" s="54">
        <v>9593</v>
      </c>
      <c r="C65" s="55">
        <f>IF(ISERROR(VLOOKUP($B65,ETAGE!$A$5:$B$1091,2,FALSE)),,VLOOKUP($B65,ETAGE!$A$5:$B$1091,2,FALSE))</f>
        <v>186.65</v>
      </c>
    </row>
    <row r="66" spans="1:3" ht="15" customHeight="1" x14ac:dyDescent="0.2">
      <c r="A66" s="53" t="s">
        <v>14</v>
      </c>
      <c r="B66" s="54">
        <v>787</v>
      </c>
      <c r="C66" s="55">
        <f>IF(ISERROR(VLOOKUP($B66,ETAGE!$A$5:$B$1091,2,FALSE)),,VLOOKUP($B66,ETAGE!$A$5:$B$1091,2,FALSE))</f>
        <v>140.43</v>
      </c>
    </row>
    <row r="67" spans="1:3" ht="15" customHeight="1" x14ac:dyDescent="0.2">
      <c r="A67" s="53" t="s">
        <v>14</v>
      </c>
      <c r="B67" s="54">
        <v>788</v>
      </c>
      <c r="C67" s="55">
        <f>IF(ISERROR(VLOOKUP($B67,ETAGE!$A$5:$B$1091,2,FALSE)),,VLOOKUP($B67,ETAGE!$A$5:$B$1091,2,FALSE))</f>
        <v>46.81</v>
      </c>
    </row>
    <row r="68" spans="1:3" ht="15" customHeight="1" x14ac:dyDescent="0.2">
      <c r="A68" s="53" t="s">
        <v>14</v>
      </c>
      <c r="B68" s="54">
        <v>790</v>
      </c>
      <c r="C68" s="55">
        <f>IF(ISERROR(VLOOKUP($B68,ETAGE!$A$5:$B$1091,2,FALSE)),,VLOOKUP($B68,ETAGE!$A$5:$B$1091,2,FALSE))</f>
        <v>0</v>
      </c>
    </row>
    <row r="69" spans="1:3" ht="15" customHeight="1" x14ac:dyDescent="0.2">
      <c r="A69" s="53" t="s">
        <v>14</v>
      </c>
      <c r="B69" s="54">
        <v>3185</v>
      </c>
      <c r="C69" s="55">
        <f>IF(ISERROR(VLOOKUP($B69,ETAGE!$A$5:$B$1091,2,FALSE)),,VLOOKUP($B69,ETAGE!$A$5:$B$1091,2,FALSE))</f>
        <v>1125.01</v>
      </c>
    </row>
    <row r="70" spans="1:3" ht="15" customHeight="1" x14ac:dyDescent="0.2">
      <c r="A70" s="53" t="s">
        <v>14</v>
      </c>
      <c r="B70" s="54">
        <v>3452</v>
      </c>
      <c r="C70" s="55">
        <f>IF(ISERROR(VLOOKUP($B70,ETAGE!$A$5:$B$1091,2,FALSE)),,VLOOKUP($B70,ETAGE!$A$5:$B$1091,2,FALSE))</f>
        <v>35.880000000000003</v>
      </c>
    </row>
    <row r="71" spans="1:3" ht="15" customHeight="1" x14ac:dyDescent="0.2">
      <c r="A71" s="53" t="s">
        <v>14</v>
      </c>
      <c r="B71" s="54">
        <v>816</v>
      </c>
      <c r="C71" s="55">
        <f>IF(ISERROR(VLOOKUP($B71,ETAGE!$A$5:$B$1091,2,FALSE)),,VLOOKUP($B71,ETAGE!$A$5:$B$1091,2,FALSE))</f>
        <v>309.81</v>
      </c>
    </row>
    <row r="72" spans="1:3" ht="15" customHeight="1" x14ac:dyDescent="0.2">
      <c r="A72" s="53" t="s">
        <v>14</v>
      </c>
      <c r="B72" s="54">
        <v>4756</v>
      </c>
      <c r="C72" s="55">
        <f>IF(ISERROR(VLOOKUP($B72,ETAGE!$A$5:$B$1091,2,FALSE)),,VLOOKUP($B72,ETAGE!$A$5:$B$1091,2,FALSE))</f>
        <v>690.94</v>
      </c>
    </row>
    <row r="73" spans="1:3" ht="15" customHeight="1" x14ac:dyDescent="0.2">
      <c r="A73" s="53" t="s">
        <v>14</v>
      </c>
      <c r="B73" s="54">
        <v>1606</v>
      </c>
      <c r="C73" s="55">
        <f>IF(ISERROR(VLOOKUP($B73,ETAGE!$A$5:$B$1091,2,FALSE)),,VLOOKUP($B73,ETAGE!$A$5:$B$1091,2,FALSE))</f>
        <v>2541.9899999999998</v>
      </c>
    </row>
    <row r="74" spans="1:3" ht="15" customHeight="1" x14ac:dyDescent="0.2">
      <c r="A74" s="53" t="s">
        <v>14</v>
      </c>
      <c r="B74" s="54">
        <v>797</v>
      </c>
      <c r="C74" s="55">
        <f>IF(ISERROR(VLOOKUP($B74,ETAGE!$A$5:$B$1091,2,FALSE)),,VLOOKUP($B74,ETAGE!$A$5:$B$1091,2,FALSE))</f>
        <v>338.53</v>
      </c>
    </row>
    <row r="75" spans="1:3" ht="15" customHeight="1" x14ac:dyDescent="0.2">
      <c r="A75" s="53" t="s">
        <v>14</v>
      </c>
      <c r="B75" s="54">
        <v>715</v>
      </c>
      <c r="C75" s="55">
        <f>IF(ISERROR(VLOOKUP($B75,ETAGE!$A$5:$B$1091,2,FALSE)),,VLOOKUP($B75,ETAGE!$A$5:$B$1091,2,FALSE))</f>
        <v>48.51</v>
      </c>
    </row>
    <row r="76" spans="1:3" ht="15" customHeight="1" x14ac:dyDescent="0.2">
      <c r="A76" s="53" t="s">
        <v>14</v>
      </c>
      <c r="B76" s="54">
        <v>800</v>
      </c>
      <c r="C76" s="55">
        <f>IF(ISERROR(VLOOKUP($B76,ETAGE!$A$5:$B$1091,2,FALSE)),,VLOOKUP($B76,ETAGE!$A$5:$B$1091,2,FALSE))</f>
        <v>321.24</v>
      </c>
    </row>
    <row r="77" spans="1:3" ht="15" customHeight="1" x14ac:dyDescent="0.2">
      <c r="A77" s="53" t="s">
        <v>14</v>
      </c>
      <c r="B77" s="54">
        <v>805</v>
      </c>
      <c r="C77" s="55">
        <f>IF(ISERROR(VLOOKUP($B77,ETAGE!$A$5:$B$1091,2,FALSE)),,VLOOKUP($B77,ETAGE!$A$5:$B$1091,2,FALSE))</f>
        <v>112.5</v>
      </c>
    </row>
    <row r="78" spans="1:3" ht="15" customHeight="1" x14ac:dyDescent="0.2">
      <c r="A78" s="53" t="s">
        <v>14</v>
      </c>
      <c r="B78" s="54">
        <v>723</v>
      </c>
      <c r="C78" s="55">
        <f>IF(ISERROR(VLOOKUP($B78,ETAGE!$A$5:$B$1091,2,FALSE)),,VLOOKUP($B78,ETAGE!$A$5:$B$1091,2,FALSE))</f>
        <v>0</v>
      </c>
    </row>
    <row r="79" spans="1:3" ht="15" customHeight="1" x14ac:dyDescent="0.2">
      <c r="A79" s="53" t="s">
        <v>14</v>
      </c>
      <c r="B79" s="54">
        <v>9903</v>
      </c>
      <c r="C79" s="55">
        <f>IF(ISERROR(VLOOKUP($B79,ETAGE!$A$5:$B$1091,2,FALSE)),,VLOOKUP($B79,ETAGE!$A$5:$B$1091,2,FALSE))</f>
        <v>277.22000000000003</v>
      </c>
    </row>
    <row r="80" spans="1:3" ht="15" customHeight="1" x14ac:dyDescent="0.2">
      <c r="A80" s="53" t="s">
        <v>14</v>
      </c>
      <c r="B80" s="54">
        <v>4253</v>
      </c>
      <c r="C80" s="55">
        <f>IF(ISERROR(VLOOKUP($B80,ETAGE!$A$5:$B$1091,2,FALSE)),,VLOOKUP($B80,ETAGE!$A$5:$B$1091,2,FALSE))</f>
        <v>0</v>
      </c>
    </row>
    <row r="81" spans="1:3" ht="15" customHeight="1" x14ac:dyDescent="0.2">
      <c r="A81" s="53" t="s">
        <v>14</v>
      </c>
      <c r="B81" s="54">
        <v>813</v>
      </c>
      <c r="C81" s="55">
        <f>IF(ISERROR(VLOOKUP($B81,ETAGE!$A$5:$B$1091,2,FALSE)),,VLOOKUP($B81,ETAGE!$A$5:$B$1091,2,FALSE))</f>
        <v>322.17</v>
      </c>
    </row>
    <row r="82" spans="1:3" ht="15" customHeight="1" x14ac:dyDescent="0.2">
      <c r="A82" s="53" t="s">
        <v>14</v>
      </c>
      <c r="B82" s="54">
        <v>9022</v>
      </c>
      <c r="C82" s="55">
        <f>IF(ISERROR(VLOOKUP($B82,ETAGE!$A$5:$B$1091,2,FALSE)),,VLOOKUP($B82,ETAGE!$A$5:$B$1091,2,FALSE))</f>
        <v>109</v>
      </c>
    </row>
    <row r="83" spans="1:3" ht="15" customHeight="1" x14ac:dyDescent="0.2">
      <c r="A83" s="53" t="s">
        <v>14</v>
      </c>
      <c r="B83" s="54">
        <v>466</v>
      </c>
      <c r="C83" s="55">
        <f>IF(ISERROR(VLOOKUP($B83,ETAGE!$A$5:$B$1091,2,FALSE)),,VLOOKUP($B83,ETAGE!$A$5:$B$1091,2,FALSE))</f>
        <v>181.26</v>
      </c>
    </row>
    <row r="84" spans="1:3" ht="15" customHeight="1" x14ac:dyDescent="0.2">
      <c r="A84" s="53" t="s">
        <v>14</v>
      </c>
      <c r="B84" s="54">
        <v>5187</v>
      </c>
      <c r="C84" s="55">
        <f>IF(ISERROR(VLOOKUP($B84,ETAGE!$A$5:$B$1091,2,FALSE)),,VLOOKUP($B84,ETAGE!$A$5:$B$1091,2,FALSE))</f>
        <v>142.41999999999999</v>
      </c>
    </row>
    <row r="85" spans="1:3" ht="15" customHeight="1" x14ac:dyDescent="0.2">
      <c r="A85" s="53" t="s">
        <v>14</v>
      </c>
      <c r="B85" s="54">
        <v>9481</v>
      </c>
      <c r="C85" s="55">
        <f>IF(ISERROR(VLOOKUP($B85,ETAGE!$A$5:$B$1091,2,FALSE)),,VLOOKUP($B85,ETAGE!$A$5:$B$1091,2,FALSE))</f>
        <v>36.5</v>
      </c>
    </row>
    <row r="86" spans="1:3" ht="15" customHeight="1" x14ac:dyDescent="0.2">
      <c r="A86" s="53" t="s">
        <v>14</v>
      </c>
      <c r="B86" s="54">
        <v>806</v>
      </c>
      <c r="C86" s="55">
        <f>IF(ISERROR(VLOOKUP($B86,ETAGE!$A$5:$B$1091,2,FALSE)),,VLOOKUP($B86,ETAGE!$A$5:$B$1091,2,FALSE))</f>
        <v>243.5</v>
      </c>
    </row>
    <row r="87" spans="1:3" ht="15" customHeight="1" x14ac:dyDescent="0.2">
      <c r="A87" s="53" t="s">
        <v>14</v>
      </c>
      <c r="B87" s="54">
        <v>764</v>
      </c>
      <c r="C87" s="55">
        <f>IF(ISERROR(VLOOKUP($B87,ETAGE!$A$5:$B$1091,2,FALSE)),,VLOOKUP($B87,ETAGE!$A$5:$B$1091,2,FALSE))</f>
        <v>918.74</v>
      </c>
    </row>
    <row r="88" spans="1:3" ht="15" customHeight="1" x14ac:dyDescent="0.2">
      <c r="A88" s="53" t="s">
        <v>14</v>
      </c>
      <c r="B88" s="54">
        <v>4353</v>
      </c>
      <c r="C88" s="55">
        <f>IF(ISERROR(VLOOKUP($B88,ETAGE!$A$5:$B$1091,2,FALSE)),,VLOOKUP($B88,ETAGE!$A$5:$B$1091,2,FALSE))</f>
        <v>0</v>
      </c>
    </row>
    <row r="89" spans="1:3" ht="15" customHeight="1" x14ac:dyDescent="0.2">
      <c r="A89" s="53" t="s">
        <v>14</v>
      </c>
      <c r="B89" s="54">
        <v>817</v>
      </c>
      <c r="C89" s="55">
        <f>IF(ISERROR(VLOOKUP($B89,ETAGE!$A$5:$B$1091,2,FALSE)),,VLOOKUP($B89,ETAGE!$A$5:$B$1091,2,FALSE))</f>
        <v>0</v>
      </c>
    </row>
    <row r="90" spans="1:3" ht="15" customHeight="1" x14ac:dyDescent="0.2">
      <c r="A90" s="53" t="s">
        <v>14</v>
      </c>
      <c r="B90" s="54">
        <v>5774</v>
      </c>
      <c r="C90" s="55">
        <f>IF(ISERROR(VLOOKUP($B90,ETAGE!$A$5:$B$1091,2,FALSE)),,VLOOKUP($B90,ETAGE!$A$5:$B$1091,2,FALSE))</f>
        <v>0</v>
      </c>
    </row>
    <row r="91" spans="1:3" ht="15" customHeight="1" x14ac:dyDescent="0.2">
      <c r="A91" s="53" t="s">
        <v>14</v>
      </c>
      <c r="B91" s="54">
        <v>1973</v>
      </c>
      <c r="C91" s="55">
        <f>IF(ISERROR(VLOOKUP($B91,ETAGE!$A$5:$B$1091,2,FALSE)),,VLOOKUP($B91,ETAGE!$A$5:$B$1091,2,FALSE))</f>
        <v>0</v>
      </c>
    </row>
    <row r="92" spans="1:3" ht="15" customHeight="1" x14ac:dyDescent="0.2">
      <c r="A92" s="53" t="s">
        <v>14</v>
      </c>
      <c r="B92" s="54">
        <v>3395</v>
      </c>
      <c r="C92" s="55">
        <f>IF(ISERROR(VLOOKUP($B92,ETAGE!$A$5:$B$1091,2,FALSE)),,VLOOKUP($B92,ETAGE!$A$5:$B$1091,2,FALSE))</f>
        <v>0</v>
      </c>
    </row>
    <row r="93" spans="1:3" ht="15" customHeight="1" x14ac:dyDescent="0.2">
      <c r="A93" s="53" t="s">
        <v>15</v>
      </c>
      <c r="B93" s="54">
        <v>685</v>
      </c>
      <c r="C93" s="55">
        <f>IF(ISERROR(VLOOKUP($B93,ETAGE!$A$5:$B$1091,2,FALSE)),,VLOOKUP($B93,ETAGE!$A$5:$B$1091,2,FALSE))</f>
        <v>15743.77</v>
      </c>
    </row>
    <row r="94" spans="1:3" ht="15" customHeight="1" x14ac:dyDescent="0.2">
      <c r="A94" s="53" t="s">
        <v>15</v>
      </c>
      <c r="B94" s="54">
        <v>773</v>
      </c>
      <c r="C94" s="55">
        <f>IF(ISERROR(VLOOKUP($B94,ETAGE!$A$5:$B$1091,2,FALSE)),,VLOOKUP($B94,ETAGE!$A$5:$B$1091,2,FALSE))</f>
        <v>4864.09</v>
      </c>
    </row>
    <row r="95" spans="1:3" ht="15" customHeight="1" x14ac:dyDescent="0.2">
      <c r="A95" s="53" t="s">
        <v>15</v>
      </c>
      <c r="B95" s="54">
        <v>760</v>
      </c>
      <c r="C95" s="55">
        <f>IF(ISERROR(VLOOKUP($B95,ETAGE!$A$5:$B$1091,2,FALSE)),,VLOOKUP($B95,ETAGE!$A$5:$B$1091,2,FALSE))</f>
        <v>26463.06</v>
      </c>
    </row>
    <row r="96" spans="1:3" ht="15" customHeight="1" x14ac:dyDescent="0.2">
      <c r="A96" s="53" t="s">
        <v>15</v>
      </c>
      <c r="B96" s="54">
        <v>2252</v>
      </c>
      <c r="C96" s="55">
        <f>IF(ISERROR(VLOOKUP($B96,ETAGE!$A$5:$B$1091,2,FALSE)),,VLOOKUP($B96,ETAGE!$A$5:$B$1091,2,FALSE))</f>
        <v>4557.03</v>
      </c>
    </row>
    <row r="97" spans="1:3" ht="15" customHeight="1" x14ac:dyDescent="0.2">
      <c r="A97" s="53" t="s">
        <v>15</v>
      </c>
      <c r="B97" s="54">
        <v>672</v>
      </c>
      <c r="C97" s="55">
        <f>IF(ISERROR(VLOOKUP($B97,ETAGE!$A$5:$B$1091,2,FALSE)),,VLOOKUP($B97,ETAGE!$A$5:$B$1091,2,FALSE))</f>
        <v>7813.35</v>
      </c>
    </row>
    <row r="98" spans="1:3" ht="15" customHeight="1" x14ac:dyDescent="0.2">
      <c r="A98" s="53" t="s">
        <v>15</v>
      </c>
      <c r="B98" s="54">
        <v>673</v>
      </c>
      <c r="C98" s="55">
        <f>IF(ISERROR(VLOOKUP($B98,ETAGE!$A$5:$B$1091,2,FALSE)),,VLOOKUP($B98,ETAGE!$A$5:$B$1091,2,FALSE))</f>
        <v>2267.92</v>
      </c>
    </row>
    <row r="99" spans="1:3" ht="15" customHeight="1" x14ac:dyDescent="0.2">
      <c r="A99" s="53" t="s">
        <v>15</v>
      </c>
      <c r="B99" s="54">
        <v>1154</v>
      </c>
      <c r="C99" s="55">
        <f>IF(ISERROR(VLOOKUP($B99,ETAGE!$A$5:$B$1091,2,FALSE)),,VLOOKUP($B99,ETAGE!$A$5:$B$1091,2,FALSE))</f>
        <v>23248.48</v>
      </c>
    </row>
    <row r="100" spans="1:3" ht="15" customHeight="1" x14ac:dyDescent="0.2">
      <c r="A100" s="53" t="s">
        <v>15</v>
      </c>
      <c r="B100" s="54">
        <v>676</v>
      </c>
      <c r="C100" s="55">
        <f>IF(ISERROR(VLOOKUP($B100,ETAGE!$A$5:$B$1091,2,FALSE)),,VLOOKUP($B100,ETAGE!$A$5:$B$1091,2,FALSE))</f>
        <v>11063.02</v>
      </c>
    </row>
    <row r="101" spans="1:3" ht="15" customHeight="1" x14ac:dyDescent="0.2">
      <c r="A101" s="53" t="s">
        <v>15</v>
      </c>
      <c r="B101" s="54">
        <v>683</v>
      </c>
      <c r="C101" s="55">
        <f>IF(ISERROR(VLOOKUP($B101,ETAGE!$A$5:$B$1091,2,FALSE)),,VLOOKUP($B101,ETAGE!$A$5:$B$1091,2,FALSE))</f>
        <v>3710.01</v>
      </c>
    </row>
    <row r="102" spans="1:3" ht="15" customHeight="1" x14ac:dyDescent="0.2">
      <c r="A102" s="53" t="s">
        <v>15</v>
      </c>
      <c r="B102" s="54">
        <v>5227</v>
      </c>
      <c r="C102" s="55">
        <f>IF(ISERROR(VLOOKUP($B102,ETAGE!$A$5:$B$1091,2,FALSE)),,VLOOKUP($B102,ETAGE!$A$5:$B$1091,2,FALSE))</f>
        <v>9795.4</v>
      </c>
    </row>
    <row r="103" spans="1:3" ht="15" customHeight="1" x14ac:dyDescent="0.2">
      <c r="A103" s="53" t="s">
        <v>15</v>
      </c>
      <c r="B103" s="54">
        <v>8734</v>
      </c>
      <c r="C103" s="55">
        <f>IF(ISERROR(VLOOKUP($B103,ETAGE!$A$5:$B$1091,2,FALSE)),,VLOOKUP($B103,ETAGE!$A$5:$B$1091,2,FALSE))</f>
        <v>16.25</v>
      </c>
    </row>
    <row r="104" spans="1:3" ht="15" customHeight="1" thickBot="1" x14ac:dyDescent="0.25">
      <c r="A104" s="79" t="s">
        <v>15</v>
      </c>
      <c r="B104" s="80">
        <v>2939</v>
      </c>
      <c r="C104" s="81">
        <f>IF(ISERROR(VLOOKUP($B104,ETAGE!$A$5:$B$1091,2,FALSE)),,VLOOKUP($B104,ETAGE!$A$5:$B$1091,2,FALSE))</f>
        <v>3888.07</v>
      </c>
    </row>
    <row r="105" spans="1:3" ht="15" customHeight="1" x14ac:dyDescent="0.2">
      <c r="A105" s="82"/>
      <c r="B105" s="82"/>
      <c r="C105" s="83"/>
    </row>
  </sheetData>
  <autoFilter ref="A12:B12"/>
  <printOptions horizontalCentered="1" verticalCentered="1"/>
  <pageMargins left="0" right="0" top="0.39370078740157483" bottom="0" header="0" footer="0"/>
  <pageSetup paperSize="9" scale="54" firstPageNumber="0" fitToHeight="2" orientation="portrait" horizontalDpi="300" verticalDpi="300" r:id="rId1"/>
  <headerFooter alignWithMargins="0">
    <oddHeader>&amp;C&amp;"Calibri,Gras"&amp;12Chiffre d'Affaire Journalier&amp;R&amp;"Calibri,Normal"&amp;12Galeries Lafayette Haussmann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0.39997558519241921"/>
  </sheetPr>
  <dimension ref="E1:H692"/>
  <sheetViews>
    <sheetView tabSelected="1" topLeftCell="B1" zoomScale="90" zoomScaleNormal="90" workbookViewId="0">
      <selection activeCell="E1" sqref="E1"/>
    </sheetView>
  </sheetViews>
  <sheetFormatPr baseColWidth="10" defaultRowHeight="12.75" x14ac:dyDescent="0.2"/>
  <cols>
    <col min="3" max="3" width="40.7109375" customWidth="1"/>
    <col min="5" max="5" width="14.42578125" customWidth="1"/>
    <col min="6" max="6" width="15" customWidth="1"/>
  </cols>
  <sheetData>
    <row r="1" spans="5:8" ht="17.25" thickTop="1" thickBot="1" x14ac:dyDescent="0.3">
      <c r="E1" s="98" t="s">
        <v>5</v>
      </c>
      <c r="F1" s="99" t="s">
        <v>26</v>
      </c>
      <c r="H1" s="35">
        <f>SUM(F2:F692)</f>
        <v>249.67</v>
      </c>
    </row>
    <row r="2" spans="5:8" ht="13.5" thickTop="1" x14ac:dyDescent="0.2">
      <c r="E2" s="96"/>
      <c r="F2" s="97" t="str">
        <f>IFERROR(VLOOKUP(E2,ETAGE!A5:B227,2,FALSE),"-")</f>
        <v>-</v>
      </c>
    </row>
    <row r="3" spans="5:8" x14ac:dyDescent="0.2">
      <c r="E3" s="92"/>
      <c r="F3" s="93" t="str">
        <f>IFERROR(VLOOKUP(E3,ETAGE!A6:B228,2,FALSE),"-")</f>
        <v>-</v>
      </c>
    </row>
    <row r="4" spans="5:8" x14ac:dyDescent="0.2">
      <c r="E4" s="92"/>
      <c r="F4" s="93" t="str">
        <f>IFERROR(VLOOKUP(E4,ETAGE!A7:B229,2,FALSE),"-")</f>
        <v>-</v>
      </c>
    </row>
    <row r="5" spans="5:8" x14ac:dyDescent="0.2">
      <c r="E5" s="92"/>
      <c r="F5" s="93" t="str">
        <f>IFERROR(VLOOKUP(E5,ETAGE!A8:B230,2,FALSE),"-")</f>
        <v>-</v>
      </c>
    </row>
    <row r="6" spans="5:8" x14ac:dyDescent="0.2">
      <c r="E6" s="92"/>
      <c r="F6" s="93" t="str">
        <f>IFERROR(VLOOKUP(E6,ETAGE!A9:B231,2,FALSE),"-")</f>
        <v>-</v>
      </c>
    </row>
    <row r="7" spans="5:8" x14ac:dyDescent="0.2">
      <c r="E7" s="92"/>
      <c r="F7" s="93" t="str">
        <f>IFERROR(VLOOKUP(E7,ETAGE!A10:B232,2,FALSE),"-")</f>
        <v>-</v>
      </c>
    </row>
    <row r="8" spans="5:8" x14ac:dyDescent="0.2">
      <c r="E8" s="92"/>
      <c r="F8" s="93" t="str">
        <f>IFERROR(VLOOKUP(E8,ETAGE!A11:B233,2,FALSE),"-")</f>
        <v>-</v>
      </c>
    </row>
    <row r="9" spans="5:8" x14ac:dyDescent="0.2">
      <c r="E9" s="92"/>
      <c r="F9" s="93" t="str">
        <f>IFERROR(VLOOKUP(E9,ETAGE!A12:B234,2,FALSE),"-")</f>
        <v>-</v>
      </c>
    </row>
    <row r="10" spans="5:8" x14ac:dyDescent="0.2">
      <c r="E10" s="92"/>
      <c r="F10" s="93" t="str">
        <f>IFERROR(VLOOKUP(E10,ETAGE!A13:B235,2,FALSE),"-")</f>
        <v>-</v>
      </c>
    </row>
    <row r="11" spans="5:8" x14ac:dyDescent="0.2">
      <c r="E11" s="92"/>
      <c r="F11" s="93" t="str">
        <f>IFERROR(VLOOKUP(E11,ETAGE!A14:B236,2,FALSE),"-")</f>
        <v>-</v>
      </c>
    </row>
    <row r="12" spans="5:8" x14ac:dyDescent="0.2">
      <c r="E12" s="92"/>
      <c r="F12" s="93" t="str">
        <f>IFERROR(VLOOKUP(E12,ETAGE!A15:B237,2,FALSE),"-")</f>
        <v>-</v>
      </c>
    </row>
    <row r="13" spans="5:8" x14ac:dyDescent="0.2">
      <c r="E13" s="92"/>
      <c r="F13" s="93" t="str">
        <f>IFERROR(VLOOKUP(E13,ETAGE!A16:B238,2,FALSE),"-")</f>
        <v>-</v>
      </c>
    </row>
    <row r="14" spans="5:8" x14ac:dyDescent="0.2">
      <c r="E14" s="92"/>
      <c r="F14" s="93" t="str">
        <f>IFERROR(VLOOKUP(E14,ETAGE!A17:B239,2,FALSE),"-")</f>
        <v>-</v>
      </c>
    </row>
    <row r="15" spans="5:8" x14ac:dyDescent="0.2">
      <c r="E15" s="92"/>
      <c r="F15" s="93" t="str">
        <f>IFERROR(VLOOKUP(E15,ETAGE!A18:B240,2,FALSE),"-")</f>
        <v>-</v>
      </c>
    </row>
    <row r="16" spans="5:8" x14ac:dyDescent="0.2">
      <c r="E16" s="92"/>
      <c r="F16" s="93" t="str">
        <f>IFERROR(VLOOKUP(E16,ETAGE!A19:B241,2,FALSE),"-")</f>
        <v>-</v>
      </c>
    </row>
    <row r="17" spans="5:6" x14ac:dyDescent="0.2">
      <c r="E17" s="92"/>
      <c r="F17" s="93" t="str">
        <f>IFERROR(VLOOKUP(E17,ETAGE!A20:B242,2,FALSE),"-")</f>
        <v>-</v>
      </c>
    </row>
    <row r="18" spans="5:6" x14ac:dyDescent="0.2">
      <c r="E18" s="92"/>
      <c r="F18" s="93" t="str">
        <f>IFERROR(VLOOKUP(E18,ETAGE!A21:B243,2,FALSE),"-")</f>
        <v>-</v>
      </c>
    </row>
    <row r="19" spans="5:6" x14ac:dyDescent="0.2">
      <c r="E19" s="92"/>
      <c r="F19" s="93" t="str">
        <f>IFERROR(VLOOKUP(E19,ETAGE!A22:B244,2,FALSE),"-")</f>
        <v>-</v>
      </c>
    </row>
    <row r="20" spans="5:6" x14ac:dyDescent="0.2">
      <c r="E20" s="92"/>
      <c r="F20" s="93" t="str">
        <f>IFERROR(VLOOKUP(E20,ETAGE!A23:B245,2,FALSE),"-")</f>
        <v>-</v>
      </c>
    </row>
    <row r="21" spans="5:6" x14ac:dyDescent="0.2">
      <c r="E21" s="92"/>
      <c r="F21" s="93" t="str">
        <f>IFERROR(VLOOKUP(E21,ETAGE!A24:B246,2,FALSE),"-")</f>
        <v>-</v>
      </c>
    </row>
    <row r="22" spans="5:6" x14ac:dyDescent="0.2">
      <c r="E22" s="92"/>
      <c r="F22" s="93" t="str">
        <f>IFERROR(VLOOKUP(E22,ETAGE!A25:B247,2,FALSE),"-")</f>
        <v>-</v>
      </c>
    </row>
    <row r="23" spans="5:6" x14ac:dyDescent="0.2">
      <c r="E23" s="92"/>
      <c r="F23" s="93" t="str">
        <f>IFERROR(VLOOKUP(E23,ETAGE!A26:B248,2,FALSE),"-")</f>
        <v>-</v>
      </c>
    </row>
    <row r="24" spans="5:6" x14ac:dyDescent="0.2">
      <c r="E24" s="92"/>
      <c r="F24" s="93" t="str">
        <f>IFERROR(VLOOKUP(E24,ETAGE!A27:B249,2,FALSE),"-")</f>
        <v>-</v>
      </c>
    </row>
    <row r="25" spans="5:6" x14ac:dyDescent="0.2">
      <c r="E25" s="92"/>
      <c r="F25" s="93" t="str">
        <f>IFERROR(VLOOKUP(E25,ETAGE!A28:B250,2,FALSE),"-")</f>
        <v>-</v>
      </c>
    </row>
    <row r="26" spans="5:6" x14ac:dyDescent="0.2">
      <c r="E26" s="92"/>
      <c r="F26" s="93" t="str">
        <f>IFERROR(VLOOKUP(E26,ETAGE!A29:B251,2,FALSE),"-")</f>
        <v>-</v>
      </c>
    </row>
    <row r="27" spans="5:6" x14ac:dyDescent="0.2">
      <c r="E27" s="92"/>
      <c r="F27" s="93" t="str">
        <f>IFERROR(VLOOKUP(E27,ETAGE!A30:B252,2,FALSE),"-")</f>
        <v>-</v>
      </c>
    </row>
    <row r="28" spans="5:6" x14ac:dyDescent="0.2">
      <c r="E28" s="92"/>
      <c r="F28" s="93" t="str">
        <f>IFERROR(VLOOKUP(E28,ETAGE!A31:B253,2,FALSE),"-")</f>
        <v>-</v>
      </c>
    </row>
    <row r="29" spans="5:6" x14ac:dyDescent="0.2">
      <c r="E29" s="92"/>
      <c r="F29" s="93" t="str">
        <f>IFERROR(VLOOKUP(E29,ETAGE!A32:B254,2,FALSE),"-")</f>
        <v>-</v>
      </c>
    </row>
    <row r="30" spans="5:6" x14ac:dyDescent="0.2">
      <c r="E30" s="92">
        <v>9207</v>
      </c>
      <c r="F30" s="93">
        <f>IFERROR(VLOOKUP(E30,ETAGE!A33:B255,2,FALSE),"-")</f>
        <v>249.67</v>
      </c>
    </row>
    <row r="31" spans="5:6" x14ac:dyDescent="0.2">
      <c r="E31" s="92"/>
      <c r="F31" s="93" t="str">
        <f>IFERROR(VLOOKUP(E31,ETAGE!A34:B256,2,FALSE),"-")</f>
        <v>-</v>
      </c>
    </row>
    <row r="32" spans="5:6" x14ac:dyDescent="0.2">
      <c r="E32" s="92"/>
      <c r="F32" s="93" t="str">
        <f>IFERROR(VLOOKUP(E32,ETAGE!A35:B257,2,FALSE),"-")</f>
        <v>-</v>
      </c>
    </row>
    <row r="33" spans="5:6" x14ac:dyDescent="0.2">
      <c r="E33" s="92"/>
      <c r="F33" s="93" t="str">
        <f>IFERROR(VLOOKUP(E33,ETAGE!A36:B258,2,FALSE),"-")</f>
        <v>-</v>
      </c>
    </row>
    <row r="34" spans="5:6" x14ac:dyDescent="0.2">
      <c r="E34" s="92"/>
      <c r="F34" s="93" t="str">
        <f>IFERROR(VLOOKUP(E34,ETAGE!A37:B259,2,FALSE),"-")</f>
        <v>-</v>
      </c>
    </row>
    <row r="35" spans="5:6" x14ac:dyDescent="0.2">
      <c r="E35" s="92"/>
      <c r="F35" s="93" t="str">
        <f>IFERROR(VLOOKUP(E35,ETAGE!A38:B260,2,FALSE),"-")</f>
        <v>-</v>
      </c>
    </row>
    <row r="36" spans="5:6" x14ac:dyDescent="0.2">
      <c r="E36" s="92"/>
      <c r="F36" s="93" t="str">
        <f>IFERROR(VLOOKUP(E36,ETAGE!A39:B261,2,FALSE),"-")</f>
        <v>-</v>
      </c>
    </row>
    <row r="37" spans="5:6" x14ac:dyDescent="0.2">
      <c r="E37" s="92"/>
      <c r="F37" s="93" t="str">
        <f>IFERROR(VLOOKUP(E37,ETAGE!A40:B262,2,FALSE),"-")</f>
        <v>-</v>
      </c>
    </row>
    <row r="38" spans="5:6" x14ac:dyDescent="0.2">
      <c r="E38" s="92"/>
      <c r="F38" s="93" t="str">
        <f>IFERROR(VLOOKUP(E38,ETAGE!A41:B263,2,FALSE),"-")</f>
        <v>-</v>
      </c>
    </row>
    <row r="39" spans="5:6" x14ac:dyDescent="0.2">
      <c r="E39" s="92"/>
      <c r="F39" s="93" t="str">
        <f>IFERROR(VLOOKUP(E39,ETAGE!A42:B264,2,FALSE),"-")</f>
        <v>-</v>
      </c>
    </row>
    <row r="40" spans="5:6" x14ac:dyDescent="0.2">
      <c r="E40" s="92"/>
      <c r="F40" s="93" t="str">
        <f>IFERROR(VLOOKUP(E40,ETAGE!A43:B265,2,FALSE),"-")</f>
        <v>-</v>
      </c>
    </row>
    <row r="41" spans="5:6" x14ac:dyDescent="0.2">
      <c r="E41" s="92"/>
      <c r="F41" s="93" t="str">
        <f>IFERROR(VLOOKUP(E41,ETAGE!A44:B266,2,FALSE),"-")</f>
        <v>-</v>
      </c>
    </row>
    <row r="42" spans="5:6" x14ac:dyDescent="0.2">
      <c r="E42" s="92"/>
      <c r="F42" s="93" t="str">
        <f>IFERROR(VLOOKUP(E42,ETAGE!A45:B267,2,FALSE),"-")</f>
        <v>-</v>
      </c>
    </row>
    <row r="43" spans="5:6" x14ac:dyDescent="0.2">
      <c r="E43" s="92"/>
      <c r="F43" s="93" t="str">
        <f>IFERROR(VLOOKUP(E43,ETAGE!A46:B268,2,FALSE),"-")</f>
        <v>-</v>
      </c>
    </row>
    <row r="44" spans="5:6" x14ac:dyDescent="0.2">
      <c r="E44" s="92"/>
      <c r="F44" s="93" t="str">
        <f>IFERROR(VLOOKUP(E44,ETAGE!A47:B269,2,FALSE),"-")</f>
        <v>-</v>
      </c>
    </row>
    <row r="45" spans="5:6" x14ac:dyDescent="0.2">
      <c r="E45" s="92"/>
      <c r="F45" s="93" t="str">
        <f>IFERROR(VLOOKUP(E45,ETAGE!A48:B270,2,FALSE),"-")</f>
        <v>-</v>
      </c>
    </row>
    <row r="46" spans="5:6" x14ac:dyDescent="0.2">
      <c r="E46" s="92"/>
      <c r="F46" s="93" t="str">
        <f>IFERROR(VLOOKUP(E46,ETAGE!A49:B271,2,FALSE),"-")</f>
        <v>-</v>
      </c>
    </row>
    <row r="47" spans="5:6" x14ac:dyDescent="0.2">
      <c r="E47" s="92"/>
      <c r="F47" s="93" t="str">
        <f>IFERROR(VLOOKUP(E47,ETAGE!A50:B272,2,FALSE),"-")</f>
        <v>-</v>
      </c>
    </row>
    <row r="48" spans="5:6" x14ac:dyDescent="0.2">
      <c r="E48" s="92"/>
      <c r="F48" s="93" t="str">
        <f>IFERROR(VLOOKUP(E48,ETAGE!A51:B273,2,FALSE),"-")</f>
        <v>-</v>
      </c>
    </row>
    <row r="49" spans="5:6" x14ac:dyDescent="0.2">
      <c r="E49" s="92"/>
      <c r="F49" s="93" t="str">
        <f>IFERROR(VLOOKUP(E49,ETAGE!A52:B274,2,FALSE),"-")</f>
        <v>-</v>
      </c>
    </row>
    <row r="50" spans="5:6" x14ac:dyDescent="0.2">
      <c r="E50" s="92"/>
      <c r="F50" s="93" t="str">
        <f>IFERROR(VLOOKUP(E50,ETAGE!A53:B275,2,FALSE),"-")</f>
        <v>-</v>
      </c>
    </row>
    <row r="51" spans="5:6" x14ac:dyDescent="0.2">
      <c r="E51" s="92"/>
      <c r="F51" s="93" t="str">
        <f>IFERROR(VLOOKUP(E51,ETAGE!A54:B276,2,FALSE),"-")</f>
        <v>-</v>
      </c>
    </row>
    <row r="52" spans="5:6" x14ac:dyDescent="0.2">
      <c r="E52" s="92"/>
      <c r="F52" s="93" t="str">
        <f>IFERROR(VLOOKUP(E52,ETAGE!A55:B277,2,FALSE),"-")</f>
        <v>-</v>
      </c>
    </row>
    <row r="53" spans="5:6" x14ac:dyDescent="0.2">
      <c r="E53" s="92"/>
      <c r="F53" s="93" t="str">
        <f>IFERROR(VLOOKUP(E53,ETAGE!A56:B278,2,FALSE),"-")</f>
        <v>-</v>
      </c>
    </row>
    <row r="54" spans="5:6" x14ac:dyDescent="0.2">
      <c r="E54" s="92"/>
      <c r="F54" s="93" t="str">
        <f>IFERROR(VLOOKUP(E54,ETAGE!A57:B279,2,FALSE),"-")</f>
        <v>-</v>
      </c>
    </row>
    <row r="55" spans="5:6" x14ac:dyDescent="0.2">
      <c r="E55" s="92"/>
      <c r="F55" s="93" t="str">
        <f>IFERROR(VLOOKUP(E55,ETAGE!A58:B280,2,FALSE),"-")</f>
        <v>-</v>
      </c>
    </row>
    <row r="56" spans="5:6" x14ac:dyDescent="0.2">
      <c r="E56" s="92"/>
      <c r="F56" s="93" t="str">
        <f>IFERROR(VLOOKUP(E56,ETAGE!A59:B281,2,FALSE),"-")</f>
        <v>-</v>
      </c>
    </row>
    <row r="57" spans="5:6" x14ac:dyDescent="0.2">
      <c r="E57" s="92"/>
      <c r="F57" s="93" t="str">
        <f>IFERROR(VLOOKUP(E57,ETAGE!A60:B282,2,FALSE),"-")</f>
        <v>-</v>
      </c>
    </row>
    <row r="58" spans="5:6" x14ac:dyDescent="0.2">
      <c r="E58" s="92"/>
      <c r="F58" s="93" t="str">
        <f>IFERROR(VLOOKUP(E58,ETAGE!A61:B283,2,FALSE),"-")</f>
        <v>-</v>
      </c>
    </row>
    <row r="59" spans="5:6" x14ac:dyDescent="0.2">
      <c r="E59" s="92"/>
      <c r="F59" s="93" t="str">
        <f>IFERROR(VLOOKUP(E59,ETAGE!A62:B284,2,FALSE),"-")</f>
        <v>-</v>
      </c>
    </row>
    <row r="60" spans="5:6" x14ac:dyDescent="0.2">
      <c r="E60" s="92"/>
      <c r="F60" s="93" t="str">
        <f>IFERROR(VLOOKUP(E60,ETAGE!A63:B285,2,FALSE),"-")</f>
        <v>-</v>
      </c>
    </row>
    <row r="61" spans="5:6" x14ac:dyDescent="0.2">
      <c r="E61" s="92"/>
      <c r="F61" s="93" t="str">
        <f>IFERROR(VLOOKUP(E61,ETAGE!A64:B286,2,FALSE),"-")</f>
        <v>-</v>
      </c>
    </row>
    <row r="62" spans="5:6" x14ac:dyDescent="0.2">
      <c r="E62" s="92"/>
      <c r="F62" s="93" t="str">
        <f>IFERROR(VLOOKUP(E62,ETAGE!A65:B287,2,FALSE),"-")</f>
        <v>-</v>
      </c>
    </row>
    <row r="63" spans="5:6" x14ac:dyDescent="0.2">
      <c r="E63" s="92"/>
      <c r="F63" s="93" t="str">
        <f>IFERROR(VLOOKUP(E63,ETAGE!A66:B288,2,FALSE),"-")</f>
        <v>-</v>
      </c>
    </row>
    <row r="64" spans="5:6" x14ac:dyDescent="0.2">
      <c r="E64" s="92"/>
      <c r="F64" s="93" t="str">
        <f>IFERROR(VLOOKUP(E64,ETAGE!A67:B289,2,FALSE),"-")</f>
        <v>-</v>
      </c>
    </row>
    <row r="65" spans="5:6" x14ac:dyDescent="0.2">
      <c r="E65" s="92"/>
      <c r="F65" s="93" t="str">
        <f>IFERROR(VLOOKUP(E65,ETAGE!A68:B290,2,FALSE),"-")</f>
        <v>-</v>
      </c>
    </row>
    <row r="66" spans="5:6" x14ac:dyDescent="0.2">
      <c r="E66" s="92"/>
      <c r="F66" s="93" t="str">
        <f>IFERROR(VLOOKUP(E66,ETAGE!A69:B291,2,FALSE),"-")</f>
        <v>-</v>
      </c>
    </row>
    <row r="67" spans="5:6" x14ac:dyDescent="0.2">
      <c r="E67" s="92"/>
      <c r="F67" s="93" t="str">
        <f>IFERROR(VLOOKUP(E67,ETAGE!A70:B292,2,FALSE),"-")</f>
        <v>-</v>
      </c>
    </row>
    <row r="68" spans="5:6" x14ac:dyDescent="0.2">
      <c r="E68" s="92"/>
      <c r="F68" s="93" t="str">
        <f>IFERROR(VLOOKUP(E68,ETAGE!A71:B293,2,FALSE),"-")</f>
        <v>-</v>
      </c>
    </row>
    <row r="69" spans="5:6" x14ac:dyDescent="0.2">
      <c r="E69" s="92"/>
      <c r="F69" s="93" t="str">
        <f>IFERROR(VLOOKUP(E69,ETAGE!A72:B294,2,FALSE),"-")</f>
        <v>-</v>
      </c>
    </row>
    <row r="70" spans="5:6" x14ac:dyDescent="0.2">
      <c r="E70" s="92"/>
      <c r="F70" s="93" t="str">
        <f>IFERROR(VLOOKUP(E70,ETAGE!A73:B295,2,FALSE),"-")</f>
        <v>-</v>
      </c>
    </row>
    <row r="71" spans="5:6" x14ac:dyDescent="0.2">
      <c r="E71" s="92"/>
      <c r="F71" s="93" t="str">
        <f>IFERROR(VLOOKUP(E71,ETAGE!A74:B296,2,FALSE),"-")</f>
        <v>-</v>
      </c>
    </row>
    <row r="72" spans="5:6" x14ac:dyDescent="0.2">
      <c r="E72" s="92"/>
      <c r="F72" s="93" t="str">
        <f>IFERROR(VLOOKUP(E72,ETAGE!A75:B297,2,FALSE),"-")</f>
        <v>-</v>
      </c>
    </row>
    <row r="73" spans="5:6" x14ac:dyDescent="0.2">
      <c r="E73" s="92"/>
      <c r="F73" s="93" t="str">
        <f>IFERROR(VLOOKUP(E73,ETAGE!A76:B298,2,FALSE),"-")</f>
        <v>-</v>
      </c>
    </row>
    <row r="74" spans="5:6" x14ac:dyDescent="0.2">
      <c r="E74" s="92"/>
      <c r="F74" s="93" t="str">
        <f>IFERROR(VLOOKUP(E74,ETAGE!A77:B299,2,FALSE),"-")</f>
        <v>-</v>
      </c>
    </row>
    <row r="75" spans="5:6" x14ac:dyDescent="0.2">
      <c r="E75" s="92"/>
      <c r="F75" s="93" t="str">
        <f>IFERROR(VLOOKUP(E75,ETAGE!A78:B300,2,FALSE),"-")</f>
        <v>-</v>
      </c>
    </row>
    <row r="76" spans="5:6" x14ac:dyDescent="0.2">
      <c r="E76" s="92"/>
      <c r="F76" s="93" t="str">
        <f>IFERROR(VLOOKUP(E76,ETAGE!A79:B301,2,FALSE),"-")</f>
        <v>-</v>
      </c>
    </row>
    <row r="77" spans="5:6" x14ac:dyDescent="0.2">
      <c r="E77" s="92"/>
      <c r="F77" s="93" t="str">
        <f>IFERROR(VLOOKUP(E77,ETAGE!A80:B302,2,FALSE),"-")</f>
        <v>-</v>
      </c>
    </row>
    <row r="78" spans="5:6" x14ac:dyDescent="0.2">
      <c r="E78" s="92"/>
      <c r="F78" s="93" t="str">
        <f>IFERROR(VLOOKUP(E78,ETAGE!A81:B303,2,FALSE),"-")</f>
        <v>-</v>
      </c>
    </row>
    <row r="79" spans="5:6" x14ac:dyDescent="0.2">
      <c r="E79" s="92"/>
      <c r="F79" s="93" t="str">
        <f>IFERROR(VLOOKUP(E79,ETAGE!A82:B304,2,FALSE),"-")</f>
        <v>-</v>
      </c>
    </row>
    <row r="80" spans="5:6" x14ac:dyDescent="0.2">
      <c r="E80" s="92"/>
      <c r="F80" s="93" t="str">
        <f>IFERROR(VLOOKUP(E80,ETAGE!A83:B305,2,FALSE),"-")</f>
        <v>-</v>
      </c>
    </row>
    <row r="81" spans="5:6" x14ac:dyDescent="0.2">
      <c r="E81" s="92"/>
      <c r="F81" s="93" t="str">
        <f>IFERROR(VLOOKUP(E81,ETAGE!A84:B306,2,FALSE),"-")</f>
        <v>-</v>
      </c>
    </row>
    <row r="82" spans="5:6" x14ac:dyDescent="0.2">
      <c r="E82" s="92"/>
      <c r="F82" s="93" t="str">
        <f>IFERROR(VLOOKUP(E82,ETAGE!A85:B307,2,FALSE),"-")</f>
        <v>-</v>
      </c>
    </row>
    <row r="83" spans="5:6" x14ac:dyDescent="0.2">
      <c r="E83" s="92"/>
      <c r="F83" s="93" t="str">
        <f>IFERROR(VLOOKUP(E83,ETAGE!A86:B308,2,FALSE),"-")</f>
        <v>-</v>
      </c>
    </row>
    <row r="84" spans="5:6" x14ac:dyDescent="0.2">
      <c r="E84" s="92"/>
      <c r="F84" s="93" t="str">
        <f>IFERROR(VLOOKUP(E84,ETAGE!A87:B309,2,FALSE),"-")</f>
        <v>-</v>
      </c>
    </row>
    <row r="85" spans="5:6" x14ac:dyDescent="0.2">
      <c r="E85" s="92"/>
      <c r="F85" s="93" t="str">
        <f>IFERROR(VLOOKUP(E85,ETAGE!A88:B310,2,FALSE),"-")</f>
        <v>-</v>
      </c>
    </row>
    <row r="86" spans="5:6" x14ac:dyDescent="0.2">
      <c r="E86" s="92"/>
      <c r="F86" s="93" t="str">
        <f>IFERROR(VLOOKUP(E86,ETAGE!A89:B311,2,FALSE),"-")</f>
        <v>-</v>
      </c>
    </row>
    <row r="87" spans="5:6" x14ac:dyDescent="0.2">
      <c r="E87" s="92"/>
      <c r="F87" s="93" t="str">
        <f>IFERROR(VLOOKUP(E87,ETAGE!A90:B312,2,FALSE),"-")</f>
        <v>-</v>
      </c>
    </row>
    <row r="88" spans="5:6" x14ac:dyDescent="0.2">
      <c r="E88" s="92"/>
      <c r="F88" s="93" t="str">
        <f>IFERROR(VLOOKUP(E88,ETAGE!A91:B313,2,FALSE),"-")</f>
        <v>-</v>
      </c>
    </row>
    <row r="89" spans="5:6" x14ac:dyDescent="0.2">
      <c r="E89" s="92"/>
      <c r="F89" s="93" t="str">
        <f>IFERROR(VLOOKUP(E89,ETAGE!A92:B314,2,FALSE),"-")</f>
        <v>-</v>
      </c>
    </row>
    <row r="90" spans="5:6" x14ac:dyDescent="0.2">
      <c r="E90" s="92"/>
      <c r="F90" s="93" t="str">
        <f>IFERROR(VLOOKUP(E90,ETAGE!A93:B315,2,FALSE),"-")</f>
        <v>-</v>
      </c>
    </row>
    <row r="91" spans="5:6" x14ac:dyDescent="0.2">
      <c r="E91" s="92"/>
      <c r="F91" s="93" t="str">
        <f>IFERROR(VLOOKUP(E91,ETAGE!A94:B316,2,FALSE),"-")</f>
        <v>-</v>
      </c>
    </row>
    <row r="92" spans="5:6" x14ac:dyDescent="0.2">
      <c r="E92" s="92"/>
      <c r="F92" s="93" t="str">
        <f>IFERROR(VLOOKUP(E92,ETAGE!A95:B317,2,FALSE),"-")</f>
        <v>-</v>
      </c>
    </row>
    <row r="93" spans="5:6" x14ac:dyDescent="0.2">
      <c r="E93" s="92"/>
      <c r="F93" s="93" t="str">
        <f>IFERROR(VLOOKUP(E93,ETAGE!A96:B318,2,FALSE),"-")</f>
        <v>-</v>
      </c>
    </row>
    <row r="94" spans="5:6" x14ac:dyDescent="0.2">
      <c r="E94" s="92"/>
      <c r="F94" s="93" t="str">
        <f>IFERROR(VLOOKUP(E94,ETAGE!A97:B319,2,FALSE),"-")</f>
        <v>-</v>
      </c>
    </row>
    <row r="95" spans="5:6" x14ac:dyDescent="0.2">
      <c r="E95" s="92"/>
      <c r="F95" s="93" t="str">
        <f>IFERROR(VLOOKUP(E95,ETAGE!A98:B320,2,FALSE),"-")</f>
        <v>-</v>
      </c>
    </row>
    <row r="96" spans="5:6" x14ac:dyDescent="0.2">
      <c r="E96" s="92"/>
      <c r="F96" s="93" t="str">
        <f>IFERROR(VLOOKUP(E96,ETAGE!A99:B321,2,FALSE),"-")</f>
        <v>-</v>
      </c>
    </row>
    <row r="97" spans="5:6" x14ac:dyDescent="0.2">
      <c r="E97" s="92"/>
      <c r="F97" s="93" t="str">
        <f>IFERROR(VLOOKUP(E97,ETAGE!A100:B322,2,FALSE),"-")</f>
        <v>-</v>
      </c>
    </row>
    <row r="98" spans="5:6" x14ac:dyDescent="0.2">
      <c r="E98" s="92"/>
      <c r="F98" s="93" t="str">
        <f>IFERROR(VLOOKUP(E98,ETAGE!A101:B323,2,FALSE),"-")</f>
        <v>-</v>
      </c>
    </row>
    <row r="99" spans="5:6" x14ac:dyDescent="0.2">
      <c r="E99" s="92"/>
      <c r="F99" s="93" t="str">
        <f>IFERROR(VLOOKUP(E99,ETAGE!A102:B324,2,FALSE),"-")</f>
        <v>-</v>
      </c>
    </row>
    <row r="100" spans="5:6" x14ac:dyDescent="0.2">
      <c r="E100" s="92"/>
      <c r="F100" s="93" t="str">
        <f>IFERROR(VLOOKUP(E100,ETAGE!A103:B325,2,FALSE),"-")</f>
        <v>-</v>
      </c>
    </row>
    <row r="101" spans="5:6" x14ac:dyDescent="0.2">
      <c r="E101" s="92"/>
      <c r="F101" s="93" t="str">
        <f>IFERROR(VLOOKUP(E101,ETAGE!A104:B326,2,FALSE),"-")</f>
        <v>-</v>
      </c>
    </row>
    <row r="102" spans="5:6" x14ac:dyDescent="0.2">
      <c r="E102" s="92"/>
      <c r="F102" s="93" t="str">
        <f>IFERROR(VLOOKUP(E102,ETAGE!A105:B327,2,FALSE),"-")</f>
        <v>-</v>
      </c>
    </row>
    <row r="103" spans="5:6" x14ac:dyDescent="0.2">
      <c r="E103" s="92"/>
      <c r="F103" s="93" t="str">
        <f>IFERROR(VLOOKUP(E103,ETAGE!A106:B328,2,FALSE),"-")</f>
        <v>-</v>
      </c>
    </row>
    <row r="104" spans="5:6" x14ac:dyDescent="0.2">
      <c r="E104" s="92"/>
      <c r="F104" s="93" t="str">
        <f>IFERROR(VLOOKUP(E104,ETAGE!A107:B329,2,FALSE),"-")</f>
        <v>-</v>
      </c>
    </row>
    <row r="105" spans="5:6" x14ac:dyDescent="0.2">
      <c r="E105" s="92"/>
      <c r="F105" s="93" t="str">
        <f>IFERROR(VLOOKUP(E105,ETAGE!A108:B330,2,FALSE),"-")</f>
        <v>-</v>
      </c>
    </row>
    <row r="106" spans="5:6" x14ac:dyDescent="0.2">
      <c r="E106" s="92"/>
      <c r="F106" s="93" t="str">
        <f>IFERROR(VLOOKUP(E106,ETAGE!A109:B331,2,FALSE),"-")</f>
        <v>-</v>
      </c>
    </row>
    <row r="107" spans="5:6" x14ac:dyDescent="0.2">
      <c r="E107" s="92"/>
      <c r="F107" s="93" t="str">
        <f>IFERROR(VLOOKUP(E107,ETAGE!A110:B332,2,FALSE),"-")</f>
        <v>-</v>
      </c>
    </row>
    <row r="108" spans="5:6" x14ac:dyDescent="0.2">
      <c r="E108" s="92"/>
      <c r="F108" s="93" t="str">
        <f>IFERROR(VLOOKUP(E108,ETAGE!A111:B333,2,FALSE),"-")</f>
        <v>-</v>
      </c>
    </row>
    <row r="109" spans="5:6" x14ac:dyDescent="0.2">
      <c r="E109" s="92"/>
      <c r="F109" s="93" t="str">
        <f>IFERROR(VLOOKUP(E109,ETAGE!A112:B334,2,FALSE),"-")</f>
        <v>-</v>
      </c>
    </row>
    <row r="110" spans="5:6" x14ac:dyDescent="0.2">
      <c r="E110" s="92"/>
      <c r="F110" s="93" t="str">
        <f>IFERROR(VLOOKUP(E110,ETAGE!A113:B335,2,FALSE),"-")</f>
        <v>-</v>
      </c>
    </row>
    <row r="111" spans="5:6" x14ac:dyDescent="0.2">
      <c r="E111" s="92"/>
      <c r="F111" s="93" t="str">
        <f>IFERROR(VLOOKUP(E111,ETAGE!A114:B336,2,FALSE),"-")</f>
        <v>-</v>
      </c>
    </row>
    <row r="112" spans="5:6" x14ac:dyDescent="0.2">
      <c r="E112" s="92"/>
      <c r="F112" s="93" t="str">
        <f>IFERROR(VLOOKUP(E112,ETAGE!A115:B337,2,FALSE),"-")</f>
        <v>-</v>
      </c>
    </row>
    <row r="113" spans="5:6" x14ac:dyDescent="0.2">
      <c r="E113" s="92"/>
      <c r="F113" s="93" t="str">
        <f>IFERROR(VLOOKUP(E113,ETAGE!A116:B338,2,FALSE),"-")</f>
        <v>-</v>
      </c>
    </row>
    <row r="114" spans="5:6" x14ac:dyDescent="0.2">
      <c r="E114" s="92"/>
      <c r="F114" s="93" t="str">
        <f>IFERROR(VLOOKUP(E114,ETAGE!A117:B339,2,FALSE),"-")</f>
        <v>-</v>
      </c>
    </row>
    <row r="115" spans="5:6" x14ac:dyDescent="0.2">
      <c r="E115" s="92"/>
      <c r="F115" s="93" t="str">
        <f>IFERROR(VLOOKUP(E115,ETAGE!A118:B340,2,FALSE),"-")</f>
        <v>-</v>
      </c>
    </row>
    <row r="116" spans="5:6" x14ac:dyDescent="0.2">
      <c r="E116" s="92"/>
      <c r="F116" s="93" t="str">
        <f>IFERROR(VLOOKUP(E116,ETAGE!A119:B341,2,FALSE),"-")</f>
        <v>-</v>
      </c>
    </row>
    <row r="117" spans="5:6" x14ac:dyDescent="0.2">
      <c r="E117" s="92"/>
      <c r="F117" s="93" t="str">
        <f>IFERROR(VLOOKUP(E117,ETAGE!A120:B342,2,FALSE),"-")</f>
        <v>-</v>
      </c>
    </row>
    <row r="118" spans="5:6" x14ac:dyDescent="0.2">
      <c r="E118" s="92"/>
      <c r="F118" s="93" t="str">
        <f>IFERROR(VLOOKUP(E118,ETAGE!A121:B343,2,FALSE),"-")</f>
        <v>-</v>
      </c>
    </row>
    <row r="119" spans="5:6" x14ac:dyDescent="0.2">
      <c r="E119" s="92"/>
      <c r="F119" s="93" t="str">
        <f>IFERROR(VLOOKUP(E119,ETAGE!A122:B344,2,FALSE),"-")</f>
        <v>-</v>
      </c>
    </row>
    <row r="120" spans="5:6" x14ac:dyDescent="0.2">
      <c r="E120" s="92"/>
      <c r="F120" s="93" t="str">
        <f>IFERROR(VLOOKUP(E120,ETAGE!A123:B345,2,FALSE),"-")</f>
        <v>-</v>
      </c>
    </row>
    <row r="121" spans="5:6" x14ac:dyDescent="0.2">
      <c r="E121" s="92"/>
      <c r="F121" s="93" t="str">
        <f>IFERROR(VLOOKUP(E121,ETAGE!A124:B346,2,FALSE),"-")</f>
        <v>-</v>
      </c>
    </row>
    <row r="122" spans="5:6" x14ac:dyDescent="0.2">
      <c r="E122" s="92"/>
      <c r="F122" s="93" t="str">
        <f>IFERROR(VLOOKUP(E122,ETAGE!A125:B347,2,FALSE),"-")</f>
        <v>-</v>
      </c>
    </row>
    <row r="123" spans="5:6" x14ac:dyDescent="0.2">
      <c r="E123" s="92"/>
      <c r="F123" s="93" t="str">
        <f>IFERROR(VLOOKUP(E123,ETAGE!A126:B348,2,FALSE),"-")</f>
        <v>-</v>
      </c>
    </row>
    <row r="124" spans="5:6" x14ac:dyDescent="0.2">
      <c r="E124" s="92"/>
      <c r="F124" s="93" t="str">
        <f>IFERROR(VLOOKUP(E124,ETAGE!A127:B349,2,FALSE),"-")</f>
        <v>-</v>
      </c>
    </row>
    <row r="125" spans="5:6" x14ac:dyDescent="0.2">
      <c r="E125" s="92"/>
      <c r="F125" s="93" t="str">
        <f>IFERROR(VLOOKUP(E125,ETAGE!A128:B350,2,FALSE),"-")</f>
        <v>-</v>
      </c>
    </row>
    <row r="126" spans="5:6" x14ac:dyDescent="0.2">
      <c r="E126" s="92"/>
      <c r="F126" s="93" t="str">
        <f>IFERROR(VLOOKUP(E126,ETAGE!A129:B351,2,FALSE),"-")</f>
        <v>-</v>
      </c>
    </row>
    <row r="127" spans="5:6" x14ac:dyDescent="0.2">
      <c r="E127" s="92"/>
      <c r="F127" s="93" t="str">
        <f>IFERROR(VLOOKUP(E127,ETAGE!A130:B352,2,FALSE),"-")</f>
        <v>-</v>
      </c>
    </row>
    <row r="128" spans="5:6" x14ac:dyDescent="0.2">
      <c r="E128" s="92"/>
      <c r="F128" s="93" t="str">
        <f>IFERROR(VLOOKUP(E128,ETAGE!A131:B353,2,FALSE),"-")</f>
        <v>-</v>
      </c>
    </row>
    <row r="129" spans="5:6" x14ac:dyDescent="0.2">
      <c r="E129" s="92"/>
      <c r="F129" s="93" t="str">
        <f>IFERROR(VLOOKUP(E129,ETAGE!A132:B354,2,FALSE),"-")</f>
        <v>-</v>
      </c>
    </row>
    <row r="130" spans="5:6" x14ac:dyDescent="0.2">
      <c r="E130" s="92"/>
      <c r="F130" s="93" t="str">
        <f>IFERROR(VLOOKUP(E130,ETAGE!A133:B355,2,FALSE),"-")</f>
        <v>-</v>
      </c>
    </row>
    <row r="131" spans="5:6" x14ac:dyDescent="0.2">
      <c r="E131" s="92"/>
      <c r="F131" s="93" t="str">
        <f>IFERROR(VLOOKUP(E131,ETAGE!A134:B356,2,FALSE),"-")</f>
        <v>-</v>
      </c>
    </row>
    <row r="132" spans="5:6" x14ac:dyDescent="0.2">
      <c r="E132" s="92"/>
      <c r="F132" s="93" t="str">
        <f>IFERROR(VLOOKUP(E132,ETAGE!A135:B357,2,FALSE),"-")</f>
        <v>-</v>
      </c>
    </row>
    <row r="133" spans="5:6" x14ac:dyDescent="0.2">
      <c r="E133" s="92"/>
      <c r="F133" s="93" t="str">
        <f>IFERROR(VLOOKUP(E133,ETAGE!A136:B358,2,FALSE),"-")</f>
        <v>-</v>
      </c>
    </row>
    <row r="134" spans="5:6" x14ac:dyDescent="0.2">
      <c r="E134" s="92"/>
      <c r="F134" s="93" t="str">
        <f>IFERROR(VLOOKUP(E134,ETAGE!A137:B359,2,FALSE),"-")</f>
        <v>-</v>
      </c>
    </row>
    <row r="135" spans="5:6" x14ac:dyDescent="0.2">
      <c r="E135" s="92"/>
      <c r="F135" s="93" t="str">
        <f>IFERROR(VLOOKUP(E135,ETAGE!A138:B360,2,FALSE),"-")</f>
        <v>-</v>
      </c>
    </row>
    <row r="136" spans="5:6" x14ac:dyDescent="0.2">
      <c r="E136" s="92"/>
      <c r="F136" s="93" t="str">
        <f>IFERROR(VLOOKUP(E136,ETAGE!A139:B361,2,FALSE),"-")</f>
        <v>-</v>
      </c>
    </row>
    <row r="137" spans="5:6" x14ac:dyDescent="0.2">
      <c r="E137" s="92"/>
      <c r="F137" s="93" t="str">
        <f>IFERROR(VLOOKUP(E137,ETAGE!A140:B362,2,FALSE),"-")</f>
        <v>-</v>
      </c>
    </row>
    <row r="138" spans="5:6" x14ac:dyDescent="0.2">
      <c r="E138" s="92"/>
      <c r="F138" s="93" t="str">
        <f>IFERROR(VLOOKUP(E138,ETAGE!A141:B363,2,FALSE),"-")</f>
        <v>-</v>
      </c>
    </row>
    <row r="139" spans="5:6" x14ac:dyDescent="0.2">
      <c r="E139" s="92"/>
      <c r="F139" s="93" t="str">
        <f>IFERROR(VLOOKUP(E139,ETAGE!A142:B364,2,FALSE),"-")</f>
        <v>-</v>
      </c>
    </row>
    <row r="140" spans="5:6" x14ac:dyDescent="0.2">
      <c r="E140" s="92"/>
      <c r="F140" s="93" t="str">
        <f>IFERROR(VLOOKUP(E140,ETAGE!A143:B365,2,FALSE),"-")</f>
        <v>-</v>
      </c>
    </row>
    <row r="141" spans="5:6" x14ac:dyDescent="0.2">
      <c r="E141" s="92"/>
      <c r="F141" s="93" t="str">
        <f>IFERROR(VLOOKUP(E141,ETAGE!A144:B366,2,FALSE),"-")</f>
        <v>-</v>
      </c>
    </row>
    <row r="142" spans="5:6" x14ac:dyDescent="0.2">
      <c r="E142" s="92"/>
      <c r="F142" s="93" t="str">
        <f>IFERROR(VLOOKUP(E142,ETAGE!A145:B367,2,FALSE),"-")</f>
        <v>-</v>
      </c>
    </row>
    <row r="143" spans="5:6" x14ac:dyDescent="0.2">
      <c r="E143" s="92"/>
      <c r="F143" s="93" t="str">
        <f>IFERROR(VLOOKUP(E143,ETAGE!A146:B368,2,FALSE),"-")</f>
        <v>-</v>
      </c>
    </row>
    <row r="144" spans="5:6" x14ac:dyDescent="0.2">
      <c r="E144" s="92"/>
      <c r="F144" s="93" t="str">
        <f>IFERROR(VLOOKUP(E144,ETAGE!A147:B369,2,FALSE),"-")</f>
        <v>-</v>
      </c>
    </row>
    <row r="145" spans="5:6" x14ac:dyDescent="0.2">
      <c r="E145" s="92"/>
      <c r="F145" s="93" t="str">
        <f>IFERROR(VLOOKUP(E145,ETAGE!A148:B370,2,FALSE),"-")</f>
        <v>-</v>
      </c>
    </row>
    <row r="146" spans="5:6" x14ac:dyDescent="0.2">
      <c r="E146" s="92"/>
      <c r="F146" s="93" t="str">
        <f>IFERROR(VLOOKUP(E146,ETAGE!A149:B371,2,FALSE),"-")</f>
        <v>-</v>
      </c>
    </row>
    <row r="147" spans="5:6" x14ac:dyDescent="0.2">
      <c r="E147" s="92"/>
      <c r="F147" s="93" t="str">
        <f>IFERROR(VLOOKUP(E147,ETAGE!A150:B372,2,FALSE),"-")</f>
        <v>-</v>
      </c>
    </row>
    <row r="148" spans="5:6" x14ac:dyDescent="0.2">
      <c r="E148" s="92"/>
      <c r="F148" s="93" t="str">
        <f>IFERROR(VLOOKUP(E148,ETAGE!A151:B373,2,FALSE),"-")</f>
        <v>-</v>
      </c>
    </row>
    <row r="149" spans="5:6" x14ac:dyDescent="0.2">
      <c r="E149" s="92"/>
      <c r="F149" s="93" t="str">
        <f>IFERROR(VLOOKUP(E149,ETAGE!A152:B374,2,FALSE),"-")</f>
        <v>-</v>
      </c>
    </row>
    <row r="150" spans="5:6" x14ac:dyDescent="0.2">
      <c r="E150" s="92"/>
      <c r="F150" s="93" t="str">
        <f>IFERROR(VLOOKUP(E150,ETAGE!A153:B375,2,FALSE),"-")</f>
        <v>-</v>
      </c>
    </row>
    <row r="151" spans="5:6" x14ac:dyDescent="0.2">
      <c r="E151" s="92"/>
      <c r="F151" s="93" t="str">
        <f>IFERROR(VLOOKUP(E151,ETAGE!A154:B376,2,FALSE),"-")</f>
        <v>-</v>
      </c>
    </row>
    <row r="152" spans="5:6" x14ac:dyDescent="0.2">
      <c r="E152" s="92"/>
      <c r="F152" s="93" t="str">
        <f>IFERROR(VLOOKUP(E152,ETAGE!A155:B377,2,FALSE),"-")</f>
        <v>-</v>
      </c>
    </row>
    <row r="153" spans="5:6" x14ac:dyDescent="0.2">
      <c r="E153" s="92"/>
      <c r="F153" s="93" t="str">
        <f>IFERROR(VLOOKUP(E153,ETAGE!A156:B378,2,FALSE),"-")</f>
        <v>-</v>
      </c>
    </row>
    <row r="154" spans="5:6" x14ac:dyDescent="0.2">
      <c r="E154" s="92"/>
      <c r="F154" s="93" t="str">
        <f>IFERROR(VLOOKUP(E154,ETAGE!A157:B379,2,FALSE),"-")</f>
        <v>-</v>
      </c>
    </row>
    <row r="155" spans="5:6" x14ac:dyDescent="0.2">
      <c r="E155" s="92"/>
      <c r="F155" s="93" t="str">
        <f>IFERROR(VLOOKUP(E155,ETAGE!A158:B380,2,FALSE),"-")</f>
        <v>-</v>
      </c>
    </row>
    <row r="156" spans="5:6" x14ac:dyDescent="0.2">
      <c r="E156" s="92"/>
      <c r="F156" s="93" t="str">
        <f>IFERROR(VLOOKUP(E156,ETAGE!A159:B381,2,FALSE),"-")</f>
        <v>-</v>
      </c>
    </row>
    <row r="157" spans="5:6" x14ac:dyDescent="0.2">
      <c r="E157" s="92"/>
      <c r="F157" s="93" t="str">
        <f>IFERROR(VLOOKUP(E157,ETAGE!A160:B382,2,FALSE),"-")</f>
        <v>-</v>
      </c>
    </row>
    <row r="158" spans="5:6" x14ac:dyDescent="0.2">
      <c r="E158" s="92"/>
      <c r="F158" s="93" t="str">
        <f>IFERROR(VLOOKUP(E158,ETAGE!A161:B383,2,FALSE),"-")</f>
        <v>-</v>
      </c>
    </row>
    <row r="159" spans="5:6" x14ac:dyDescent="0.2">
      <c r="E159" s="92"/>
      <c r="F159" s="93" t="str">
        <f>IFERROR(VLOOKUP(E159,ETAGE!A162:B384,2,FALSE),"-")</f>
        <v>-</v>
      </c>
    </row>
    <row r="160" spans="5:6" x14ac:dyDescent="0.2">
      <c r="E160" s="92"/>
      <c r="F160" s="93" t="str">
        <f>IFERROR(VLOOKUP(E160,ETAGE!A163:B385,2,FALSE),"-")</f>
        <v>-</v>
      </c>
    </row>
    <row r="161" spans="5:6" x14ac:dyDescent="0.2">
      <c r="E161" s="92"/>
      <c r="F161" s="93" t="str">
        <f>IFERROR(VLOOKUP(E161,ETAGE!A164:B386,2,FALSE),"-")</f>
        <v>-</v>
      </c>
    </row>
    <row r="162" spans="5:6" x14ac:dyDescent="0.2">
      <c r="E162" s="92"/>
      <c r="F162" s="93" t="str">
        <f>IFERROR(VLOOKUP(E162,ETAGE!A165:B387,2,FALSE),"-")</f>
        <v>-</v>
      </c>
    </row>
    <row r="163" spans="5:6" x14ac:dyDescent="0.2">
      <c r="E163" s="92"/>
      <c r="F163" s="93" t="str">
        <f>IFERROR(VLOOKUP(E163,ETAGE!A166:B388,2,FALSE),"-")</f>
        <v>-</v>
      </c>
    </row>
    <row r="164" spans="5:6" x14ac:dyDescent="0.2">
      <c r="E164" s="92"/>
      <c r="F164" s="93" t="str">
        <f>IFERROR(VLOOKUP(E164,ETAGE!A167:B389,2,FALSE),"-")</f>
        <v>-</v>
      </c>
    </row>
    <row r="165" spans="5:6" x14ac:dyDescent="0.2">
      <c r="E165" s="92"/>
      <c r="F165" s="93" t="str">
        <f>IFERROR(VLOOKUP(E165,ETAGE!A168:B390,2,FALSE),"-")</f>
        <v>-</v>
      </c>
    </row>
    <row r="166" spans="5:6" x14ac:dyDescent="0.2">
      <c r="E166" s="92"/>
      <c r="F166" s="93" t="str">
        <f>IFERROR(VLOOKUP(E166,ETAGE!A169:B391,2,FALSE),"-")</f>
        <v>-</v>
      </c>
    </row>
    <row r="167" spans="5:6" x14ac:dyDescent="0.2">
      <c r="E167" s="92"/>
      <c r="F167" s="93" t="str">
        <f>IFERROR(VLOOKUP(E167,ETAGE!A170:B392,2,FALSE),"-")</f>
        <v>-</v>
      </c>
    </row>
    <row r="168" spans="5:6" x14ac:dyDescent="0.2">
      <c r="E168" s="92"/>
      <c r="F168" s="93" t="str">
        <f>IFERROR(VLOOKUP(E168,ETAGE!A171:B393,2,FALSE),"-")</f>
        <v>-</v>
      </c>
    </row>
    <row r="169" spans="5:6" x14ac:dyDescent="0.2">
      <c r="E169" s="92"/>
      <c r="F169" s="93" t="str">
        <f>IFERROR(VLOOKUP(E169,ETAGE!A172:B394,2,FALSE),"-")</f>
        <v>-</v>
      </c>
    </row>
    <row r="170" spans="5:6" x14ac:dyDescent="0.2">
      <c r="E170" s="92"/>
      <c r="F170" s="93" t="str">
        <f>IFERROR(VLOOKUP(E170,ETAGE!A173:B395,2,FALSE),"-")</f>
        <v>-</v>
      </c>
    </row>
    <row r="171" spans="5:6" x14ac:dyDescent="0.2">
      <c r="E171" s="92"/>
      <c r="F171" s="93" t="str">
        <f>IFERROR(VLOOKUP(E171,ETAGE!A174:B396,2,FALSE),"-")</f>
        <v>-</v>
      </c>
    </row>
    <row r="172" spans="5:6" x14ac:dyDescent="0.2">
      <c r="E172" s="92"/>
      <c r="F172" s="93" t="str">
        <f>IFERROR(VLOOKUP(E172,ETAGE!A175:B397,2,FALSE),"-")</f>
        <v>-</v>
      </c>
    </row>
    <row r="173" spans="5:6" x14ac:dyDescent="0.2">
      <c r="E173" s="92"/>
      <c r="F173" s="93" t="str">
        <f>IFERROR(VLOOKUP(E173,ETAGE!A176:B398,2,FALSE),"-")</f>
        <v>-</v>
      </c>
    </row>
    <row r="174" spans="5:6" x14ac:dyDescent="0.2">
      <c r="E174" s="92"/>
      <c r="F174" s="93" t="str">
        <f>IFERROR(VLOOKUP(E174,ETAGE!A177:B399,2,FALSE),"-")</f>
        <v>-</v>
      </c>
    </row>
    <row r="175" spans="5:6" x14ac:dyDescent="0.2">
      <c r="E175" s="92"/>
      <c r="F175" s="93" t="str">
        <f>IFERROR(VLOOKUP(E175,ETAGE!A178:B400,2,FALSE),"-")</f>
        <v>-</v>
      </c>
    </row>
    <row r="176" spans="5:6" x14ac:dyDescent="0.2">
      <c r="E176" s="92"/>
      <c r="F176" s="93" t="str">
        <f>IFERROR(VLOOKUP(E176,ETAGE!A179:B401,2,FALSE),"-")</f>
        <v>-</v>
      </c>
    </row>
    <row r="177" spans="5:6" x14ac:dyDescent="0.2">
      <c r="E177" s="92"/>
      <c r="F177" s="93" t="str">
        <f>IFERROR(VLOOKUP(E177,ETAGE!A180:B402,2,FALSE),"-")</f>
        <v>-</v>
      </c>
    </row>
    <row r="178" spans="5:6" x14ac:dyDescent="0.2">
      <c r="E178" s="92"/>
      <c r="F178" s="93" t="str">
        <f>IFERROR(VLOOKUP(E178,ETAGE!A181:B403,2,FALSE),"-")</f>
        <v>-</v>
      </c>
    </row>
    <row r="179" spans="5:6" x14ac:dyDescent="0.2">
      <c r="E179" s="92"/>
      <c r="F179" s="93" t="str">
        <f>IFERROR(VLOOKUP(E179,ETAGE!A182:B404,2,FALSE),"-")</f>
        <v>-</v>
      </c>
    </row>
    <row r="180" spans="5:6" x14ac:dyDescent="0.2">
      <c r="E180" s="92"/>
      <c r="F180" s="93" t="str">
        <f>IFERROR(VLOOKUP(E180,ETAGE!A183:B405,2,FALSE),"-")</f>
        <v>-</v>
      </c>
    </row>
    <row r="181" spans="5:6" x14ac:dyDescent="0.2">
      <c r="E181" s="92"/>
      <c r="F181" s="93" t="str">
        <f>IFERROR(VLOOKUP(E181,ETAGE!A184:B406,2,FALSE),"-")</f>
        <v>-</v>
      </c>
    </row>
    <row r="182" spans="5:6" x14ac:dyDescent="0.2">
      <c r="E182" s="92"/>
      <c r="F182" s="93" t="str">
        <f>IFERROR(VLOOKUP(E182,ETAGE!A185:B407,2,FALSE),"-")</f>
        <v>-</v>
      </c>
    </row>
    <row r="183" spans="5:6" x14ac:dyDescent="0.2">
      <c r="E183" s="92"/>
      <c r="F183" s="93" t="str">
        <f>IFERROR(VLOOKUP(E183,ETAGE!A186:B408,2,FALSE),"-")</f>
        <v>-</v>
      </c>
    </row>
    <row r="184" spans="5:6" x14ac:dyDescent="0.2">
      <c r="E184" s="92"/>
      <c r="F184" s="93" t="str">
        <f>IFERROR(VLOOKUP(E184,ETAGE!A187:B409,2,FALSE),"-")</f>
        <v>-</v>
      </c>
    </row>
    <row r="185" spans="5:6" x14ac:dyDescent="0.2">
      <c r="E185" s="92"/>
      <c r="F185" s="93" t="str">
        <f>IFERROR(VLOOKUP(E185,ETAGE!A188:B410,2,FALSE),"-")</f>
        <v>-</v>
      </c>
    </row>
    <row r="186" spans="5:6" x14ac:dyDescent="0.2">
      <c r="E186" s="92"/>
      <c r="F186" s="93" t="str">
        <f>IFERROR(VLOOKUP(E186,ETAGE!A189:B411,2,FALSE),"-")</f>
        <v>-</v>
      </c>
    </row>
    <row r="187" spans="5:6" x14ac:dyDescent="0.2">
      <c r="E187" s="92"/>
      <c r="F187" s="93" t="str">
        <f>IFERROR(VLOOKUP(E187,ETAGE!A190:B412,2,FALSE),"-")</f>
        <v>-</v>
      </c>
    </row>
    <row r="188" spans="5:6" x14ac:dyDescent="0.2">
      <c r="E188" s="92"/>
      <c r="F188" s="93" t="str">
        <f>IFERROR(VLOOKUP(E188,ETAGE!A191:B413,2,FALSE),"-")</f>
        <v>-</v>
      </c>
    </row>
    <row r="189" spans="5:6" x14ac:dyDescent="0.2">
      <c r="E189" s="92"/>
      <c r="F189" s="93" t="str">
        <f>IFERROR(VLOOKUP(E189,ETAGE!A192:B414,2,FALSE),"-")</f>
        <v>-</v>
      </c>
    </row>
    <row r="190" spans="5:6" x14ac:dyDescent="0.2">
      <c r="E190" s="92"/>
      <c r="F190" s="93" t="str">
        <f>IFERROR(VLOOKUP(E190,ETAGE!A193:B415,2,FALSE),"-")</f>
        <v>-</v>
      </c>
    </row>
    <row r="191" spans="5:6" x14ac:dyDescent="0.2">
      <c r="E191" s="92"/>
      <c r="F191" s="93" t="str">
        <f>IFERROR(VLOOKUP(E191,ETAGE!A194:B416,2,FALSE),"-")</f>
        <v>-</v>
      </c>
    </row>
    <row r="192" spans="5:6" x14ac:dyDescent="0.2">
      <c r="E192" s="92"/>
      <c r="F192" s="93" t="str">
        <f>IFERROR(VLOOKUP(E192,ETAGE!A195:B417,2,FALSE),"-")</f>
        <v>-</v>
      </c>
    </row>
    <row r="193" spans="5:6" x14ac:dyDescent="0.2">
      <c r="E193" s="92"/>
      <c r="F193" s="93" t="str">
        <f>IFERROR(VLOOKUP(E193,ETAGE!A196:B418,2,FALSE),"-")</f>
        <v>-</v>
      </c>
    </row>
    <row r="194" spans="5:6" x14ac:dyDescent="0.2">
      <c r="E194" s="92"/>
      <c r="F194" s="93" t="str">
        <f>IFERROR(VLOOKUP(E194,ETAGE!A197:B419,2,FALSE),"-")</f>
        <v>-</v>
      </c>
    </row>
    <row r="195" spans="5:6" x14ac:dyDescent="0.2">
      <c r="E195" s="92"/>
      <c r="F195" s="93" t="str">
        <f>IFERROR(VLOOKUP(E195,ETAGE!A198:B420,2,FALSE),"-")</f>
        <v>-</v>
      </c>
    </row>
    <row r="196" spans="5:6" x14ac:dyDescent="0.2">
      <c r="E196" s="92"/>
      <c r="F196" s="93" t="str">
        <f>IFERROR(VLOOKUP(E196,ETAGE!A199:B421,2,FALSE),"-")</f>
        <v>-</v>
      </c>
    </row>
    <row r="197" spans="5:6" x14ac:dyDescent="0.2">
      <c r="E197" s="92"/>
      <c r="F197" s="93" t="str">
        <f>IFERROR(VLOOKUP(E197,ETAGE!A200:B422,2,FALSE),"-")</f>
        <v>-</v>
      </c>
    </row>
    <row r="198" spans="5:6" x14ac:dyDescent="0.2">
      <c r="E198" s="92"/>
      <c r="F198" s="93" t="str">
        <f>IFERROR(VLOOKUP(E198,ETAGE!A201:B423,2,FALSE),"-")</f>
        <v>-</v>
      </c>
    </row>
    <row r="199" spans="5:6" x14ac:dyDescent="0.2">
      <c r="E199" s="92"/>
      <c r="F199" s="93" t="str">
        <f>IFERROR(VLOOKUP(E199,ETAGE!A202:B424,2,FALSE),"-")</f>
        <v>-</v>
      </c>
    </row>
    <row r="200" spans="5:6" x14ac:dyDescent="0.2">
      <c r="E200" s="92"/>
      <c r="F200" s="93" t="str">
        <f>IFERROR(VLOOKUP(E200,ETAGE!A203:B425,2,FALSE),"-")</f>
        <v>-</v>
      </c>
    </row>
    <row r="201" spans="5:6" x14ac:dyDescent="0.2">
      <c r="E201" s="92"/>
      <c r="F201" s="93" t="str">
        <f>IFERROR(VLOOKUP(E201,ETAGE!A204:B426,2,FALSE),"-")</f>
        <v>-</v>
      </c>
    </row>
    <row r="202" spans="5:6" x14ac:dyDescent="0.2">
      <c r="E202" s="92"/>
      <c r="F202" s="93" t="str">
        <f>IFERROR(VLOOKUP(E202,ETAGE!A205:B427,2,FALSE),"-")</f>
        <v>-</v>
      </c>
    </row>
    <row r="203" spans="5:6" x14ac:dyDescent="0.2">
      <c r="E203" s="92"/>
      <c r="F203" s="93" t="str">
        <f>IFERROR(VLOOKUP(E203,ETAGE!A206:B428,2,FALSE),"-")</f>
        <v>-</v>
      </c>
    </row>
    <row r="204" spans="5:6" x14ac:dyDescent="0.2">
      <c r="E204" s="92"/>
      <c r="F204" s="93" t="str">
        <f>IFERROR(VLOOKUP(E204,ETAGE!A207:B429,2,FALSE),"-")</f>
        <v>-</v>
      </c>
    </row>
    <row r="205" spans="5:6" x14ac:dyDescent="0.2">
      <c r="E205" s="92"/>
      <c r="F205" s="93" t="str">
        <f>IFERROR(VLOOKUP(E205,ETAGE!A208:B430,2,FALSE),"-")</f>
        <v>-</v>
      </c>
    </row>
    <row r="206" spans="5:6" x14ac:dyDescent="0.2">
      <c r="E206" s="92"/>
      <c r="F206" s="93" t="str">
        <f>IFERROR(VLOOKUP(E206,ETAGE!A209:B431,2,FALSE),"-")</f>
        <v>-</v>
      </c>
    </row>
    <row r="207" spans="5:6" x14ac:dyDescent="0.2">
      <c r="E207" s="92"/>
      <c r="F207" s="93" t="str">
        <f>IFERROR(VLOOKUP(E207,ETAGE!A210:B432,2,FALSE),"-")</f>
        <v>-</v>
      </c>
    </row>
    <row r="208" spans="5:6" x14ac:dyDescent="0.2">
      <c r="E208" s="92"/>
      <c r="F208" s="93" t="str">
        <f>IFERROR(VLOOKUP(E208,ETAGE!A211:B433,2,FALSE),"-")</f>
        <v>-</v>
      </c>
    </row>
    <row r="209" spans="5:6" x14ac:dyDescent="0.2">
      <c r="E209" s="92"/>
      <c r="F209" s="93" t="str">
        <f>IFERROR(VLOOKUP(E209,ETAGE!A212:B434,2,FALSE),"-")</f>
        <v>-</v>
      </c>
    </row>
    <row r="210" spans="5:6" x14ac:dyDescent="0.2">
      <c r="E210" s="92"/>
      <c r="F210" s="93" t="str">
        <f>IFERROR(VLOOKUP(E210,ETAGE!A213:B435,2,FALSE),"-")</f>
        <v>-</v>
      </c>
    </row>
    <row r="211" spans="5:6" x14ac:dyDescent="0.2">
      <c r="E211" s="92"/>
      <c r="F211" s="93" t="str">
        <f>IFERROR(VLOOKUP(E211,ETAGE!A214:B436,2,FALSE),"-")</f>
        <v>-</v>
      </c>
    </row>
    <row r="212" spans="5:6" x14ac:dyDescent="0.2">
      <c r="E212" s="92"/>
      <c r="F212" s="93" t="str">
        <f>IFERROR(VLOOKUP(E212,ETAGE!A215:B437,2,FALSE),"-")</f>
        <v>-</v>
      </c>
    </row>
    <row r="213" spans="5:6" x14ac:dyDescent="0.2">
      <c r="E213" s="92"/>
      <c r="F213" s="93" t="str">
        <f>IFERROR(VLOOKUP(E213,ETAGE!A216:B438,2,FALSE),"-")</f>
        <v>-</v>
      </c>
    </row>
    <row r="214" spans="5:6" x14ac:dyDescent="0.2">
      <c r="E214" s="92"/>
      <c r="F214" s="93" t="str">
        <f>IFERROR(VLOOKUP(E214,ETAGE!A217:B439,2,FALSE),"-")</f>
        <v>-</v>
      </c>
    </row>
    <row r="215" spans="5:6" x14ac:dyDescent="0.2">
      <c r="E215" s="92"/>
      <c r="F215" s="93" t="str">
        <f>IFERROR(VLOOKUP(E215,ETAGE!A218:B440,2,FALSE),"-")</f>
        <v>-</v>
      </c>
    </row>
    <row r="216" spans="5:6" x14ac:dyDescent="0.2">
      <c r="E216" s="92"/>
      <c r="F216" s="93" t="str">
        <f>IFERROR(VLOOKUP(E216,ETAGE!A219:B441,2,FALSE),"-")</f>
        <v>-</v>
      </c>
    </row>
    <row r="217" spans="5:6" x14ac:dyDescent="0.2">
      <c r="E217" s="92"/>
      <c r="F217" s="93" t="str">
        <f>IFERROR(VLOOKUP(E217,ETAGE!A220:B442,2,FALSE),"-")</f>
        <v>-</v>
      </c>
    </row>
    <row r="218" spans="5:6" x14ac:dyDescent="0.2">
      <c r="E218" s="92"/>
      <c r="F218" s="93" t="str">
        <f>IFERROR(VLOOKUP(E218,ETAGE!A221:B443,2,FALSE),"-")</f>
        <v>-</v>
      </c>
    </row>
    <row r="219" spans="5:6" x14ac:dyDescent="0.2">
      <c r="E219" s="92"/>
      <c r="F219" s="93" t="str">
        <f>IFERROR(VLOOKUP(E219,ETAGE!A222:B444,2,FALSE),"-")</f>
        <v>-</v>
      </c>
    </row>
    <row r="220" spans="5:6" x14ac:dyDescent="0.2">
      <c r="E220" s="92"/>
      <c r="F220" s="93" t="str">
        <f>IFERROR(VLOOKUP(E220,ETAGE!A223:B445,2,FALSE),"-")</f>
        <v>-</v>
      </c>
    </row>
    <row r="221" spans="5:6" x14ac:dyDescent="0.2">
      <c r="E221" s="92"/>
      <c r="F221" s="93" t="str">
        <f>IFERROR(VLOOKUP(E221,ETAGE!A224:B446,2,FALSE),"-")</f>
        <v>-</v>
      </c>
    </row>
    <row r="222" spans="5:6" x14ac:dyDescent="0.2">
      <c r="E222" s="92"/>
      <c r="F222" s="93" t="str">
        <f>IFERROR(VLOOKUP(E222,ETAGE!A225:B447,2,FALSE),"-")</f>
        <v>-</v>
      </c>
    </row>
    <row r="223" spans="5:6" x14ac:dyDescent="0.2">
      <c r="E223" s="92"/>
      <c r="F223" s="93" t="str">
        <f>IFERROR(VLOOKUP(E223,ETAGE!A226:B448,2,FALSE),"-")</f>
        <v>-</v>
      </c>
    </row>
    <row r="224" spans="5:6" x14ac:dyDescent="0.2">
      <c r="E224" s="92"/>
      <c r="F224" s="93" t="str">
        <f>IFERROR(VLOOKUP(E224,ETAGE!A227:B449,2,FALSE),"-")</f>
        <v>-</v>
      </c>
    </row>
    <row r="225" spans="5:6" x14ac:dyDescent="0.2">
      <c r="E225" s="92"/>
      <c r="F225" s="93" t="str">
        <f>IFERROR(VLOOKUP(E225,ETAGE!A228:B450,2,FALSE),"-")</f>
        <v>-</v>
      </c>
    </row>
    <row r="226" spans="5:6" x14ac:dyDescent="0.2">
      <c r="E226" s="92"/>
      <c r="F226" s="93" t="str">
        <f>IFERROR(VLOOKUP(E226,ETAGE!A229:B451,2,FALSE),"-")</f>
        <v>-</v>
      </c>
    </row>
    <row r="227" spans="5:6" x14ac:dyDescent="0.2">
      <c r="E227" s="92"/>
      <c r="F227" s="93" t="str">
        <f>IFERROR(VLOOKUP(E227,ETAGE!A230:B452,2,FALSE),"-")</f>
        <v>-</v>
      </c>
    </row>
    <row r="228" spans="5:6" x14ac:dyDescent="0.2">
      <c r="E228" s="92"/>
      <c r="F228" s="93" t="str">
        <f>IFERROR(VLOOKUP(E228,ETAGE!A231:B453,2,FALSE),"-")</f>
        <v>-</v>
      </c>
    </row>
    <row r="229" spans="5:6" x14ac:dyDescent="0.2">
      <c r="E229" s="92"/>
      <c r="F229" s="93" t="str">
        <f>IFERROR(VLOOKUP(E229,ETAGE!A232:B454,2,FALSE),"-")</f>
        <v>-</v>
      </c>
    </row>
    <row r="230" spans="5:6" x14ac:dyDescent="0.2">
      <c r="E230" s="92"/>
      <c r="F230" s="93" t="str">
        <f>IFERROR(VLOOKUP(E230,ETAGE!A233:B455,2,FALSE),"-")</f>
        <v>-</v>
      </c>
    </row>
    <row r="231" spans="5:6" x14ac:dyDescent="0.2">
      <c r="E231" s="92"/>
      <c r="F231" s="93" t="str">
        <f>IFERROR(VLOOKUP(E231,ETAGE!A234:B456,2,FALSE),"-")</f>
        <v>-</v>
      </c>
    </row>
    <row r="232" spans="5:6" x14ac:dyDescent="0.2">
      <c r="E232" s="92"/>
      <c r="F232" s="93" t="str">
        <f>IFERROR(VLOOKUP(E232,ETAGE!A235:B457,2,FALSE),"-")</f>
        <v>-</v>
      </c>
    </row>
    <row r="233" spans="5:6" x14ac:dyDescent="0.2">
      <c r="E233" s="92"/>
      <c r="F233" s="93" t="str">
        <f>IFERROR(VLOOKUP(E233,ETAGE!A236:B458,2,FALSE),"-")</f>
        <v>-</v>
      </c>
    </row>
    <row r="234" spans="5:6" x14ac:dyDescent="0.2">
      <c r="E234" s="92"/>
      <c r="F234" s="93" t="str">
        <f>IFERROR(VLOOKUP(E234,ETAGE!A237:B459,2,FALSE),"-")</f>
        <v>-</v>
      </c>
    </row>
    <row r="235" spans="5:6" x14ac:dyDescent="0.2">
      <c r="E235" s="92"/>
      <c r="F235" s="93" t="str">
        <f>IFERROR(VLOOKUP(E235,ETAGE!A238:B460,2,FALSE),"-")</f>
        <v>-</v>
      </c>
    </row>
    <row r="236" spans="5:6" x14ac:dyDescent="0.2">
      <c r="E236" s="92"/>
      <c r="F236" s="93" t="str">
        <f>IFERROR(VLOOKUP(E236,ETAGE!A239:B461,2,FALSE),"-")</f>
        <v>-</v>
      </c>
    </row>
    <row r="237" spans="5:6" x14ac:dyDescent="0.2">
      <c r="E237" s="92"/>
      <c r="F237" s="93" t="str">
        <f>IFERROR(VLOOKUP(E237,ETAGE!A240:B462,2,FALSE),"-")</f>
        <v>-</v>
      </c>
    </row>
    <row r="238" spans="5:6" x14ac:dyDescent="0.2">
      <c r="E238" s="92"/>
      <c r="F238" s="93" t="str">
        <f>IFERROR(VLOOKUP(E238,ETAGE!A241:B463,2,FALSE),"-")</f>
        <v>-</v>
      </c>
    </row>
    <row r="239" spans="5:6" x14ac:dyDescent="0.2">
      <c r="E239" s="92"/>
      <c r="F239" s="93" t="str">
        <f>IFERROR(VLOOKUP(E239,ETAGE!A242:B464,2,FALSE),"-")</f>
        <v>-</v>
      </c>
    </row>
    <row r="240" spans="5:6" x14ac:dyDescent="0.2">
      <c r="E240" s="92"/>
      <c r="F240" s="93" t="str">
        <f>IFERROR(VLOOKUP(E240,ETAGE!A243:B465,2,FALSE),"-")</f>
        <v>-</v>
      </c>
    </row>
    <row r="241" spans="5:6" x14ac:dyDescent="0.2">
      <c r="E241" s="92"/>
      <c r="F241" s="93" t="str">
        <f>IFERROR(VLOOKUP(E241,ETAGE!A244:B466,2,FALSE),"-")</f>
        <v>-</v>
      </c>
    </row>
    <row r="242" spans="5:6" x14ac:dyDescent="0.2">
      <c r="E242" s="92"/>
      <c r="F242" s="93" t="str">
        <f>IFERROR(VLOOKUP(E242,ETAGE!A245:B467,2,FALSE),"-")</f>
        <v>-</v>
      </c>
    </row>
    <row r="243" spans="5:6" x14ac:dyDescent="0.2">
      <c r="E243" s="92"/>
      <c r="F243" s="93" t="str">
        <f>IFERROR(VLOOKUP(E243,ETAGE!A246:B468,2,FALSE),"-")</f>
        <v>-</v>
      </c>
    </row>
    <row r="244" spans="5:6" x14ac:dyDescent="0.2">
      <c r="E244" s="92"/>
      <c r="F244" s="93" t="str">
        <f>IFERROR(VLOOKUP(E244,ETAGE!A247:B469,2,FALSE),"-")</f>
        <v>-</v>
      </c>
    </row>
    <row r="245" spans="5:6" x14ac:dyDescent="0.2">
      <c r="E245" s="92"/>
      <c r="F245" s="93" t="str">
        <f>IFERROR(VLOOKUP(E245,ETAGE!A248:B470,2,FALSE),"-")</f>
        <v>-</v>
      </c>
    </row>
    <row r="246" spans="5:6" x14ac:dyDescent="0.2">
      <c r="E246" s="92"/>
      <c r="F246" s="93" t="str">
        <f>IFERROR(VLOOKUP(E246,ETAGE!A249:B471,2,FALSE),"-")</f>
        <v>-</v>
      </c>
    </row>
    <row r="247" spans="5:6" x14ac:dyDescent="0.2">
      <c r="E247" s="92"/>
      <c r="F247" s="93" t="str">
        <f>IFERROR(VLOOKUP(E247,ETAGE!A250:B472,2,FALSE),"-")</f>
        <v>-</v>
      </c>
    </row>
    <row r="248" spans="5:6" x14ac:dyDescent="0.2">
      <c r="E248" s="92"/>
      <c r="F248" s="93" t="str">
        <f>IFERROR(VLOOKUP(E248,ETAGE!A251:B473,2,FALSE),"-")</f>
        <v>-</v>
      </c>
    </row>
    <row r="249" spans="5:6" x14ac:dyDescent="0.2">
      <c r="E249" s="92"/>
      <c r="F249" s="93" t="str">
        <f>IFERROR(VLOOKUP(E249,ETAGE!A252:B474,2,FALSE),"-")</f>
        <v>-</v>
      </c>
    </row>
    <row r="250" spans="5:6" x14ac:dyDescent="0.2">
      <c r="E250" s="92"/>
      <c r="F250" s="93" t="str">
        <f>IFERROR(VLOOKUP(E250,ETAGE!A253:B475,2,FALSE),"-")</f>
        <v>-</v>
      </c>
    </row>
    <row r="251" spans="5:6" x14ac:dyDescent="0.2">
      <c r="E251" s="92"/>
      <c r="F251" s="93" t="str">
        <f>IFERROR(VLOOKUP(E251,ETAGE!A254:B476,2,FALSE),"-")</f>
        <v>-</v>
      </c>
    </row>
    <row r="252" spans="5:6" x14ac:dyDescent="0.2">
      <c r="E252" s="92"/>
      <c r="F252" s="93" t="str">
        <f>IFERROR(VLOOKUP(E252,ETAGE!A255:B477,2,FALSE),"-")</f>
        <v>-</v>
      </c>
    </row>
    <row r="253" spans="5:6" x14ac:dyDescent="0.2">
      <c r="E253" s="92"/>
      <c r="F253" s="93" t="str">
        <f>IFERROR(VLOOKUP(E253,ETAGE!A256:B478,2,FALSE),"-")</f>
        <v>-</v>
      </c>
    </row>
    <row r="254" spans="5:6" x14ac:dyDescent="0.2">
      <c r="E254" s="92"/>
      <c r="F254" s="93" t="str">
        <f>IFERROR(VLOOKUP(E254,ETAGE!A257:B479,2,FALSE),"-")</f>
        <v>-</v>
      </c>
    </row>
    <row r="255" spans="5:6" x14ac:dyDescent="0.2">
      <c r="E255" s="92"/>
      <c r="F255" s="93" t="str">
        <f>IFERROR(VLOOKUP(E255,ETAGE!A258:B480,2,FALSE),"-")</f>
        <v>-</v>
      </c>
    </row>
    <row r="256" spans="5:6" x14ac:dyDescent="0.2">
      <c r="E256" s="92"/>
      <c r="F256" s="93" t="str">
        <f>IFERROR(VLOOKUP(E256,ETAGE!A259:B481,2,FALSE),"-")</f>
        <v>-</v>
      </c>
    </row>
    <row r="257" spans="5:6" x14ac:dyDescent="0.2">
      <c r="E257" s="92"/>
      <c r="F257" s="93" t="str">
        <f>IFERROR(VLOOKUP(E257,ETAGE!A260:B482,2,FALSE),"-")</f>
        <v>-</v>
      </c>
    </row>
    <row r="258" spans="5:6" x14ac:dyDescent="0.2">
      <c r="E258" s="92"/>
      <c r="F258" s="93" t="str">
        <f>IFERROR(VLOOKUP(E258,ETAGE!A261:B483,2,FALSE),"-")</f>
        <v>-</v>
      </c>
    </row>
    <row r="259" spans="5:6" x14ac:dyDescent="0.2">
      <c r="E259" s="92"/>
      <c r="F259" s="93" t="str">
        <f>IFERROR(VLOOKUP(E259,ETAGE!A262:B484,2,FALSE),"-")</f>
        <v>-</v>
      </c>
    </row>
    <row r="260" spans="5:6" x14ac:dyDescent="0.2">
      <c r="E260" s="92"/>
      <c r="F260" s="93" t="str">
        <f>IFERROR(VLOOKUP(E260,ETAGE!A263:B485,2,FALSE),"-")</f>
        <v>-</v>
      </c>
    </row>
    <row r="261" spans="5:6" x14ac:dyDescent="0.2">
      <c r="E261" s="92"/>
      <c r="F261" s="93" t="str">
        <f>IFERROR(VLOOKUP(E261,ETAGE!A264:B486,2,FALSE),"-")</f>
        <v>-</v>
      </c>
    </row>
    <row r="262" spans="5:6" x14ac:dyDescent="0.2">
      <c r="E262" s="92"/>
      <c r="F262" s="93" t="str">
        <f>IFERROR(VLOOKUP(E262,ETAGE!A265:B487,2,FALSE),"-")</f>
        <v>-</v>
      </c>
    </row>
    <row r="263" spans="5:6" x14ac:dyDescent="0.2">
      <c r="E263" s="92"/>
      <c r="F263" s="93" t="str">
        <f>IFERROR(VLOOKUP(E263,ETAGE!A266:B488,2,FALSE),"-")</f>
        <v>-</v>
      </c>
    </row>
    <row r="264" spans="5:6" x14ac:dyDescent="0.2">
      <c r="E264" s="92"/>
      <c r="F264" s="93" t="str">
        <f>IFERROR(VLOOKUP(E264,ETAGE!A267:B489,2,FALSE),"-")</f>
        <v>-</v>
      </c>
    </row>
    <row r="265" spans="5:6" x14ac:dyDescent="0.2">
      <c r="E265" s="92"/>
      <c r="F265" s="93" t="str">
        <f>IFERROR(VLOOKUP(E265,ETAGE!A268:B490,2,FALSE),"-")</f>
        <v>-</v>
      </c>
    </row>
    <row r="266" spans="5:6" x14ac:dyDescent="0.2">
      <c r="E266" s="92"/>
      <c r="F266" s="93" t="str">
        <f>IFERROR(VLOOKUP(E266,ETAGE!A269:B491,2,FALSE),"-")</f>
        <v>-</v>
      </c>
    </row>
    <row r="267" spans="5:6" x14ac:dyDescent="0.2">
      <c r="E267" s="92"/>
      <c r="F267" s="93" t="str">
        <f>IFERROR(VLOOKUP(E267,ETAGE!A270:B492,2,FALSE),"-")</f>
        <v>-</v>
      </c>
    </row>
    <row r="268" spans="5:6" x14ac:dyDescent="0.2">
      <c r="E268" s="92"/>
      <c r="F268" s="93" t="str">
        <f>IFERROR(VLOOKUP(E268,ETAGE!A271:B493,2,FALSE),"-")</f>
        <v>-</v>
      </c>
    </row>
    <row r="269" spans="5:6" x14ac:dyDescent="0.2">
      <c r="E269" s="92"/>
      <c r="F269" s="93" t="str">
        <f>IFERROR(VLOOKUP(E269,ETAGE!A272:B494,2,FALSE),"-")</f>
        <v>-</v>
      </c>
    </row>
    <row r="270" spans="5:6" x14ac:dyDescent="0.2">
      <c r="E270" s="92"/>
      <c r="F270" s="93" t="str">
        <f>IFERROR(VLOOKUP(E270,ETAGE!A273:B495,2,FALSE),"-")</f>
        <v>-</v>
      </c>
    </row>
    <row r="271" spans="5:6" x14ac:dyDescent="0.2">
      <c r="E271" s="92"/>
      <c r="F271" s="93" t="str">
        <f>IFERROR(VLOOKUP(E271,ETAGE!A274:B496,2,FALSE),"-")</f>
        <v>-</v>
      </c>
    </row>
    <row r="272" spans="5:6" x14ac:dyDescent="0.2">
      <c r="E272" s="92"/>
      <c r="F272" s="93" t="str">
        <f>IFERROR(VLOOKUP(E272,ETAGE!A275:B497,2,FALSE),"-")</f>
        <v>-</v>
      </c>
    </row>
    <row r="273" spans="5:6" x14ac:dyDescent="0.2">
      <c r="E273" s="92"/>
      <c r="F273" s="93" t="str">
        <f>IFERROR(VLOOKUP(E273,ETAGE!A276:B498,2,FALSE),"-")</f>
        <v>-</v>
      </c>
    </row>
    <row r="274" spans="5:6" x14ac:dyDescent="0.2">
      <c r="E274" s="92"/>
      <c r="F274" s="93" t="str">
        <f>IFERROR(VLOOKUP(E274,ETAGE!A277:B499,2,FALSE),"-")</f>
        <v>-</v>
      </c>
    </row>
    <row r="275" spans="5:6" x14ac:dyDescent="0.2">
      <c r="E275" s="92"/>
      <c r="F275" s="93" t="str">
        <f>IFERROR(VLOOKUP(E275,ETAGE!A278:B500,2,FALSE),"-")</f>
        <v>-</v>
      </c>
    </row>
    <row r="276" spans="5:6" x14ac:dyDescent="0.2">
      <c r="E276" s="92"/>
      <c r="F276" s="93" t="str">
        <f>IFERROR(VLOOKUP(E276,ETAGE!A279:B501,2,FALSE),"-")</f>
        <v>-</v>
      </c>
    </row>
    <row r="277" spans="5:6" x14ac:dyDescent="0.2">
      <c r="E277" s="92"/>
      <c r="F277" s="93" t="str">
        <f>IFERROR(VLOOKUP(E277,ETAGE!A280:B502,2,FALSE),"-")</f>
        <v>-</v>
      </c>
    </row>
    <row r="278" spans="5:6" x14ac:dyDescent="0.2">
      <c r="E278" s="92"/>
      <c r="F278" s="93" t="str">
        <f>IFERROR(VLOOKUP(E278,ETAGE!A281:B503,2,FALSE),"-")</f>
        <v>-</v>
      </c>
    </row>
    <row r="279" spans="5:6" x14ac:dyDescent="0.2">
      <c r="E279" s="92"/>
      <c r="F279" s="93" t="str">
        <f>IFERROR(VLOOKUP(E279,ETAGE!A282:B504,2,FALSE),"-")</f>
        <v>-</v>
      </c>
    </row>
    <row r="280" spans="5:6" x14ac:dyDescent="0.2">
      <c r="E280" s="92"/>
      <c r="F280" s="93" t="str">
        <f>IFERROR(VLOOKUP(E280,ETAGE!A283:B505,2,FALSE),"-")</f>
        <v>-</v>
      </c>
    </row>
    <row r="281" spans="5:6" x14ac:dyDescent="0.2">
      <c r="E281" s="92"/>
      <c r="F281" s="93" t="str">
        <f>IFERROR(VLOOKUP(E281,ETAGE!A284:B506,2,FALSE),"-")</f>
        <v>-</v>
      </c>
    </row>
    <row r="282" spans="5:6" x14ac:dyDescent="0.2">
      <c r="E282" s="92"/>
      <c r="F282" s="93" t="str">
        <f>IFERROR(VLOOKUP(E282,ETAGE!A285:B507,2,FALSE),"-")</f>
        <v>-</v>
      </c>
    </row>
    <row r="283" spans="5:6" x14ac:dyDescent="0.2">
      <c r="E283" s="92"/>
      <c r="F283" s="93" t="str">
        <f>IFERROR(VLOOKUP(E283,ETAGE!A286:B508,2,FALSE),"-")</f>
        <v>-</v>
      </c>
    </row>
    <row r="284" spans="5:6" x14ac:dyDescent="0.2">
      <c r="E284" s="92"/>
      <c r="F284" s="93" t="str">
        <f>IFERROR(VLOOKUP(E284,ETAGE!A287:B509,2,FALSE),"-")</f>
        <v>-</v>
      </c>
    </row>
    <row r="285" spans="5:6" x14ac:dyDescent="0.2">
      <c r="E285" s="92"/>
      <c r="F285" s="93" t="str">
        <f>IFERROR(VLOOKUP(E285,ETAGE!A288:B510,2,FALSE),"-")</f>
        <v>-</v>
      </c>
    </row>
    <row r="286" spans="5:6" x14ac:dyDescent="0.2">
      <c r="E286" s="92"/>
      <c r="F286" s="93" t="str">
        <f>IFERROR(VLOOKUP(E286,ETAGE!A289:B511,2,FALSE),"-")</f>
        <v>-</v>
      </c>
    </row>
    <row r="287" spans="5:6" x14ac:dyDescent="0.2">
      <c r="E287" s="92"/>
      <c r="F287" s="93" t="str">
        <f>IFERROR(VLOOKUP(E287,ETAGE!A290:B512,2,FALSE),"-")</f>
        <v>-</v>
      </c>
    </row>
    <row r="288" spans="5:6" x14ac:dyDescent="0.2">
      <c r="E288" s="92"/>
      <c r="F288" s="93" t="str">
        <f>IFERROR(VLOOKUP(E288,ETAGE!A291:B513,2,FALSE),"-")</f>
        <v>-</v>
      </c>
    </row>
    <row r="289" spans="5:6" x14ac:dyDescent="0.2">
      <c r="E289" s="92"/>
      <c r="F289" s="93" t="str">
        <f>IFERROR(VLOOKUP(E289,ETAGE!A292:B514,2,FALSE),"-")</f>
        <v>-</v>
      </c>
    </row>
    <row r="290" spans="5:6" x14ac:dyDescent="0.2">
      <c r="E290" s="92"/>
      <c r="F290" s="93" t="str">
        <f>IFERROR(VLOOKUP(E290,ETAGE!A293:B515,2,FALSE),"-")</f>
        <v>-</v>
      </c>
    </row>
    <row r="291" spans="5:6" x14ac:dyDescent="0.2">
      <c r="E291" s="92"/>
      <c r="F291" s="93" t="str">
        <f>IFERROR(VLOOKUP(E291,ETAGE!A294:B516,2,FALSE),"-")</f>
        <v>-</v>
      </c>
    </row>
    <row r="292" spans="5:6" x14ac:dyDescent="0.2">
      <c r="E292" s="92"/>
      <c r="F292" s="93" t="str">
        <f>IFERROR(VLOOKUP(E292,ETAGE!A295:B517,2,FALSE),"-")</f>
        <v>-</v>
      </c>
    </row>
    <row r="293" spans="5:6" x14ac:dyDescent="0.2">
      <c r="E293" s="92"/>
      <c r="F293" s="93" t="str">
        <f>IFERROR(VLOOKUP(E293,ETAGE!A296:B518,2,FALSE),"-")</f>
        <v>-</v>
      </c>
    </row>
    <row r="294" spans="5:6" x14ac:dyDescent="0.2">
      <c r="E294" s="92"/>
      <c r="F294" s="93" t="str">
        <f>IFERROR(VLOOKUP(E294,ETAGE!A297:B519,2,FALSE),"-")</f>
        <v>-</v>
      </c>
    </row>
    <row r="295" spans="5:6" x14ac:dyDescent="0.2">
      <c r="E295" s="92"/>
      <c r="F295" s="93" t="str">
        <f>IFERROR(VLOOKUP(E295,ETAGE!A298:B520,2,FALSE),"-")</f>
        <v>-</v>
      </c>
    </row>
    <row r="296" spans="5:6" x14ac:dyDescent="0.2">
      <c r="E296" s="92"/>
      <c r="F296" s="93" t="str">
        <f>IFERROR(VLOOKUP(E296,ETAGE!A299:B521,2,FALSE),"-")</f>
        <v>-</v>
      </c>
    </row>
    <row r="297" spans="5:6" x14ac:dyDescent="0.2">
      <c r="E297" s="92"/>
      <c r="F297" s="93" t="str">
        <f>IFERROR(VLOOKUP(E297,ETAGE!A300:B522,2,FALSE),"-")</f>
        <v>-</v>
      </c>
    </row>
    <row r="298" spans="5:6" x14ac:dyDescent="0.2">
      <c r="E298" s="92"/>
      <c r="F298" s="93" t="str">
        <f>IFERROR(VLOOKUP(E298,ETAGE!A301:B523,2,FALSE),"-")</f>
        <v>-</v>
      </c>
    </row>
    <row r="299" spans="5:6" x14ac:dyDescent="0.2">
      <c r="E299" s="92"/>
      <c r="F299" s="93" t="str">
        <f>IFERROR(VLOOKUP(E299,ETAGE!A302:B524,2,FALSE),"-")</f>
        <v>-</v>
      </c>
    </row>
    <row r="300" spans="5:6" x14ac:dyDescent="0.2">
      <c r="E300" s="92"/>
      <c r="F300" s="93" t="str">
        <f>IFERROR(VLOOKUP(E300,ETAGE!A303:B525,2,FALSE),"-")</f>
        <v>-</v>
      </c>
    </row>
    <row r="301" spans="5:6" x14ac:dyDescent="0.2">
      <c r="E301" s="92"/>
      <c r="F301" s="93" t="str">
        <f>IFERROR(VLOOKUP(E301,ETAGE!A304:B526,2,FALSE),"-")</f>
        <v>-</v>
      </c>
    </row>
    <row r="302" spans="5:6" x14ac:dyDescent="0.2">
      <c r="E302" s="92"/>
      <c r="F302" s="93" t="str">
        <f>IFERROR(VLOOKUP(E302,ETAGE!A305:B527,2,FALSE),"-")</f>
        <v>-</v>
      </c>
    </row>
    <row r="303" spans="5:6" x14ac:dyDescent="0.2">
      <c r="E303" s="92"/>
      <c r="F303" s="93" t="str">
        <f>IFERROR(VLOOKUP(E303,ETAGE!A306:B528,2,FALSE),"-")</f>
        <v>-</v>
      </c>
    </row>
    <row r="304" spans="5:6" x14ac:dyDescent="0.2">
      <c r="E304" s="92"/>
      <c r="F304" s="93" t="str">
        <f>IFERROR(VLOOKUP(E304,ETAGE!A307:B529,2,FALSE),"-")</f>
        <v>-</v>
      </c>
    </row>
    <row r="305" spans="5:6" x14ac:dyDescent="0.2">
      <c r="E305" s="92"/>
      <c r="F305" s="93" t="str">
        <f>IFERROR(VLOOKUP(E305,ETAGE!A308:B530,2,FALSE),"-")</f>
        <v>-</v>
      </c>
    </row>
    <row r="306" spans="5:6" x14ac:dyDescent="0.2">
      <c r="E306" s="92"/>
      <c r="F306" s="93" t="str">
        <f>IFERROR(VLOOKUP(E306,ETAGE!A309:B531,2,FALSE),"-")</f>
        <v>-</v>
      </c>
    </row>
    <row r="307" spans="5:6" x14ac:dyDescent="0.2">
      <c r="E307" s="92"/>
      <c r="F307" s="93" t="str">
        <f>IFERROR(VLOOKUP(E307,ETAGE!A310:B532,2,FALSE),"-")</f>
        <v>-</v>
      </c>
    </row>
    <row r="308" spans="5:6" x14ac:dyDescent="0.2">
      <c r="E308" s="92"/>
      <c r="F308" s="93" t="str">
        <f>IFERROR(VLOOKUP(E308,ETAGE!A311:B533,2,FALSE),"-")</f>
        <v>-</v>
      </c>
    </row>
    <row r="309" spans="5:6" x14ac:dyDescent="0.2">
      <c r="E309" s="92"/>
      <c r="F309" s="93" t="str">
        <f>IFERROR(VLOOKUP(E309,ETAGE!A312:B534,2,FALSE),"-")</f>
        <v>-</v>
      </c>
    </row>
    <row r="310" spans="5:6" x14ac:dyDescent="0.2">
      <c r="E310" s="92"/>
      <c r="F310" s="93" t="str">
        <f>IFERROR(VLOOKUP(E310,ETAGE!A313:B535,2,FALSE),"-")</f>
        <v>-</v>
      </c>
    </row>
    <row r="311" spans="5:6" x14ac:dyDescent="0.2">
      <c r="E311" s="92"/>
      <c r="F311" s="93" t="str">
        <f>IFERROR(VLOOKUP(E311,ETAGE!A314:B536,2,FALSE),"-")</f>
        <v>-</v>
      </c>
    </row>
    <row r="312" spans="5:6" x14ac:dyDescent="0.2">
      <c r="E312" s="92"/>
      <c r="F312" s="93" t="str">
        <f>IFERROR(VLOOKUP(E312,ETAGE!A315:B537,2,FALSE),"-")</f>
        <v>-</v>
      </c>
    </row>
    <row r="313" spans="5:6" x14ac:dyDescent="0.2">
      <c r="E313" s="92"/>
      <c r="F313" s="93" t="str">
        <f>IFERROR(VLOOKUP(E313,ETAGE!A316:B538,2,FALSE),"-")</f>
        <v>-</v>
      </c>
    </row>
    <row r="314" spans="5:6" x14ac:dyDescent="0.2">
      <c r="E314" s="92"/>
      <c r="F314" s="93" t="str">
        <f>IFERROR(VLOOKUP(E314,ETAGE!A317:B539,2,FALSE),"-")</f>
        <v>-</v>
      </c>
    </row>
    <row r="315" spans="5:6" x14ac:dyDescent="0.2">
      <c r="E315" s="92"/>
      <c r="F315" s="93" t="str">
        <f>IFERROR(VLOOKUP(E315,ETAGE!A318:B540,2,FALSE),"-")</f>
        <v>-</v>
      </c>
    </row>
    <row r="316" spans="5:6" x14ac:dyDescent="0.2">
      <c r="E316" s="92"/>
      <c r="F316" s="93" t="str">
        <f>IFERROR(VLOOKUP(E316,ETAGE!A319:B541,2,FALSE),"-")</f>
        <v>-</v>
      </c>
    </row>
    <row r="317" spans="5:6" x14ac:dyDescent="0.2">
      <c r="E317" s="92"/>
      <c r="F317" s="93" t="str">
        <f>IFERROR(VLOOKUP(E317,ETAGE!A320:B542,2,FALSE),"-")</f>
        <v>-</v>
      </c>
    </row>
    <row r="318" spans="5:6" x14ac:dyDescent="0.2">
      <c r="E318" s="92"/>
      <c r="F318" s="93" t="str">
        <f>IFERROR(VLOOKUP(E318,ETAGE!A321:B543,2,FALSE),"-")</f>
        <v>-</v>
      </c>
    </row>
    <row r="319" spans="5:6" x14ac:dyDescent="0.2">
      <c r="E319" s="92"/>
      <c r="F319" s="93" t="str">
        <f>IFERROR(VLOOKUP(E319,ETAGE!A322:B544,2,FALSE),"-")</f>
        <v>-</v>
      </c>
    </row>
    <row r="320" spans="5:6" x14ac:dyDescent="0.2">
      <c r="E320" s="92"/>
      <c r="F320" s="93" t="str">
        <f>IFERROR(VLOOKUP(E320,ETAGE!A323:B545,2,FALSE),"-")</f>
        <v>-</v>
      </c>
    </row>
    <row r="321" spans="5:6" x14ac:dyDescent="0.2">
      <c r="E321" s="92"/>
      <c r="F321" s="93" t="str">
        <f>IFERROR(VLOOKUP(E321,ETAGE!A324:B546,2,FALSE),"-")</f>
        <v>-</v>
      </c>
    </row>
    <row r="322" spans="5:6" x14ac:dyDescent="0.2">
      <c r="E322" s="92"/>
      <c r="F322" s="93" t="str">
        <f>IFERROR(VLOOKUP(E322,ETAGE!A325:B547,2,FALSE),"-")</f>
        <v>-</v>
      </c>
    </row>
    <row r="323" spans="5:6" x14ac:dyDescent="0.2">
      <c r="E323" s="92"/>
      <c r="F323" s="93" t="str">
        <f>IFERROR(VLOOKUP(E323,ETAGE!A326:B548,2,FALSE),"-")</f>
        <v>-</v>
      </c>
    </row>
    <row r="324" spans="5:6" x14ac:dyDescent="0.2">
      <c r="E324" s="92"/>
      <c r="F324" s="93" t="str">
        <f>IFERROR(VLOOKUP(E324,ETAGE!A327:B549,2,FALSE),"-")</f>
        <v>-</v>
      </c>
    </row>
    <row r="325" spans="5:6" x14ac:dyDescent="0.2">
      <c r="E325" s="92"/>
      <c r="F325" s="93" t="str">
        <f>IFERROR(VLOOKUP(E325,ETAGE!A328:B550,2,FALSE),"-")</f>
        <v>-</v>
      </c>
    </row>
    <row r="326" spans="5:6" x14ac:dyDescent="0.2">
      <c r="E326" s="92"/>
      <c r="F326" s="93" t="str">
        <f>IFERROR(VLOOKUP(E326,ETAGE!A329:B551,2,FALSE),"-")</f>
        <v>-</v>
      </c>
    </row>
    <row r="327" spans="5:6" x14ac:dyDescent="0.2">
      <c r="E327" s="92"/>
      <c r="F327" s="93" t="str">
        <f>IFERROR(VLOOKUP(E327,ETAGE!A330:B552,2,FALSE),"-")</f>
        <v>-</v>
      </c>
    </row>
    <row r="328" spans="5:6" x14ac:dyDescent="0.2">
      <c r="E328" s="92"/>
      <c r="F328" s="93" t="str">
        <f>IFERROR(VLOOKUP(E328,ETAGE!A331:B553,2,FALSE),"-")</f>
        <v>-</v>
      </c>
    </row>
    <row r="329" spans="5:6" x14ac:dyDescent="0.2">
      <c r="E329" s="92"/>
      <c r="F329" s="93" t="str">
        <f>IFERROR(VLOOKUP(E329,ETAGE!A332:B554,2,FALSE),"-")</f>
        <v>-</v>
      </c>
    </row>
    <row r="330" spans="5:6" x14ac:dyDescent="0.2">
      <c r="E330" s="92"/>
      <c r="F330" s="93" t="str">
        <f>IFERROR(VLOOKUP(E330,ETAGE!A333:B555,2,FALSE),"-")</f>
        <v>-</v>
      </c>
    </row>
    <row r="331" spans="5:6" x14ac:dyDescent="0.2">
      <c r="E331" s="92"/>
      <c r="F331" s="93" t="str">
        <f>IFERROR(VLOOKUP(E331,ETAGE!A334:B556,2,FALSE),"-")</f>
        <v>-</v>
      </c>
    </row>
    <row r="332" spans="5:6" x14ac:dyDescent="0.2">
      <c r="E332" s="92"/>
      <c r="F332" s="93" t="str">
        <f>IFERROR(VLOOKUP(E332,ETAGE!A335:B557,2,FALSE),"-")</f>
        <v>-</v>
      </c>
    </row>
    <row r="333" spans="5:6" x14ac:dyDescent="0.2">
      <c r="E333" s="92"/>
      <c r="F333" s="93" t="str">
        <f>IFERROR(VLOOKUP(E333,ETAGE!A336:B558,2,FALSE),"-")</f>
        <v>-</v>
      </c>
    </row>
    <row r="334" spans="5:6" x14ac:dyDescent="0.2">
      <c r="E334" s="92"/>
      <c r="F334" s="93" t="str">
        <f>IFERROR(VLOOKUP(E334,ETAGE!A337:B559,2,FALSE),"-")</f>
        <v>-</v>
      </c>
    </row>
    <row r="335" spans="5:6" x14ac:dyDescent="0.2">
      <c r="E335" s="92"/>
      <c r="F335" s="93" t="str">
        <f>IFERROR(VLOOKUP(E335,ETAGE!A338:B560,2,FALSE),"-")</f>
        <v>-</v>
      </c>
    </row>
    <row r="336" spans="5:6" x14ac:dyDescent="0.2">
      <c r="E336" s="92"/>
      <c r="F336" s="93" t="str">
        <f>IFERROR(VLOOKUP(E336,ETAGE!A339:B561,2,FALSE),"-")</f>
        <v>-</v>
      </c>
    </row>
    <row r="337" spans="5:6" x14ac:dyDescent="0.2">
      <c r="E337" s="92"/>
      <c r="F337" s="93" t="str">
        <f>IFERROR(VLOOKUP(E337,ETAGE!A340:B562,2,FALSE),"-")</f>
        <v>-</v>
      </c>
    </row>
    <row r="338" spans="5:6" x14ac:dyDescent="0.2">
      <c r="E338" s="92"/>
      <c r="F338" s="93" t="str">
        <f>IFERROR(VLOOKUP(E338,ETAGE!A341:B563,2,FALSE),"-")</f>
        <v>-</v>
      </c>
    </row>
    <row r="339" spans="5:6" x14ac:dyDescent="0.2">
      <c r="E339" s="92"/>
      <c r="F339" s="93" t="str">
        <f>IFERROR(VLOOKUP(E339,ETAGE!A342:B564,2,FALSE),"-")</f>
        <v>-</v>
      </c>
    </row>
    <row r="340" spans="5:6" x14ac:dyDescent="0.2">
      <c r="E340" s="92"/>
      <c r="F340" s="93" t="str">
        <f>IFERROR(VLOOKUP(E340,ETAGE!A343:B565,2,FALSE),"-")</f>
        <v>-</v>
      </c>
    </row>
    <row r="341" spans="5:6" x14ac:dyDescent="0.2">
      <c r="E341" s="92"/>
      <c r="F341" s="93" t="str">
        <f>IFERROR(VLOOKUP(E341,ETAGE!A344:B566,2,FALSE),"-")</f>
        <v>-</v>
      </c>
    </row>
    <row r="342" spans="5:6" x14ac:dyDescent="0.2">
      <c r="E342" s="92"/>
      <c r="F342" s="93" t="str">
        <f>IFERROR(VLOOKUP(E342,ETAGE!A345:B567,2,FALSE),"-")</f>
        <v>-</v>
      </c>
    </row>
    <row r="343" spans="5:6" x14ac:dyDescent="0.2">
      <c r="E343" s="92"/>
      <c r="F343" s="93" t="str">
        <f>IFERROR(VLOOKUP(E343,ETAGE!A346:B568,2,FALSE),"-")</f>
        <v>-</v>
      </c>
    </row>
    <row r="344" spans="5:6" x14ac:dyDescent="0.2">
      <c r="E344" s="92"/>
      <c r="F344" s="93" t="str">
        <f>IFERROR(VLOOKUP(E344,ETAGE!A347:B569,2,FALSE),"-")</f>
        <v>-</v>
      </c>
    </row>
    <row r="345" spans="5:6" x14ac:dyDescent="0.2">
      <c r="E345" s="92"/>
      <c r="F345" s="93" t="str">
        <f>IFERROR(VLOOKUP(E345,ETAGE!A348:B570,2,FALSE),"-")</f>
        <v>-</v>
      </c>
    </row>
    <row r="346" spans="5:6" x14ac:dyDescent="0.2">
      <c r="E346" s="92"/>
      <c r="F346" s="93" t="str">
        <f>IFERROR(VLOOKUP(E346,ETAGE!A349:B571,2,FALSE),"-")</f>
        <v>-</v>
      </c>
    </row>
    <row r="347" spans="5:6" x14ac:dyDescent="0.2">
      <c r="E347" s="92"/>
      <c r="F347" s="93" t="str">
        <f>IFERROR(VLOOKUP(E347,ETAGE!A350:B572,2,FALSE),"-")</f>
        <v>-</v>
      </c>
    </row>
    <row r="348" spans="5:6" x14ac:dyDescent="0.2">
      <c r="E348" s="92"/>
      <c r="F348" s="93" t="str">
        <f>IFERROR(VLOOKUP(E348,ETAGE!A351:B573,2,FALSE),"-")</f>
        <v>-</v>
      </c>
    </row>
    <row r="349" spans="5:6" x14ac:dyDescent="0.2">
      <c r="E349" s="92"/>
      <c r="F349" s="93" t="str">
        <f>IFERROR(VLOOKUP(E349,ETAGE!A352:B574,2,FALSE),"-")</f>
        <v>-</v>
      </c>
    </row>
    <row r="350" spans="5:6" x14ac:dyDescent="0.2">
      <c r="E350" s="92"/>
      <c r="F350" s="93" t="str">
        <f>IFERROR(VLOOKUP(E350,ETAGE!A353:B575,2,FALSE),"-")</f>
        <v>-</v>
      </c>
    </row>
    <row r="351" spans="5:6" x14ac:dyDescent="0.2">
      <c r="E351" s="92"/>
      <c r="F351" s="93" t="str">
        <f>IFERROR(VLOOKUP(E351,ETAGE!A354:B576,2,FALSE),"-")</f>
        <v>-</v>
      </c>
    </row>
    <row r="352" spans="5:6" x14ac:dyDescent="0.2">
      <c r="E352" s="92"/>
      <c r="F352" s="93" t="str">
        <f>IFERROR(VLOOKUP(E352,ETAGE!A355:B577,2,FALSE),"-")</f>
        <v>-</v>
      </c>
    </row>
    <row r="353" spans="5:6" x14ac:dyDescent="0.2">
      <c r="E353" s="92"/>
      <c r="F353" s="93" t="str">
        <f>IFERROR(VLOOKUP(E353,ETAGE!A356:B578,2,FALSE),"-")</f>
        <v>-</v>
      </c>
    </row>
    <row r="354" spans="5:6" x14ac:dyDescent="0.2">
      <c r="E354" s="92"/>
      <c r="F354" s="93" t="str">
        <f>IFERROR(VLOOKUP(E354,ETAGE!A357:B579,2,FALSE),"-")</f>
        <v>-</v>
      </c>
    </row>
    <row r="355" spans="5:6" x14ac:dyDescent="0.2">
      <c r="E355" s="92"/>
      <c r="F355" s="93" t="str">
        <f>IFERROR(VLOOKUP(E355,ETAGE!A358:B580,2,FALSE),"-")</f>
        <v>-</v>
      </c>
    </row>
    <row r="356" spans="5:6" x14ac:dyDescent="0.2">
      <c r="E356" s="92"/>
      <c r="F356" s="93" t="str">
        <f>IFERROR(VLOOKUP(E356,ETAGE!A359:B581,2,FALSE),"-")</f>
        <v>-</v>
      </c>
    </row>
    <row r="357" spans="5:6" x14ac:dyDescent="0.2">
      <c r="E357" s="92"/>
      <c r="F357" s="93" t="str">
        <f>IFERROR(VLOOKUP(E357,ETAGE!A360:B582,2,FALSE),"-")</f>
        <v>-</v>
      </c>
    </row>
    <row r="358" spans="5:6" x14ac:dyDescent="0.2">
      <c r="E358" s="92"/>
      <c r="F358" s="93" t="str">
        <f>IFERROR(VLOOKUP(E358,ETAGE!A361:B583,2,FALSE),"-")</f>
        <v>-</v>
      </c>
    </row>
    <row r="359" spans="5:6" x14ac:dyDescent="0.2">
      <c r="E359" s="92"/>
      <c r="F359" s="93" t="str">
        <f>IFERROR(VLOOKUP(E359,ETAGE!A362:B584,2,FALSE),"-")</f>
        <v>-</v>
      </c>
    </row>
    <row r="360" spans="5:6" x14ac:dyDescent="0.2">
      <c r="E360" s="92"/>
      <c r="F360" s="93" t="str">
        <f>IFERROR(VLOOKUP(E360,ETAGE!A363:B585,2,FALSE),"-")</f>
        <v>-</v>
      </c>
    </row>
    <row r="361" spans="5:6" x14ac:dyDescent="0.2">
      <c r="E361" s="92"/>
      <c r="F361" s="93" t="str">
        <f>IFERROR(VLOOKUP(E361,ETAGE!A364:B586,2,FALSE),"-")</f>
        <v>-</v>
      </c>
    </row>
    <row r="362" spans="5:6" x14ac:dyDescent="0.2">
      <c r="E362" s="92"/>
      <c r="F362" s="93" t="str">
        <f>IFERROR(VLOOKUP(E362,ETAGE!A365:B587,2,FALSE),"-")</f>
        <v>-</v>
      </c>
    </row>
    <row r="363" spans="5:6" x14ac:dyDescent="0.2">
      <c r="E363" s="92"/>
      <c r="F363" s="93" t="str">
        <f>IFERROR(VLOOKUP(E363,ETAGE!A366:B588,2,FALSE),"-")</f>
        <v>-</v>
      </c>
    </row>
    <row r="364" spans="5:6" x14ac:dyDescent="0.2">
      <c r="E364" s="92"/>
      <c r="F364" s="93" t="str">
        <f>IFERROR(VLOOKUP(E364,ETAGE!A367:B589,2,FALSE),"-")</f>
        <v>-</v>
      </c>
    </row>
    <row r="365" spans="5:6" x14ac:dyDescent="0.2">
      <c r="E365" s="92"/>
      <c r="F365" s="93" t="str">
        <f>IFERROR(VLOOKUP(E365,ETAGE!A368:B590,2,FALSE),"-")</f>
        <v>-</v>
      </c>
    </row>
    <row r="366" spans="5:6" x14ac:dyDescent="0.2">
      <c r="E366" s="92"/>
      <c r="F366" s="93" t="str">
        <f>IFERROR(VLOOKUP(E366,ETAGE!A369:B591,2,FALSE),"-")</f>
        <v>-</v>
      </c>
    </row>
    <row r="367" spans="5:6" x14ac:dyDescent="0.2">
      <c r="E367" s="92"/>
      <c r="F367" s="93" t="str">
        <f>IFERROR(VLOOKUP(E367,ETAGE!A370:B592,2,FALSE),"-")</f>
        <v>-</v>
      </c>
    </row>
    <row r="368" spans="5:6" x14ac:dyDescent="0.2">
      <c r="E368" s="92"/>
      <c r="F368" s="93" t="str">
        <f>IFERROR(VLOOKUP(E368,ETAGE!A371:B593,2,FALSE),"-")</f>
        <v>-</v>
      </c>
    </row>
    <row r="369" spans="5:6" x14ac:dyDescent="0.2">
      <c r="E369" s="92"/>
      <c r="F369" s="93" t="str">
        <f>IFERROR(VLOOKUP(E369,ETAGE!A372:B594,2,FALSE),"-")</f>
        <v>-</v>
      </c>
    </row>
    <row r="370" spans="5:6" x14ac:dyDescent="0.2">
      <c r="E370" s="92"/>
      <c r="F370" s="93" t="str">
        <f>IFERROR(VLOOKUP(E370,ETAGE!A373:B595,2,FALSE),"-")</f>
        <v>-</v>
      </c>
    </row>
    <row r="371" spans="5:6" x14ac:dyDescent="0.2">
      <c r="E371" s="92"/>
      <c r="F371" s="93" t="str">
        <f>IFERROR(VLOOKUP(E371,ETAGE!A374:B596,2,FALSE),"-")</f>
        <v>-</v>
      </c>
    </row>
    <row r="372" spans="5:6" x14ac:dyDescent="0.2">
      <c r="E372" s="92"/>
      <c r="F372" s="93" t="str">
        <f>IFERROR(VLOOKUP(E372,ETAGE!A375:B597,2,FALSE),"-")</f>
        <v>-</v>
      </c>
    </row>
    <row r="373" spans="5:6" x14ac:dyDescent="0.2">
      <c r="E373" s="92"/>
      <c r="F373" s="93" t="str">
        <f>IFERROR(VLOOKUP(E373,ETAGE!A376:B598,2,FALSE),"-")</f>
        <v>-</v>
      </c>
    </row>
    <row r="374" spans="5:6" x14ac:dyDescent="0.2">
      <c r="E374" s="92"/>
      <c r="F374" s="93" t="str">
        <f>IFERROR(VLOOKUP(E374,ETAGE!A377:B599,2,FALSE),"-")</f>
        <v>-</v>
      </c>
    </row>
    <row r="375" spans="5:6" x14ac:dyDescent="0.2">
      <c r="E375" s="92"/>
      <c r="F375" s="93" t="str">
        <f>IFERROR(VLOOKUP(E375,ETAGE!A378:B600,2,FALSE),"-")</f>
        <v>-</v>
      </c>
    </row>
    <row r="376" spans="5:6" x14ac:dyDescent="0.2">
      <c r="E376" s="92"/>
      <c r="F376" s="93" t="str">
        <f>IFERROR(VLOOKUP(E376,ETAGE!A379:B601,2,FALSE),"-")</f>
        <v>-</v>
      </c>
    </row>
    <row r="377" spans="5:6" x14ac:dyDescent="0.2">
      <c r="E377" s="92"/>
      <c r="F377" s="93" t="str">
        <f>IFERROR(VLOOKUP(E377,ETAGE!A380:B602,2,FALSE),"-")</f>
        <v>-</v>
      </c>
    </row>
    <row r="378" spans="5:6" x14ac:dyDescent="0.2">
      <c r="E378" s="92"/>
      <c r="F378" s="93" t="str">
        <f>IFERROR(VLOOKUP(E378,ETAGE!A381:B603,2,FALSE),"-")</f>
        <v>-</v>
      </c>
    </row>
    <row r="379" spans="5:6" x14ac:dyDescent="0.2">
      <c r="E379" s="92"/>
      <c r="F379" s="93" t="str">
        <f>IFERROR(VLOOKUP(E379,ETAGE!A382:B604,2,FALSE),"-")</f>
        <v>-</v>
      </c>
    </row>
    <row r="380" spans="5:6" x14ac:dyDescent="0.2">
      <c r="E380" s="92"/>
      <c r="F380" s="93" t="str">
        <f>IFERROR(VLOOKUP(E380,ETAGE!A383:B605,2,FALSE),"-")</f>
        <v>-</v>
      </c>
    </row>
    <row r="381" spans="5:6" x14ac:dyDescent="0.2">
      <c r="E381" s="92"/>
      <c r="F381" s="93" t="str">
        <f>IFERROR(VLOOKUP(E381,ETAGE!A384:B606,2,FALSE),"-")</f>
        <v>-</v>
      </c>
    </row>
    <row r="382" spans="5:6" x14ac:dyDescent="0.2">
      <c r="E382" s="92"/>
      <c r="F382" s="93" t="str">
        <f>IFERROR(VLOOKUP(E382,ETAGE!A385:B607,2,FALSE),"-")</f>
        <v>-</v>
      </c>
    </row>
    <row r="383" spans="5:6" x14ac:dyDescent="0.2">
      <c r="E383" s="92"/>
      <c r="F383" s="93" t="str">
        <f>IFERROR(VLOOKUP(E383,ETAGE!A386:B608,2,FALSE),"-")</f>
        <v>-</v>
      </c>
    </row>
    <row r="384" spans="5:6" x14ac:dyDescent="0.2">
      <c r="E384" s="92"/>
      <c r="F384" s="93" t="str">
        <f>IFERROR(VLOOKUP(E384,ETAGE!A387:B609,2,FALSE),"-")</f>
        <v>-</v>
      </c>
    </row>
    <row r="385" spans="5:6" x14ac:dyDescent="0.2">
      <c r="E385" s="92"/>
      <c r="F385" s="93" t="str">
        <f>IFERROR(VLOOKUP(E385,ETAGE!A388:B610,2,FALSE),"-")</f>
        <v>-</v>
      </c>
    </row>
    <row r="386" spans="5:6" x14ac:dyDescent="0.2">
      <c r="E386" s="92"/>
      <c r="F386" s="93" t="str">
        <f>IFERROR(VLOOKUP(E386,ETAGE!A389:B611,2,FALSE),"-")</f>
        <v>-</v>
      </c>
    </row>
    <row r="387" spans="5:6" x14ac:dyDescent="0.2">
      <c r="E387" s="92"/>
      <c r="F387" s="93" t="str">
        <f>IFERROR(VLOOKUP(E387,ETAGE!A390:B612,2,FALSE),"-")</f>
        <v>-</v>
      </c>
    </row>
    <row r="388" spans="5:6" x14ac:dyDescent="0.2">
      <c r="E388" s="92"/>
      <c r="F388" s="93" t="str">
        <f>IFERROR(VLOOKUP(E388,ETAGE!A391:B613,2,FALSE),"-")</f>
        <v>-</v>
      </c>
    </row>
    <row r="389" spans="5:6" x14ac:dyDescent="0.2">
      <c r="E389" s="92"/>
      <c r="F389" s="93" t="str">
        <f>IFERROR(VLOOKUP(E389,ETAGE!A392:B614,2,FALSE),"-")</f>
        <v>-</v>
      </c>
    </row>
    <row r="390" spans="5:6" x14ac:dyDescent="0.2">
      <c r="E390" s="92"/>
      <c r="F390" s="93" t="str">
        <f>IFERROR(VLOOKUP(E390,ETAGE!A393:B615,2,FALSE),"-")</f>
        <v>-</v>
      </c>
    </row>
    <row r="391" spans="5:6" x14ac:dyDescent="0.2">
      <c r="E391" s="92"/>
      <c r="F391" s="93" t="str">
        <f>IFERROR(VLOOKUP(E391,ETAGE!A394:B616,2,FALSE),"-")</f>
        <v>-</v>
      </c>
    </row>
    <row r="392" spans="5:6" x14ac:dyDescent="0.2">
      <c r="E392" s="92"/>
      <c r="F392" s="93" t="str">
        <f>IFERROR(VLOOKUP(E392,ETAGE!A395:B617,2,FALSE),"-")</f>
        <v>-</v>
      </c>
    </row>
    <row r="393" spans="5:6" x14ac:dyDescent="0.2">
      <c r="E393" s="92"/>
      <c r="F393" s="93" t="str">
        <f>IFERROR(VLOOKUP(E393,ETAGE!A396:B618,2,FALSE),"-")</f>
        <v>-</v>
      </c>
    </row>
    <row r="394" spans="5:6" x14ac:dyDescent="0.2">
      <c r="E394" s="92"/>
      <c r="F394" s="93" t="str">
        <f>IFERROR(VLOOKUP(E394,ETAGE!A397:B619,2,FALSE),"-")</f>
        <v>-</v>
      </c>
    </row>
    <row r="395" spans="5:6" x14ac:dyDescent="0.2">
      <c r="E395" s="92"/>
      <c r="F395" s="93" t="str">
        <f>IFERROR(VLOOKUP(E395,ETAGE!A398:B620,2,FALSE),"-")</f>
        <v>-</v>
      </c>
    </row>
    <row r="396" spans="5:6" x14ac:dyDescent="0.2">
      <c r="E396" s="92"/>
      <c r="F396" s="93" t="str">
        <f>IFERROR(VLOOKUP(E396,ETAGE!A399:B621,2,FALSE),"-")</f>
        <v>-</v>
      </c>
    </row>
    <row r="397" spans="5:6" x14ac:dyDescent="0.2">
      <c r="E397" s="92"/>
      <c r="F397" s="93" t="str">
        <f>IFERROR(VLOOKUP(E397,ETAGE!A400:B622,2,FALSE),"-")</f>
        <v>-</v>
      </c>
    </row>
    <row r="398" spans="5:6" x14ac:dyDescent="0.2">
      <c r="E398" s="92"/>
      <c r="F398" s="93" t="str">
        <f>IFERROR(VLOOKUP(E398,ETAGE!A401:B623,2,FALSE),"-")</f>
        <v>-</v>
      </c>
    </row>
    <row r="399" spans="5:6" x14ac:dyDescent="0.2">
      <c r="E399" s="92"/>
      <c r="F399" s="93" t="str">
        <f>IFERROR(VLOOKUP(E399,ETAGE!A402:B624,2,FALSE),"-")</f>
        <v>-</v>
      </c>
    </row>
    <row r="400" spans="5:6" x14ac:dyDescent="0.2">
      <c r="E400" s="92"/>
      <c r="F400" s="93" t="str">
        <f>IFERROR(VLOOKUP(E400,ETAGE!A403:B625,2,FALSE),"-")</f>
        <v>-</v>
      </c>
    </row>
    <row r="401" spans="5:6" x14ac:dyDescent="0.2">
      <c r="E401" s="92"/>
      <c r="F401" s="93" t="str">
        <f>IFERROR(VLOOKUP(E401,ETAGE!A404:B626,2,FALSE),"-")</f>
        <v>-</v>
      </c>
    </row>
    <row r="402" spans="5:6" x14ac:dyDescent="0.2">
      <c r="E402" s="92"/>
      <c r="F402" s="93" t="str">
        <f>IFERROR(VLOOKUP(E402,ETAGE!A405:B627,2,FALSE),"-")</f>
        <v>-</v>
      </c>
    </row>
    <row r="403" spans="5:6" x14ac:dyDescent="0.2">
      <c r="E403" s="92"/>
      <c r="F403" s="93" t="str">
        <f>IFERROR(VLOOKUP(E403,ETAGE!A406:B628,2,FALSE),"-")</f>
        <v>-</v>
      </c>
    </row>
    <row r="404" spans="5:6" x14ac:dyDescent="0.2">
      <c r="E404" s="92"/>
      <c r="F404" s="93" t="str">
        <f>IFERROR(VLOOKUP(E404,ETAGE!A407:B629,2,FALSE),"-")</f>
        <v>-</v>
      </c>
    </row>
    <row r="405" spans="5:6" x14ac:dyDescent="0.2">
      <c r="E405" s="92"/>
      <c r="F405" s="93" t="str">
        <f>IFERROR(VLOOKUP(E405,ETAGE!A408:B630,2,FALSE),"-")</f>
        <v>-</v>
      </c>
    </row>
    <row r="406" spans="5:6" x14ac:dyDescent="0.2">
      <c r="E406" s="92"/>
      <c r="F406" s="93" t="str">
        <f>IFERROR(VLOOKUP(E406,ETAGE!A409:B631,2,FALSE),"-")</f>
        <v>-</v>
      </c>
    </row>
    <row r="407" spans="5:6" x14ac:dyDescent="0.2">
      <c r="E407" s="92"/>
      <c r="F407" s="93" t="str">
        <f>IFERROR(VLOOKUP(E407,ETAGE!A410:B632,2,FALSE),"-")</f>
        <v>-</v>
      </c>
    </row>
    <row r="408" spans="5:6" x14ac:dyDescent="0.2">
      <c r="E408" s="92"/>
      <c r="F408" s="93" t="str">
        <f>IFERROR(VLOOKUP(E408,ETAGE!A411:B633,2,FALSE),"-")</f>
        <v>-</v>
      </c>
    </row>
    <row r="409" spans="5:6" x14ac:dyDescent="0.2">
      <c r="E409" s="92"/>
      <c r="F409" s="93" t="str">
        <f>IFERROR(VLOOKUP(E409,ETAGE!A412:B634,2,FALSE),"-")</f>
        <v>-</v>
      </c>
    </row>
    <row r="410" spans="5:6" x14ac:dyDescent="0.2">
      <c r="E410" s="92"/>
      <c r="F410" s="93" t="str">
        <f>IFERROR(VLOOKUP(E410,ETAGE!A413:B635,2,FALSE),"-")</f>
        <v>-</v>
      </c>
    </row>
    <row r="411" spans="5:6" x14ac:dyDescent="0.2">
      <c r="E411" s="92"/>
      <c r="F411" s="93" t="str">
        <f>IFERROR(VLOOKUP(E411,ETAGE!A414:B636,2,FALSE),"-")</f>
        <v>-</v>
      </c>
    </row>
    <row r="412" spans="5:6" x14ac:dyDescent="0.2">
      <c r="E412" s="92"/>
      <c r="F412" s="93" t="str">
        <f>IFERROR(VLOOKUP(E412,ETAGE!A415:B637,2,FALSE),"-")</f>
        <v>-</v>
      </c>
    </row>
    <row r="413" spans="5:6" x14ac:dyDescent="0.2">
      <c r="E413" s="92"/>
      <c r="F413" s="93" t="str">
        <f>IFERROR(VLOOKUP(E413,ETAGE!A416:B638,2,FALSE),"-")</f>
        <v>-</v>
      </c>
    </row>
    <row r="414" spans="5:6" x14ac:dyDescent="0.2">
      <c r="E414" s="92"/>
      <c r="F414" s="93" t="str">
        <f>IFERROR(VLOOKUP(E414,ETAGE!A417:B639,2,FALSE),"-")</f>
        <v>-</v>
      </c>
    </row>
    <row r="415" spans="5:6" x14ac:dyDescent="0.2">
      <c r="E415" s="92"/>
      <c r="F415" s="93" t="str">
        <f>IFERROR(VLOOKUP(E415,ETAGE!A418:B640,2,FALSE),"-")</f>
        <v>-</v>
      </c>
    </row>
    <row r="416" spans="5:6" x14ac:dyDescent="0.2">
      <c r="E416" s="92"/>
      <c r="F416" s="93" t="str">
        <f>IFERROR(VLOOKUP(E416,ETAGE!A419:B641,2,FALSE),"-")</f>
        <v>-</v>
      </c>
    </row>
    <row r="417" spans="5:6" x14ac:dyDescent="0.2">
      <c r="E417" s="92"/>
      <c r="F417" s="93" t="str">
        <f>IFERROR(VLOOKUP(E417,ETAGE!A420:B642,2,FALSE),"-")</f>
        <v>-</v>
      </c>
    </row>
    <row r="418" spans="5:6" x14ac:dyDescent="0.2">
      <c r="E418" s="92"/>
      <c r="F418" s="93" t="str">
        <f>IFERROR(VLOOKUP(E418,ETAGE!A421:B643,2,FALSE),"-")</f>
        <v>-</v>
      </c>
    </row>
    <row r="419" spans="5:6" x14ac:dyDescent="0.2">
      <c r="E419" s="92"/>
      <c r="F419" s="93" t="str">
        <f>IFERROR(VLOOKUP(E419,ETAGE!A422:B644,2,FALSE),"-")</f>
        <v>-</v>
      </c>
    </row>
    <row r="420" spans="5:6" x14ac:dyDescent="0.2">
      <c r="E420" s="92"/>
      <c r="F420" s="93" t="str">
        <f>IFERROR(VLOOKUP(E420,ETAGE!A423:B645,2,FALSE),"-")</f>
        <v>-</v>
      </c>
    </row>
    <row r="421" spans="5:6" x14ac:dyDescent="0.2">
      <c r="E421" s="92"/>
      <c r="F421" s="93" t="str">
        <f>IFERROR(VLOOKUP(E421,ETAGE!A424:B646,2,FALSE),"-")</f>
        <v>-</v>
      </c>
    </row>
    <row r="422" spans="5:6" x14ac:dyDescent="0.2">
      <c r="E422" s="92"/>
      <c r="F422" s="93" t="str">
        <f>IFERROR(VLOOKUP(E422,ETAGE!A425:B647,2,FALSE),"-")</f>
        <v>-</v>
      </c>
    </row>
    <row r="423" spans="5:6" x14ac:dyDescent="0.2">
      <c r="E423" s="92"/>
      <c r="F423" s="93" t="str">
        <f>IFERROR(VLOOKUP(E423,ETAGE!A426:B648,2,FALSE),"-")</f>
        <v>-</v>
      </c>
    </row>
    <row r="424" spans="5:6" x14ac:dyDescent="0.2">
      <c r="E424" s="92"/>
      <c r="F424" s="93" t="str">
        <f>IFERROR(VLOOKUP(E424,ETAGE!A427:B649,2,FALSE),"-")</f>
        <v>-</v>
      </c>
    </row>
    <row r="425" spans="5:6" x14ac:dyDescent="0.2">
      <c r="E425" s="92"/>
      <c r="F425" s="93" t="str">
        <f>IFERROR(VLOOKUP(E425,ETAGE!A428:B650,2,FALSE),"-")</f>
        <v>-</v>
      </c>
    </row>
    <row r="426" spans="5:6" x14ac:dyDescent="0.2">
      <c r="E426" s="92"/>
      <c r="F426" s="93" t="str">
        <f>IFERROR(VLOOKUP(E426,ETAGE!A429:B651,2,FALSE),"-")</f>
        <v>-</v>
      </c>
    </row>
    <row r="427" spans="5:6" x14ac:dyDescent="0.2">
      <c r="E427" s="92"/>
      <c r="F427" s="93" t="str">
        <f>IFERROR(VLOOKUP(E427,ETAGE!A430:B652,2,FALSE),"-")</f>
        <v>-</v>
      </c>
    </row>
    <row r="428" spans="5:6" x14ac:dyDescent="0.2">
      <c r="E428" s="92"/>
      <c r="F428" s="93" t="str">
        <f>IFERROR(VLOOKUP(E428,ETAGE!A431:B653,2,FALSE),"-")</f>
        <v>-</v>
      </c>
    </row>
    <row r="429" spans="5:6" x14ac:dyDescent="0.2">
      <c r="E429" s="92"/>
      <c r="F429" s="93" t="str">
        <f>IFERROR(VLOOKUP(E429,ETAGE!A432:B654,2,FALSE),"-")</f>
        <v>-</v>
      </c>
    </row>
    <row r="430" spans="5:6" x14ac:dyDescent="0.2">
      <c r="E430" s="92"/>
      <c r="F430" s="93" t="str">
        <f>IFERROR(VLOOKUP(E430,ETAGE!A433:B655,2,FALSE),"-")</f>
        <v>-</v>
      </c>
    </row>
    <row r="431" spans="5:6" x14ac:dyDescent="0.2">
      <c r="E431" s="92"/>
      <c r="F431" s="93" t="str">
        <f>IFERROR(VLOOKUP(E431,ETAGE!A434:B656,2,FALSE),"-")</f>
        <v>-</v>
      </c>
    </row>
    <row r="432" spans="5:6" x14ac:dyDescent="0.2">
      <c r="E432" s="92"/>
      <c r="F432" s="93" t="str">
        <f>IFERROR(VLOOKUP(E432,ETAGE!A435:B657,2,FALSE),"-")</f>
        <v>-</v>
      </c>
    </row>
    <row r="433" spans="5:6" x14ac:dyDescent="0.2">
      <c r="E433" s="92"/>
      <c r="F433" s="93" t="str">
        <f>IFERROR(VLOOKUP(E433,ETAGE!A436:B658,2,FALSE),"-")</f>
        <v>-</v>
      </c>
    </row>
    <row r="434" spans="5:6" x14ac:dyDescent="0.2">
      <c r="E434" s="92"/>
      <c r="F434" s="93" t="str">
        <f>IFERROR(VLOOKUP(E434,ETAGE!A437:B659,2,FALSE),"-")</f>
        <v>-</v>
      </c>
    </row>
    <row r="435" spans="5:6" x14ac:dyDescent="0.2">
      <c r="E435" s="92"/>
      <c r="F435" s="93" t="str">
        <f>IFERROR(VLOOKUP(E435,ETAGE!A438:B660,2,FALSE),"-")</f>
        <v>-</v>
      </c>
    </row>
    <row r="436" spans="5:6" x14ac:dyDescent="0.2">
      <c r="E436" s="92"/>
      <c r="F436" s="93" t="str">
        <f>IFERROR(VLOOKUP(E436,ETAGE!A439:B661,2,FALSE),"-")</f>
        <v>-</v>
      </c>
    </row>
    <row r="437" spans="5:6" x14ac:dyDescent="0.2">
      <c r="E437" s="92"/>
      <c r="F437" s="93" t="str">
        <f>IFERROR(VLOOKUP(E437,ETAGE!A440:B662,2,FALSE),"-")</f>
        <v>-</v>
      </c>
    </row>
    <row r="438" spans="5:6" x14ac:dyDescent="0.2">
      <c r="E438" s="92"/>
      <c r="F438" s="93" t="str">
        <f>IFERROR(VLOOKUP(E438,ETAGE!A441:B663,2,FALSE),"-")</f>
        <v>-</v>
      </c>
    </row>
    <row r="439" spans="5:6" x14ac:dyDescent="0.2">
      <c r="E439" s="92"/>
      <c r="F439" s="93" t="str">
        <f>IFERROR(VLOOKUP(E439,ETAGE!A442:B664,2,FALSE),"-")</f>
        <v>-</v>
      </c>
    </row>
    <row r="440" spans="5:6" x14ac:dyDescent="0.2">
      <c r="E440" s="92"/>
      <c r="F440" s="93" t="str">
        <f>IFERROR(VLOOKUP(E440,ETAGE!A443:B665,2,FALSE),"-")</f>
        <v>-</v>
      </c>
    </row>
    <row r="441" spans="5:6" x14ac:dyDescent="0.2">
      <c r="E441" s="92"/>
      <c r="F441" s="93" t="str">
        <f>IFERROR(VLOOKUP(E441,ETAGE!A444:B666,2,FALSE),"-")</f>
        <v>-</v>
      </c>
    </row>
    <row r="442" spans="5:6" x14ac:dyDescent="0.2">
      <c r="E442" s="92"/>
      <c r="F442" s="93" t="str">
        <f>IFERROR(VLOOKUP(E442,ETAGE!A445:B667,2,FALSE),"-")</f>
        <v>-</v>
      </c>
    </row>
    <row r="443" spans="5:6" x14ac:dyDescent="0.2">
      <c r="E443" s="92"/>
      <c r="F443" s="93" t="str">
        <f>IFERROR(VLOOKUP(E443,ETAGE!A446:B668,2,FALSE),"-")</f>
        <v>-</v>
      </c>
    </row>
    <row r="444" spans="5:6" x14ac:dyDescent="0.2">
      <c r="E444" s="92"/>
      <c r="F444" s="93" t="str">
        <f>IFERROR(VLOOKUP(E444,ETAGE!A447:B669,2,FALSE),"-")</f>
        <v>-</v>
      </c>
    </row>
    <row r="445" spans="5:6" x14ac:dyDescent="0.2">
      <c r="E445" s="92"/>
      <c r="F445" s="93" t="str">
        <f>IFERROR(VLOOKUP(E445,ETAGE!A448:B670,2,FALSE),"-")</f>
        <v>-</v>
      </c>
    </row>
    <row r="446" spans="5:6" x14ac:dyDescent="0.2">
      <c r="E446" s="92"/>
      <c r="F446" s="93" t="str">
        <f>IFERROR(VLOOKUP(E446,ETAGE!A449:B671,2,FALSE),"-")</f>
        <v>-</v>
      </c>
    </row>
    <row r="447" spans="5:6" x14ac:dyDescent="0.2">
      <c r="E447" s="92"/>
      <c r="F447" s="93" t="str">
        <f>IFERROR(VLOOKUP(E447,ETAGE!A450:B672,2,FALSE),"-")</f>
        <v>-</v>
      </c>
    </row>
    <row r="448" spans="5:6" x14ac:dyDescent="0.2">
      <c r="E448" s="92"/>
      <c r="F448" s="93" t="str">
        <f>IFERROR(VLOOKUP(E448,ETAGE!A451:B673,2,FALSE),"-")</f>
        <v>-</v>
      </c>
    </row>
    <row r="449" spans="5:6" x14ac:dyDescent="0.2">
      <c r="E449" s="92"/>
      <c r="F449" s="93" t="str">
        <f>IFERROR(VLOOKUP(E449,ETAGE!A452:B674,2,FALSE),"-")</f>
        <v>-</v>
      </c>
    </row>
    <row r="450" spans="5:6" x14ac:dyDescent="0.2">
      <c r="E450" s="92"/>
      <c r="F450" s="93" t="str">
        <f>IFERROR(VLOOKUP(E450,ETAGE!A453:B675,2,FALSE),"-")</f>
        <v>-</v>
      </c>
    </row>
    <row r="451" spans="5:6" x14ac:dyDescent="0.2">
      <c r="E451" s="92"/>
      <c r="F451" s="93" t="str">
        <f>IFERROR(VLOOKUP(E451,ETAGE!A454:B676,2,FALSE),"-")</f>
        <v>-</v>
      </c>
    </row>
    <row r="452" spans="5:6" x14ac:dyDescent="0.2">
      <c r="E452" s="92"/>
      <c r="F452" s="93" t="str">
        <f>IFERROR(VLOOKUP(E452,ETAGE!A455:B677,2,FALSE),"-")</f>
        <v>-</v>
      </c>
    </row>
    <row r="453" spans="5:6" x14ac:dyDescent="0.2">
      <c r="E453" s="92"/>
      <c r="F453" s="93" t="str">
        <f>IFERROR(VLOOKUP(E453,ETAGE!A456:B678,2,FALSE),"-")</f>
        <v>-</v>
      </c>
    </row>
    <row r="454" spans="5:6" x14ac:dyDescent="0.2">
      <c r="E454" s="92"/>
      <c r="F454" s="93" t="str">
        <f>IFERROR(VLOOKUP(E454,ETAGE!A457:B679,2,FALSE),"-")</f>
        <v>-</v>
      </c>
    </row>
    <row r="455" spans="5:6" x14ac:dyDescent="0.2">
      <c r="E455" s="92"/>
      <c r="F455" s="93" t="str">
        <f>IFERROR(VLOOKUP(E455,ETAGE!A458:B680,2,FALSE),"-")</f>
        <v>-</v>
      </c>
    </row>
    <row r="456" spans="5:6" x14ac:dyDescent="0.2">
      <c r="E456" s="92"/>
      <c r="F456" s="93" t="str">
        <f>IFERROR(VLOOKUP(E456,ETAGE!A459:B681,2,FALSE),"-")</f>
        <v>-</v>
      </c>
    </row>
    <row r="457" spans="5:6" x14ac:dyDescent="0.2">
      <c r="E457" s="92"/>
      <c r="F457" s="93" t="str">
        <f>IFERROR(VLOOKUP(E457,ETAGE!A460:B682,2,FALSE),"-")</f>
        <v>-</v>
      </c>
    </row>
    <row r="458" spans="5:6" x14ac:dyDescent="0.2">
      <c r="E458" s="92"/>
      <c r="F458" s="93" t="str">
        <f>IFERROR(VLOOKUP(E458,ETAGE!A461:B683,2,FALSE),"-")</f>
        <v>-</v>
      </c>
    </row>
    <row r="459" spans="5:6" x14ac:dyDescent="0.2">
      <c r="E459" s="92"/>
      <c r="F459" s="93" t="str">
        <f>IFERROR(VLOOKUP(E459,ETAGE!A462:B684,2,FALSE),"-")</f>
        <v>-</v>
      </c>
    </row>
    <row r="460" spans="5:6" x14ac:dyDescent="0.2">
      <c r="E460" s="92"/>
      <c r="F460" s="93" t="str">
        <f>IFERROR(VLOOKUP(E460,ETAGE!A463:B685,2,FALSE),"-")</f>
        <v>-</v>
      </c>
    </row>
    <row r="461" spans="5:6" x14ac:dyDescent="0.2">
      <c r="E461" s="92"/>
      <c r="F461" s="93" t="str">
        <f>IFERROR(VLOOKUP(E461,ETAGE!A464:B686,2,FALSE),"-")</f>
        <v>-</v>
      </c>
    </row>
    <row r="462" spans="5:6" x14ac:dyDescent="0.2">
      <c r="E462" s="92"/>
      <c r="F462" s="93" t="str">
        <f>IFERROR(VLOOKUP(E462,ETAGE!A465:B687,2,FALSE),"-")</f>
        <v>-</v>
      </c>
    </row>
    <row r="463" spans="5:6" x14ac:dyDescent="0.2">
      <c r="E463" s="92"/>
      <c r="F463" s="93" t="str">
        <f>IFERROR(VLOOKUP(E463,ETAGE!A466:B688,2,FALSE),"-")</f>
        <v>-</v>
      </c>
    </row>
    <row r="464" spans="5:6" x14ac:dyDescent="0.2">
      <c r="E464" s="92"/>
      <c r="F464" s="93" t="str">
        <f>IFERROR(VLOOKUP(E464,ETAGE!A467:B689,2,FALSE),"-")</f>
        <v>-</v>
      </c>
    </row>
    <row r="465" spans="5:6" x14ac:dyDescent="0.2">
      <c r="E465" s="92"/>
      <c r="F465" s="93" t="str">
        <f>IFERROR(VLOOKUP(E465,ETAGE!A468:B690,2,FALSE),"-")</f>
        <v>-</v>
      </c>
    </row>
    <row r="466" spans="5:6" x14ac:dyDescent="0.2">
      <c r="E466" s="92"/>
      <c r="F466" s="93" t="str">
        <f>IFERROR(VLOOKUP(E466,ETAGE!A469:B691,2,FALSE),"-")</f>
        <v>-</v>
      </c>
    </row>
    <row r="467" spans="5:6" x14ac:dyDescent="0.2">
      <c r="E467" s="92"/>
      <c r="F467" s="93" t="str">
        <f>IFERROR(VLOOKUP(E467,ETAGE!A470:B692,2,FALSE),"-")</f>
        <v>-</v>
      </c>
    </row>
    <row r="468" spans="5:6" x14ac:dyDescent="0.2">
      <c r="E468" s="92"/>
      <c r="F468" s="93" t="str">
        <f>IFERROR(VLOOKUP(E468,ETAGE!A471:B693,2,FALSE),"-")</f>
        <v>-</v>
      </c>
    </row>
    <row r="469" spans="5:6" x14ac:dyDescent="0.2">
      <c r="E469" s="92"/>
      <c r="F469" s="93" t="str">
        <f>IFERROR(VLOOKUP(E469,ETAGE!A472:B694,2,FALSE),"-")</f>
        <v>-</v>
      </c>
    </row>
    <row r="470" spans="5:6" x14ac:dyDescent="0.2">
      <c r="E470" s="92"/>
      <c r="F470" s="93" t="str">
        <f>IFERROR(VLOOKUP(E470,ETAGE!A473:B695,2,FALSE),"-")</f>
        <v>-</v>
      </c>
    </row>
    <row r="471" spans="5:6" x14ac:dyDescent="0.2">
      <c r="E471" s="92"/>
      <c r="F471" s="93" t="str">
        <f>IFERROR(VLOOKUP(E471,ETAGE!A474:B696,2,FALSE),"-")</f>
        <v>-</v>
      </c>
    </row>
    <row r="472" spans="5:6" x14ac:dyDescent="0.2">
      <c r="E472" s="92"/>
      <c r="F472" s="93" t="str">
        <f>IFERROR(VLOOKUP(E472,ETAGE!A475:B697,2,FALSE),"-")</f>
        <v>-</v>
      </c>
    </row>
    <row r="473" spans="5:6" x14ac:dyDescent="0.2">
      <c r="E473" s="92"/>
      <c r="F473" s="93" t="str">
        <f>IFERROR(VLOOKUP(E473,ETAGE!A476:B698,2,FALSE),"-")</f>
        <v>-</v>
      </c>
    </row>
    <row r="474" spans="5:6" x14ac:dyDescent="0.2">
      <c r="E474" s="92"/>
      <c r="F474" s="93" t="str">
        <f>IFERROR(VLOOKUP(E474,ETAGE!A477:B699,2,FALSE),"-")</f>
        <v>-</v>
      </c>
    </row>
    <row r="475" spans="5:6" x14ac:dyDescent="0.2">
      <c r="E475" s="92"/>
      <c r="F475" s="93" t="str">
        <f>IFERROR(VLOOKUP(E475,ETAGE!A478:B700,2,FALSE),"-")</f>
        <v>-</v>
      </c>
    </row>
    <row r="476" spans="5:6" x14ac:dyDescent="0.2">
      <c r="E476" s="92"/>
      <c r="F476" s="93" t="str">
        <f>IFERROR(VLOOKUP(E476,ETAGE!A479:B701,2,FALSE),"-")</f>
        <v>-</v>
      </c>
    </row>
    <row r="477" spans="5:6" x14ac:dyDescent="0.2">
      <c r="E477" s="92"/>
      <c r="F477" s="93" t="str">
        <f>IFERROR(VLOOKUP(E477,ETAGE!A480:B702,2,FALSE),"-")</f>
        <v>-</v>
      </c>
    </row>
    <row r="478" spans="5:6" x14ac:dyDescent="0.2">
      <c r="E478" s="92"/>
      <c r="F478" s="93" t="str">
        <f>IFERROR(VLOOKUP(E478,ETAGE!A481:B703,2,FALSE),"-")</f>
        <v>-</v>
      </c>
    </row>
    <row r="479" spans="5:6" x14ac:dyDescent="0.2">
      <c r="E479" s="92"/>
      <c r="F479" s="93" t="str">
        <f>IFERROR(VLOOKUP(E479,ETAGE!A482:B704,2,FALSE),"-")</f>
        <v>-</v>
      </c>
    </row>
    <row r="480" spans="5:6" x14ac:dyDescent="0.2">
      <c r="E480" s="92"/>
      <c r="F480" s="93" t="str">
        <f>IFERROR(VLOOKUP(E480,ETAGE!A483:B705,2,FALSE),"-")</f>
        <v>-</v>
      </c>
    </row>
    <row r="481" spans="5:6" x14ac:dyDescent="0.2">
      <c r="E481" s="92"/>
      <c r="F481" s="93" t="str">
        <f>IFERROR(VLOOKUP(E481,ETAGE!A484:B706,2,FALSE),"-")</f>
        <v>-</v>
      </c>
    </row>
    <row r="482" spans="5:6" x14ac:dyDescent="0.2">
      <c r="E482" s="92"/>
      <c r="F482" s="93" t="str">
        <f>IFERROR(VLOOKUP(E482,ETAGE!A485:B707,2,FALSE),"-")</f>
        <v>-</v>
      </c>
    </row>
    <row r="483" spans="5:6" x14ac:dyDescent="0.2">
      <c r="E483" s="92"/>
      <c r="F483" s="93" t="str">
        <f>IFERROR(VLOOKUP(E483,ETAGE!A486:B708,2,FALSE),"-")</f>
        <v>-</v>
      </c>
    </row>
    <row r="484" spans="5:6" x14ac:dyDescent="0.2">
      <c r="E484" s="92"/>
      <c r="F484" s="93" t="str">
        <f>IFERROR(VLOOKUP(E484,ETAGE!A487:B709,2,FALSE),"-")</f>
        <v>-</v>
      </c>
    </row>
    <row r="485" spans="5:6" x14ac:dyDescent="0.2">
      <c r="E485" s="92"/>
      <c r="F485" s="93" t="str">
        <f>IFERROR(VLOOKUP(E485,ETAGE!A488:B710,2,FALSE),"-")</f>
        <v>-</v>
      </c>
    </row>
    <row r="486" spans="5:6" x14ac:dyDescent="0.2">
      <c r="E486" s="92"/>
      <c r="F486" s="93" t="str">
        <f>IFERROR(VLOOKUP(E486,ETAGE!A489:B711,2,FALSE),"-")</f>
        <v>-</v>
      </c>
    </row>
    <row r="487" spans="5:6" x14ac:dyDescent="0.2">
      <c r="E487" s="92"/>
      <c r="F487" s="93" t="str">
        <f>IFERROR(VLOOKUP(E487,ETAGE!A490:B712,2,FALSE),"-")</f>
        <v>-</v>
      </c>
    </row>
    <row r="488" spans="5:6" x14ac:dyDescent="0.2">
      <c r="E488" s="92"/>
      <c r="F488" s="93" t="str">
        <f>IFERROR(VLOOKUP(E488,ETAGE!A491:B713,2,FALSE),"-")</f>
        <v>-</v>
      </c>
    </row>
    <row r="489" spans="5:6" x14ac:dyDescent="0.2">
      <c r="E489" s="92"/>
      <c r="F489" s="93" t="str">
        <f>IFERROR(VLOOKUP(E489,ETAGE!A492:B714,2,FALSE),"-")</f>
        <v>-</v>
      </c>
    </row>
    <row r="490" spans="5:6" x14ac:dyDescent="0.2">
      <c r="E490" s="92"/>
      <c r="F490" s="93" t="str">
        <f>IFERROR(VLOOKUP(E490,ETAGE!A493:B715,2,FALSE),"-")</f>
        <v>-</v>
      </c>
    </row>
    <row r="491" spans="5:6" x14ac:dyDescent="0.2">
      <c r="E491" s="92"/>
      <c r="F491" s="93" t="str">
        <f>IFERROR(VLOOKUP(E491,ETAGE!A494:B716,2,FALSE),"-")</f>
        <v>-</v>
      </c>
    </row>
    <row r="492" spans="5:6" x14ac:dyDescent="0.2">
      <c r="E492" s="92"/>
      <c r="F492" s="93" t="str">
        <f>IFERROR(VLOOKUP(E492,ETAGE!A495:B717,2,FALSE),"-")</f>
        <v>-</v>
      </c>
    </row>
    <row r="493" spans="5:6" x14ac:dyDescent="0.2">
      <c r="E493" s="92"/>
      <c r="F493" s="93" t="str">
        <f>IFERROR(VLOOKUP(E493,ETAGE!A496:B718,2,FALSE),"-")</f>
        <v>-</v>
      </c>
    </row>
    <row r="494" spans="5:6" x14ac:dyDescent="0.2">
      <c r="E494" s="92"/>
      <c r="F494" s="93" t="str">
        <f>IFERROR(VLOOKUP(E494,ETAGE!A497:B719,2,FALSE),"-")</f>
        <v>-</v>
      </c>
    </row>
    <row r="495" spans="5:6" x14ac:dyDescent="0.2">
      <c r="E495" s="92"/>
      <c r="F495" s="93" t="str">
        <f>IFERROR(VLOOKUP(E495,ETAGE!A498:B720,2,FALSE),"-")</f>
        <v>-</v>
      </c>
    </row>
    <row r="496" spans="5:6" x14ac:dyDescent="0.2">
      <c r="E496" s="92"/>
      <c r="F496" s="93" t="str">
        <f>IFERROR(VLOOKUP(E496,ETAGE!A499:B721,2,FALSE),"-")</f>
        <v>-</v>
      </c>
    </row>
    <row r="497" spans="5:6" x14ac:dyDescent="0.2">
      <c r="E497" s="92"/>
      <c r="F497" s="93" t="str">
        <f>IFERROR(VLOOKUP(E497,ETAGE!A500:B722,2,FALSE),"-")</f>
        <v>-</v>
      </c>
    </row>
    <row r="498" spans="5:6" x14ac:dyDescent="0.2">
      <c r="E498" s="92"/>
      <c r="F498" s="93" t="str">
        <f>IFERROR(VLOOKUP(E498,ETAGE!A501:B723,2,FALSE),"-")</f>
        <v>-</v>
      </c>
    </row>
    <row r="499" spans="5:6" x14ac:dyDescent="0.2">
      <c r="E499" s="92"/>
      <c r="F499" s="93" t="str">
        <f>IFERROR(VLOOKUP(E499,ETAGE!A502:B724,2,FALSE),"-")</f>
        <v>-</v>
      </c>
    </row>
    <row r="500" spans="5:6" x14ac:dyDescent="0.2">
      <c r="E500" s="92"/>
      <c r="F500" s="93" t="str">
        <f>IFERROR(VLOOKUP(E500,ETAGE!A503:B725,2,FALSE),"-")</f>
        <v>-</v>
      </c>
    </row>
    <row r="501" spans="5:6" x14ac:dyDescent="0.2">
      <c r="E501" s="92"/>
      <c r="F501" s="93" t="str">
        <f>IFERROR(VLOOKUP(E501,ETAGE!A504:B726,2,FALSE),"-")</f>
        <v>-</v>
      </c>
    </row>
    <row r="502" spans="5:6" x14ac:dyDescent="0.2">
      <c r="E502" s="92"/>
      <c r="F502" s="93" t="str">
        <f>IFERROR(VLOOKUP(E502,ETAGE!A505:B727,2,FALSE),"-")</f>
        <v>-</v>
      </c>
    </row>
    <row r="503" spans="5:6" x14ac:dyDescent="0.2">
      <c r="E503" s="92"/>
      <c r="F503" s="93" t="str">
        <f>IFERROR(VLOOKUP(E503,ETAGE!A506:B728,2,FALSE),"-")</f>
        <v>-</v>
      </c>
    </row>
    <row r="504" spans="5:6" x14ac:dyDescent="0.2">
      <c r="E504" s="92"/>
      <c r="F504" s="93" t="str">
        <f>IFERROR(VLOOKUP(E504,ETAGE!A507:B729,2,FALSE),"-")</f>
        <v>-</v>
      </c>
    </row>
    <row r="505" spans="5:6" x14ac:dyDescent="0.2">
      <c r="E505" s="92"/>
      <c r="F505" s="93" t="str">
        <f>IFERROR(VLOOKUP(E505,ETAGE!A508:B730,2,FALSE),"-")</f>
        <v>-</v>
      </c>
    </row>
    <row r="506" spans="5:6" x14ac:dyDescent="0.2">
      <c r="E506" s="92"/>
      <c r="F506" s="93" t="str">
        <f>IFERROR(VLOOKUP(E506,ETAGE!A509:B731,2,FALSE),"-")</f>
        <v>-</v>
      </c>
    </row>
    <row r="507" spans="5:6" x14ac:dyDescent="0.2">
      <c r="E507" s="92"/>
      <c r="F507" s="93" t="str">
        <f>IFERROR(VLOOKUP(E507,ETAGE!A510:B732,2,FALSE),"-")</f>
        <v>-</v>
      </c>
    </row>
    <row r="508" spans="5:6" x14ac:dyDescent="0.2">
      <c r="E508" s="92"/>
      <c r="F508" s="93" t="str">
        <f>IFERROR(VLOOKUP(E508,ETAGE!A511:B733,2,FALSE),"-")</f>
        <v>-</v>
      </c>
    </row>
    <row r="509" spans="5:6" x14ac:dyDescent="0.2">
      <c r="E509" s="92"/>
      <c r="F509" s="93" t="str">
        <f>IFERROR(VLOOKUP(E509,ETAGE!A512:B734,2,FALSE),"-")</f>
        <v>-</v>
      </c>
    </row>
    <row r="510" spans="5:6" x14ac:dyDescent="0.2">
      <c r="E510" s="92"/>
      <c r="F510" s="93" t="str">
        <f>IFERROR(VLOOKUP(E510,ETAGE!A513:B735,2,FALSE),"-")</f>
        <v>-</v>
      </c>
    </row>
    <row r="511" spans="5:6" x14ac:dyDescent="0.2">
      <c r="E511" s="92"/>
      <c r="F511" s="93" t="str">
        <f>IFERROR(VLOOKUP(E511,ETAGE!A514:B736,2,FALSE),"-")</f>
        <v>-</v>
      </c>
    </row>
    <row r="512" spans="5:6" x14ac:dyDescent="0.2">
      <c r="E512" s="92"/>
      <c r="F512" s="93" t="str">
        <f>IFERROR(VLOOKUP(E512,ETAGE!A515:B737,2,FALSE),"-")</f>
        <v>-</v>
      </c>
    </row>
    <row r="513" spans="5:6" x14ac:dyDescent="0.2">
      <c r="E513" s="92"/>
      <c r="F513" s="93" t="str">
        <f>IFERROR(VLOOKUP(E513,ETAGE!A516:B738,2,FALSE),"-")</f>
        <v>-</v>
      </c>
    </row>
    <row r="514" spans="5:6" x14ac:dyDescent="0.2">
      <c r="E514" s="92"/>
      <c r="F514" s="93" t="str">
        <f>IFERROR(VLOOKUP(E514,ETAGE!A517:B739,2,FALSE),"-")</f>
        <v>-</v>
      </c>
    </row>
    <row r="515" spans="5:6" x14ac:dyDescent="0.2">
      <c r="E515" s="92"/>
      <c r="F515" s="93" t="str">
        <f>IFERROR(VLOOKUP(E515,ETAGE!A518:B740,2,FALSE),"-")</f>
        <v>-</v>
      </c>
    </row>
    <row r="516" spans="5:6" x14ac:dyDescent="0.2">
      <c r="E516" s="92"/>
      <c r="F516" s="93" t="str">
        <f>IFERROR(VLOOKUP(E516,ETAGE!A519:B741,2,FALSE),"-")</f>
        <v>-</v>
      </c>
    </row>
    <row r="517" spans="5:6" x14ac:dyDescent="0.2">
      <c r="E517" s="92"/>
      <c r="F517" s="93" t="str">
        <f>IFERROR(VLOOKUP(E517,ETAGE!A520:B742,2,FALSE),"-")</f>
        <v>-</v>
      </c>
    </row>
    <row r="518" spans="5:6" x14ac:dyDescent="0.2">
      <c r="E518" s="92"/>
      <c r="F518" s="93" t="str">
        <f>IFERROR(VLOOKUP(E518,ETAGE!A521:B743,2,FALSE),"-")</f>
        <v>-</v>
      </c>
    </row>
    <row r="519" spans="5:6" x14ac:dyDescent="0.2">
      <c r="E519" s="92"/>
      <c r="F519" s="93" t="str">
        <f>IFERROR(VLOOKUP(E519,ETAGE!A522:B744,2,FALSE),"-")</f>
        <v>-</v>
      </c>
    </row>
    <row r="520" spans="5:6" x14ac:dyDescent="0.2">
      <c r="E520" s="92"/>
      <c r="F520" s="93" t="str">
        <f>IFERROR(VLOOKUP(E520,ETAGE!A523:B745,2,FALSE),"-")</f>
        <v>-</v>
      </c>
    </row>
    <row r="521" spans="5:6" x14ac:dyDescent="0.2">
      <c r="E521" s="92"/>
      <c r="F521" s="93" t="str">
        <f>IFERROR(VLOOKUP(E521,ETAGE!A524:B746,2,FALSE),"-")</f>
        <v>-</v>
      </c>
    </row>
    <row r="522" spans="5:6" x14ac:dyDescent="0.2">
      <c r="E522" s="92"/>
      <c r="F522" s="93" t="str">
        <f>IFERROR(VLOOKUP(E522,ETAGE!A525:B747,2,FALSE),"-")</f>
        <v>-</v>
      </c>
    </row>
    <row r="523" spans="5:6" x14ac:dyDescent="0.2">
      <c r="E523" s="92"/>
      <c r="F523" s="93" t="str">
        <f>IFERROR(VLOOKUP(E523,ETAGE!A526:B748,2,FALSE),"-")</f>
        <v>-</v>
      </c>
    </row>
    <row r="524" spans="5:6" x14ac:dyDescent="0.2">
      <c r="E524" s="92"/>
      <c r="F524" s="93" t="str">
        <f>IFERROR(VLOOKUP(E524,ETAGE!A527:B749,2,FALSE),"-")</f>
        <v>-</v>
      </c>
    </row>
    <row r="525" spans="5:6" x14ac:dyDescent="0.2">
      <c r="E525" s="92"/>
      <c r="F525" s="93" t="str">
        <f>IFERROR(VLOOKUP(E525,ETAGE!A528:B750,2,FALSE),"-")</f>
        <v>-</v>
      </c>
    </row>
    <row r="526" spans="5:6" x14ac:dyDescent="0.2">
      <c r="E526" s="92"/>
      <c r="F526" s="93" t="str">
        <f>IFERROR(VLOOKUP(E526,ETAGE!A529:B751,2,FALSE),"-")</f>
        <v>-</v>
      </c>
    </row>
    <row r="527" spans="5:6" x14ac:dyDescent="0.2">
      <c r="E527" s="92"/>
      <c r="F527" s="93" t="str">
        <f>IFERROR(VLOOKUP(E527,ETAGE!A530:B752,2,FALSE),"-")</f>
        <v>-</v>
      </c>
    </row>
    <row r="528" spans="5:6" x14ac:dyDescent="0.2">
      <c r="E528" s="92"/>
      <c r="F528" s="93" t="str">
        <f>IFERROR(VLOOKUP(E528,ETAGE!A531:B753,2,FALSE),"-")</f>
        <v>-</v>
      </c>
    </row>
    <row r="529" spans="5:6" x14ac:dyDescent="0.2">
      <c r="E529" s="92"/>
      <c r="F529" s="93" t="str">
        <f>IFERROR(VLOOKUP(E529,ETAGE!A532:B754,2,FALSE),"-")</f>
        <v>-</v>
      </c>
    </row>
    <row r="530" spans="5:6" x14ac:dyDescent="0.2">
      <c r="E530" s="92"/>
      <c r="F530" s="93" t="str">
        <f>IFERROR(VLOOKUP(E530,ETAGE!A533:B755,2,FALSE),"-")</f>
        <v>-</v>
      </c>
    </row>
    <row r="531" spans="5:6" x14ac:dyDescent="0.2">
      <c r="E531" s="92"/>
      <c r="F531" s="93" t="str">
        <f>IFERROR(VLOOKUP(E531,ETAGE!A534:B756,2,FALSE),"-")</f>
        <v>-</v>
      </c>
    </row>
    <row r="532" spans="5:6" x14ac:dyDescent="0.2">
      <c r="E532" s="92"/>
      <c r="F532" s="93" t="str">
        <f>IFERROR(VLOOKUP(E532,ETAGE!A535:B757,2,FALSE),"-")</f>
        <v>-</v>
      </c>
    </row>
    <row r="533" spans="5:6" x14ac:dyDescent="0.2">
      <c r="E533" s="92"/>
      <c r="F533" s="93" t="str">
        <f>IFERROR(VLOOKUP(E533,ETAGE!A536:B758,2,FALSE),"-")</f>
        <v>-</v>
      </c>
    </row>
    <row r="534" spans="5:6" x14ac:dyDescent="0.2">
      <c r="E534" s="92"/>
      <c r="F534" s="93" t="str">
        <f>IFERROR(VLOOKUP(E534,ETAGE!A537:B759,2,FALSE),"-")</f>
        <v>-</v>
      </c>
    </row>
    <row r="535" spans="5:6" x14ac:dyDescent="0.2">
      <c r="E535" s="92"/>
      <c r="F535" s="93" t="str">
        <f>IFERROR(VLOOKUP(E535,ETAGE!A538:B760,2,FALSE),"-")</f>
        <v>-</v>
      </c>
    </row>
    <row r="536" spans="5:6" x14ac:dyDescent="0.2">
      <c r="E536" s="92"/>
      <c r="F536" s="93" t="str">
        <f>IFERROR(VLOOKUP(E536,ETAGE!A539:B761,2,FALSE),"-")</f>
        <v>-</v>
      </c>
    </row>
    <row r="537" spans="5:6" x14ac:dyDescent="0.2">
      <c r="E537" s="92"/>
      <c r="F537" s="93" t="str">
        <f>IFERROR(VLOOKUP(E537,ETAGE!A540:B762,2,FALSE),"-")</f>
        <v>-</v>
      </c>
    </row>
    <row r="538" spans="5:6" x14ac:dyDescent="0.2">
      <c r="E538" s="92"/>
      <c r="F538" s="93" t="str">
        <f>IFERROR(VLOOKUP(E538,ETAGE!A541:B763,2,FALSE),"-")</f>
        <v>-</v>
      </c>
    </row>
    <row r="539" spans="5:6" x14ac:dyDescent="0.2">
      <c r="E539" s="92"/>
      <c r="F539" s="93" t="str">
        <f>IFERROR(VLOOKUP(E539,ETAGE!A542:B764,2,FALSE),"-")</f>
        <v>-</v>
      </c>
    </row>
    <row r="540" spans="5:6" x14ac:dyDescent="0.2">
      <c r="E540" s="92"/>
      <c r="F540" s="93" t="str">
        <f>IFERROR(VLOOKUP(E540,ETAGE!A543:B765,2,FALSE),"-")</f>
        <v>-</v>
      </c>
    </row>
    <row r="541" spans="5:6" x14ac:dyDescent="0.2">
      <c r="E541" s="92"/>
      <c r="F541" s="93" t="str">
        <f>IFERROR(VLOOKUP(E541,ETAGE!A544:B766,2,FALSE),"-")</f>
        <v>-</v>
      </c>
    </row>
    <row r="542" spans="5:6" x14ac:dyDescent="0.2">
      <c r="E542" s="92"/>
      <c r="F542" s="93" t="str">
        <f>IFERROR(VLOOKUP(E542,ETAGE!A545:B767,2,FALSE),"-")</f>
        <v>-</v>
      </c>
    </row>
    <row r="543" spans="5:6" x14ac:dyDescent="0.2">
      <c r="E543" s="92"/>
      <c r="F543" s="93" t="str">
        <f>IFERROR(VLOOKUP(E543,ETAGE!A546:B768,2,FALSE),"-")</f>
        <v>-</v>
      </c>
    </row>
    <row r="544" spans="5:6" x14ac:dyDescent="0.2">
      <c r="E544" s="92"/>
      <c r="F544" s="93" t="str">
        <f>IFERROR(VLOOKUP(E544,ETAGE!A547:B769,2,FALSE),"-")</f>
        <v>-</v>
      </c>
    </row>
    <row r="545" spans="5:6" x14ac:dyDescent="0.2">
      <c r="E545" s="92"/>
      <c r="F545" s="93" t="str">
        <f>IFERROR(VLOOKUP(E545,ETAGE!A548:B770,2,FALSE),"-")</f>
        <v>-</v>
      </c>
    </row>
    <row r="546" spans="5:6" x14ac:dyDescent="0.2">
      <c r="E546" s="92"/>
      <c r="F546" s="93" t="str">
        <f>IFERROR(VLOOKUP(E546,ETAGE!A549:B771,2,FALSE),"-")</f>
        <v>-</v>
      </c>
    </row>
    <row r="547" spans="5:6" x14ac:dyDescent="0.2">
      <c r="E547" s="92"/>
      <c r="F547" s="93" t="str">
        <f>IFERROR(VLOOKUP(E547,ETAGE!A550:B772,2,FALSE),"-")</f>
        <v>-</v>
      </c>
    </row>
    <row r="548" spans="5:6" x14ac:dyDescent="0.2">
      <c r="E548" s="92"/>
      <c r="F548" s="93" t="str">
        <f>IFERROR(VLOOKUP(E548,ETAGE!A551:B773,2,FALSE),"-")</f>
        <v>-</v>
      </c>
    </row>
    <row r="549" spans="5:6" x14ac:dyDescent="0.2">
      <c r="E549" s="92"/>
      <c r="F549" s="93" t="str">
        <f>IFERROR(VLOOKUP(E549,ETAGE!A552:B774,2,FALSE),"-")</f>
        <v>-</v>
      </c>
    </row>
    <row r="550" spans="5:6" x14ac:dyDescent="0.2">
      <c r="E550" s="92"/>
      <c r="F550" s="93" t="str">
        <f>IFERROR(VLOOKUP(E550,ETAGE!A553:B775,2,FALSE),"-")</f>
        <v>-</v>
      </c>
    </row>
    <row r="551" spans="5:6" x14ac:dyDescent="0.2">
      <c r="E551" s="92"/>
      <c r="F551" s="93" t="str">
        <f>IFERROR(VLOOKUP(E551,ETAGE!A554:B776,2,FALSE),"-")</f>
        <v>-</v>
      </c>
    </row>
    <row r="552" spans="5:6" x14ac:dyDescent="0.2">
      <c r="E552" s="92"/>
      <c r="F552" s="93" t="str">
        <f>IFERROR(VLOOKUP(E552,ETAGE!A555:B777,2,FALSE),"-")</f>
        <v>-</v>
      </c>
    </row>
    <row r="553" spans="5:6" x14ac:dyDescent="0.2">
      <c r="E553" s="92"/>
      <c r="F553" s="93" t="str">
        <f>IFERROR(VLOOKUP(E553,ETAGE!A556:B778,2,FALSE),"-")</f>
        <v>-</v>
      </c>
    </row>
    <row r="554" spans="5:6" x14ac:dyDescent="0.2">
      <c r="E554" s="92"/>
      <c r="F554" s="93" t="str">
        <f>IFERROR(VLOOKUP(E554,ETAGE!A557:B779,2,FALSE),"-")</f>
        <v>-</v>
      </c>
    </row>
    <row r="555" spans="5:6" x14ac:dyDescent="0.2">
      <c r="E555" s="92"/>
      <c r="F555" s="93" t="str">
        <f>IFERROR(VLOOKUP(E555,ETAGE!A558:B780,2,FALSE),"-")</f>
        <v>-</v>
      </c>
    </row>
    <row r="556" spans="5:6" x14ac:dyDescent="0.2">
      <c r="E556" s="92"/>
      <c r="F556" s="93" t="str">
        <f>IFERROR(VLOOKUP(E556,ETAGE!A559:B781,2,FALSE),"-")</f>
        <v>-</v>
      </c>
    </row>
    <row r="557" spans="5:6" x14ac:dyDescent="0.2">
      <c r="E557" s="92"/>
      <c r="F557" s="93" t="str">
        <f>IFERROR(VLOOKUP(E557,ETAGE!A560:B782,2,FALSE),"-")</f>
        <v>-</v>
      </c>
    </row>
    <row r="558" spans="5:6" x14ac:dyDescent="0.2">
      <c r="E558" s="92"/>
      <c r="F558" s="93" t="str">
        <f>IFERROR(VLOOKUP(E558,ETAGE!A561:B783,2,FALSE),"-")</f>
        <v>-</v>
      </c>
    </row>
    <row r="559" spans="5:6" x14ac:dyDescent="0.2">
      <c r="E559" s="92"/>
      <c r="F559" s="93" t="str">
        <f>IFERROR(VLOOKUP(E559,ETAGE!A562:B784,2,FALSE),"-")</f>
        <v>-</v>
      </c>
    </row>
    <row r="560" spans="5:6" x14ac:dyDescent="0.2">
      <c r="E560" s="92"/>
      <c r="F560" s="93" t="str">
        <f>IFERROR(VLOOKUP(E560,ETAGE!A563:B785,2,FALSE),"-")</f>
        <v>-</v>
      </c>
    </row>
    <row r="561" spans="5:6" x14ac:dyDescent="0.2">
      <c r="E561" s="92"/>
      <c r="F561" s="93" t="str">
        <f>IFERROR(VLOOKUP(E561,ETAGE!A564:B786,2,FALSE),"-")</f>
        <v>-</v>
      </c>
    </row>
    <row r="562" spans="5:6" x14ac:dyDescent="0.2">
      <c r="E562" s="92"/>
      <c r="F562" s="93" t="str">
        <f>IFERROR(VLOOKUP(E562,ETAGE!A565:B787,2,FALSE),"-")</f>
        <v>-</v>
      </c>
    </row>
    <row r="563" spans="5:6" x14ac:dyDescent="0.2">
      <c r="E563" s="92"/>
      <c r="F563" s="93" t="str">
        <f>IFERROR(VLOOKUP(E563,ETAGE!A566:B788,2,FALSE),"-")</f>
        <v>-</v>
      </c>
    </row>
    <row r="564" spans="5:6" x14ac:dyDescent="0.2">
      <c r="E564" s="92"/>
      <c r="F564" s="93" t="str">
        <f>IFERROR(VLOOKUP(E564,ETAGE!A567:B789,2,FALSE),"-")</f>
        <v>-</v>
      </c>
    </row>
    <row r="565" spans="5:6" x14ac:dyDescent="0.2">
      <c r="E565" s="92"/>
      <c r="F565" s="93" t="str">
        <f>IFERROR(VLOOKUP(E565,ETAGE!A568:B790,2,FALSE),"-")</f>
        <v>-</v>
      </c>
    </row>
    <row r="566" spans="5:6" x14ac:dyDescent="0.2">
      <c r="E566" s="92"/>
      <c r="F566" s="93" t="str">
        <f>IFERROR(VLOOKUP(E566,ETAGE!A569:B791,2,FALSE),"-")</f>
        <v>-</v>
      </c>
    </row>
    <row r="567" spans="5:6" x14ac:dyDescent="0.2">
      <c r="E567" s="92"/>
      <c r="F567" s="93" t="str">
        <f>IFERROR(VLOOKUP(E567,ETAGE!A570:B792,2,FALSE),"-")</f>
        <v>-</v>
      </c>
    </row>
    <row r="568" spans="5:6" x14ac:dyDescent="0.2">
      <c r="E568" s="92"/>
      <c r="F568" s="93" t="str">
        <f>IFERROR(VLOOKUP(E568,ETAGE!A571:B793,2,FALSE),"-")</f>
        <v>-</v>
      </c>
    </row>
    <row r="569" spans="5:6" x14ac:dyDescent="0.2">
      <c r="E569" s="92"/>
      <c r="F569" s="93" t="str">
        <f>IFERROR(VLOOKUP(E569,ETAGE!A572:B794,2,FALSE),"-")</f>
        <v>-</v>
      </c>
    </row>
    <row r="570" spans="5:6" x14ac:dyDescent="0.2">
      <c r="E570" s="92"/>
      <c r="F570" s="93" t="str">
        <f>IFERROR(VLOOKUP(E570,ETAGE!A573:B795,2,FALSE),"-")</f>
        <v>-</v>
      </c>
    </row>
    <row r="571" spans="5:6" x14ac:dyDescent="0.2">
      <c r="E571" s="92"/>
      <c r="F571" s="93" t="str">
        <f>IFERROR(VLOOKUP(E571,ETAGE!A574:B796,2,FALSE),"-")</f>
        <v>-</v>
      </c>
    </row>
    <row r="572" spans="5:6" x14ac:dyDescent="0.2">
      <c r="E572" s="92"/>
      <c r="F572" s="93" t="str">
        <f>IFERROR(VLOOKUP(E572,ETAGE!A575:B797,2,FALSE),"-")</f>
        <v>-</v>
      </c>
    </row>
    <row r="573" spans="5:6" x14ac:dyDescent="0.2">
      <c r="E573" s="92"/>
      <c r="F573" s="93" t="str">
        <f>IFERROR(VLOOKUP(E573,ETAGE!A576:B798,2,FALSE),"-")</f>
        <v>-</v>
      </c>
    </row>
    <row r="574" spans="5:6" x14ac:dyDescent="0.2">
      <c r="E574" s="92"/>
      <c r="F574" s="93" t="str">
        <f>IFERROR(VLOOKUP(E574,ETAGE!A577:B799,2,FALSE),"-")</f>
        <v>-</v>
      </c>
    </row>
    <row r="575" spans="5:6" x14ac:dyDescent="0.2">
      <c r="E575" s="92"/>
      <c r="F575" s="93" t="str">
        <f>IFERROR(VLOOKUP(E575,ETAGE!A578:B800,2,FALSE),"-")</f>
        <v>-</v>
      </c>
    </row>
    <row r="576" spans="5:6" x14ac:dyDescent="0.2">
      <c r="E576" s="92"/>
      <c r="F576" s="93" t="str">
        <f>IFERROR(VLOOKUP(E576,ETAGE!A579:B801,2,FALSE),"-")</f>
        <v>-</v>
      </c>
    </row>
    <row r="577" spans="5:6" x14ac:dyDescent="0.2">
      <c r="E577" s="92"/>
      <c r="F577" s="93" t="str">
        <f>IFERROR(VLOOKUP(E577,ETAGE!A580:B802,2,FALSE),"-")</f>
        <v>-</v>
      </c>
    </row>
    <row r="578" spans="5:6" x14ac:dyDescent="0.2">
      <c r="E578" s="92"/>
      <c r="F578" s="93" t="str">
        <f>IFERROR(VLOOKUP(E578,ETAGE!A581:B803,2,FALSE),"-")</f>
        <v>-</v>
      </c>
    </row>
    <row r="579" spans="5:6" x14ac:dyDescent="0.2">
      <c r="E579" s="92"/>
      <c r="F579" s="93" t="str">
        <f>IFERROR(VLOOKUP(E579,ETAGE!A582:B804,2,FALSE),"-")</f>
        <v>-</v>
      </c>
    </row>
    <row r="580" spans="5:6" x14ac:dyDescent="0.2">
      <c r="E580" s="92"/>
      <c r="F580" s="93" t="str">
        <f>IFERROR(VLOOKUP(E580,ETAGE!A583:B805,2,FALSE),"-")</f>
        <v>-</v>
      </c>
    </row>
    <row r="581" spans="5:6" x14ac:dyDescent="0.2">
      <c r="E581" s="92"/>
      <c r="F581" s="93" t="str">
        <f>IFERROR(VLOOKUP(E581,ETAGE!A584:B806,2,FALSE),"-")</f>
        <v>-</v>
      </c>
    </row>
    <row r="582" spans="5:6" x14ac:dyDescent="0.2">
      <c r="E582" s="92"/>
      <c r="F582" s="93" t="str">
        <f>IFERROR(VLOOKUP(E582,ETAGE!A585:B807,2,FALSE),"-")</f>
        <v>-</v>
      </c>
    </row>
    <row r="583" spans="5:6" x14ac:dyDescent="0.2">
      <c r="E583" s="92"/>
      <c r="F583" s="93" t="str">
        <f>IFERROR(VLOOKUP(E583,ETAGE!A586:B808,2,FALSE),"-")</f>
        <v>-</v>
      </c>
    </row>
    <row r="584" spans="5:6" x14ac:dyDescent="0.2">
      <c r="E584" s="92"/>
      <c r="F584" s="93" t="str">
        <f>IFERROR(VLOOKUP(E584,ETAGE!A587:B809,2,FALSE),"-")</f>
        <v>-</v>
      </c>
    </row>
    <row r="585" spans="5:6" x14ac:dyDescent="0.2">
      <c r="E585" s="92"/>
      <c r="F585" s="93" t="str">
        <f>IFERROR(VLOOKUP(E585,ETAGE!A588:B810,2,FALSE),"-")</f>
        <v>-</v>
      </c>
    </row>
    <row r="586" spans="5:6" x14ac:dyDescent="0.2">
      <c r="E586" s="92"/>
      <c r="F586" s="93" t="str">
        <f>IFERROR(VLOOKUP(E586,ETAGE!A589:B811,2,FALSE),"-")</f>
        <v>-</v>
      </c>
    </row>
    <row r="587" spans="5:6" x14ac:dyDescent="0.2">
      <c r="E587" s="92"/>
      <c r="F587" s="93" t="str">
        <f>IFERROR(VLOOKUP(E587,ETAGE!A590:B812,2,FALSE),"-")</f>
        <v>-</v>
      </c>
    </row>
    <row r="588" spans="5:6" x14ac:dyDescent="0.2">
      <c r="E588" s="92"/>
      <c r="F588" s="93" t="str">
        <f>IFERROR(VLOOKUP(E588,ETAGE!A591:B813,2,FALSE),"-")</f>
        <v>-</v>
      </c>
    </row>
    <row r="589" spans="5:6" x14ac:dyDescent="0.2">
      <c r="E589" s="92"/>
      <c r="F589" s="93" t="str">
        <f>IFERROR(VLOOKUP(E589,ETAGE!A592:B814,2,FALSE),"-")</f>
        <v>-</v>
      </c>
    </row>
    <row r="590" spans="5:6" x14ac:dyDescent="0.2">
      <c r="E590" s="92"/>
      <c r="F590" s="93" t="str">
        <f>IFERROR(VLOOKUP(E590,ETAGE!A593:B815,2,FALSE),"-")</f>
        <v>-</v>
      </c>
    </row>
    <row r="591" spans="5:6" x14ac:dyDescent="0.2">
      <c r="E591" s="92"/>
      <c r="F591" s="93" t="str">
        <f>IFERROR(VLOOKUP(E591,ETAGE!A594:B816,2,FALSE),"-")</f>
        <v>-</v>
      </c>
    </row>
    <row r="592" spans="5:6" x14ac:dyDescent="0.2">
      <c r="E592" s="92"/>
      <c r="F592" s="93" t="str">
        <f>IFERROR(VLOOKUP(E592,ETAGE!A595:B817,2,FALSE),"-")</f>
        <v>-</v>
      </c>
    </row>
    <row r="593" spans="5:6" x14ac:dyDescent="0.2">
      <c r="E593" s="92"/>
      <c r="F593" s="93" t="str">
        <f>IFERROR(VLOOKUP(E593,ETAGE!A596:B818,2,FALSE),"-")</f>
        <v>-</v>
      </c>
    </row>
    <row r="594" spans="5:6" x14ac:dyDescent="0.2">
      <c r="E594" s="92"/>
      <c r="F594" s="93" t="str">
        <f>IFERROR(VLOOKUP(E594,ETAGE!A597:B819,2,FALSE),"-")</f>
        <v>-</v>
      </c>
    </row>
    <row r="595" spans="5:6" x14ac:dyDescent="0.2">
      <c r="E595" s="92"/>
      <c r="F595" s="93" t="str">
        <f>IFERROR(VLOOKUP(E595,ETAGE!A598:B820,2,FALSE),"-")</f>
        <v>-</v>
      </c>
    </row>
    <row r="596" spans="5:6" x14ac:dyDescent="0.2">
      <c r="E596" s="92"/>
      <c r="F596" s="93" t="str">
        <f>IFERROR(VLOOKUP(E596,ETAGE!A599:B821,2,FALSE),"-")</f>
        <v>-</v>
      </c>
    </row>
    <row r="597" spans="5:6" x14ac:dyDescent="0.2">
      <c r="E597" s="92"/>
      <c r="F597" s="93" t="str">
        <f>IFERROR(VLOOKUP(E597,ETAGE!A600:B822,2,FALSE),"-")</f>
        <v>-</v>
      </c>
    </row>
    <row r="598" spans="5:6" x14ac:dyDescent="0.2">
      <c r="E598" s="92"/>
      <c r="F598" s="93" t="str">
        <f>IFERROR(VLOOKUP(E598,ETAGE!A601:B823,2,FALSE),"-")</f>
        <v>-</v>
      </c>
    </row>
    <row r="599" spans="5:6" x14ac:dyDescent="0.2">
      <c r="E599" s="92"/>
      <c r="F599" s="93" t="str">
        <f>IFERROR(VLOOKUP(E599,ETAGE!A602:B824,2,FALSE),"-")</f>
        <v>-</v>
      </c>
    </row>
    <row r="600" spans="5:6" x14ac:dyDescent="0.2">
      <c r="E600" s="92"/>
      <c r="F600" s="93" t="str">
        <f>IFERROR(VLOOKUP(E600,ETAGE!A603:B825,2,FALSE),"-")</f>
        <v>-</v>
      </c>
    </row>
    <row r="601" spans="5:6" x14ac:dyDescent="0.2">
      <c r="E601" s="92"/>
      <c r="F601" s="93" t="str">
        <f>IFERROR(VLOOKUP(E601,ETAGE!A604:B826,2,FALSE),"-")</f>
        <v>-</v>
      </c>
    </row>
    <row r="602" spans="5:6" x14ac:dyDescent="0.2">
      <c r="E602" s="92"/>
      <c r="F602" s="93" t="str">
        <f>IFERROR(VLOOKUP(E602,ETAGE!A605:B827,2,FALSE),"-")</f>
        <v>-</v>
      </c>
    </row>
    <row r="603" spans="5:6" x14ac:dyDescent="0.2">
      <c r="E603" s="92"/>
      <c r="F603" s="93" t="str">
        <f>IFERROR(VLOOKUP(E603,ETAGE!A606:B828,2,FALSE),"-")</f>
        <v>-</v>
      </c>
    </row>
    <row r="604" spans="5:6" x14ac:dyDescent="0.2">
      <c r="E604" s="92"/>
      <c r="F604" s="93" t="str">
        <f>IFERROR(VLOOKUP(E604,ETAGE!A607:B829,2,FALSE),"-")</f>
        <v>-</v>
      </c>
    </row>
    <row r="605" spans="5:6" x14ac:dyDescent="0.2">
      <c r="E605" s="92"/>
      <c r="F605" s="93" t="str">
        <f>IFERROR(VLOOKUP(E605,ETAGE!A608:B830,2,FALSE),"-")</f>
        <v>-</v>
      </c>
    </row>
    <row r="606" spans="5:6" x14ac:dyDescent="0.2">
      <c r="E606" s="92"/>
      <c r="F606" s="93" t="str">
        <f>IFERROR(VLOOKUP(E606,ETAGE!A609:B831,2,FALSE),"-")</f>
        <v>-</v>
      </c>
    </row>
    <row r="607" spans="5:6" x14ac:dyDescent="0.2">
      <c r="E607" s="92"/>
      <c r="F607" s="93" t="str">
        <f>IFERROR(VLOOKUP(E607,ETAGE!A610:B832,2,FALSE),"-")</f>
        <v>-</v>
      </c>
    </row>
    <row r="608" spans="5:6" x14ac:dyDescent="0.2">
      <c r="E608" s="92"/>
      <c r="F608" s="93" t="str">
        <f>IFERROR(VLOOKUP(E608,ETAGE!A611:B833,2,FALSE),"-")</f>
        <v>-</v>
      </c>
    </row>
    <row r="609" spans="5:6" x14ac:dyDescent="0.2">
      <c r="E609" s="92"/>
      <c r="F609" s="93" t="str">
        <f>IFERROR(VLOOKUP(E609,ETAGE!A612:B834,2,FALSE),"-")</f>
        <v>-</v>
      </c>
    </row>
    <row r="610" spans="5:6" x14ac:dyDescent="0.2">
      <c r="E610" s="92"/>
      <c r="F610" s="93" t="str">
        <f>IFERROR(VLOOKUP(E610,ETAGE!A613:B835,2,FALSE),"-")</f>
        <v>-</v>
      </c>
    </row>
    <row r="611" spans="5:6" x14ac:dyDescent="0.2">
      <c r="E611" s="92"/>
      <c r="F611" s="93" t="str">
        <f>IFERROR(VLOOKUP(E611,ETAGE!A614:B836,2,FALSE),"-")</f>
        <v>-</v>
      </c>
    </row>
    <row r="612" spans="5:6" x14ac:dyDescent="0.2">
      <c r="E612" s="92"/>
      <c r="F612" s="93" t="str">
        <f>IFERROR(VLOOKUP(E612,ETAGE!A615:B837,2,FALSE),"-")</f>
        <v>-</v>
      </c>
    </row>
    <row r="613" spans="5:6" x14ac:dyDescent="0.2">
      <c r="E613" s="92"/>
      <c r="F613" s="93" t="str">
        <f>IFERROR(VLOOKUP(E613,ETAGE!A616:B838,2,FALSE),"-")</f>
        <v>-</v>
      </c>
    </row>
    <row r="614" spans="5:6" x14ac:dyDescent="0.2">
      <c r="E614" s="92"/>
      <c r="F614" s="93" t="str">
        <f>IFERROR(VLOOKUP(E614,ETAGE!A617:B839,2,FALSE),"-")</f>
        <v>-</v>
      </c>
    </row>
    <row r="615" spans="5:6" x14ac:dyDescent="0.2">
      <c r="E615" s="92"/>
      <c r="F615" s="93" t="str">
        <f>IFERROR(VLOOKUP(E615,ETAGE!A618:B840,2,FALSE),"-")</f>
        <v>-</v>
      </c>
    </row>
    <row r="616" spans="5:6" x14ac:dyDescent="0.2">
      <c r="E616" s="92"/>
      <c r="F616" s="93" t="str">
        <f>IFERROR(VLOOKUP(E616,ETAGE!A619:B841,2,FALSE),"-")</f>
        <v>-</v>
      </c>
    </row>
    <row r="617" spans="5:6" x14ac:dyDescent="0.2">
      <c r="E617" s="92"/>
      <c r="F617" s="93" t="str">
        <f>IFERROR(VLOOKUP(E617,ETAGE!A620:B842,2,FALSE),"-")</f>
        <v>-</v>
      </c>
    </row>
    <row r="618" spans="5:6" x14ac:dyDescent="0.2">
      <c r="E618" s="92"/>
      <c r="F618" s="93" t="str">
        <f>IFERROR(VLOOKUP(E618,ETAGE!A621:B843,2,FALSE),"-")</f>
        <v>-</v>
      </c>
    </row>
    <row r="619" spans="5:6" x14ac:dyDescent="0.2">
      <c r="E619" s="92"/>
      <c r="F619" s="93" t="str">
        <f>IFERROR(VLOOKUP(E619,ETAGE!A622:B844,2,FALSE),"-")</f>
        <v>-</v>
      </c>
    </row>
    <row r="620" spans="5:6" x14ac:dyDescent="0.2">
      <c r="E620" s="92"/>
      <c r="F620" s="93" t="str">
        <f>IFERROR(VLOOKUP(E620,ETAGE!A623:B845,2,FALSE),"-")</f>
        <v>-</v>
      </c>
    </row>
    <row r="621" spans="5:6" x14ac:dyDescent="0.2">
      <c r="E621" s="92"/>
      <c r="F621" s="93" t="str">
        <f>IFERROR(VLOOKUP(E621,ETAGE!A624:B846,2,FALSE),"-")</f>
        <v>-</v>
      </c>
    </row>
    <row r="622" spans="5:6" x14ac:dyDescent="0.2">
      <c r="E622" s="92"/>
      <c r="F622" s="93" t="str">
        <f>IFERROR(VLOOKUP(E622,ETAGE!A625:B847,2,FALSE),"-")</f>
        <v>-</v>
      </c>
    </row>
    <row r="623" spans="5:6" x14ac:dyDescent="0.2">
      <c r="E623" s="92"/>
      <c r="F623" s="93" t="str">
        <f>IFERROR(VLOOKUP(E623,ETAGE!A626:B848,2,FALSE),"-")</f>
        <v>-</v>
      </c>
    </row>
    <row r="624" spans="5:6" x14ac:dyDescent="0.2">
      <c r="E624" s="92"/>
      <c r="F624" s="93" t="str">
        <f>IFERROR(VLOOKUP(E624,ETAGE!A627:B849,2,FALSE),"-")</f>
        <v>-</v>
      </c>
    </row>
    <row r="625" spans="5:6" x14ac:dyDescent="0.2">
      <c r="E625" s="92"/>
      <c r="F625" s="93" t="str">
        <f>IFERROR(VLOOKUP(E625,ETAGE!A628:B850,2,FALSE),"-")</f>
        <v>-</v>
      </c>
    </row>
    <row r="626" spans="5:6" x14ac:dyDescent="0.2">
      <c r="E626" s="92"/>
      <c r="F626" s="93" t="str">
        <f>IFERROR(VLOOKUP(E626,ETAGE!A629:B851,2,FALSE),"-")</f>
        <v>-</v>
      </c>
    </row>
    <row r="627" spans="5:6" x14ac:dyDescent="0.2">
      <c r="E627" s="92"/>
      <c r="F627" s="93" t="str">
        <f>IFERROR(VLOOKUP(E627,ETAGE!A630:B852,2,FALSE),"-")</f>
        <v>-</v>
      </c>
    </row>
    <row r="628" spans="5:6" x14ac:dyDescent="0.2">
      <c r="E628" s="92"/>
      <c r="F628" s="93" t="str">
        <f>IFERROR(VLOOKUP(E628,ETAGE!A631:B853,2,FALSE),"-")</f>
        <v>-</v>
      </c>
    </row>
    <row r="629" spans="5:6" x14ac:dyDescent="0.2">
      <c r="E629" s="92"/>
      <c r="F629" s="93" t="str">
        <f>IFERROR(VLOOKUP(E629,ETAGE!A632:B854,2,FALSE),"-")</f>
        <v>-</v>
      </c>
    </row>
    <row r="630" spans="5:6" x14ac:dyDescent="0.2">
      <c r="E630" s="92"/>
      <c r="F630" s="93" t="str">
        <f>IFERROR(VLOOKUP(E630,ETAGE!A633:B855,2,FALSE),"-")</f>
        <v>-</v>
      </c>
    </row>
    <row r="631" spans="5:6" x14ac:dyDescent="0.2">
      <c r="E631" s="92"/>
      <c r="F631" s="93" t="str">
        <f>IFERROR(VLOOKUP(E631,ETAGE!A634:B856,2,FALSE),"-")</f>
        <v>-</v>
      </c>
    </row>
    <row r="632" spans="5:6" x14ac:dyDescent="0.2">
      <c r="E632" s="92"/>
      <c r="F632" s="93" t="str">
        <f>IFERROR(VLOOKUP(E632,ETAGE!A635:B857,2,FALSE),"-")</f>
        <v>-</v>
      </c>
    </row>
    <row r="633" spans="5:6" x14ac:dyDescent="0.2">
      <c r="E633" s="92"/>
      <c r="F633" s="93" t="str">
        <f>IFERROR(VLOOKUP(E633,ETAGE!A636:B858,2,FALSE),"-")</f>
        <v>-</v>
      </c>
    </row>
    <row r="634" spans="5:6" x14ac:dyDescent="0.2">
      <c r="E634" s="92"/>
      <c r="F634" s="93" t="str">
        <f>IFERROR(VLOOKUP(E634,ETAGE!A637:B859,2,FALSE),"-")</f>
        <v>-</v>
      </c>
    </row>
    <row r="635" spans="5:6" x14ac:dyDescent="0.2">
      <c r="E635" s="92"/>
      <c r="F635" s="93" t="str">
        <f>IFERROR(VLOOKUP(E635,ETAGE!A638:B860,2,FALSE),"-")</f>
        <v>-</v>
      </c>
    </row>
    <row r="636" spans="5:6" x14ac:dyDescent="0.2">
      <c r="E636" s="92"/>
      <c r="F636" s="93" t="str">
        <f>IFERROR(VLOOKUP(E636,ETAGE!A639:B861,2,FALSE),"-")</f>
        <v>-</v>
      </c>
    </row>
    <row r="637" spans="5:6" x14ac:dyDescent="0.2">
      <c r="E637" s="92"/>
      <c r="F637" s="93" t="str">
        <f>IFERROR(VLOOKUP(E637,ETAGE!A640:B862,2,FALSE),"-")</f>
        <v>-</v>
      </c>
    </row>
    <row r="638" spans="5:6" x14ac:dyDescent="0.2">
      <c r="E638" s="92"/>
      <c r="F638" s="93" t="str">
        <f>IFERROR(VLOOKUP(E638,ETAGE!A641:B863,2,FALSE),"-")</f>
        <v>-</v>
      </c>
    </row>
    <row r="639" spans="5:6" x14ac:dyDescent="0.2">
      <c r="E639" s="92"/>
      <c r="F639" s="93" t="str">
        <f>IFERROR(VLOOKUP(E639,ETAGE!A642:B864,2,FALSE),"-")</f>
        <v>-</v>
      </c>
    </row>
    <row r="640" spans="5:6" x14ac:dyDescent="0.2">
      <c r="E640" s="92"/>
      <c r="F640" s="93" t="str">
        <f>IFERROR(VLOOKUP(E640,ETAGE!A643:B865,2,FALSE),"-")</f>
        <v>-</v>
      </c>
    </row>
    <row r="641" spans="5:6" x14ac:dyDescent="0.2">
      <c r="E641" s="92"/>
      <c r="F641" s="93" t="str">
        <f>IFERROR(VLOOKUP(E641,ETAGE!A644:B866,2,FALSE),"-")</f>
        <v>-</v>
      </c>
    </row>
    <row r="642" spans="5:6" x14ac:dyDescent="0.2">
      <c r="E642" s="92"/>
      <c r="F642" s="93" t="str">
        <f>IFERROR(VLOOKUP(E642,ETAGE!A645:B867,2,FALSE),"-")</f>
        <v>-</v>
      </c>
    </row>
    <row r="643" spans="5:6" x14ac:dyDescent="0.2">
      <c r="E643" s="92"/>
      <c r="F643" s="93" t="str">
        <f>IFERROR(VLOOKUP(E643,ETAGE!A646:B868,2,FALSE),"-")</f>
        <v>-</v>
      </c>
    </row>
    <row r="644" spans="5:6" x14ac:dyDescent="0.2">
      <c r="E644" s="92"/>
      <c r="F644" s="93" t="str">
        <f>IFERROR(VLOOKUP(E644,ETAGE!A647:B869,2,FALSE),"-")</f>
        <v>-</v>
      </c>
    </row>
    <row r="645" spans="5:6" x14ac:dyDescent="0.2">
      <c r="E645" s="92"/>
      <c r="F645" s="93" t="str">
        <f>IFERROR(VLOOKUP(E645,ETAGE!A648:B870,2,FALSE),"-")</f>
        <v>-</v>
      </c>
    </row>
    <row r="646" spans="5:6" x14ac:dyDescent="0.2">
      <c r="E646" s="92"/>
      <c r="F646" s="93" t="str">
        <f>IFERROR(VLOOKUP(E646,ETAGE!A649:B871,2,FALSE),"-")</f>
        <v>-</v>
      </c>
    </row>
    <row r="647" spans="5:6" x14ac:dyDescent="0.2">
      <c r="E647" s="92"/>
      <c r="F647" s="93" t="str">
        <f>IFERROR(VLOOKUP(E647,ETAGE!A650:B872,2,FALSE),"-")</f>
        <v>-</v>
      </c>
    </row>
    <row r="648" spans="5:6" x14ac:dyDescent="0.2">
      <c r="E648" s="92"/>
      <c r="F648" s="93" t="str">
        <f>IFERROR(VLOOKUP(E648,ETAGE!A651:B873,2,FALSE),"-")</f>
        <v>-</v>
      </c>
    </row>
    <row r="649" spans="5:6" x14ac:dyDescent="0.2">
      <c r="E649" s="92"/>
      <c r="F649" s="93" t="str">
        <f>IFERROR(VLOOKUP(E649,ETAGE!A652:B874,2,FALSE),"-")</f>
        <v>-</v>
      </c>
    </row>
    <row r="650" spans="5:6" x14ac:dyDescent="0.2">
      <c r="E650" s="92"/>
      <c r="F650" s="93" t="str">
        <f>IFERROR(VLOOKUP(E650,ETAGE!A653:B875,2,FALSE),"-")</f>
        <v>-</v>
      </c>
    </row>
    <row r="651" spans="5:6" x14ac:dyDescent="0.2">
      <c r="E651" s="92"/>
      <c r="F651" s="93" t="str">
        <f>IFERROR(VLOOKUP(E651,ETAGE!A654:B876,2,FALSE),"-")</f>
        <v>-</v>
      </c>
    </row>
    <row r="652" spans="5:6" x14ac:dyDescent="0.2">
      <c r="E652" s="92"/>
      <c r="F652" s="93" t="str">
        <f>IFERROR(VLOOKUP(E652,ETAGE!A655:B877,2,FALSE),"-")</f>
        <v>-</v>
      </c>
    </row>
    <row r="653" spans="5:6" x14ac:dyDescent="0.2">
      <c r="E653" s="92"/>
      <c r="F653" s="93" t="str">
        <f>IFERROR(VLOOKUP(E653,ETAGE!A656:B878,2,FALSE),"-")</f>
        <v>-</v>
      </c>
    </row>
    <row r="654" spans="5:6" x14ac:dyDescent="0.2">
      <c r="E654" s="92"/>
      <c r="F654" s="93" t="str">
        <f>IFERROR(VLOOKUP(E654,ETAGE!A657:B879,2,FALSE),"-")</f>
        <v>-</v>
      </c>
    </row>
    <row r="655" spans="5:6" x14ac:dyDescent="0.2">
      <c r="E655" s="92"/>
      <c r="F655" s="93" t="str">
        <f>IFERROR(VLOOKUP(E655,ETAGE!A658:B880,2,FALSE),"-")</f>
        <v>-</v>
      </c>
    </row>
    <row r="656" spans="5:6" x14ac:dyDescent="0.2">
      <c r="E656" s="92"/>
      <c r="F656" s="93" t="str">
        <f>IFERROR(VLOOKUP(E656,ETAGE!A659:B881,2,FALSE),"-")</f>
        <v>-</v>
      </c>
    </row>
    <row r="657" spans="5:6" x14ac:dyDescent="0.2">
      <c r="E657" s="92"/>
      <c r="F657" s="93" t="str">
        <f>IFERROR(VLOOKUP(E657,ETAGE!A660:B882,2,FALSE),"-")</f>
        <v>-</v>
      </c>
    </row>
    <row r="658" spans="5:6" x14ac:dyDescent="0.2">
      <c r="E658" s="92"/>
      <c r="F658" s="93" t="str">
        <f>IFERROR(VLOOKUP(E658,ETAGE!A661:B883,2,FALSE),"-")</f>
        <v>-</v>
      </c>
    </row>
    <row r="659" spans="5:6" x14ac:dyDescent="0.2">
      <c r="E659" s="92"/>
      <c r="F659" s="93" t="str">
        <f>IFERROR(VLOOKUP(E659,ETAGE!A662:B884,2,FALSE),"-")</f>
        <v>-</v>
      </c>
    </row>
    <row r="660" spans="5:6" x14ac:dyDescent="0.2">
      <c r="E660" s="92"/>
      <c r="F660" s="93" t="str">
        <f>IFERROR(VLOOKUP(E660,ETAGE!A663:B885,2,FALSE),"-")</f>
        <v>-</v>
      </c>
    </row>
    <row r="661" spans="5:6" x14ac:dyDescent="0.2">
      <c r="E661" s="92"/>
      <c r="F661" s="93" t="str">
        <f>IFERROR(VLOOKUP(E661,ETAGE!A664:B886,2,FALSE),"-")</f>
        <v>-</v>
      </c>
    </row>
    <row r="662" spans="5:6" x14ac:dyDescent="0.2">
      <c r="E662" s="92"/>
      <c r="F662" s="93" t="str">
        <f>IFERROR(VLOOKUP(E662,ETAGE!A665:B887,2,FALSE),"-")</f>
        <v>-</v>
      </c>
    </row>
    <row r="663" spans="5:6" x14ac:dyDescent="0.2">
      <c r="E663" s="92"/>
      <c r="F663" s="93" t="str">
        <f>IFERROR(VLOOKUP(E663,ETAGE!A666:B888,2,FALSE),"-")</f>
        <v>-</v>
      </c>
    </row>
    <row r="664" spans="5:6" x14ac:dyDescent="0.2">
      <c r="E664" s="92"/>
      <c r="F664" s="93" t="str">
        <f>IFERROR(VLOOKUP(E664,ETAGE!A667:B889,2,FALSE),"-")</f>
        <v>-</v>
      </c>
    </row>
    <row r="665" spans="5:6" x14ac:dyDescent="0.2">
      <c r="E665" s="92"/>
      <c r="F665" s="93" t="str">
        <f>IFERROR(VLOOKUP(E665,ETAGE!A668:B890,2,FALSE),"-")</f>
        <v>-</v>
      </c>
    </row>
    <row r="666" spans="5:6" x14ac:dyDescent="0.2">
      <c r="E666" s="92"/>
      <c r="F666" s="93" t="str">
        <f>IFERROR(VLOOKUP(E666,ETAGE!A669:B891,2,FALSE),"-")</f>
        <v>-</v>
      </c>
    </row>
    <row r="667" spans="5:6" x14ac:dyDescent="0.2">
      <c r="E667" s="92"/>
      <c r="F667" s="93" t="str">
        <f>IFERROR(VLOOKUP(E667,ETAGE!A670:B892,2,FALSE),"-")</f>
        <v>-</v>
      </c>
    </row>
    <row r="668" spans="5:6" x14ac:dyDescent="0.2">
      <c r="E668" s="92"/>
      <c r="F668" s="93" t="str">
        <f>IFERROR(VLOOKUP(E668,ETAGE!A671:B893,2,FALSE),"-")</f>
        <v>-</v>
      </c>
    </row>
    <row r="669" spans="5:6" x14ac:dyDescent="0.2">
      <c r="E669" s="92"/>
      <c r="F669" s="93" t="str">
        <f>IFERROR(VLOOKUP(E669,ETAGE!A672:B894,2,FALSE),"-")</f>
        <v>-</v>
      </c>
    </row>
    <row r="670" spans="5:6" x14ac:dyDescent="0.2">
      <c r="E670" s="92"/>
      <c r="F670" s="93" t="str">
        <f>IFERROR(VLOOKUP(E670,ETAGE!A673:B895,2,FALSE),"-")</f>
        <v>-</v>
      </c>
    </row>
    <row r="671" spans="5:6" x14ac:dyDescent="0.2">
      <c r="E671" s="92"/>
      <c r="F671" s="93" t="str">
        <f>IFERROR(VLOOKUP(E671,ETAGE!A674:B896,2,FALSE),"-")</f>
        <v>-</v>
      </c>
    </row>
    <row r="672" spans="5:6" x14ac:dyDescent="0.2">
      <c r="E672" s="92"/>
      <c r="F672" s="93" t="str">
        <f>IFERROR(VLOOKUP(E672,ETAGE!A675:B897,2,FALSE),"-")</f>
        <v>-</v>
      </c>
    </row>
    <row r="673" spans="5:6" x14ac:dyDescent="0.2">
      <c r="E673" s="92"/>
      <c r="F673" s="93" t="str">
        <f>IFERROR(VLOOKUP(E673,ETAGE!A676:B898,2,FALSE),"-")</f>
        <v>-</v>
      </c>
    </row>
    <row r="674" spans="5:6" x14ac:dyDescent="0.2">
      <c r="E674" s="92"/>
      <c r="F674" s="93" t="str">
        <f>IFERROR(VLOOKUP(E674,ETAGE!A677:B899,2,FALSE),"-")</f>
        <v>-</v>
      </c>
    </row>
    <row r="675" spans="5:6" x14ac:dyDescent="0.2">
      <c r="E675" s="92"/>
      <c r="F675" s="93" t="str">
        <f>IFERROR(VLOOKUP(E675,ETAGE!A678:B900,2,FALSE),"-")</f>
        <v>-</v>
      </c>
    </row>
    <row r="676" spans="5:6" x14ac:dyDescent="0.2">
      <c r="E676" s="92"/>
      <c r="F676" s="93" t="str">
        <f>IFERROR(VLOOKUP(E676,ETAGE!A679:B901,2,FALSE),"-")</f>
        <v>-</v>
      </c>
    </row>
    <row r="677" spans="5:6" x14ac:dyDescent="0.2">
      <c r="E677" s="92"/>
      <c r="F677" s="93" t="str">
        <f>IFERROR(VLOOKUP(E677,ETAGE!A680:B902,2,FALSE),"-")</f>
        <v>-</v>
      </c>
    </row>
    <row r="678" spans="5:6" x14ac:dyDescent="0.2">
      <c r="E678" s="92"/>
      <c r="F678" s="93" t="str">
        <f>IFERROR(VLOOKUP(E678,ETAGE!A681:B903,2,FALSE),"-")</f>
        <v>-</v>
      </c>
    </row>
    <row r="679" spans="5:6" x14ac:dyDescent="0.2">
      <c r="E679" s="92"/>
      <c r="F679" s="93" t="str">
        <f>IFERROR(VLOOKUP(E679,ETAGE!A682:B904,2,FALSE),"-")</f>
        <v>-</v>
      </c>
    </row>
    <row r="680" spans="5:6" x14ac:dyDescent="0.2">
      <c r="E680" s="92"/>
      <c r="F680" s="93" t="str">
        <f>IFERROR(VLOOKUP(E680,ETAGE!A683:B905,2,FALSE),"-")</f>
        <v>-</v>
      </c>
    </row>
    <row r="681" spans="5:6" x14ac:dyDescent="0.2">
      <c r="E681" s="92"/>
      <c r="F681" s="93" t="str">
        <f>IFERROR(VLOOKUP(E681,ETAGE!A684:B906,2,FALSE),"-")</f>
        <v>-</v>
      </c>
    </row>
    <row r="682" spans="5:6" x14ac:dyDescent="0.2">
      <c r="E682" s="92"/>
      <c r="F682" s="93" t="str">
        <f>IFERROR(VLOOKUP(E682,ETAGE!A685:B907,2,FALSE),"-")</f>
        <v>-</v>
      </c>
    </row>
    <row r="683" spans="5:6" x14ac:dyDescent="0.2">
      <c r="E683" s="92"/>
      <c r="F683" s="93" t="str">
        <f>IFERROR(VLOOKUP(E683,ETAGE!A686:B908,2,FALSE),"-")</f>
        <v>-</v>
      </c>
    </row>
    <row r="684" spans="5:6" x14ac:dyDescent="0.2">
      <c r="E684" s="92"/>
      <c r="F684" s="93" t="str">
        <f>IFERROR(VLOOKUP(E684,ETAGE!A687:B909,2,FALSE),"-")</f>
        <v>-</v>
      </c>
    </row>
    <row r="685" spans="5:6" x14ac:dyDescent="0.2">
      <c r="E685" s="92"/>
      <c r="F685" s="93" t="str">
        <f>IFERROR(VLOOKUP(E685,ETAGE!A688:B910,2,FALSE),"-")</f>
        <v>-</v>
      </c>
    </row>
    <row r="686" spans="5:6" x14ac:dyDescent="0.2">
      <c r="E686" s="92"/>
      <c r="F686" s="93" t="str">
        <f>IFERROR(VLOOKUP(E686,ETAGE!A689:B911,2,FALSE),"-")</f>
        <v>-</v>
      </c>
    </row>
    <row r="687" spans="5:6" x14ac:dyDescent="0.2">
      <c r="E687" s="92"/>
      <c r="F687" s="93" t="str">
        <f>IFERROR(VLOOKUP(E687,ETAGE!A690:B912,2,FALSE),"-")</f>
        <v>-</v>
      </c>
    </row>
    <row r="688" spans="5:6" x14ac:dyDescent="0.2">
      <c r="E688" s="92"/>
      <c r="F688" s="93" t="str">
        <f>IFERROR(VLOOKUP(E688,ETAGE!A691:B913,2,FALSE),"-")</f>
        <v>-</v>
      </c>
    </row>
    <row r="689" spans="5:6" x14ac:dyDescent="0.2">
      <c r="E689" s="92"/>
      <c r="F689" s="93" t="str">
        <f>IFERROR(VLOOKUP(E689,ETAGE!A692:B914,2,FALSE),"-")</f>
        <v>-</v>
      </c>
    </row>
    <row r="690" spans="5:6" x14ac:dyDescent="0.2">
      <c r="E690" s="92"/>
      <c r="F690" s="93" t="str">
        <f>IFERROR(VLOOKUP(E690,ETAGE!A693:B915,2,FALSE),"-")</f>
        <v>-</v>
      </c>
    </row>
    <row r="691" spans="5:6" x14ac:dyDescent="0.2">
      <c r="E691" s="92"/>
      <c r="F691" s="93" t="str">
        <f>IFERROR(VLOOKUP(E691,ETAGE!A694:B916,2,FALSE),"-")</f>
        <v>-</v>
      </c>
    </row>
    <row r="692" spans="5:6" ht="13.5" thickBot="1" x14ac:dyDescent="0.25">
      <c r="E692" s="94"/>
      <c r="F692" s="95" t="str">
        <f>IFERROR(VLOOKUP(E692,ETAGE!A695:B917,2,FALSE),"-")</f>
        <v>-</v>
      </c>
    </row>
  </sheetData>
  <autoFilter ref="E1:F1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0.39997558519241921"/>
  </sheetPr>
  <dimension ref="E1:H692"/>
  <sheetViews>
    <sheetView topLeftCell="B1" zoomScale="90" zoomScaleNormal="90" workbookViewId="0">
      <selection activeCell="C17" sqref="C17"/>
    </sheetView>
  </sheetViews>
  <sheetFormatPr baseColWidth="10" defaultRowHeight="12.75" x14ac:dyDescent="0.2"/>
  <cols>
    <col min="3" max="3" width="40.7109375" customWidth="1"/>
    <col min="5" max="5" width="14.42578125" customWidth="1"/>
    <col min="6" max="6" width="15" customWidth="1"/>
  </cols>
  <sheetData>
    <row r="1" spans="5:8" ht="17.25" thickTop="1" thickBot="1" x14ac:dyDescent="0.3">
      <c r="E1" s="98" t="s">
        <v>5</v>
      </c>
      <c r="F1" s="99" t="s">
        <v>26</v>
      </c>
      <c r="H1" s="35">
        <f>SUM(F2:F692)</f>
        <v>0</v>
      </c>
    </row>
    <row r="2" spans="5:8" ht="13.5" thickTop="1" x14ac:dyDescent="0.2">
      <c r="E2" s="96"/>
      <c r="F2" s="97" t="str">
        <f>IFERROR(VLOOKUP(E2,ETAGE!A5:B227,2,FALSE),"-")</f>
        <v>-</v>
      </c>
    </row>
    <row r="3" spans="5:8" x14ac:dyDescent="0.2">
      <c r="E3" s="92"/>
      <c r="F3" s="93" t="str">
        <f>IFERROR(VLOOKUP(E3,ETAGE!A6:B228,2,FALSE),"-")</f>
        <v>-</v>
      </c>
    </row>
    <row r="4" spans="5:8" x14ac:dyDescent="0.2">
      <c r="E4" s="92"/>
      <c r="F4" s="93" t="str">
        <f>IFERROR(VLOOKUP(E4,ETAGE!A7:B229,2,FALSE),"-")</f>
        <v>-</v>
      </c>
    </row>
    <row r="5" spans="5:8" x14ac:dyDescent="0.2">
      <c r="E5" s="92"/>
      <c r="F5" s="93" t="str">
        <f>IFERROR(VLOOKUP(E5,ETAGE!A8:B230,2,FALSE),"-")</f>
        <v>-</v>
      </c>
    </row>
    <row r="6" spans="5:8" x14ac:dyDescent="0.2">
      <c r="E6" s="92"/>
      <c r="F6" s="93" t="str">
        <f>IFERROR(VLOOKUP(E6,ETAGE!A9:B231,2,FALSE),"-")</f>
        <v>-</v>
      </c>
    </row>
    <row r="7" spans="5:8" x14ac:dyDescent="0.2">
      <c r="E7" s="92"/>
      <c r="F7" s="93" t="str">
        <f>IFERROR(VLOOKUP(E7,ETAGE!A10:B232,2,FALSE),"-")</f>
        <v>-</v>
      </c>
    </row>
    <row r="8" spans="5:8" x14ac:dyDescent="0.2">
      <c r="E8" s="92"/>
      <c r="F8" s="93" t="str">
        <f>IFERROR(VLOOKUP(E8,ETAGE!A11:B233,2,FALSE),"-")</f>
        <v>-</v>
      </c>
    </row>
    <row r="9" spans="5:8" x14ac:dyDescent="0.2">
      <c r="E9" s="92"/>
      <c r="F9" s="93" t="str">
        <f>IFERROR(VLOOKUP(E9,ETAGE!A12:B234,2,FALSE),"-")</f>
        <v>-</v>
      </c>
    </row>
    <row r="10" spans="5:8" x14ac:dyDescent="0.2">
      <c r="E10" s="92"/>
      <c r="F10" s="93" t="str">
        <f>IFERROR(VLOOKUP(E10,ETAGE!A13:B235,2,FALSE),"-")</f>
        <v>-</v>
      </c>
    </row>
    <row r="11" spans="5:8" x14ac:dyDescent="0.2">
      <c r="E11" s="92"/>
      <c r="F11" s="93" t="str">
        <f>IFERROR(VLOOKUP(E11,ETAGE!A14:B236,2,FALSE),"-")</f>
        <v>-</v>
      </c>
    </row>
    <row r="12" spans="5:8" x14ac:dyDescent="0.2">
      <c r="E12" s="92"/>
      <c r="F12" s="93" t="str">
        <f>IFERROR(VLOOKUP(E12,ETAGE!A15:B237,2,FALSE),"-")</f>
        <v>-</v>
      </c>
    </row>
    <row r="13" spans="5:8" x14ac:dyDescent="0.2">
      <c r="E13" s="92"/>
      <c r="F13" s="93" t="str">
        <f>IFERROR(VLOOKUP(E13,ETAGE!A16:B238,2,FALSE),"-")</f>
        <v>-</v>
      </c>
    </row>
    <row r="14" spans="5:8" x14ac:dyDescent="0.2">
      <c r="E14" s="92"/>
      <c r="F14" s="93" t="str">
        <f>IFERROR(VLOOKUP(E14,ETAGE!A17:B239,2,FALSE),"-")</f>
        <v>-</v>
      </c>
    </row>
    <row r="15" spans="5:8" x14ac:dyDescent="0.2">
      <c r="E15" s="92"/>
      <c r="F15" s="93" t="str">
        <f>IFERROR(VLOOKUP(E15,ETAGE!A18:B240,2,FALSE),"-")</f>
        <v>-</v>
      </c>
    </row>
    <row r="16" spans="5:8" x14ac:dyDescent="0.2">
      <c r="E16" s="92"/>
      <c r="F16" s="93" t="str">
        <f>IFERROR(VLOOKUP(E16,ETAGE!A19:B241,2,FALSE),"-")</f>
        <v>-</v>
      </c>
    </row>
    <row r="17" spans="5:6" x14ac:dyDescent="0.2">
      <c r="E17" s="92"/>
      <c r="F17" s="93" t="str">
        <f>IFERROR(VLOOKUP(E17,ETAGE!A20:B242,2,FALSE),"-")</f>
        <v>-</v>
      </c>
    </row>
    <row r="18" spans="5:6" x14ac:dyDescent="0.2">
      <c r="E18" s="92"/>
      <c r="F18" s="93" t="str">
        <f>IFERROR(VLOOKUP(E18,ETAGE!A21:B243,2,FALSE),"-")</f>
        <v>-</v>
      </c>
    </row>
    <row r="19" spans="5:6" x14ac:dyDescent="0.2">
      <c r="E19" s="92"/>
      <c r="F19" s="93" t="str">
        <f>IFERROR(VLOOKUP(E19,ETAGE!A22:B244,2,FALSE),"-")</f>
        <v>-</v>
      </c>
    </row>
    <row r="20" spans="5:6" x14ac:dyDescent="0.2">
      <c r="E20" s="92"/>
      <c r="F20" s="93" t="str">
        <f>IFERROR(VLOOKUP(E20,ETAGE!A23:B245,2,FALSE),"-")</f>
        <v>-</v>
      </c>
    </row>
    <row r="21" spans="5:6" x14ac:dyDescent="0.2">
      <c r="E21" s="92"/>
      <c r="F21" s="93" t="str">
        <f>IFERROR(VLOOKUP(E21,ETAGE!A24:B246,2,FALSE),"-")</f>
        <v>-</v>
      </c>
    </row>
    <row r="22" spans="5:6" x14ac:dyDescent="0.2">
      <c r="E22" s="92"/>
      <c r="F22" s="93" t="str">
        <f>IFERROR(VLOOKUP(E22,ETAGE!A25:B247,2,FALSE),"-")</f>
        <v>-</v>
      </c>
    </row>
    <row r="23" spans="5:6" x14ac:dyDescent="0.2">
      <c r="E23" s="92"/>
      <c r="F23" s="93" t="str">
        <f>IFERROR(VLOOKUP(E23,ETAGE!A26:B248,2,FALSE),"-")</f>
        <v>-</v>
      </c>
    </row>
    <row r="24" spans="5:6" x14ac:dyDescent="0.2">
      <c r="E24" s="92"/>
      <c r="F24" s="93" t="str">
        <f>IFERROR(VLOOKUP(E24,ETAGE!A27:B249,2,FALSE),"-")</f>
        <v>-</v>
      </c>
    </row>
    <row r="25" spans="5:6" x14ac:dyDescent="0.2">
      <c r="E25" s="92"/>
      <c r="F25" s="93" t="str">
        <f>IFERROR(VLOOKUP(E25,ETAGE!A28:B250,2,FALSE),"-")</f>
        <v>-</v>
      </c>
    </row>
    <row r="26" spans="5:6" x14ac:dyDescent="0.2">
      <c r="E26" s="92"/>
      <c r="F26" s="93" t="str">
        <f>IFERROR(VLOOKUP(E26,ETAGE!A29:B251,2,FALSE),"-")</f>
        <v>-</v>
      </c>
    </row>
    <row r="27" spans="5:6" x14ac:dyDescent="0.2">
      <c r="E27" s="92"/>
      <c r="F27" s="93" t="str">
        <f>IFERROR(VLOOKUP(E27,ETAGE!A30:B252,2,FALSE),"-")</f>
        <v>-</v>
      </c>
    </row>
    <row r="28" spans="5:6" x14ac:dyDescent="0.2">
      <c r="E28" s="92"/>
      <c r="F28" s="93" t="str">
        <f>IFERROR(VLOOKUP(E28,ETAGE!A31:B253,2,FALSE),"-")</f>
        <v>-</v>
      </c>
    </row>
    <row r="29" spans="5:6" x14ac:dyDescent="0.2">
      <c r="E29" s="92"/>
      <c r="F29" s="93" t="str">
        <f>IFERROR(VLOOKUP(E29,ETAGE!A32:B254,2,FALSE),"-")</f>
        <v>-</v>
      </c>
    </row>
    <row r="30" spans="5:6" x14ac:dyDescent="0.2">
      <c r="E30" s="92"/>
      <c r="F30" s="93" t="str">
        <f>IFERROR(VLOOKUP(E30,ETAGE!A33:B255,2,FALSE),"-")</f>
        <v>-</v>
      </c>
    </row>
    <row r="31" spans="5:6" x14ac:dyDescent="0.2">
      <c r="E31" s="92"/>
      <c r="F31" s="93" t="str">
        <f>IFERROR(VLOOKUP(E31,ETAGE!A34:B256,2,FALSE),"-")</f>
        <v>-</v>
      </c>
    </row>
    <row r="32" spans="5:6" x14ac:dyDescent="0.2">
      <c r="E32" s="92"/>
      <c r="F32" s="93" t="str">
        <f>IFERROR(VLOOKUP(E32,ETAGE!A35:B257,2,FALSE),"-")</f>
        <v>-</v>
      </c>
    </row>
    <row r="33" spans="5:6" x14ac:dyDescent="0.2">
      <c r="E33" s="92"/>
      <c r="F33" s="93" t="str">
        <f>IFERROR(VLOOKUP(E33,ETAGE!A36:B258,2,FALSE),"-")</f>
        <v>-</v>
      </c>
    </row>
    <row r="34" spans="5:6" x14ac:dyDescent="0.2">
      <c r="E34" s="92"/>
      <c r="F34" s="93" t="str">
        <f>IFERROR(VLOOKUP(E34,ETAGE!A37:B259,2,FALSE),"-")</f>
        <v>-</v>
      </c>
    </row>
    <row r="35" spans="5:6" x14ac:dyDescent="0.2">
      <c r="E35" s="92"/>
      <c r="F35" s="93" t="str">
        <f>IFERROR(VLOOKUP(E35,ETAGE!A38:B260,2,FALSE),"-")</f>
        <v>-</v>
      </c>
    </row>
    <row r="36" spans="5:6" x14ac:dyDescent="0.2">
      <c r="E36" s="92"/>
      <c r="F36" s="93" t="str">
        <f>IFERROR(VLOOKUP(E36,ETAGE!A39:B261,2,FALSE),"-")</f>
        <v>-</v>
      </c>
    </row>
    <row r="37" spans="5:6" x14ac:dyDescent="0.2">
      <c r="E37" s="92"/>
      <c r="F37" s="93" t="str">
        <f>IFERROR(VLOOKUP(E37,ETAGE!A40:B262,2,FALSE),"-")</f>
        <v>-</v>
      </c>
    </row>
    <row r="38" spans="5:6" x14ac:dyDescent="0.2">
      <c r="E38" s="92"/>
      <c r="F38" s="93" t="str">
        <f>IFERROR(VLOOKUP(E38,ETAGE!A41:B263,2,FALSE),"-")</f>
        <v>-</v>
      </c>
    </row>
    <row r="39" spans="5:6" x14ac:dyDescent="0.2">
      <c r="E39" s="92"/>
      <c r="F39" s="93" t="str">
        <f>IFERROR(VLOOKUP(E39,ETAGE!A42:B264,2,FALSE),"-")</f>
        <v>-</v>
      </c>
    </row>
    <row r="40" spans="5:6" x14ac:dyDescent="0.2">
      <c r="E40" s="92"/>
      <c r="F40" s="93" t="str">
        <f>IFERROR(VLOOKUP(E40,ETAGE!A43:B265,2,FALSE),"-")</f>
        <v>-</v>
      </c>
    </row>
    <row r="41" spans="5:6" x14ac:dyDescent="0.2">
      <c r="E41" s="92"/>
      <c r="F41" s="93" t="str">
        <f>IFERROR(VLOOKUP(E41,ETAGE!A44:B266,2,FALSE),"-")</f>
        <v>-</v>
      </c>
    </row>
    <row r="42" spans="5:6" x14ac:dyDescent="0.2">
      <c r="E42" s="92"/>
      <c r="F42" s="93" t="str">
        <f>IFERROR(VLOOKUP(E42,ETAGE!A45:B267,2,FALSE),"-")</f>
        <v>-</v>
      </c>
    </row>
    <row r="43" spans="5:6" x14ac:dyDescent="0.2">
      <c r="E43" s="92"/>
      <c r="F43" s="93" t="str">
        <f>IFERROR(VLOOKUP(E43,ETAGE!A46:B268,2,FALSE),"-")</f>
        <v>-</v>
      </c>
    </row>
    <row r="44" spans="5:6" x14ac:dyDescent="0.2">
      <c r="E44" s="92"/>
      <c r="F44" s="93" t="str">
        <f>IFERROR(VLOOKUP(E44,ETAGE!A47:B269,2,FALSE),"-")</f>
        <v>-</v>
      </c>
    </row>
    <row r="45" spans="5:6" x14ac:dyDescent="0.2">
      <c r="E45" s="92"/>
      <c r="F45" s="93" t="str">
        <f>IFERROR(VLOOKUP(E45,ETAGE!A48:B270,2,FALSE),"-")</f>
        <v>-</v>
      </c>
    </row>
    <row r="46" spans="5:6" x14ac:dyDescent="0.2">
      <c r="E46" s="92"/>
      <c r="F46" s="93" t="str">
        <f>IFERROR(VLOOKUP(E46,ETAGE!A49:B271,2,FALSE),"-")</f>
        <v>-</v>
      </c>
    </row>
    <row r="47" spans="5:6" x14ac:dyDescent="0.2">
      <c r="E47" s="92"/>
      <c r="F47" s="93" t="str">
        <f>IFERROR(VLOOKUP(E47,ETAGE!A50:B272,2,FALSE),"-")</f>
        <v>-</v>
      </c>
    </row>
    <row r="48" spans="5:6" x14ac:dyDescent="0.2">
      <c r="E48" s="92"/>
      <c r="F48" s="93" t="str">
        <f>IFERROR(VLOOKUP(E48,ETAGE!A51:B273,2,FALSE),"-")</f>
        <v>-</v>
      </c>
    </row>
    <row r="49" spans="5:6" x14ac:dyDescent="0.2">
      <c r="E49" s="92"/>
      <c r="F49" s="93" t="str">
        <f>IFERROR(VLOOKUP(E49,ETAGE!A52:B274,2,FALSE),"-")</f>
        <v>-</v>
      </c>
    </row>
    <row r="50" spans="5:6" x14ac:dyDescent="0.2">
      <c r="E50" s="92"/>
      <c r="F50" s="93" t="str">
        <f>IFERROR(VLOOKUP(E50,ETAGE!A53:B275,2,FALSE),"-")</f>
        <v>-</v>
      </c>
    </row>
    <row r="51" spans="5:6" x14ac:dyDescent="0.2">
      <c r="E51" s="92"/>
      <c r="F51" s="93" t="str">
        <f>IFERROR(VLOOKUP(E51,ETAGE!A54:B276,2,FALSE),"-")</f>
        <v>-</v>
      </c>
    </row>
    <row r="52" spans="5:6" x14ac:dyDescent="0.2">
      <c r="E52" s="92"/>
      <c r="F52" s="93" t="str">
        <f>IFERROR(VLOOKUP(E52,ETAGE!A55:B277,2,FALSE),"-")</f>
        <v>-</v>
      </c>
    </row>
    <row r="53" spans="5:6" x14ac:dyDescent="0.2">
      <c r="E53" s="92"/>
      <c r="F53" s="93" t="str">
        <f>IFERROR(VLOOKUP(E53,ETAGE!A56:B278,2,FALSE),"-")</f>
        <v>-</v>
      </c>
    </row>
    <row r="54" spans="5:6" x14ac:dyDescent="0.2">
      <c r="E54" s="92"/>
      <c r="F54" s="93" t="str">
        <f>IFERROR(VLOOKUP(E54,ETAGE!A57:B279,2,FALSE),"-")</f>
        <v>-</v>
      </c>
    </row>
    <row r="55" spans="5:6" x14ac:dyDescent="0.2">
      <c r="E55" s="92"/>
      <c r="F55" s="93" t="str">
        <f>IFERROR(VLOOKUP(E55,ETAGE!A58:B280,2,FALSE),"-")</f>
        <v>-</v>
      </c>
    </row>
    <row r="56" spans="5:6" x14ac:dyDescent="0.2">
      <c r="E56" s="92"/>
      <c r="F56" s="93" t="str">
        <f>IFERROR(VLOOKUP(E56,ETAGE!A59:B281,2,FALSE),"-")</f>
        <v>-</v>
      </c>
    </row>
    <row r="57" spans="5:6" x14ac:dyDescent="0.2">
      <c r="E57" s="92"/>
      <c r="F57" s="93" t="str">
        <f>IFERROR(VLOOKUP(E57,ETAGE!A60:B282,2,FALSE),"-")</f>
        <v>-</v>
      </c>
    </row>
    <row r="58" spans="5:6" x14ac:dyDescent="0.2">
      <c r="E58" s="92"/>
      <c r="F58" s="93" t="str">
        <f>IFERROR(VLOOKUP(E58,ETAGE!A61:B283,2,FALSE),"-")</f>
        <v>-</v>
      </c>
    </row>
    <row r="59" spans="5:6" x14ac:dyDescent="0.2">
      <c r="E59" s="92"/>
      <c r="F59" s="93" t="str">
        <f>IFERROR(VLOOKUP(E59,ETAGE!A62:B284,2,FALSE),"-")</f>
        <v>-</v>
      </c>
    </row>
    <row r="60" spans="5:6" x14ac:dyDescent="0.2">
      <c r="E60" s="92"/>
      <c r="F60" s="93" t="str">
        <f>IFERROR(VLOOKUP(E60,ETAGE!A63:B285,2,FALSE),"-")</f>
        <v>-</v>
      </c>
    </row>
    <row r="61" spans="5:6" x14ac:dyDescent="0.2">
      <c r="E61" s="92"/>
      <c r="F61" s="93" t="str">
        <f>IFERROR(VLOOKUP(E61,ETAGE!A64:B286,2,FALSE),"-")</f>
        <v>-</v>
      </c>
    </row>
    <row r="62" spans="5:6" x14ac:dyDescent="0.2">
      <c r="E62" s="92"/>
      <c r="F62" s="93" t="str">
        <f>IFERROR(VLOOKUP(E62,ETAGE!A65:B287,2,FALSE),"-")</f>
        <v>-</v>
      </c>
    </row>
    <row r="63" spans="5:6" x14ac:dyDescent="0.2">
      <c r="E63" s="92"/>
      <c r="F63" s="93" t="str">
        <f>IFERROR(VLOOKUP(E63,ETAGE!A66:B288,2,FALSE),"-")</f>
        <v>-</v>
      </c>
    </row>
    <row r="64" spans="5:6" x14ac:dyDescent="0.2">
      <c r="E64" s="92"/>
      <c r="F64" s="93" t="str">
        <f>IFERROR(VLOOKUP(E64,ETAGE!A67:B289,2,FALSE),"-")</f>
        <v>-</v>
      </c>
    </row>
    <row r="65" spans="5:6" x14ac:dyDescent="0.2">
      <c r="E65" s="92"/>
      <c r="F65" s="93" t="str">
        <f>IFERROR(VLOOKUP(E65,ETAGE!A68:B290,2,FALSE),"-")</f>
        <v>-</v>
      </c>
    </row>
    <row r="66" spans="5:6" x14ac:dyDescent="0.2">
      <c r="E66" s="92"/>
      <c r="F66" s="93" t="str">
        <f>IFERROR(VLOOKUP(E66,ETAGE!A69:B291,2,FALSE),"-")</f>
        <v>-</v>
      </c>
    </row>
    <row r="67" spans="5:6" x14ac:dyDescent="0.2">
      <c r="E67" s="92"/>
      <c r="F67" s="93" t="str">
        <f>IFERROR(VLOOKUP(E67,ETAGE!A70:B292,2,FALSE),"-")</f>
        <v>-</v>
      </c>
    </row>
    <row r="68" spans="5:6" x14ac:dyDescent="0.2">
      <c r="E68" s="92"/>
      <c r="F68" s="93" t="str">
        <f>IFERROR(VLOOKUP(E68,ETAGE!A71:B293,2,FALSE),"-")</f>
        <v>-</v>
      </c>
    </row>
    <row r="69" spans="5:6" x14ac:dyDescent="0.2">
      <c r="E69" s="92"/>
      <c r="F69" s="93" t="str">
        <f>IFERROR(VLOOKUP(E69,ETAGE!A72:B294,2,FALSE),"-")</f>
        <v>-</v>
      </c>
    </row>
    <row r="70" spans="5:6" x14ac:dyDescent="0.2">
      <c r="E70" s="92"/>
      <c r="F70" s="93" t="str">
        <f>IFERROR(VLOOKUP(E70,ETAGE!A73:B295,2,FALSE),"-")</f>
        <v>-</v>
      </c>
    </row>
    <row r="71" spans="5:6" x14ac:dyDescent="0.2">
      <c r="E71" s="92"/>
      <c r="F71" s="93" t="str">
        <f>IFERROR(VLOOKUP(E71,ETAGE!A74:B296,2,FALSE),"-")</f>
        <v>-</v>
      </c>
    </row>
    <row r="72" spans="5:6" x14ac:dyDescent="0.2">
      <c r="E72" s="92"/>
      <c r="F72" s="93" t="str">
        <f>IFERROR(VLOOKUP(E72,ETAGE!A75:B297,2,FALSE),"-")</f>
        <v>-</v>
      </c>
    </row>
    <row r="73" spans="5:6" x14ac:dyDescent="0.2">
      <c r="E73" s="92"/>
      <c r="F73" s="93" t="str">
        <f>IFERROR(VLOOKUP(E73,ETAGE!A76:B298,2,FALSE),"-")</f>
        <v>-</v>
      </c>
    </row>
    <row r="74" spans="5:6" x14ac:dyDescent="0.2">
      <c r="E74" s="92"/>
      <c r="F74" s="93" t="str">
        <f>IFERROR(VLOOKUP(E74,ETAGE!A77:B299,2,FALSE),"-")</f>
        <v>-</v>
      </c>
    </row>
    <row r="75" spans="5:6" x14ac:dyDescent="0.2">
      <c r="E75" s="92"/>
      <c r="F75" s="93" t="str">
        <f>IFERROR(VLOOKUP(E75,ETAGE!A78:B300,2,FALSE),"-")</f>
        <v>-</v>
      </c>
    </row>
    <row r="76" spans="5:6" x14ac:dyDescent="0.2">
      <c r="E76" s="92"/>
      <c r="F76" s="93" t="str">
        <f>IFERROR(VLOOKUP(E76,ETAGE!A79:B301,2,FALSE),"-")</f>
        <v>-</v>
      </c>
    </row>
    <row r="77" spans="5:6" x14ac:dyDescent="0.2">
      <c r="E77" s="92"/>
      <c r="F77" s="93" t="str">
        <f>IFERROR(VLOOKUP(E77,ETAGE!A80:B302,2,FALSE),"-")</f>
        <v>-</v>
      </c>
    </row>
    <row r="78" spans="5:6" x14ac:dyDescent="0.2">
      <c r="E78" s="92"/>
      <c r="F78" s="93" t="str">
        <f>IFERROR(VLOOKUP(E78,ETAGE!A81:B303,2,FALSE),"-")</f>
        <v>-</v>
      </c>
    </row>
    <row r="79" spans="5:6" x14ac:dyDescent="0.2">
      <c r="E79" s="92"/>
      <c r="F79" s="93" t="str">
        <f>IFERROR(VLOOKUP(E79,ETAGE!A82:B304,2,FALSE),"-")</f>
        <v>-</v>
      </c>
    </row>
    <row r="80" spans="5:6" x14ac:dyDescent="0.2">
      <c r="E80" s="92"/>
      <c r="F80" s="93" t="str">
        <f>IFERROR(VLOOKUP(E80,ETAGE!A83:B305,2,FALSE),"-")</f>
        <v>-</v>
      </c>
    </row>
    <row r="81" spans="5:6" x14ac:dyDescent="0.2">
      <c r="E81" s="92"/>
      <c r="F81" s="93" t="str">
        <f>IFERROR(VLOOKUP(E81,ETAGE!A84:B306,2,FALSE),"-")</f>
        <v>-</v>
      </c>
    </row>
    <row r="82" spans="5:6" x14ac:dyDescent="0.2">
      <c r="E82" s="92"/>
      <c r="F82" s="93" t="str">
        <f>IFERROR(VLOOKUP(E82,ETAGE!A85:B307,2,FALSE),"-")</f>
        <v>-</v>
      </c>
    </row>
    <row r="83" spans="5:6" x14ac:dyDescent="0.2">
      <c r="E83" s="92"/>
      <c r="F83" s="93" t="str">
        <f>IFERROR(VLOOKUP(E83,ETAGE!A86:B308,2,FALSE),"-")</f>
        <v>-</v>
      </c>
    </row>
    <row r="84" spans="5:6" x14ac:dyDescent="0.2">
      <c r="E84" s="92"/>
      <c r="F84" s="93" t="str">
        <f>IFERROR(VLOOKUP(E84,ETAGE!A87:B309,2,FALSE),"-")</f>
        <v>-</v>
      </c>
    </row>
    <row r="85" spans="5:6" x14ac:dyDescent="0.2">
      <c r="E85" s="92"/>
      <c r="F85" s="93" t="str">
        <f>IFERROR(VLOOKUP(E85,ETAGE!A88:B310,2,FALSE),"-")</f>
        <v>-</v>
      </c>
    </row>
    <row r="86" spans="5:6" x14ac:dyDescent="0.2">
      <c r="E86" s="92"/>
      <c r="F86" s="93" t="str">
        <f>IFERROR(VLOOKUP(E86,ETAGE!A89:B311,2,FALSE),"-")</f>
        <v>-</v>
      </c>
    </row>
    <row r="87" spans="5:6" x14ac:dyDescent="0.2">
      <c r="E87" s="92"/>
      <c r="F87" s="93" t="str">
        <f>IFERROR(VLOOKUP(E87,ETAGE!A90:B312,2,FALSE),"-")</f>
        <v>-</v>
      </c>
    </row>
    <row r="88" spans="5:6" x14ac:dyDescent="0.2">
      <c r="E88" s="92"/>
      <c r="F88" s="93" t="str">
        <f>IFERROR(VLOOKUP(E88,ETAGE!A91:B313,2,FALSE),"-")</f>
        <v>-</v>
      </c>
    </row>
    <row r="89" spans="5:6" x14ac:dyDescent="0.2">
      <c r="E89" s="92"/>
      <c r="F89" s="93" t="str">
        <f>IFERROR(VLOOKUP(E89,ETAGE!A92:B314,2,FALSE),"-")</f>
        <v>-</v>
      </c>
    </row>
    <row r="90" spans="5:6" x14ac:dyDescent="0.2">
      <c r="E90" s="92"/>
      <c r="F90" s="93" t="str">
        <f>IFERROR(VLOOKUP(E90,ETAGE!A93:B315,2,FALSE),"-")</f>
        <v>-</v>
      </c>
    </row>
    <row r="91" spans="5:6" x14ac:dyDescent="0.2">
      <c r="E91" s="92"/>
      <c r="F91" s="93" t="str">
        <f>IFERROR(VLOOKUP(E91,ETAGE!A94:B316,2,FALSE),"-")</f>
        <v>-</v>
      </c>
    </row>
    <row r="92" spans="5:6" x14ac:dyDescent="0.2">
      <c r="E92" s="92"/>
      <c r="F92" s="93" t="str">
        <f>IFERROR(VLOOKUP(E92,ETAGE!A95:B317,2,FALSE),"-")</f>
        <v>-</v>
      </c>
    </row>
    <row r="93" spans="5:6" x14ac:dyDescent="0.2">
      <c r="E93" s="92"/>
      <c r="F93" s="93" t="str">
        <f>IFERROR(VLOOKUP(E93,ETAGE!A96:B318,2,FALSE),"-")</f>
        <v>-</v>
      </c>
    </row>
    <row r="94" spans="5:6" x14ac:dyDescent="0.2">
      <c r="E94" s="92"/>
      <c r="F94" s="93" t="str">
        <f>IFERROR(VLOOKUP(E94,ETAGE!A97:B319,2,FALSE),"-")</f>
        <v>-</v>
      </c>
    </row>
    <row r="95" spans="5:6" x14ac:dyDescent="0.2">
      <c r="E95" s="92"/>
      <c r="F95" s="93" t="str">
        <f>IFERROR(VLOOKUP(E95,ETAGE!A98:B320,2,FALSE),"-")</f>
        <v>-</v>
      </c>
    </row>
    <row r="96" spans="5:6" x14ac:dyDescent="0.2">
      <c r="E96" s="92"/>
      <c r="F96" s="93" t="str">
        <f>IFERROR(VLOOKUP(E96,ETAGE!A99:B321,2,FALSE),"-")</f>
        <v>-</v>
      </c>
    </row>
    <row r="97" spans="5:6" x14ac:dyDescent="0.2">
      <c r="E97" s="92"/>
      <c r="F97" s="93" t="str">
        <f>IFERROR(VLOOKUP(E97,ETAGE!A100:B322,2,FALSE),"-")</f>
        <v>-</v>
      </c>
    </row>
    <row r="98" spans="5:6" x14ac:dyDescent="0.2">
      <c r="E98" s="92"/>
      <c r="F98" s="93" t="str">
        <f>IFERROR(VLOOKUP(E98,ETAGE!A101:B323,2,FALSE),"-")</f>
        <v>-</v>
      </c>
    </row>
    <row r="99" spans="5:6" x14ac:dyDescent="0.2">
      <c r="E99" s="92"/>
      <c r="F99" s="93" t="str">
        <f>IFERROR(VLOOKUP(E99,ETAGE!A102:B324,2,FALSE),"-")</f>
        <v>-</v>
      </c>
    </row>
    <row r="100" spans="5:6" x14ac:dyDescent="0.2">
      <c r="E100" s="92"/>
      <c r="F100" s="93" t="str">
        <f>IFERROR(VLOOKUP(E100,ETAGE!A103:B325,2,FALSE),"-")</f>
        <v>-</v>
      </c>
    </row>
    <row r="101" spans="5:6" x14ac:dyDescent="0.2">
      <c r="E101" s="92"/>
      <c r="F101" s="93" t="str">
        <f>IFERROR(VLOOKUP(E101,ETAGE!A104:B326,2,FALSE),"-")</f>
        <v>-</v>
      </c>
    </row>
    <row r="102" spans="5:6" x14ac:dyDescent="0.2">
      <c r="E102" s="92"/>
      <c r="F102" s="93" t="str">
        <f>IFERROR(VLOOKUP(E102,ETAGE!A105:B327,2,FALSE),"-")</f>
        <v>-</v>
      </c>
    </row>
    <row r="103" spans="5:6" x14ac:dyDescent="0.2">
      <c r="E103" s="92"/>
      <c r="F103" s="93" t="str">
        <f>IFERROR(VLOOKUP(E103,ETAGE!A106:B328,2,FALSE),"-")</f>
        <v>-</v>
      </c>
    </row>
    <row r="104" spans="5:6" x14ac:dyDescent="0.2">
      <c r="E104" s="92"/>
      <c r="F104" s="93" t="str">
        <f>IFERROR(VLOOKUP(E104,ETAGE!A107:B329,2,FALSE),"-")</f>
        <v>-</v>
      </c>
    </row>
    <row r="105" spans="5:6" x14ac:dyDescent="0.2">
      <c r="E105" s="92"/>
      <c r="F105" s="93" t="str">
        <f>IFERROR(VLOOKUP(E105,ETAGE!A108:B330,2,FALSE),"-")</f>
        <v>-</v>
      </c>
    </row>
    <row r="106" spans="5:6" x14ac:dyDescent="0.2">
      <c r="E106" s="92"/>
      <c r="F106" s="93" t="str">
        <f>IFERROR(VLOOKUP(E106,ETAGE!A109:B331,2,FALSE),"-")</f>
        <v>-</v>
      </c>
    </row>
    <row r="107" spans="5:6" x14ac:dyDescent="0.2">
      <c r="E107" s="92"/>
      <c r="F107" s="93" t="str">
        <f>IFERROR(VLOOKUP(E107,ETAGE!A110:B332,2,FALSE),"-")</f>
        <v>-</v>
      </c>
    </row>
    <row r="108" spans="5:6" x14ac:dyDescent="0.2">
      <c r="E108" s="92"/>
      <c r="F108" s="93" t="str">
        <f>IFERROR(VLOOKUP(E108,ETAGE!A111:B333,2,FALSE),"-")</f>
        <v>-</v>
      </c>
    </row>
    <row r="109" spans="5:6" x14ac:dyDescent="0.2">
      <c r="E109" s="92"/>
      <c r="F109" s="93" t="str">
        <f>IFERROR(VLOOKUP(E109,ETAGE!A112:B334,2,FALSE),"-")</f>
        <v>-</v>
      </c>
    </row>
    <row r="110" spans="5:6" x14ac:dyDescent="0.2">
      <c r="E110" s="92"/>
      <c r="F110" s="93" t="str">
        <f>IFERROR(VLOOKUP(E110,ETAGE!A113:B335,2,FALSE),"-")</f>
        <v>-</v>
      </c>
    </row>
    <row r="111" spans="5:6" x14ac:dyDescent="0.2">
      <c r="E111" s="92"/>
      <c r="F111" s="93" t="str">
        <f>IFERROR(VLOOKUP(E111,ETAGE!A114:B336,2,FALSE),"-")</f>
        <v>-</v>
      </c>
    </row>
    <row r="112" spans="5:6" x14ac:dyDescent="0.2">
      <c r="E112" s="92"/>
      <c r="F112" s="93" t="str">
        <f>IFERROR(VLOOKUP(E112,ETAGE!A115:B337,2,FALSE),"-")</f>
        <v>-</v>
      </c>
    </row>
    <row r="113" spans="5:6" x14ac:dyDescent="0.2">
      <c r="E113" s="92"/>
      <c r="F113" s="93" t="str">
        <f>IFERROR(VLOOKUP(E113,ETAGE!A116:B338,2,FALSE),"-")</f>
        <v>-</v>
      </c>
    </row>
    <row r="114" spans="5:6" x14ac:dyDescent="0.2">
      <c r="E114" s="92"/>
      <c r="F114" s="93" t="str">
        <f>IFERROR(VLOOKUP(E114,ETAGE!A117:B339,2,FALSE),"-")</f>
        <v>-</v>
      </c>
    </row>
    <row r="115" spans="5:6" x14ac:dyDescent="0.2">
      <c r="E115" s="92"/>
      <c r="F115" s="93" t="str">
        <f>IFERROR(VLOOKUP(E115,ETAGE!A118:B340,2,FALSE),"-")</f>
        <v>-</v>
      </c>
    </row>
    <row r="116" spans="5:6" x14ac:dyDescent="0.2">
      <c r="E116" s="92"/>
      <c r="F116" s="93" t="str">
        <f>IFERROR(VLOOKUP(E116,ETAGE!A119:B341,2,FALSE),"-")</f>
        <v>-</v>
      </c>
    </row>
    <row r="117" spans="5:6" x14ac:dyDescent="0.2">
      <c r="E117" s="92"/>
      <c r="F117" s="93" t="str">
        <f>IFERROR(VLOOKUP(E117,ETAGE!A120:B342,2,FALSE),"-")</f>
        <v>-</v>
      </c>
    </row>
    <row r="118" spans="5:6" x14ac:dyDescent="0.2">
      <c r="E118" s="92"/>
      <c r="F118" s="93" t="str">
        <f>IFERROR(VLOOKUP(E118,ETAGE!A121:B343,2,FALSE),"-")</f>
        <v>-</v>
      </c>
    </row>
    <row r="119" spans="5:6" x14ac:dyDescent="0.2">
      <c r="E119" s="92"/>
      <c r="F119" s="93" t="str">
        <f>IFERROR(VLOOKUP(E119,ETAGE!A122:B344,2,FALSE),"-")</f>
        <v>-</v>
      </c>
    </row>
    <row r="120" spans="5:6" x14ac:dyDescent="0.2">
      <c r="E120" s="92"/>
      <c r="F120" s="93" t="str">
        <f>IFERROR(VLOOKUP(E120,ETAGE!A123:B345,2,FALSE),"-")</f>
        <v>-</v>
      </c>
    </row>
    <row r="121" spans="5:6" x14ac:dyDescent="0.2">
      <c r="E121" s="92"/>
      <c r="F121" s="93" t="str">
        <f>IFERROR(VLOOKUP(E121,ETAGE!A124:B346,2,FALSE),"-")</f>
        <v>-</v>
      </c>
    </row>
    <row r="122" spans="5:6" x14ac:dyDescent="0.2">
      <c r="E122" s="92"/>
      <c r="F122" s="93" t="str">
        <f>IFERROR(VLOOKUP(E122,ETAGE!A125:B347,2,FALSE),"-")</f>
        <v>-</v>
      </c>
    </row>
    <row r="123" spans="5:6" x14ac:dyDescent="0.2">
      <c r="E123" s="92"/>
      <c r="F123" s="93" t="str">
        <f>IFERROR(VLOOKUP(E123,ETAGE!A126:B348,2,FALSE),"-")</f>
        <v>-</v>
      </c>
    </row>
    <row r="124" spans="5:6" x14ac:dyDescent="0.2">
      <c r="E124" s="92"/>
      <c r="F124" s="93" t="str">
        <f>IFERROR(VLOOKUP(E124,ETAGE!A127:B349,2,FALSE),"-")</f>
        <v>-</v>
      </c>
    </row>
    <row r="125" spans="5:6" x14ac:dyDescent="0.2">
      <c r="E125" s="92"/>
      <c r="F125" s="93" t="str">
        <f>IFERROR(VLOOKUP(E125,ETAGE!A128:B350,2,FALSE),"-")</f>
        <v>-</v>
      </c>
    </row>
    <row r="126" spans="5:6" x14ac:dyDescent="0.2">
      <c r="E126" s="92"/>
      <c r="F126" s="93" t="str">
        <f>IFERROR(VLOOKUP(E126,ETAGE!A129:B351,2,FALSE),"-")</f>
        <v>-</v>
      </c>
    </row>
    <row r="127" spans="5:6" x14ac:dyDescent="0.2">
      <c r="E127" s="92"/>
      <c r="F127" s="93" t="str">
        <f>IFERROR(VLOOKUP(E127,ETAGE!A130:B352,2,FALSE),"-")</f>
        <v>-</v>
      </c>
    </row>
    <row r="128" spans="5:6" x14ac:dyDescent="0.2">
      <c r="E128" s="92"/>
      <c r="F128" s="93" t="str">
        <f>IFERROR(VLOOKUP(E128,ETAGE!A131:B353,2,FALSE),"-")</f>
        <v>-</v>
      </c>
    </row>
    <row r="129" spans="5:6" x14ac:dyDescent="0.2">
      <c r="E129" s="92"/>
      <c r="F129" s="93" t="str">
        <f>IFERROR(VLOOKUP(E129,ETAGE!A132:B354,2,FALSE),"-")</f>
        <v>-</v>
      </c>
    </row>
    <row r="130" spans="5:6" x14ac:dyDescent="0.2">
      <c r="E130" s="92"/>
      <c r="F130" s="93" t="str">
        <f>IFERROR(VLOOKUP(E130,ETAGE!A133:B355,2,FALSE),"-")</f>
        <v>-</v>
      </c>
    </row>
    <row r="131" spans="5:6" x14ac:dyDescent="0.2">
      <c r="E131" s="92"/>
      <c r="F131" s="93" t="str">
        <f>IFERROR(VLOOKUP(E131,ETAGE!A134:B356,2,FALSE),"-")</f>
        <v>-</v>
      </c>
    </row>
    <row r="132" spans="5:6" x14ac:dyDescent="0.2">
      <c r="E132" s="92"/>
      <c r="F132" s="93" t="str">
        <f>IFERROR(VLOOKUP(E132,ETAGE!A135:B357,2,FALSE),"-")</f>
        <v>-</v>
      </c>
    </row>
    <row r="133" spans="5:6" x14ac:dyDescent="0.2">
      <c r="E133" s="92"/>
      <c r="F133" s="93" t="str">
        <f>IFERROR(VLOOKUP(E133,ETAGE!A136:B358,2,FALSE),"-")</f>
        <v>-</v>
      </c>
    </row>
    <row r="134" spans="5:6" x14ac:dyDescent="0.2">
      <c r="E134" s="92"/>
      <c r="F134" s="93" t="str">
        <f>IFERROR(VLOOKUP(E134,ETAGE!A137:B359,2,FALSE),"-")</f>
        <v>-</v>
      </c>
    </row>
    <row r="135" spans="5:6" x14ac:dyDescent="0.2">
      <c r="E135" s="92"/>
      <c r="F135" s="93" t="str">
        <f>IFERROR(VLOOKUP(E135,ETAGE!A138:B360,2,FALSE),"-")</f>
        <v>-</v>
      </c>
    </row>
    <row r="136" spans="5:6" x14ac:dyDescent="0.2">
      <c r="E136" s="92"/>
      <c r="F136" s="93" t="str">
        <f>IFERROR(VLOOKUP(E136,ETAGE!A139:B361,2,FALSE),"-")</f>
        <v>-</v>
      </c>
    </row>
    <row r="137" spans="5:6" x14ac:dyDescent="0.2">
      <c r="E137" s="92"/>
      <c r="F137" s="93" t="str">
        <f>IFERROR(VLOOKUP(E137,ETAGE!A140:B362,2,FALSE),"-")</f>
        <v>-</v>
      </c>
    </row>
    <row r="138" spans="5:6" x14ac:dyDescent="0.2">
      <c r="E138" s="92"/>
      <c r="F138" s="93" t="str">
        <f>IFERROR(VLOOKUP(E138,ETAGE!A141:B363,2,FALSE),"-")</f>
        <v>-</v>
      </c>
    </row>
    <row r="139" spans="5:6" x14ac:dyDescent="0.2">
      <c r="E139" s="92"/>
      <c r="F139" s="93" t="str">
        <f>IFERROR(VLOOKUP(E139,ETAGE!A142:B364,2,FALSE),"-")</f>
        <v>-</v>
      </c>
    </row>
    <row r="140" spans="5:6" x14ac:dyDescent="0.2">
      <c r="E140" s="92"/>
      <c r="F140" s="93" t="str">
        <f>IFERROR(VLOOKUP(E140,ETAGE!A143:B365,2,FALSE),"-")</f>
        <v>-</v>
      </c>
    </row>
    <row r="141" spans="5:6" x14ac:dyDescent="0.2">
      <c r="E141" s="92"/>
      <c r="F141" s="93" t="str">
        <f>IFERROR(VLOOKUP(E141,ETAGE!A144:B366,2,FALSE),"-")</f>
        <v>-</v>
      </c>
    </row>
    <row r="142" spans="5:6" x14ac:dyDescent="0.2">
      <c r="E142" s="92"/>
      <c r="F142" s="93" t="str">
        <f>IFERROR(VLOOKUP(E142,ETAGE!A145:B367,2,FALSE),"-")</f>
        <v>-</v>
      </c>
    </row>
    <row r="143" spans="5:6" x14ac:dyDescent="0.2">
      <c r="E143" s="92"/>
      <c r="F143" s="93" t="str">
        <f>IFERROR(VLOOKUP(E143,ETAGE!A146:B368,2,FALSE),"-")</f>
        <v>-</v>
      </c>
    </row>
    <row r="144" spans="5:6" x14ac:dyDescent="0.2">
      <c r="E144" s="92"/>
      <c r="F144" s="93" t="str">
        <f>IFERROR(VLOOKUP(E144,ETAGE!A147:B369,2,FALSE),"-")</f>
        <v>-</v>
      </c>
    </row>
    <row r="145" spans="5:6" x14ac:dyDescent="0.2">
      <c r="E145" s="92"/>
      <c r="F145" s="93" t="str">
        <f>IFERROR(VLOOKUP(E145,ETAGE!A148:B370,2,FALSE),"-")</f>
        <v>-</v>
      </c>
    </row>
    <row r="146" spans="5:6" x14ac:dyDescent="0.2">
      <c r="E146" s="92"/>
      <c r="F146" s="93" t="str">
        <f>IFERROR(VLOOKUP(E146,ETAGE!A149:B371,2,FALSE),"-")</f>
        <v>-</v>
      </c>
    </row>
    <row r="147" spans="5:6" x14ac:dyDescent="0.2">
      <c r="E147" s="92"/>
      <c r="F147" s="93" t="str">
        <f>IFERROR(VLOOKUP(E147,ETAGE!A150:B372,2,FALSE),"-")</f>
        <v>-</v>
      </c>
    </row>
    <row r="148" spans="5:6" x14ac:dyDescent="0.2">
      <c r="E148" s="92"/>
      <c r="F148" s="93" t="str">
        <f>IFERROR(VLOOKUP(E148,ETAGE!A151:B373,2,FALSE),"-")</f>
        <v>-</v>
      </c>
    </row>
    <row r="149" spans="5:6" x14ac:dyDescent="0.2">
      <c r="E149" s="92"/>
      <c r="F149" s="93" t="str">
        <f>IFERROR(VLOOKUP(E149,ETAGE!A152:B374,2,FALSE),"-")</f>
        <v>-</v>
      </c>
    </row>
    <row r="150" spans="5:6" x14ac:dyDescent="0.2">
      <c r="E150" s="92"/>
      <c r="F150" s="93" t="str">
        <f>IFERROR(VLOOKUP(E150,ETAGE!A153:B375,2,FALSE),"-")</f>
        <v>-</v>
      </c>
    </row>
    <row r="151" spans="5:6" x14ac:dyDescent="0.2">
      <c r="E151" s="92"/>
      <c r="F151" s="93" t="str">
        <f>IFERROR(VLOOKUP(E151,ETAGE!A154:B376,2,FALSE),"-")</f>
        <v>-</v>
      </c>
    </row>
    <row r="152" spans="5:6" x14ac:dyDescent="0.2">
      <c r="E152" s="92"/>
      <c r="F152" s="93" t="str">
        <f>IFERROR(VLOOKUP(E152,ETAGE!A155:B377,2,FALSE),"-")</f>
        <v>-</v>
      </c>
    </row>
    <row r="153" spans="5:6" x14ac:dyDescent="0.2">
      <c r="E153" s="92"/>
      <c r="F153" s="93" t="str">
        <f>IFERROR(VLOOKUP(E153,ETAGE!A156:B378,2,FALSE),"-")</f>
        <v>-</v>
      </c>
    </row>
    <row r="154" spans="5:6" x14ac:dyDescent="0.2">
      <c r="E154" s="92"/>
      <c r="F154" s="93" t="str">
        <f>IFERROR(VLOOKUP(E154,ETAGE!A157:B379,2,FALSE),"-")</f>
        <v>-</v>
      </c>
    </row>
    <row r="155" spans="5:6" x14ac:dyDescent="0.2">
      <c r="E155" s="92"/>
      <c r="F155" s="93" t="str">
        <f>IFERROR(VLOOKUP(E155,ETAGE!A158:B380,2,FALSE),"-")</f>
        <v>-</v>
      </c>
    </row>
    <row r="156" spans="5:6" x14ac:dyDescent="0.2">
      <c r="E156" s="92"/>
      <c r="F156" s="93" t="str">
        <f>IFERROR(VLOOKUP(E156,ETAGE!A159:B381,2,FALSE),"-")</f>
        <v>-</v>
      </c>
    </row>
    <row r="157" spans="5:6" x14ac:dyDescent="0.2">
      <c r="E157" s="92"/>
      <c r="F157" s="93" t="str">
        <f>IFERROR(VLOOKUP(E157,ETAGE!A160:B382,2,FALSE),"-")</f>
        <v>-</v>
      </c>
    </row>
    <row r="158" spans="5:6" x14ac:dyDescent="0.2">
      <c r="E158" s="92"/>
      <c r="F158" s="93" t="str">
        <f>IFERROR(VLOOKUP(E158,ETAGE!A161:B383,2,FALSE),"-")</f>
        <v>-</v>
      </c>
    </row>
    <row r="159" spans="5:6" x14ac:dyDescent="0.2">
      <c r="E159" s="92"/>
      <c r="F159" s="93" t="str">
        <f>IFERROR(VLOOKUP(E159,ETAGE!A162:B384,2,FALSE),"-")</f>
        <v>-</v>
      </c>
    </row>
    <row r="160" spans="5:6" x14ac:dyDescent="0.2">
      <c r="E160" s="92"/>
      <c r="F160" s="93" t="str">
        <f>IFERROR(VLOOKUP(E160,ETAGE!A163:B385,2,FALSE),"-")</f>
        <v>-</v>
      </c>
    </row>
    <row r="161" spans="5:6" x14ac:dyDescent="0.2">
      <c r="E161" s="92"/>
      <c r="F161" s="93" t="str">
        <f>IFERROR(VLOOKUP(E161,ETAGE!A164:B386,2,FALSE),"-")</f>
        <v>-</v>
      </c>
    </row>
    <row r="162" spans="5:6" x14ac:dyDescent="0.2">
      <c r="E162" s="92"/>
      <c r="F162" s="93" t="str">
        <f>IFERROR(VLOOKUP(E162,ETAGE!A165:B387,2,FALSE),"-")</f>
        <v>-</v>
      </c>
    </row>
    <row r="163" spans="5:6" x14ac:dyDescent="0.2">
      <c r="E163" s="92"/>
      <c r="F163" s="93" t="str">
        <f>IFERROR(VLOOKUP(E163,ETAGE!A166:B388,2,FALSE),"-")</f>
        <v>-</v>
      </c>
    </row>
    <row r="164" spans="5:6" x14ac:dyDescent="0.2">
      <c r="E164" s="92"/>
      <c r="F164" s="93" t="str">
        <f>IFERROR(VLOOKUP(E164,ETAGE!A167:B389,2,FALSE),"-")</f>
        <v>-</v>
      </c>
    </row>
    <row r="165" spans="5:6" x14ac:dyDescent="0.2">
      <c r="E165" s="92"/>
      <c r="F165" s="93" t="str">
        <f>IFERROR(VLOOKUP(E165,ETAGE!A168:B390,2,FALSE),"-")</f>
        <v>-</v>
      </c>
    </row>
    <row r="166" spans="5:6" x14ac:dyDescent="0.2">
      <c r="E166" s="92"/>
      <c r="F166" s="93" t="str">
        <f>IFERROR(VLOOKUP(E166,ETAGE!A169:B391,2,FALSE),"-")</f>
        <v>-</v>
      </c>
    </row>
    <row r="167" spans="5:6" x14ac:dyDescent="0.2">
      <c r="E167" s="92"/>
      <c r="F167" s="93" t="str">
        <f>IFERROR(VLOOKUP(E167,ETAGE!A170:B392,2,FALSE),"-")</f>
        <v>-</v>
      </c>
    </row>
    <row r="168" spans="5:6" x14ac:dyDescent="0.2">
      <c r="E168" s="92"/>
      <c r="F168" s="93" t="str">
        <f>IFERROR(VLOOKUP(E168,ETAGE!A171:B393,2,FALSE),"-")</f>
        <v>-</v>
      </c>
    </row>
    <row r="169" spans="5:6" x14ac:dyDescent="0.2">
      <c r="E169" s="92"/>
      <c r="F169" s="93" t="str">
        <f>IFERROR(VLOOKUP(E169,ETAGE!A172:B394,2,FALSE),"-")</f>
        <v>-</v>
      </c>
    </row>
    <row r="170" spans="5:6" x14ac:dyDescent="0.2">
      <c r="E170" s="92"/>
      <c r="F170" s="93" t="str">
        <f>IFERROR(VLOOKUP(E170,ETAGE!A173:B395,2,FALSE),"-")</f>
        <v>-</v>
      </c>
    </row>
    <row r="171" spans="5:6" x14ac:dyDescent="0.2">
      <c r="E171" s="92"/>
      <c r="F171" s="93" t="str">
        <f>IFERROR(VLOOKUP(E171,ETAGE!A174:B396,2,FALSE),"-")</f>
        <v>-</v>
      </c>
    </row>
    <row r="172" spans="5:6" x14ac:dyDescent="0.2">
      <c r="E172" s="92"/>
      <c r="F172" s="93" t="str">
        <f>IFERROR(VLOOKUP(E172,ETAGE!A175:B397,2,FALSE),"-")</f>
        <v>-</v>
      </c>
    </row>
    <row r="173" spans="5:6" x14ac:dyDescent="0.2">
      <c r="E173" s="92"/>
      <c r="F173" s="93" t="str">
        <f>IFERROR(VLOOKUP(E173,ETAGE!A176:B398,2,FALSE),"-")</f>
        <v>-</v>
      </c>
    </row>
    <row r="174" spans="5:6" x14ac:dyDescent="0.2">
      <c r="E174" s="92"/>
      <c r="F174" s="93" t="str">
        <f>IFERROR(VLOOKUP(E174,ETAGE!A177:B399,2,FALSE),"-")</f>
        <v>-</v>
      </c>
    </row>
    <row r="175" spans="5:6" x14ac:dyDescent="0.2">
      <c r="E175" s="92"/>
      <c r="F175" s="93" t="str">
        <f>IFERROR(VLOOKUP(E175,ETAGE!A178:B400,2,FALSE),"-")</f>
        <v>-</v>
      </c>
    </row>
    <row r="176" spans="5:6" x14ac:dyDescent="0.2">
      <c r="E176" s="92"/>
      <c r="F176" s="93" t="str">
        <f>IFERROR(VLOOKUP(E176,ETAGE!A179:B401,2,FALSE),"-")</f>
        <v>-</v>
      </c>
    </row>
    <row r="177" spans="5:6" x14ac:dyDescent="0.2">
      <c r="E177" s="92"/>
      <c r="F177" s="93" t="str">
        <f>IFERROR(VLOOKUP(E177,ETAGE!A180:B402,2,FALSE),"-")</f>
        <v>-</v>
      </c>
    </row>
    <row r="178" spans="5:6" x14ac:dyDescent="0.2">
      <c r="E178" s="92"/>
      <c r="F178" s="93" t="str">
        <f>IFERROR(VLOOKUP(E178,ETAGE!A181:B403,2,FALSE),"-")</f>
        <v>-</v>
      </c>
    </row>
    <row r="179" spans="5:6" x14ac:dyDescent="0.2">
      <c r="E179" s="92"/>
      <c r="F179" s="93" t="str">
        <f>IFERROR(VLOOKUP(E179,ETAGE!A182:B404,2,FALSE),"-")</f>
        <v>-</v>
      </c>
    </row>
    <row r="180" spans="5:6" x14ac:dyDescent="0.2">
      <c r="E180" s="92"/>
      <c r="F180" s="93" t="str">
        <f>IFERROR(VLOOKUP(E180,ETAGE!A183:B405,2,FALSE),"-")</f>
        <v>-</v>
      </c>
    </row>
    <row r="181" spans="5:6" x14ac:dyDescent="0.2">
      <c r="E181" s="92"/>
      <c r="F181" s="93" t="str">
        <f>IFERROR(VLOOKUP(E181,ETAGE!A184:B406,2,FALSE),"-")</f>
        <v>-</v>
      </c>
    </row>
    <row r="182" spans="5:6" x14ac:dyDescent="0.2">
      <c r="E182" s="92"/>
      <c r="F182" s="93" t="str">
        <f>IFERROR(VLOOKUP(E182,ETAGE!A185:B407,2,FALSE),"-")</f>
        <v>-</v>
      </c>
    </row>
    <row r="183" spans="5:6" x14ac:dyDescent="0.2">
      <c r="E183" s="92"/>
      <c r="F183" s="93" t="str">
        <f>IFERROR(VLOOKUP(E183,ETAGE!A186:B408,2,FALSE),"-")</f>
        <v>-</v>
      </c>
    </row>
    <row r="184" spans="5:6" x14ac:dyDescent="0.2">
      <c r="E184" s="92"/>
      <c r="F184" s="93" t="str">
        <f>IFERROR(VLOOKUP(E184,ETAGE!A187:B409,2,FALSE),"-")</f>
        <v>-</v>
      </c>
    </row>
    <row r="185" spans="5:6" x14ac:dyDescent="0.2">
      <c r="E185" s="92"/>
      <c r="F185" s="93" t="str">
        <f>IFERROR(VLOOKUP(E185,ETAGE!A188:B410,2,FALSE),"-")</f>
        <v>-</v>
      </c>
    </row>
    <row r="186" spans="5:6" x14ac:dyDescent="0.2">
      <c r="E186" s="92"/>
      <c r="F186" s="93" t="str">
        <f>IFERROR(VLOOKUP(E186,ETAGE!A189:B411,2,FALSE),"-")</f>
        <v>-</v>
      </c>
    </row>
    <row r="187" spans="5:6" x14ac:dyDescent="0.2">
      <c r="E187" s="92"/>
      <c r="F187" s="93" t="str">
        <f>IFERROR(VLOOKUP(E187,ETAGE!A190:B412,2,FALSE),"-")</f>
        <v>-</v>
      </c>
    </row>
    <row r="188" spans="5:6" x14ac:dyDescent="0.2">
      <c r="E188" s="92"/>
      <c r="F188" s="93" t="str">
        <f>IFERROR(VLOOKUP(E188,ETAGE!A191:B413,2,FALSE),"-")</f>
        <v>-</v>
      </c>
    </row>
    <row r="189" spans="5:6" x14ac:dyDescent="0.2">
      <c r="E189" s="92"/>
      <c r="F189" s="93" t="str">
        <f>IFERROR(VLOOKUP(E189,ETAGE!A192:B414,2,FALSE),"-")</f>
        <v>-</v>
      </c>
    </row>
    <row r="190" spans="5:6" x14ac:dyDescent="0.2">
      <c r="E190" s="92"/>
      <c r="F190" s="93" t="str">
        <f>IFERROR(VLOOKUP(E190,ETAGE!A193:B415,2,FALSE),"-")</f>
        <v>-</v>
      </c>
    </row>
    <row r="191" spans="5:6" x14ac:dyDescent="0.2">
      <c r="E191" s="92"/>
      <c r="F191" s="93" t="str">
        <f>IFERROR(VLOOKUP(E191,ETAGE!A194:B416,2,FALSE),"-")</f>
        <v>-</v>
      </c>
    </row>
    <row r="192" spans="5:6" x14ac:dyDescent="0.2">
      <c r="E192" s="92"/>
      <c r="F192" s="93" t="str">
        <f>IFERROR(VLOOKUP(E192,ETAGE!A195:B417,2,FALSE),"-")</f>
        <v>-</v>
      </c>
    </row>
    <row r="193" spans="5:6" x14ac:dyDescent="0.2">
      <c r="E193" s="92"/>
      <c r="F193" s="93" t="str">
        <f>IFERROR(VLOOKUP(E193,ETAGE!A196:B418,2,FALSE),"-")</f>
        <v>-</v>
      </c>
    </row>
    <row r="194" spans="5:6" x14ac:dyDescent="0.2">
      <c r="E194" s="92"/>
      <c r="F194" s="93" t="str">
        <f>IFERROR(VLOOKUP(E194,ETAGE!A197:B419,2,FALSE),"-")</f>
        <v>-</v>
      </c>
    </row>
    <row r="195" spans="5:6" x14ac:dyDescent="0.2">
      <c r="E195" s="92"/>
      <c r="F195" s="93" t="str">
        <f>IFERROR(VLOOKUP(E195,ETAGE!A198:B420,2,FALSE),"-")</f>
        <v>-</v>
      </c>
    </row>
    <row r="196" spans="5:6" x14ac:dyDescent="0.2">
      <c r="E196" s="92"/>
      <c r="F196" s="93" t="str">
        <f>IFERROR(VLOOKUP(E196,ETAGE!A199:B421,2,FALSE),"-")</f>
        <v>-</v>
      </c>
    </row>
    <row r="197" spans="5:6" x14ac:dyDescent="0.2">
      <c r="E197" s="92"/>
      <c r="F197" s="93" t="str">
        <f>IFERROR(VLOOKUP(E197,ETAGE!A200:B422,2,FALSE),"-")</f>
        <v>-</v>
      </c>
    </row>
    <row r="198" spans="5:6" x14ac:dyDescent="0.2">
      <c r="E198" s="92"/>
      <c r="F198" s="93" t="str">
        <f>IFERROR(VLOOKUP(E198,ETAGE!A201:B423,2,FALSE),"-")</f>
        <v>-</v>
      </c>
    </row>
    <row r="199" spans="5:6" x14ac:dyDescent="0.2">
      <c r="E199" s="92"/>
      <c r="F199" s="93" t="str">
        <f>IFERROR(VLOOKUP(E199,ETAGE!A202:B424,2,FALSE),"-")</f>
        <v>-</v>
      </c>
    </row>
    <row r="200" spans="5:6" x14ac:dyDescent="0.2">
      <c r="E200" s="92"/>
      <c r="F200" s="93" t="str">
        <f>IFERROR(VLOOKUP(E200,ETAGE!A203:B425,2,FALSE),"-")</f>
        <v>-</v>
      </c>
    </row>
    <row r="201" spans="5:6" x14ac:dyDescent="0.2">
      <c r="E201" s="92"/>
      <c r="F201" s="93" t="str">
        <f>IFERROR(VLOOKUP(E201,ETAGE!A204:B426,2,FALSE),"-")</f>
        <v>-</v>
      </c>
    </row>
    <row r="202" spans="5:6" x14ac:dyDescent="0.2">
      <c r="E202" s="92"/>
      <c r="F202" s="93" t="str">
        <f>IFERROR(VLOOKUP(E202,ETAGE!A205:B427,2,FALSE),"-")</f>
        <v>-</v>
      </c>
    </row>
    <row r="203" spans="5:6" x14ac:dyDescent="0.2">
      <c r="E203" s="92"/>
      <c r="F203" s="93" t="str">
        <f>IFERROR(VLOOKUP(E203,ETAGE!A206:B428,2,FALSE),"-")</f>
        <v>-</v>
      </c>
    </row>
    <row r="204" spans="5:6" x14ac:dyDescent="0.2">
      <c r="E204" s="92"/>
      <c r="F204" s="93" t="str">
        <f>IFERROR(VLOOKUP(E204,ETAGE!A207:B429,2,FALSE),"-")</f>
        <v>-</v>
      </c>
    </row>
    <row r="205" spans="5:6" x14ac:dyDescent="0.2">
      <c r="E205" s="92"/>
      <c r="F205" s="93" t="str">
        <f>IFERROR(VLOOKUP(E205,ETAGE!A208:B430,2,FALSE),"-")</f>
        <v>-</v>
      </c>
    </row>
    <row r="206" spans="5:6" x14ac:dyDescent="0.2">
      <c r="E206" s="92"/>
      <c r="F206" s="93" t="str">
        <f>IFERROR(VLOOKUP(E206,ETAGE!A209:B431,2,FALSE),"-")</f>
        <v>-</v>
      </c>
    </row>
    <row r="207" spans="5:6" x14ac:dyDescent="0.2">
      <c r="E207" s="92"/>
      <c r="F207" s="93" t="str">
        <f>IFERROR(VLOOKUP(E207,ETAGE!A210:B432,2,FALSE),"-")</f>
        <v>-</v>
      </c>
    </row>
    <row r="208" spans="5:6" x14ac:dyDescent="0.2">
      <c r="E208" s="92"/>
      <c r="F208" s="93" t="str">
        <f>IFERROR(VLOOKUP(E208,ETAGE!A211:B433,2,FALSE),"-")</f>
        <v>-</v>
      </c>
    </row>
    <row r="209" spans="5:6" x14ac:dyDescent="0.2">
      <c r="E209" s="92"/>
      <c r="F209" s="93" t="str">
        <f>IFERROR(VLOOKUP(E209,ETAGE!A212:B434,2,FALSE),"-")</f>
        <v>-</v>
      </c>
    </row>
    <row r="210" spans="5:6" x14ac:dyDescent="0.2">
      <c r="E210" s="92"/>
      <c r="F210" s="93" t="str">
        <f>IFERROR(VLOOKUP(E210,ETAGE!A213:B435,2,FALSE),"-")</f>
        <v>-</v>
      </c>
    </row>
    <row r="211" spans="5:6" x14ac:dyDescent="0.2">
      <c r="E211" s="92"/>
      <c r="F211" s="93" t="str">
        <f>IFERROR(VLOOKUP(E211,ETAGE!A214:B436,2,FALSE),"-")</f>
        <v>-</v>
      </c>
    </row>
    <row r="212" spans="5:6" x14ac:dyDescent="0.2">
      <c r="E212" s="92"/>
      <c r="F212" s="93" t="str">
        <f>IFERROR(VLOOKUP(E212,ETAGE!A215:B437,2,FALSE),"-")</f>
        <v>-</v>
      </c>
    </row>
    <row r="213" spans="5:6" x14ac:dyDescent="0.2">
      <c r="E213" s="92"/>
      <c r="F213" s="93" t="str">
        <f>IFERROR(VLOOKUP(E213,ETAGE!A216:B438,2,FALSE),"-")</f>
        <v>-</v>
      </c>
    </row>
    <row r="214" spans="5:6" x14ac:dyDescent="0.2">
      <c r="E214" s="92"/>
      <c r="F214" s="93" t="str">
        <f>IFERROR(VLOOKUP(E214,ETAGE!A217:B439,2,FALSE),"-")</f>
        <v>-</v>
      </c>
    </row>
    <row r="215" spans="5:6" x14ac:dyDescent="0.2">
      <c r="E215" s="92"/>
      <c r="F215" s="93" t="str">
        <f>IFERROR(VLOOKUP(E215,ETAGE!A218:B440,2,FALSE),"-")</f>
        <v>-</v>
      </c>
    </row>
    <row r="216" spans="5:6" x14ac:dyDescent="0.2">
      <c r="E216" s="92"/>
      <c r="F216" s="93" t="str">
        <f>IFERROR(VLOOKUP(E216,ETAGE!A219:B441,2,FALSE),"-")</f>
        <v>-</v>
      </c>
    </row>
    <row r="217" spans="5:6" x14ac:dyDescent="0.2">
      <c r="E217" s="92"/>
      <c r="F217" s="93" t="str">
        <f>IFERROR(VLOOKUP(E217,ETAGE!A220:B442,2,FALSE),"-")</f>
        <v>-</v>
      </c>
    </row>
    <row r="218" spans="5:6" x14ac:dyDescent="0.2">
      <c r="E218" s="92"/>
      <c r="F218" s="93" t="str">
        <f>IFERROR(VLOOKUP(E218,ETAGE!A221:B443,2,FALSE),"-")</f>
        <v>-</v>
      </c>
    </row>
    <row r="219" spans="5:6" x14ac:dyDescent="0.2">
      <c r="E219" s="92"/>
      <c r="F219" s="93" t="str">
        <f>IFERROR(VLOOKUP(E219,ETAGE!A222:B444,2,FALSE),"-")</f>
        <v>-</v>
      </c>
    </row>
    <row r="220" spans="5:6" x14ac:dyDescent="0.2">
      <c r="E220" s="92"/>
      <c r="F220" s="93" t="str">
        <f>IFERROR(VLOOKUP(E220,ETAGE!A223:B445,2,FALSE),"-")</f>
        <v>-</v>
      </c>
    </row>
    <row r="221" spans="5:6" x14ac:dyDescent="0.2">
      <c r="E221" s="92"/>
      <c r="F221" s="93" t="str">
        <f>IFERROR(VLOOKUP(E221,ETAGE!A224:B446,2,FALSE),"-")</f>
        <v>-</v>
      </c>
    </row>
    <row r="222" spans="5:6" x14ac:dyDescent="0.2">
      <c r="E222" s="92"/>
      <c r="F222" s="93" t="str">
        <f>IFERROR(VLOOKUP(E222,ETAGE!A225:B447,2,FALSE),"-")</f>
        <v>-</v>
      </c>
    </row>
    <row r="223" spans="5:6" x14ac:dyDescent="0.2">
      <c r="E223" s="92"/>
      <c r="F223" s="93" t="str">
        <f>IFERROR(VLOOKUP(E223,ETAGE!A226:B448,2,FALSE),"-")</f>
        <v>-</v>
      </c>
    </row>
    <row r="224" spans="5:6" x14ac:dyDescent="0.2">
      <c r="E224" s="92"/>
      <c r="F224" s="93" t="str">
        <f>IFERROR(VLOOKUP(E224,ETAGE!A227:B449,2,FALSE),"-")</f>
        <v>-</v>
      </c>
    </row>
    <row r="225" spans="5:6" x14ac:dyDescent="0.2">
      <c r="E225" s="92"/>
      <c r="F225" s="93" t="str">
        <f>IFERROR(VLOOKUP(E225,ETAGE!A228:B450,2,FALSE),"-")</f>
        <v>-</v>
      </c>
    </row>
    <row r="226" spans="5:6" x14ac:dyDescent="0.2">
      <c r="E226" s="92"/>
      <c r="F226" s="93" t="str">
        <f>IFERROR(VLOOKUP(E226,ETAGE!A229:B451,2,FALSE),"-")</f>
        <v>-</v>
      </c>
    </row>
    <row r="227" spans="5:6" x14ac:dyDescent="0.2">
      <c r="E227" s="92"/>
      <c r="F227" s="93" t="str">
        <f>IFERROR(VLOOKUP(E227,ETAGE!A230:B452,2,FALSE),"-")</f>
        <v>-</v>
      </c>
    </row>
    <row r="228" spans="5:6" x14ac:dyDescent="0.2">
      <c r="E228" s="92"/>
      <c r="F228" s="93" t="str">
        <f>IFERROR(VLOOKUP(E228,ETAGE!A231:B453,2,FALSE),"-")</f>
        <v>-</v>
      </c>
    </row>
    <row r="229" spans="5:6" x14ac:dyDescent="0.2">
      <c r="E229" s="92"/>
      <c r="F229" s="93" t="str">
        <f>IFERROR(VLOOKUP(E229,ETAGE!A232:B454,2,FALSE),"-")</f>
        <v>-</v>
      </c>
    </row>
    <row r="230" spans="5:6" x14ac:dyDescent="0.2">
      <c r="E230" s="92"/>
      <c r="F230" s="93" t="str">
        <f>IFERROR(VLOOKUP(E230,ETAGE!A233:B455,2,FALSE),"-")</f>
        <v>-</v>
      </c>
    </row>
    <row r="231" spans="5:6" x14ac:dyDescent="0.2">
      <c r="E231" s="92"/>
      <c r="F231" s="93" t="str">
        <f>IFERROR(VLOOKUP(E231,ETAGE!A234:B456,2,FALSE),"-")</f>
        <v>-</v>
      </c>
    </row>
    <row r="232" spans="5:6" x14ac:dyDescent="0.2">
      <c r="E232" s="92"/>
      <c r="F232" s="93" t="str">
        <f>IFERROR(VLOOKUP(E232,ETAGE!A235:B457,2,FALSE),"-")</f>
        <v>-</v>
      </c>
    </row>
    <row r="233" spans="5:6" x14ac:dyDescent="0.2">
      <c r="E233" s="92"/>
      <c r="F233" s="93" t="str">
        <f>IFERROR(VLOOKUP(E233,ETAGE!A236:B458,2,FALSE),"-")</f>
        <v>-</v>
      </c>
    </row>
    <row r="234" spans="5:6" x14ac:dyDescent="0.2">
      <c r="E234" s="92"/>
      <c r="F234" s="93" t="str">
        <f>IFERROR(VLOOKUP(E234,ETAGE!A237:B459,2,FALSE),"-")</f>
        <v>-</v>
      </c>
    </row>
    <row r="235" spans="5:6" x14ac:dyDescent="0.2">
      <c r="E235" s="92"/>
      <c r="F235" s="93" t="str">
        <f>IFERROR(VLOOKUP(E235,ETAGE!A238:B460,2,FALSE),"-")</f>
        <v>-</v>
      </c>
    </row>
    <row r="236" spans="5:6" x14ac:dyDescent="0.2">
      <c r="E236" s="92"/>
      <c r="F236" s="93" t="str">
        <f>IFERROR(VLOOKUP(E236,ETAGE!A239:B461,2,FALSE),"-")</f>
        <v>-</v>
      </c>
    </row>
    <row r="237" spans="5:6" x14ac:dyDescent="0.2">
      <c r="E237" s="92"/>
      <c r="F237" s="93" t="str">
        <f>IFERROR(VLOOKUP(E237,ETAGE!A240:B462,2,FALSE),"-")</f>
        <v>-</v>
      </c>
    </row>
    <row r="238" spans="5:6" x14ac:dyDescent="0.2">
      <c r="E238" s="92"/>
      <c r="F238" s="93" t="str">
        <f>IFERROR(VLOOKUP(E238,ETAGE!A241:B463,2,FALSE),"-")</f>
        <v>-</v>
      </c>
    </row>
    <row r="239" spans="5:6" x14ac:dyDescent="0.2">
      <c r="E239" s="92"/>
      <c r="F239" s="93" t="str">
        <f>IFERROR(VLOOKUP(E239,ETAGE!A242:B464,2,FALSE),"-")</f>
        <v>-</v>
      </c>
    </row>
    <row r="240" spans="5:6" x14ac:dyDescent="0.2">
      <c r="E240" s="92"/>
      <c r="F240" s="93" t="str">
        <f>IFERROR(VLOOKUP(E240,ETAGE!A243:B465,2,FALSE),"-")</f>
        <v>-</v>
      </c>
    </row>
    <row r="241" spans="5:6" x14ac:dyDescent="0.2">
      <c r="E241" s="92"/>
      <c r="F241" s="93" t="str">
        <f>IFERROR(VLOOKUP(E241,ETAGE!A244:B466,2,FALSE),"-")</f>
        <v>-</v>
      </c>
    </row>
    <row r="242" spans="5:6" x14ac:dyDescent="0.2">
      <c r="E242" s="92"/>
      <c r="F242" s="93" t="str">
        <f>IFERROR(VLOOKUP(E242,ETAGE!A245:B467,2,FALSE),"-")</f>
        <v>-</v>
      </c>
    </row>
    <row r="243" spans="5:6" x14ac:dyDescent="0.2">
      <c r="E243" s="92"/>
      <c r="F243" s="93" t="str">
        <f>IFERROR(VLOOKUP(E243,ETAGE!A246:B468,2,FALSE),"-")</f>
        <v>-</v>
      </c>
    </row>
    <row r="244" spans="5:6" x14ac:dyDescent="0.2">
      <c r="E244" s="92"/>
      <c r="F244" s="93" t="str">
        <f>IFERROR(VLOOKUP(E244,ETAGE!A247:B469,2,FALSE),"-")</f>
        <v>-</v>
      </c>
    </row>
    <row r="245" spans="5:6" x14ac:dyDescent="0.2">
      <c r="E245" s="92"/>
      <c r="F245" s="93" t="str">
        <f>IFERROR(VLOOKUP(E245,ETAGE!A248:B470,2,FALSE),"-")</f>
        <v>-</v>
      </c>
    </row>
    <row r="246" spans="5:6" x14ac:dyDescent="0.2">
      <c r="E246" s="92"/>
      <c r="F246" s="93" t="str">
        <f>IFERROR(VLOOKUP(E246,ETAGE!A249:B471,2,FALSE),"-")</f>
        <v>-</v>
      </c>
    </row>
    <row r="247" spans="5:6" x14ac:dyDescent="0.2">
      <c r="E247" s="92"/>
      <c r="F247" s="93" t="str">
        <f>IFERROR(VLOOKUP(E247,ETAGE!A250:B472,2,FALSE),"-")</f>
        <v>-</v>
      </c>
    </row>
    <row r="248" spans="5:6" x14ac:dyDescent="0.2">
      <c r="E248" s="92"/>
      <c r="F248" s="93" t="str">
        <f>IFERROR(VLOOKUP(E248,ETAGE!A251:B473,2,FALSE),"-")</f>
        <v>-</v>
      </c>
    </row>
    <row r="249" spans="5:6" x14ac:dyDescent="0.2">
      <c r="E249" s="92"/>
      <c r="F249" s="93" t="str">
        <f>IFERROR(VLOOKUP(E249,ETAGE!A252:B474,2,FALSE),"-")</f>
        <v>-</v>
      </c>
    </row>
    <row r="250" spans="5:6" x14ac:dyDescent="0.2">
      <c r="E250" s="92"/>
      <c r="F250" s="93" t="str">
        <f>IFERROR(VLOOKUP(E250,ETAGE!A253:B475,2,FALSE),"-")</f>
        <v>-</v>
      </c>
    </row>
    <row r="251" spans="5:6" x14ac:dyDescent="0.2">
      <c r="E251" s="92"/>
      <c r="F251" s="93" t="str">
        <f>IFERROR(VLOOKUP(E251,ETAGE!A254:B476,2,FALSE),"-")</f>
        <v>-</v>
      </c>
    </row>
    <row r="252" spans="5:6" x14ac:dyDescent="0.2">
      <c r="E252" s="92"/>
      <c r="F252" s="93" t="str">
        <f>IFERROR(VLOOKUP(E252,ETAGE!A255:B477,2,FALSE),"-")</f>
        <v>-</v>
      </c>
    </row>
    <row r="253" spans="5:6" x14ac:dyDescent="0.2">
      <c r="E253" s="92"/>
      <c r="F253" s="93" t="str">
        <f>IFERROR(VLOOKUP(E253,ETAGE!A256:B478,2,FALSE),"-")</f>
        <v>-</v>
      </c>
    </row>
    <row r="254" spans="5:6" x14ac:dyDescent="0.2">
      <c r="E254" s="92"/>
      <c r="F254" s="93" t="str">
        <f>IFERROR(VLOOKUP(E254,ETAGE!A257:B479,2,FALSE),"-")</f>
        <v>-</v>
      </c>
    </row>
    <row r="255" spans="5:6" x14ac:dyDescent="0.2">
      <c r="E255" s="92"/>
      <c r="F255" s="93" t="str">
        <f>IFERROR(VLOOKUP(E255,ETAGE!A258:B480,2,FALSE),"-")</f>
        <v>-</v>
      </c>
    </row>
    <row r="256" spans="5:6" x14ac:dyDescent="0.2">
      <c r="E256" s="92"/>
      <c r="F256" s="93" t="str">
        <f>IFERROR(VLOOKUP(E256,ETAGE!A259:B481,2,FALSE),"-")</f>
        <v>-</v>
      </c>
    </row>
    <row r="257" spans="5:6" x14ac:dyDescent="0.2">
      <c r="E257" s="92"/>
      <c r="F257" s="93" t="str">
        <f>IFERROR(VLOOKUP(E257,ETAGE!A260:B482,2,FALSE),"-")</f>
        <v>-</v>
      </c>
    </row>
    <row r="258" spans="5:6" x14ac:dyDescent="0.2">
      <c r="E258" s="92"/>
      <c r="F258" s="93" t="str">
        <f>IFERROR(VLOOKUP(E258,ETAGE!A261:B483,2,FALSE),"-")</f>
        <v>-</v>
      </c>
    </row>
    <row r="259" spans="5:6" x14ac:dyDescent="0.2">
      <c r="E259" s="92"/>
      <c r="F259" s="93" t="str">
        <f>IFERROR(VLOOKUP(E259,ETAGE!A262:B484,2,FALSE),"-")</f>
        <v>-</v>
      </c>
    </row>
    <row r="260" spans="5:6" x14ac:dyDescent="0.2">
      <c r="E260" s="92"/>
      <c r="F260" s="93" t="str">
        <f>IFERROR(VLOOKUP(E260,ETAGE!A263:B485,2,FALSE),"-")</f>
        <v>-</v>
      </c>
    </row>
    <row r="261" spans="5:6" x14ac:dyDescent="0.2">
      <c r="E261" s="92"/>
      <c r="F261" s="93" t="str">
        <f>IFERROR(VLOOKUP(E261,ETAGE!A264:B486,2,FALSE),"-")</f>
        <v>-</v>
      </c>
    </row>
    <row r="262" spans="5:6" x14ac:dyDescent="0.2">
      <c r="E262" s="92"/>
      <c r="F262" s="93" t="str">
        <f>IFERROR(VLOOKUP(E262,ETAGE!A265:B487,2,FALSE),"-")</f>
        <v>-</v>
      </c>
    </row>
    <row r="263" spans="5:6" x14ac:dyDescent="0.2">
      <c r="E263" s="92"/>
      <c r="F263" s="93" t="str">
        <f>IFERROR(VLOOKUP(E263,ETAGE!A266:B488,2,FALSE),"-")</f>
        <v>-</v>
      </c>
    </row>
    <row r="264" spans="5:6" x14ac:dyDescent="0.2">
      <c r="E264" s="92"/>
      <c r="F264" s="93" t="str">
        <f>IFERROR(VLOOKUP(E264,ETAGE!A267:B489,2,FALSE),"-")</f>
        <v>-</v>
      </c>
    </row>
    <row r="265" spans="5:6" x14ac:dyDescent="0.2">
      <c r="E265" s="92"/>
      <c r="F265" s="93" t="str">
        <f>IFERROR(VLOOKUP(E265,ETAGE!A268:B490,2,FALSE),"-")</f>
        <v>-</v>
      </c>
    </row>
    <row r="266" spans="5:6" x14ac:dyDescent="0.2">
      <c r="E266" s="92"/>
      <c r="F266" s="93" t="str">
        <f>IFERROR(VLOOKUP(E266,ETAGE!A269:B491,2,FALSE),"-")</f>
        <v>-</v>
      </c>
    </row>
    <row r="267" spans="5:6" x14ac:dyDescent="0.2">
      <c r="E267" s="92"/>
      <c r="F267" s="93" t="str">
        <f>IFERROR(VLOOKUP(E267,ETAGE!A270:B492,2,FALSE),"-")</f>
        <v>-</v>
      </c>
    </row>
    <row r="268" spans="5:6" x14ac:dyDescent="0.2">
      <c r="E268" s="92"/>
      <c r="F268" s="93" t="str">
        <f>IFERROR(VLOOKUP(E268,ETAGE!A271:B493,2,FALSE),"-")</f>
        <v>-</v>
      </c>
    </row>
    <row r="269" spans="5:6" x14ac:dyDescent="0.2">
      <c r="E269" s="92"/>
      <c r="F269" s="93" t="str">
        <f>IFERROR(VLOOKUP(E269,ETAGE!A272:B494,2,FALSE),"-")</f>
        <v>-</v>
      </c>
    </row>
    <row r="270" spans="5:6" x14ac:dyDescent="0.2">
      <c r="E270" s="92"/>
      <c r="F270" s="93" t="str">
        <f>IFERROR(VLOOKUP(E270,ETAGE!A273:B495,2,FALSE),"-")</f>
        <v>-</v>
      </c>
    </row>
    <row r="271" spans="5:6" x14ac:dyDescent="0.2">
      <c r="E271" s="92"/>
      <c r="F271" s="93" t="str">
        <f>IFERROR(VLOOKUP(E271,ETAGE!A274:B496,2,FALSE),"-")</f>
        <v>-</v>
      </c>
    </row>
    <row r="272" spans="5:6" x14ac:dyDescent="0.2">
      <c r="E272" s="92"/>
      <c r="F272" s="93" t="str">
        <f>IFERROR(VLOOKUP(E272,ETAGE!A275:B497,2,FALSE),"-")</f>
        <v>-</v>
      </c>
    </row>
    <row r="273" spans="5:6" x14ac:dyDescent="0.2">
      <c r="E273" s="92"/>
      <c r="F273" s="93" t="str">
        <f>IFERROR(VLOOKUP(E273,ETAGE!A276:B498,2,FALSE),"-")</f>
        <v>-</v>
      </c>
    </row>
    <row r="274" spans="5:6" x14ac:dyDescent="0.2">
      <c r="E274" s="92"/>
      <c r="F274" s="93" t="str">
        <f>IFERROR(VLOOKUP(E274,ETAGE!A277:B499,2,FALSE),"-")</f>
        <v>-</v>
      </c>
    </row>
    <row r="275" spans="5:6" x14ac:dyDescent="0.2">
      <c r="E275" s="92"/>
      <c r="F275" s="93" t="str">
        <f>IFERROR(VLOOKUP(E275,ETAGE!A278:B500,2,FALSE),"-")</f>
        <v>-</v>
      </c>
    </row>
    <row r="276" spans="5:6" x14ac:dyDescent="0.2">
      <c r="E276" s="92"/>
      <c r="F276" s="93" t="str">
        <f>IFERROR(VLOOKUP(E276,ETAGE!A279:B501,2,FALSE),"-")</f>
        <v>-</v>
      </c>
    </row>
    <row r="277" spans="5:6" x14ac:dyDescent="0.2">
      <c r="E277" s="92"/>
      <c r="F277" s="93" t="str">
        <f>IFERROR(VLOOKUP(E277,ETAGE!A280:B502,2,FALSE),"-")</f>
        <v>-</v>
      </c>
    </row>
    <row r="278" spans="5:6" x14ac:dyDescent="0.2">
      <c r="E278" s="92"/>
      <c r="F278" s="93" t="str">
        <f>IFERROR(VLOOKUP(E278,ETAGE!A281:B503,2,FALSE),"-")</f>
        <v>-</v>
      </c>
    </row>
    <row r="279" spans="5:6" x14ac:dyDescent="0.2">
      <c r="E279" s="92"/>
      <c r="F279" s="93" t="str">
        <f>IFERROR(VLOOKUP(E279,ETAGE!A282:B504,2,FALSE),"-")</f>
        <v>-</v>
      </c>
    </row>
    <row r="280" spans="5:6" x14ac:dyDescent="0.2">
      <c r="E280" s="92"/>
      <c r="F280" s="93" t="str">
        <f>IFERROR(VLOOKUP(E280,ETAGE!A283:B505,2,FALSE),"-")</f>
        <v>-</v>
      </c>
    </row>
    <row r="281" spans="5:6" x14ac:dyDescent="0.2">
      <c r="E281" s="92"/>
      <c r="F281" s="93" t="str">
        <f>IFERROR(VLOOKUP(E281,ETAGE!A284:B506,2,FALSE),"-")</f>
        <v>-</v>
      </c>
    </row>
    <row r="282" spans="5:6" x14ac:dyDescent="0.2">
      <c r="E282" s="92"/>
      <c r="F282" s="93" t="str">
        <f>IFERROR(VLOOKUP(E282,ETAGE!A285:B507,2,FALSE),"-")</f>
        <v>-</v>
      </c>
    </row>
    <row r="283" spans="5:6" x14ac:dyDescent="0.2">
      <c r="E283" s="92"/>
      <c r="F283" s="93" t="str">
        <f>IFERROR(VLOOKUP(E283,ETAGE!A286:B508,2,FALSE),"-")</f>
        <v>-</v>
      </c>
    </row>
    <row r="284" spans="5:6" x14ac:dyDescent="0.2">
      <c r="E284" s="92"/>
      <c r="F284" s="93" t="str">
        <f>IFERROR(VLOOKUP(E284,ETAGE!A287:B509,2,FALSE),"-")</f>
        <v>-</v>
      </c>
    </row>
    <row r="285" spans="5:6" x14ac:dyDescent="0.2">
      <c r="E285" s="92"/>
      <c r="F285" s="93" t="str">
        <f>IFERROR(VLOOKUP(E285,ETAGE!A288:B510,2,FALSE),"-")</f>
        <v>-</v>
      </c>
    </row>
    <row r="286" spans="5:6" x14ac:dyDescent="0.2">
      <c r="E286" s="92"/>
      <c r="F286" s="93" t="str">
        <f>IFERROR(VLOOKUP(E286,ETAGE!A289:B511,2,FALSE),"-")</f>
        <v>-</v>
      </c>
    </row>
    <row r="287" spans="5:6" x14ac:dyDescent="0.2">
      <c r="E287" s="92"/>
      <c r="F287" s="93" t="str">
        <f>IFERROR(VLOOKUP(E287,ETAGE!A290:B512,2,FALSE),"-")</f>
        <v>-</v>
      </c>
    </row>
    <row r="288" spans="5:6" x14ac:dyDescent="0.2">
      <c r="E288" s="92"/>
      <c r="F288" s="93" t="str">
        <f>IFERROR(VLOOKUP(E288,ETAGE!A291:B513,2,FALSE),"-")</f>
        <v>-</v>
      </c>
    </row>
    <row r="289" spans="5:6" x14ac:dyDescent="0.2">
      <c r="E289" s="92"/>
      <c r="F289" s="93" t="str">
        <f>IFERROR(VLOOKUP(E289,ETAGE!A292:B514,2,FALSE),"-")</f>
        <v>-</v>
      </c>
    </row>
    <row r="290" spans="5:6" x14ac:dyDescent="0.2">
      <c r="E290" s="92"/>
      <c r="F290" s="93" t="str">
        <f>IFERROR(VLOOKUP(E290,ETAGE!A293:B515,2,FALSE),"-")</f>
        <v>-</v>
      </c>
    </row>
    <row r="291" spans="5:6" x14ac:dyDescent="0.2">
      <c r="E291" s="92"/>
      <c r="F291" s="93" t="str">
        <f>IFERROR(VLOOKUP(E291,ETAGE!A294:B516,2,FALSE),"-")</f>
        <v>-</v>
      </c>
    </row>
    <row r="292" spans="5:6" x14ac:dyDescent="0.2">
      <c r="E292" s="92"/>
      <c r="F292" s="93" t="str">
        <f>IFERROR(VLOOKUP(E292,ETAGE!A295:B517,2,FALSE),"-")</f>
        <v>-</v>
      </c>
    </row>
    <row r="293" spans="5:6" x14ac:dyDescent="0.2">
      <c r="E293" s="92"/>
      <c r="F293" s="93" t="str">
        <f>IFERROR(VLOOKUP(E293,ETAGE!A296:B518,2,FALSE),"-")</f>
        <v>-</v>
      </c>
    </row>
    <row r="294" spans="5:6" x14ac:dyDescent="0.2">
      <c r="E294" s="92"/>
      <c r="F294" s="93" t="str">
        <f>IFERROR(VLOOKUP(E294,ETAGE!A297:B519,2,FALSE),"-")</f>
        <v>-</v>
      </c>
    </row>
    <row r="295" spans="5:6" x14ac:dyDescent="0.2">
      <c r="E295" s="92"/>
      <c r="F295" s="93" t="str">
        <f>IFERROR(VLOOKUP(E295,ETAGE!A298:B520,2,FALSE),"-")</f>
        <v>-</v>
      </c>
    </row>
    <row r="296" spans="5:6" x14ac:dyDescent="0.2">
      <c r="E296" s="92"/>
      <c r="F296" s="93" t="str">
        <f>IFERROR(VLOOKUP(E296,ETAGE!A299:B521,2,FALSE),"-")</f>
        <v>-</v>
      </c>
    </row>
    <row r="297" spans="5:6" x14ac:dyDescent="0.2">
      <c r="E297" s="92"/>
      <c r="F297" s="93" t="str">
        <f>IFERROR(VLOOKUP(E297,ETAGE!A300:B522,2,FALSE),"-")</f>
        <v>-</v>
      </c>
    </row>
    <row r="298" spans="5:6" x14ac:dyDescent="0.2">
      <c r="E298" s="92"/>
      <c r="F298" s="93" t="str">
        <f>IFERROR(VLOOKUP(E298,ETAGE!A301:B523,2,FALSE),"-")</f>
        <v>-</v>
      </c>
    </row>
    <row r="299" spans="5:6" x14ac:dyDescent="0.2">
      <c r="E299" s="92"/>
      <c r="F299" s="93" t="str">
        <f>IFERROR(VLOOKUP(E299,ETAGE!A302:B524,2,FALSE),"-")</f>
        <v>-</v>
      </c>
    </row>
    <row r="300" spans="5:6" x14ac:dyDescent="0.2">
      <c r="E300" s="92"/>
      <c r="F300" s="93" t="str">
        <f>IFERROR(VLOOKUP(E300,ETAGE!A303:B525,2,FALSE),"-")</f>
        <v>-</v>
      </c>
    </row>
    <row r="301" spans="5:6" x14ac:dyDescent="0.2">
      <c r="E301" s="92"/>
      <c r="F301" s="93" t="str">
        <f>IFERROR(VLOOKUP(E301,ETAGE!A304:B526,2,FALSE),"-")</f>
        <v>-</v>
      </c>
    </row>
    <row r="302" spans="5:6" x14ac:dyDescent="0.2">
      <c r="E302" s="92"/>
      <c r="F302" s="93" t="str">
        <f>IFERROR(VLOOKUP(E302,ETAGE!A305:B527,2,FALSE),"-")</f>
        <v>-</v>
      </c>
    </row>
    <row r="303" spans="5:6" x14ac:dyDescent="0.2">
      <c r="E303" s="92"/>
      <c r="F303" s="93" t="str">
        <f>IFERROR(VLOOKUP(E303,ETAGE!A306:B528,2,FALSE),"-")</f>
        <v>-</v>
      </c>
    </row>
    <row r="304" spans="5:6" x14ac:dyDescent="0.2">
      <c r="E304" s="92"/>
      <c r="F304" s="93" t="str">
        <f>IFERROR(VLOOKUP(E304,ETAGE!A307:B529,2,FALSE),"-")</f>
        <v>-</v>
      </c>
    </row>
    <row r="305" spans="5:6" x14ac:dyDescent="0.2">
      <c r="E305" s="92"/>
      <c r="F305" s="93" t="str">
        <f>IFERROR(VLOOKUP(E305,ETAGE!A308:B530,2,FALSE),"-")</f>
        <v>-</v>
      </c>
    </row>
    <row r="306" spans="5:6" x14ac:dyDescent="0.2">
      <c r="E306" s="92"/>
      <c r="F306" s="93" t="str">
        <f>IFERROR(VLOOKUP(E306,ETAGE!A309:B531,2,FALSE),"-")</f>
        <v>-</v>
      </c>
    </row>
    <row r="307" spans="5:6" x14ac:dyDescent="0.2">
      <c r="E307" s="92"/>
      <c r="F307" s="93" t="str">
        <f>IFERROR(VLOOKUP(E307,ETAGE!A310:B532,2,FALSE),"-")</f>
        <v>-</v>
      </c>
    </row>
    <row r="308" spans="5:6" x14ac:dyDescent="0.2">
      <c r="E308" s="92"/>
      <c r="F308" s="93" t="str">
        <f>IFERROR(VLOOKUP(E308,ETAGE!A311:B533,2,FALSE),"-")</f>
        <v>-</v>
      </c>
    </row>
    <row r="309" spans="5:6" x14ac:dyDescent="0.2">
      <c r="E309" s="92"/>
      <c r="F309" s="93" t="str">
        <f>IFERROR(VLOOKUP(E309,ETAGE!A312:B534,2,FALSE),"-")</f>
        <v>-</v>
      </c>
    </row>
    <row r="310" spans="5:6" x14ac:dyDescent="0.2">
      <c r="E310" s="92"/>
      <c r="F310" s="93" t="str">
        <f>IFERROR(VLOOKUP(E310,ETAGE!A313:B535,2,FALSE),"-")</f>
        <v>-</v>
      </c>
    </row>
    <row r="311" spans="5:6" x14ac:dyDescent="0.2">
      <c r="E311" s="92"/>
      <c r="F311" s="93" t="str">
        <f>IFERROR(VLOOKUP(E311,ETAGE!A314:B536,2,FALSE),"-")</f>
        <v>-</v>
      </c>
    </row>
    <row r="312" spans="5:6" x14ac:dyDescent="0.2">
      <c r="E312" s="92"/>
      <c r="F312" s="93" t="str">
        <f>IFERROR(VLOOKUP(E312,ETAGE!A315:B537,2,FALSE),"-")</f>
        <v>-</v>
      </c>
    </row>
    <row r="313" spans="5:6" x14ac:dyDescent="0.2">
      <c r="E313" s="92"/>
      <c r="F313" s="93" t="str">
        <f>IFERROR(VLOOKUP(E313,ETAGE!A316:B538,2,FALSE),"-")</f>
        <v>-</v>
      </c>
    </row>
    <row r="314" spans="5:6" x14ac:dyDescent="0.2">
      <c r="E314" s="92"/>
      <c r="F314" s="93" t="str">
        <f>IFERROR(VLOOKUP(E314,ETAGE!A317:B539,2,FALSE),"-")</f>
        <v>-</v>
      </c>
    </row>
    <row r="315" spans="5:6" x14ac:dyDescent="0.2">
      <c r="E315" s="92"/>
      <c r="F315" s="93" t="str">
        <f>IFERROR(VLOOKUP(E315,ETAGE!A318:B540,2,FALSE),"-")</f>
        <v>-</v>
      </c>
    </row>
    <row r="316" spans="5:6" x14ac:dyDescent="0.2">
      <c r="E316" s="92"/>
      <c r="F316" s="93" t="str">
        <f>IFERROR(VLOOKUP(E316,ETAGE!A319:B541,2,FALSE),"-")</f>
        <v>-</v>
      </c>
    </row>
    <row r="317" spans="5:6" x14ac:dyDescent="0.2">
      <c r="E317" s="92"/>
      <c r="F317" s="93" t="str">
        <f>IFERROR(VLOOKUP(E317,ETAGE!A320:B542,2,FALSE),"-")</f>
        <v>-</v>
      </c>
    </row>
    <row r="318" spans="5:6" x14ac:dyDescent="0.2">
      <c r="E318" s="92"/>
      <c r="F318" s="93" t="str">
        <f>IFERROR(VLOOKUP(E318,ETAGE!A321:B543,2,FALSE),"-")</f>
        <v>-</v>
      </c>
    </row>
    <row r="319" spans="5:6" x14ac:dyDescent="0.2">
      <c r="E319" s="92"/>
      <c r="F319" s="93" t="str">
        <f>IFERROR(VLOOKUP(E319,ETAGE!A322:B544,2,FALSE),"-")</f>
        <v>-</v>
      </c>
    </row>
    <row r="320" spans="5:6" x14ac:dyDescent="0.2">
      <c r="E320" s="92"/>
      <c r="F320" s="93" t="str">
        <f>IFERROR(VLOOKUP(E320,ETAGE!A323:B545,2,FALSE),"-")</f>
        <v>-</v>
      </c>
    </row>
    <row r="321" spans="5:6" x14ac:dyDescent="0.2">
      <c r="E321" s="92"/>
      <c r="F321" s="93" t="str">
        <f>IFERROR(VLOOKUP(E321,ETAGE!A324:B546,2,FALSE),"-")</f>
        <v>-</v>
      </c>
    </row>
    <row r="322" spans="5:6" x14ac:dyDescent="0.2">
      <c r="E322" s="92"/>
      <c r="F322" s="93" t="str">
        <f>IFERROR(VLOOKUP(E322,ETAGE!A325:B547,2,FALSE),"-")</f>
        <v>-</v>
      </c>
    </row>
    <row r="323" spans="5:6" x14ac:dyDescent="0.2">
      <c r="E323" s="92"/>
      <c r="F323" s="93" t="str">
        <f>IFERROR(VLOOKUP(E323,ETAGE!A326:B548,2,FALSE),"-")</f>
        <v>-</v>
      </c>
    </row>
    <row r="324" spans="5:6" x14ac:dyDescent="0.2">
      <c r="E324" s="92"/>
      <c r="F324" s="93" t="str">
        <f>IFERROR(VLOOKUP(E324,ETAGE!A327:B549,2,FALSE),"-")</f>
        <v>-</v>
      </c>
    </row>
    <row r="325" spans="5:6" x14ac:dyDescent="0.2">
      <c r="E325" s="92"/>
      <c r="F325" s="93" t="str">
        <f>IFERROR(VLOOKUP(E325,ETAGE!A328:B550,2,FALSE),"-")</f>
        <v>-</v>
      </c>
    </row>
    <row r="326" spans="5:6" x14ac:dyDescent="0.2">
      <c r="E326" s="92"/>
      <c r="F326" s="93" t="str">
        <f>IFERROR(VLOOKUP(E326,ETAGE!A329:B551,2,FALSE),"-")</f>
        <v>-</v>
      </c>
    </row>
    <row r="327" spans="5:6" x14ac:dyDescent="0.2">
      <c r="E327" s="92"/>
      <c r="F327" s="93" t="str">
        <f>IFERROR(VLOOKUP(E327,ETAGE!A330:B552,2,FALSE),"-")</f>
        <v>-</v>
      </c>
    </row>
    <row r="328" spans="5:6" x14ac:dyDescent="0.2">
      <c r="E328" s="92"/>
      <c r="F328" s="93" t="str">
        <f>IFERROR(VLOOKUP(E328,ETAGE!A331:B553,2,FALSE),"-")</f>
        <v>-</v>
      </c>
    </row>
    <row r="329" spans="5:6" x14ac:dyDescent="0.2">
      <c r="E329" s="92"/>
      <c r="F329" s="93" t="str">
        <f>IFERROR(VLOOKUP(E329,ETAGE!A332:B554,2,FALSE),"-")</f>
        <v>-</v>
      </c>
    </row>
    <row r="330" spans="5:6" x14ac:dyDescent="0.2">
      <c r="E330" s="92"/>
      <c r="F330" s="93" t="str">
        <f>IFERROR(VLOOKUP(E330,ETAGE!A333:B555,2,FALSE),"-")</f>
        <v>-</v>
      </c>
    </row>
    <row r="331" spans="5:6" x14ac:dyDescent="0.2">
      <c r="E331" s="92"/>
      <c r="F331" s="93" t="str">
        <f>IFERROR(VLOOKUP(E331,ETAGE!A334:B556,2,FALSE),"-")</f>
        <v>-</v>
      </c>
    </row>
    <row r="332" spans="5:6" x14ac:dyDescent="0.2">
      <c r="E332" s="92"/>
      <c r="F332" s="93" t="str">
        <f>IFERROR(VLOOKUP(E332,ETAGE!A335:B557,2,FALSE),"-")</f>
        <v>-</v>
      </c>
    </row>
    <row r="333" spans="5:6" x14ac:dyDescent="0.2">
      <c r="E333" s="92"/>
      <c r="F333" s="93" t="str">
        <f>IFERROR(VLOOKUP(E333,ETAGE!A336:B558,2,FALSE),"-")</f>
        <v>-</v>
      </c>
    </row>
    <row r="334" spans="5:6" x14ac:dyDescent="0.2">
      <c r="E334" s="92"/>
      <c r="F334" s="93" t="str">
        <f>IFERROR(VLOOKUP(E334,ETAGE!A337:B559,2,FALSE),"-")</f>
        <v>-</v>
      </c>
    </row>
    <row r="335" spans="5:6" x14ac:dyDescent="0.2">
      <c r="E335" s="92"/>
      <c r="F335" s="93" t="str">
        <f>IFERROR(VLOOKUP(E335,ETAGE!A338:B560,2,FALSE),"-")</f>
        <v>-</v>
      </c>
    </row>
    <row r="336" spans="5:6" x14ac:dyDescent="0.2">
      <c r="E336" s="92"/>
      <c r="F336" s="93" t="str">
        <f>IFERROR(VLOOKUP(E336,ETAGE!A339:B561,2,FALSE),"-")</f>
        <v>-</v>
      </c>
    </row>
    <row r="337" spans="5:6" x14ac:dyDescent="0.2">
      <c r="E337" s="92"/>
      <c r="F337" s="93" t="str">
        <f>IFERROR(VLOOKUP(E337,ETAGE!A340:B562,2,FALSE),"-")</f>
        <v>-</v>
      </c>
    </row>
    <row r="338" spans="5:6" x14ac:dyDescent="0.2">
      <c r="E338" s="92"/>
      <c r="F338" s="93" t="str">
        <f>IFERROR(VLOOKUP(E338,ETAGE!A341:B563,2,FALSE),"-")</f>
        <v>-</v>
      </c>
    </row>
    <row r="339" spans="5:6" x14ac:dyDescent="0.2">
      <c r="E339" s="92"/>
      <c r="F339" s="93" t="str">
        <f>IFERROR(VLOOKUP(E339,ETAGE!A342:B564,2,FALSE),"-")</f>
        <v>-</v>
      </c>
    </row>
    <row r="340" spans="5:6" x14ac:dyDescent="0.2">
      <c r="E340" s="92"/>
      <c r="F340" s="93" t="str">
        <f>IFERROR(VLOOKUP(E340,ETAGE!A343:B565,2,FALSE),"-")</f>
        <v>-</v>
      </c>
    </row>
    <row r="341" spans="5:6" x14ac:dyDescent="0.2">
      <c r="E341" s="92"/>
      <c r="F341" s="93" t="str">
        <f>IFERROR(VLOOKUP(E341,ETAGE!A344:B566,2,FALSE),"-")</f>
        <v>-</v>
      </c>
    </row>
    <row r="342" spans="5:6" x14ac:dyDescent="0.2">
      <c r="E342" s="92"/>
      <c r="F342" s="93" t="str">
        <f>IFERROR(VLOOKUP(E342,ETAGE!A345:B567,2,FALSE),"-")</f>
        <v>-</v>
      </c>
    </row>
    <row r="343" spans="5:6" x14ac:dyDescent="0.2">
      <c r="E343" s="92"/>
      <c r="F343" s="93" t="str">
        <f>IFERROR(VLOOKUP(E343,ETAGE!A346:B568,2,FALSE),"-")</f>
        <v>-</v>
      </c>
    </row>
    <row r="344" spans="5:6" x14ac:dyDescent="0.2">
      <c r="E344" s="92"/>
      <c r="F344" s="93" t="str">
        <f>IFERROR(VLOOKUP(E344,ETAGE!A347:B569,2,FALSE),"-")</f>
        <v>-</v>
      </c>
    </row>
    <row r="345" spans="5:6" x14ac:dyDescent="0.2">
      <c r="E345" s="92"/>
      <c r="F345" s="93" t="str">
        <f>IFERROR(VLOOKUP(E345,ETAGE!A348:B570,2,FALSE),"-")</f>
        <v>-</v>
      </c>
    </row>
    <row r="346" spans="5:6" x14ac:dyDescent="0.2">
      <c r="E346" s="92"/>
      <c r="F346" s="93" t="str">
        <f>IFERROR(VLOOKUP(E346,ETAGE!A349:B571,2,FALSE),"-")</f>
        <v>-</v>
      </c>
    </row>
    <row r="347" spans="5:6" x14ac:dyDescent="0.2">
      <c r="E347" s="92"/>
      <c r="F347" s="93" t="str">
        <f>IFERROR(VLOOKUP(E347,ETAGE!A350:B572,2,FALSE),"-")</f>
        <v>-</v>
      </c>
    </row>
    <row r="348" spans="5:6" x14ac:dyDescent="0.2">
      <c r="E348" s="92"/>
      <c r="F348" s="93" t="str">
        <f>IFERROR(VLOOKUP(E348,ETAGE!A351:B573,2,FALSE),"-")</f>
        <v>-</v>
      </c>
    </row>
    <row r="349" spans="5:6" x14ac:dyDescent="0.2">
      <c r="E349" s="92"/>
      <c r="F349" s="93" t="str">
        <f>IFERROR(VLOOKUP(E349,ETAGE!A352:B574,2,FALSE),"-")</f>
        <v>-</v>
      </c>
    </row>
    <row r="350" spans="5:6" x14ac:dyDescent="0.2">
      <c r="E350" s="92"/>
      <c r="F350" s="93" t="str">
        <f>IFERROR(VLOOKUP(E350,ETAGE!A353:B575,2,FALSE),"-")</f>
        <v>-</v>
      </c>
    </row>
    <row r="351" spans="5:6" x14ac:dyDescent="0.2">
      <c r="E351" s="92"/>
      <c r="F351" s="93" t="str">
        <f>IFERROR(VLOOKUP(E351,ETAGE!A354:B576,2,FALSE),"-")</f>
        <v>-</v>
      </c>
    </row>
    <row r="352" spans="5:6" x14ac:dyDescent="0.2">
      <c r="E352" s="92"/>
      <c r="F352" s="93" t="str">
        <f>IFERROR(VLOOKUP(E352,ETAGE!A355:B577,2,FALSE),"-")</f>
        <v>-</v>
      </c>
    </row>
    <row r="353" spans="5:6" x14ac:dyDescent="0.2">
      <c r="E353" s="92"/>
      <c r="F353" s="93" t="str">
        <f>IFERROR(VLOOKUP(E353,ETAGE!A356:B578,2,FALSE),"-")</f>
        <v>-</v>
      </c>
    </row>
    <row r="354" spans="5:6" x14ac:dyDescent="0.2">
      <c r="E354" s="92"/>
      <c r="F354" s="93" t="str">
        <f>IFERROR(VLOOKUP(E354,ETAGE!A357:B579,2,FALSE),"-")</f>
        <v>-</v>
      </c>
    </row>
    <row r="355" spans="5:6" x14ac:dyDescent="0.2">
      <c r="E355" s="92"/>
      <c r="F355" s="93" t="str">
        <f>IFERROR(VLOOKUP(E355,ETAGE!A358:B580,2,FALSE),"-")</f>
        <v>-</v>
      </c>
    </row>
    <row r="356" spans="5:6" x14ac:dyDescent="0.2">
      <c r="E356" s="92"/>
      <c r="F356" s="93" t="str">
        <f>IFERROR(VLOOKUP(E356,ETAGE!A359:B581,2,FALSE),"-")</f>
        <v>-</v>
      </c>
    </row>
    <row r="357" spans="5:6" x14ac:dyDescent="0.2">
      <c r="E357" s="92"/>
      <c r="F357" s="93" t="str">
        <f>IFERROR(VLOOKUP(E357,ETAGE!A360:B582,2,FALSE),"-")</f>
        <v>-</v>
      </c>
    </row>
    <row r="358" spans="5:6" x14ac:dyDescent="0.2">
      <c r="E358" s="92"/>
      <c r="F358" s="93" t="str">
        <f>IFERROR(VLOOKUP(E358,ETAGE!A361:B583,2,FALSE),"-")</f>
        <v>-</v>
      </c>
    </row>
    <row r="359" spans="5:6" x14ac:dyDescent="0.2">
      <c r="E359" s="92"/>
      <c r="F359" s="93" t="str">
        <f>IFERROR(VLOOKUP(E359,ETAGE!A362:B584,2,FALSE),"-")</f>
        <v>-</v>
      </c>
    </row>
    <row r="360" spans="5:6" x14ac:dyDescent="0.2">
      <c r="E360" s="92"/>
      <c r="F360" s="93" t="str">
        <f>IFERROR(VLOOKUP(E360,ETAGE!A363:B585,2,FALSE),"-")</f>
        <v>-</v>
      </c>
    </row>
    <row r="361" spans="5:6" x14ac:dyDescent="0.2">
      <c r="E361" s="92"/>
      <c r="F361" s="93" t="str">
        <f>IFERROR(VLOOKUP(E361,ETAGE!A364:B586,2,FALSE),"-")</f>
        <v>-</v>
      </c>
    </row>
    <row r="362" spans="5:6" x14ac:dyDescent="0.2">
      <c r="E362" s="92"/>
      <c r="F362" s="93" t="str">
        <f>IFERROR(VLOOKUP(E362,ETAGE!A365:B587,2,FALSE),"-")</f>
        <v>-</v>
      </c>
    </row>
    <row r="363" spans="5:6" x14ac:dyDescent="0.2">
      <c r="E363" s="92"/>
      <c r="F363" s="93" t="str">
        <f>IFERROR(VLOOKUP(E363,ETAGE!A366:B588,2,FALSE),"-")</f>
        <v>-</v>
      </c>
    </row>
    <row r="364" spans="5:6" x14ac:dyDescent="0.2">
      <c r="E364" s="92"/>
      <c r="F364" s="93" t="str">
        <f>IFERROR(VLOOKUP(E364,ETAGE!A367:B589,2,FALSE),"-")</f>
        <v>-</v>
      </c>
    </row>
    <row r="365" spans="5:6" x14ac:dyDescent="0.2">
      <c r="E365" s="92"/>
      <c r="F365" s="93" t="str">
        <f>IFERROR(VLOOKUP(E365,ETAGE!A368:B590,2,FALSE),"-")</f>
        <v>-</v>
      </c>
    </row>
    <row r="366" spans="5:6" x14ac:dyDescent="0.2">
      <c r="E366" s="92"/>
      <c r="F366" s="93" t="str">
        <f>IFERROR(VLOOKUP(E366,ETAGE!A369:B591,2,FALSE),"-")</f>
        <v>-</v>
      </c>
    </row>
    <row r="367" spans="5:6" x14ac:dyDescent="0.2">
      <c r="E367" s="92"/>
      <c r="F367" s="93" t="str">
        <f>IFERROR(VLOOKUP(E367,ETAGE!A370:B592,2,FALSE),"-")</f>
        <v>-</v>
      </c>
    </row>
    <row r="368" spans="5:6" x14ac:dyDescent="0.2">
      <c r="E368" s="92"/>
      <c r="F368" s="93" t="str">
        <f>IFERROR(VLOOKUP(E368,ETAGE!A371:B593,2,FALSE),"-")</f>
        <v>-</v>
      </c>
    </row>
    <row r="369" spans="5:6" x14ac:dyDescent="0.2">
      <c r="E369" s="92"/>
      <c r="F369" s="93" t="str">
        <f>IFERROR(VLOOKUP(E369,ETAGE!A372:B594,2,FALSE),"-")</f>
        <v>-</v>
      </c>
    </row>
    <row r="370" spans="5:6" x14ac:dyDescent="0.2">
      <c r="E370" s="92"/>
      <c r="F370" s="93" t="str">
        <f>IFERROR(VLOOKUP(E370,ETAGE!A373:B595,2,FALSE),"-")</f>
        <v>-</v>
      </c>
    </row>
    <row r="371" spans="5:6" x14ac:dyDescent="0.2">
      <c r="E371" s="92"/>
      <c r="F371" s="93" t="str">
        <f>IFERROR(VLOOKUP(E371,ETAGE!A374:B596,2,FALSE),"-")</f>
        <v>-</v>
      </c>
    </row>
    <row r="372" spans="5:6" x14ac:dyDescent="0.2">
      <c r="E372" s="92"/>
      <c r="F372" s="93" t="str">
        <f>IFERROR(VLOOKUP(E372,ETAGE!A375:B597,2,FALSE),"-")</f>
        <v>-</v>
      </c>
    </row>
    <row r="373" spans="5:6" x14ac:dyDescent="0.2">
      <c r="E373" s="92"/>
      <c r="F373" s="93" t="str">
        <f>IFERROR(VLOOKUP(E373,ETAGE!A376:B598,2,FALSE),"-")</f>
        <v>-</v>
      </c>
    </row>
    <row r="374" spans="5:6" x14ac:dyDescent="0.2">
      <c r="E374" s="92"/>
      <c r="F374" s="93" t="str">
        <f>IFERROR(VLOOKUP(E374,ETAGE!A377:B599,2,FALSE),"-")</f>
        <v>-</v>
      </c>
    </row>
    <row r="375" spans="5:6" x14ac:dyDescent="0.2">
      <c r="E375" s="92"/>
      <c r="F375" s="93" t="str">
        <f>IFERROR(VLOOKUP(E375,ETAGE!A378:B600,2,FALSE),"-")</f>
        <v>-</v>
      </c>
    </row>
    <row r="376" spans="5:6" x14ac:dyDescent="0.2">
      <c r="E376" s="92"/>
      <c r="F376" s="93" t="str">
        <f>IFERROR(VLOOKUP(E376,ETAGE!A379:B601,2,FALSE),"-")</f>
        <v>-</v>
      </c>
    </row>
    <row r="377" spans="5:6" x14ac:dyDescent="0.2">
      <c r="E377" s="92"/>
      <c r="F377" s="93" t="str">
        <f>IFERROR(VLOOKUP(E377,ETAGE!A380:B602,2,FALSE),"-")</f>
        <v>-</v>
      </c>
    </row>
    <row r="378" spans="5:6" x14ac:dyDescent="0.2">
      <c r="E378" s="92"/>
      <c r="F378" s="93" t="str">
        <f>IFERROR(VLOOKUP(E378,ETAGE!A381:B603,2,FALSE),"-")</f>
        <v>-</v>
      </c>
    </row>
    <row r="379" spans="5:6" x14ac:dyDescent="0.2">
      <c r="E379" s="92"/>
      <c r="F379" s="93" t="str">
        <f>IFERROR(VLOOKUP(E379,ETAGE!A382:B604,2,FALSE),"-")</f>
        <v>-</v>
      </c>
    </row>
    <row r="380" spans="5:6" x14ac:dyDescent="0.2">
      <c r="E380" s="92"/>
      <c r="F380" s="93" t="str">
        <f>IFERROR(VLOOKUP(E380,ETAGE!A383:B605,2,FALSE),"-")</f>
        <v>-</v>
      </c>
    </row>
    <row r="381" spans="5:6" x14ac:dyDescent="0.2">
      <c r="E381" s="92"/>
      <c r="F381" s="93" t="str">
        <f>IFERROR(VLOOKUP(E381,ETAGE!A384:B606,2,FALSE),"-")</f>
        <v>-</v>
      </c>
    </row>
    <row r="382" spans="5:6" x14ac:dyDescent="0.2">
      <c r="E382" s="92"/>
      <c r="F382" s="93" t="str">
        <f>IFERROR(VLOOKUP(E382,ETAGE!A385:B607,2,FALSE),"-")</f>
        <v>-</v>
      </c>
    </row>
    <row r="383" spans="5:6" x14ac:dyDescent="0.2">
      <c r="E383" s="92"/>
      <c r="F383" s="93" t="str">
        <f>IFERROR(VLOOKUP(E383,ETAGE!A386:B608,2,FALSE),"-")</f>
        <v>-</v>
      </c>
    </row>
    <row r="384" spans="5:6" x14ac:dyDescent="0.2">
      <c r="E384" s="92"/>
      <c r="F384" s="93" t="str">
        <f>IFERROR(VLOOKUP(E384,ETAGE!A387:B609,2,FALSE),"-")</f>
        <v>-</v>
      </c>
    </row>
    <row r="385" spans="5:6" x14ac:dyDescent="0.2">
      <c r="E385" s="92"/>
      <c r="F385" s="93" t="str">
        <f>IFERROR(VLOOKUP(E385,ETAGE!A388:B610,2,FALSE),"-")</f>
        <v>-</v>
      </c>
    </row>
    <row r="386" spans="5:6" x14ac:dyDescent="0.2">
      <c r="E386" s="92"/>
      <c r="F386" s="93" t="str">
        <f>IFERROR(VLOOKUP(E386,ETAGE!A389:B611,2,FALSE),"-")</f>
        <v>-</v>
      </c>
    </row>
    <row r="387" spans="5:6" x14ac:dyDescent="0.2">
      <c r="E387" s="92"/>
      <c r="F387" s="93" t="str">
        <f>IFERROR(VLOOKUP(E387,ETAGE!A390:B612,2,FALSE),"-")</f>
        <v>-</v>
      </c>
    </row>
    <row r="388" spans="5:6" x14ac:dyDescent="0.2">
      <c r="E388" s="92"/>
      <c r="F388" s="93" t="str">
        <f>IFERROR(VLOOKUP(E388,ETAGE!A391:B613,2,FALSE),"-")</f>
        <v>-</v>
      </c>
    </row>
    <row r="389" spans="5:6" x14ac:dyDescent="0.2">
      <c r="E389" s="92"/>
      <c r="F389" s="93" t="str">
        <f>IFERROR(VLOOKUP(E389,ETAGE!A392:B614,2,FALSE),"-")</f>
        <v>-</v>
      </c>
    </row>
    <row r="390" spans="5:6" x14ac:dyDescent="0.2">
      <c r="E390" s="92"/>
      <c r="F390" s="93" t="str">
        <f>IFERROR(VLOOKUP(E390,ETAGE!A393:B615,2,FALSE),"-")</f>
        <v>-</v>
      </c>
    </row>
    <row r="391" spans="5:6" x14ac:dyDescent="0.2">
      <c r="E391" s="92"/>
      <c r="F391" s="93" t="str">
        <f>IFERROR(VLOOKUP(E391,ETAGE!A394:B616,2,FALSE),"-")</f>
        <v>-</v>
      </c>
    </row>
    <row r="392" spans="5:6" x14ac:dyDescent="0.2">
      <c r="E392" s="92"/>
      <c r="F392" s="93" t="str">
        <f>IFERROR(VLOOKUP(E392,ETAGE!A395:B617,2,FALSE),"-")</f>
        <v>-</v>
      </c>
    </row>
    <row r="393" spans="5:6" x14ac:dyDescent="0.2">
      <c r="E393" s="92"/>
      <c r="F393" s="93" t="str">
        <f>IFERROR(VLOOKUP(E393,ETAGE!A396:B618,2,FALSE),"-")</f>
        <v>-</v>
      </c>
    </row>
    <row r="394" spans="5:6" x14ac:dyDescent="0.2">
      <c r="E394" s="92"/>
      <c r="F394" s="93" t="str">
        <f>IFERROR(VLOOKUP(E394,ETAGE!A397:B619,2,FALSE),"-")</f>
        <v>-</v>
      </c>
    </row>
    <row r="395" spans="5:6" x14ac:dyDescent="0.2">
      <c r="E395" s="92"/>
      <c r="F395" s="93" t="str">
        <f>IFERROR(VLOOKUP(E395,ETAGE!A398:B620,2,FALSE),"-")</f>
        <v>-</v>
      </c>
    </row>
    <row r="396" spans="5:6" x14ac:dyDescent="0.2">
      <c r="E396" s="92"/>
      <c r="F396" s="93" t="str">
        <f>IFERROR(VLOOKUP(E396,ETAGE!A399:B621,2,FALSE),"-")</f>
        <v>-</v>
      </c>
    </row>
    <row r="397" spans="5:6" x14ac:dyDescent="0.2">
      <c r="E397" s="92"/>
      <c r="F397" s="93" t="str">
        <f>IFERROR(VLOOKUP(E397,ETAGE!A400:B622,2,FALSE),"-")</f>
        <v>-</v>
      </c>
    </row>
    <row r="398" spans="5:6" x14ac:dyDescent="0.2">
      <c r="E398" s="92"/>
      <c r="F398" s="93" t="str">
        <f>IFERROR(VLOOKUP(E398,ETAGE!A401:B623,2,FALSE),"-")</f>
        <v>-</v>
      </c>
    </row>
    <row r="399" spans="5:6" x14ac:dyDescent="0.2">
      <c r="E399" s="92"/>
      <c r="F399" s="93" t="str">
        <f>IFERROR(VLOOKUP(E399,ETAGE!A402:B624,2,FALSE),"-")</f>
        <v>-</v>
      </c>
    </row>
    <row r="400" spans="5:6" x14ac:dyDescent="0.2">
      <c r="E400" s="92"/>
      <c r="F400" s="93" t="str">
        <f>IFERROR(VLOOKUP(E400,ETAGE!A403:B625,2,FALSE),"-")</f>
        <v>-</v>
      </c>
    </row>
    <row r="401" spans="5:6" x14ac:dyDescent="0.2">
      <c r="E401" s="92"/>
      <c r="F401" s="93" t="str">
        <f>IFERROR(VLOOKUP(E401,ETAGE!A404:B626,2,FALSE),"-")</f>
        <v>-</v>
      </c>
    </row>
    <row r="402" spans="5:6" x14ac:dyDescent="0.2">
      <c r="E402" s="92"/>
      <c r="F402" s="93" t="str">
        <f>IFERROR(VLOOKUP(E402,ETAGE!A405:B627,2,FALSE),"-")</f>
        <v>-</v>
      </c>
    </row>
    <row r="403" spans="5:6" x14ac:dyDescent="0.2">
      <c r="E403" s="92"/>
      <c r="F403" s="93" t="str">
        <f>IFERROR(VLOOKUP(E403,ETAGE!A406:B628,2,FALSE),"-")</f>
        <v>-</v>
      </c>
    </row>
    <row r="404" spans="5:6" x14ac:dyDescent="0.2">
      <c r="E404" s="92"/>
      <c r="F404" s="93" t="str">
        <f>IFERROR(VLOOKUP(E404,ETAGE!A407:B629,2,FALSE),"-")</f>
        <v>-</v>
      </c>
    </row>
    <row r="405" spans="5:6" x14ac:dyDescent="0.2">
      <c r="E405" s="92"/>
      <c r="F405" s="93" t="str">
        <f>IFERROR(VLOOKUP(E405,ETAGE!A408:B630,2,FALSE),"-")</f>
        <v>-</v>
      </c>
    </row>
    <row r="406" spans="5:6" x14ac:dyDescent="0.2">
      <c r="E406" s="92"/>
      <c r="F406" s="93" t="str">
        <f>IFERROR(VLOOKUP(E406,ETAGE!A409:B631,2,FALSE),"-")</f>
        <v>-</v>
      </c>
    </row>
    <row r="407" spans="5:6" x14ac:dyDescent="0.2">
      <c r="E407" s="92"/>
      <c r="F407" s="93" t="str">
        <f>IFERROR(VLOOKUP(E407,ETAGE!A410:B632,2,FALSE),"-")</f>
        <v>-</v>
      </c>
    </row>
    <row r="408" spans="5:6" x14ac:dyDescent="0.2">
      <c r="E408" s="92"/>
      <c r="F408" s="93" t="str">
        <f>IFERROR(VLOOKUP(E408,ETAGE!A411:B633,2,FALSE),"-")</f>
        <v>-</v>
      </c>
    </row>
    <row r="409" spans="5:6" x14ac:dyDescent="0.2">
      <c r="E409" s="92"/>
      <c r="F409" s="93" t="str">
        <f>IFERROR(VLOOKUP(E409,ETAGE!A412:B634,2,FALSE),"-")</f>
        <v>-</v>
      </c>
    </row>
    <row r="410" spans="5:6" x14ac:dyDescent="0.2">
      <c r="E410" s="92"/>
      <c r="F410" s="93" t="str">
        <f>IFERROR(VLOOKUP(E410,ETAGE!A413:B635,2,FALSE),"-")</f>
        <v>-</v>
      </c>
    </row>
    <row r="411" spans="5:6" x14ac:dyDescent="0.2">
      <c r="E411" s="92"/>
      <c r="F411" s="93" t="str">
        <f>IFERROR(VLOOKUP(E411,ETAGE!A414:B636,2,FALSE),"-")</f>
        <v>-</v>
      </c>
    </row>
    <row r="412" spans="5:6" x14ac:dyDescent="0.2">
      <c r="E412" s="92"/>
      <c r="F412" s="93" t="str">
        <f>IFERROR(VLOOKUP(E412,ETAGE!A415:B637,2,FALSE),"-")</f>
        <v>-</v>
      </c>
    </row>
    <row r="413" spans="5:6" x14ac:dyDescent="0.2">
      <c r="E413" s="92"/>
      <c r="F413" s="93" t="str">
        <f>IFERROR(VLOOKUP(E413,ETAGE!A416:B638,2,FALSE),"-")</f>
        <v>-</v>
      </c>
    </row>
    <row r="414" spans="5:6" x14ac:dyDescent="0.2">
      <c r="E414" s="92"/>
      <c r="F414" s="93" t="str">
        <f>IFERROR(VLOOKUP(E414,ETAGE!A417:B639,2,FALSE),"-")</f>
        <v>-</v>
      </c>
    </row>
    <row r="415" spans="5:6" x14ac:dyDescent="0.2">
      <c r="E415" s="92"/>
      <c r="F415" s="93" t="str">
        <f>IFERROR(VLOOKUP(E415,ETAGE!A418:B640,2,FALSE),"-")</f>
        <v>-</v>
      </c>
    </row>
    <row r="416" spans="5:6" x14ac:dyDescent="0.2">
      <c r="E416" s="92"/>
      <c r="F416" s="93" t="str">
        <f>IFERROR(VLOOKUP(E416,ETAGE!A419:B641,2,FALSE),"-")</f>
        <v>-</v>
      </c>
    </row>
    <row r="417" spans="5:6" x14ac:dyDescent="0.2">
      <c r="E417" s="92"/>
      <c r="F417" s="93" t="str">
        <f>IFERROR(VLOOKUP(E417,ETAGE!A420:B642,2,FALSE),"-")</f>
        <v>-</v>
      </c>
    </row>
    <row r="418" spans="5:6" x14ac:dyDescent="0.2">
      <c r="E418" s="92"/>
      <c r="F418" s="93" t="str">
        <f>IFERROR(VLOOKUP(E418,ETAGE!A421:B643,2,FALSE),"-")</f>
        <v>-</v>
      </c>
    </row>
    <row r="419" spans="5:6" x14ac:dyDescent="0.2">
      <c r="E419" s="92"/>
      <c r="F419" s="93" t="str">
        <f>IFERROR(VLOOKUP(E419,ETAGE!A422:B644,2,FALSE),"-")</f>
        <v>-</v>
      </c>
    </row>
    <row r="420" spans="5:6" x14ac:dyDescent="0.2">
      <c r="E420" s="92"/>
      <c r="F420" s="93" t="str">
        <f>IFERROR(VLOOKUP(E420,ETAGE!A423:B645,2,FALSE),"-")</f>
        <v>-</v>
      </c>
    </row>
    <row r="421" spans="5:6" x14ac:dyDescent="0.2">
      <c r="E421" s="92"/>
      <c r="F421" s="93" t="str">
        <f>IFERROR(VLOOKUP(E421,ETAGE!A424:B646,2,FALSE),"-")</f>
        <v>-</v>
      </c>
    </row>
    <row r="422" spans="5:6" x14ac:dyDescent="0.2">
      <c r="E422" s="92"/>
      <c r="F422" s="93" t="str">
        <f>IFERROR(VLOOKUP(E422,ETAGE!A425:B647,2,FALSE),"-")</f>
        <v>-</v>
      </c>
    </row>
    <row r="423" spans="5:6" x14ac:dyDescent="0.2">
      <c r="E423" s="92"/>
      <c r="F423" s="93" t="str">
        <f>IFERROR(VLOOKUP(E423,ETAGE!A426:B648,2,FALSE),"-")</f>
        <v>-</v>
      </c>
    </row>
    <row r="424" spans="5:6" x14ac:dyDescent="0.2">
      <c r="E424" s="92"/>
      <c r="F424" s="93" t="str">
        <f>IFERROR(VLOOKUP(E424,ETAGE!A427:B649,2,FALSE),"-")</f>
        <v>-</v>
      </c>
    </row>
    <row r="425" spans="5:6" x14ac:dyDescent="0.2">
      <c r="E425" s="92"/>
      <c r="F425" s="93" t="str">
        <f>IFERROR(VLOOKUP(E425,ETAGE!A428:B650,2,FALSE),"-")</f>
        <v>-</v>
      </c>
    </row>
    <row r="426" spans="5:6" x14ac:dyDescent="0.2">
      <c r="E426" s="92"/>
      <c r="F426" s="93" t="str">
        <f>IFERROR(VLOOKUP(E426,ETAGE!A429:B651,2,FALSE),"-")</f>
        <v>-</v>
      </c>
    </row>
    <row r="427" spans="5:6" x14ac:dyDescent="0.2">
      <c r="E427" s="92"/>
      <c r="F427" s="93" t="str">
        <f>IFERROR(VLOOKUP(E427,ETAGE!A430:B652,2,FALSE),"-")</f>
        <v>-</v>
      </c>
    </row>
    <row r="428" spans="5:6" x14ac:dyDescent="0.2">
      <c r="E428" s="92"/>
      <c r="F428" s="93" t="str">
        <f>IFERROR(VLOOKUP(E428,ETAGE!A431:B653,2,FALSE),"-")</f>
        <v>-</v>
      </c>
    </row>
    <row r="429" spans="5:6" x14ac:dyDescent="0.2">
      <c r="E429" s="92"/>
      <c r="F429" s="93" t="str">
        <f>IFERROR(VLOOKUP(E429,ETAGE!A432:B654,2,FALSE),"-")</f>
        <v>-</v>
      </c>
    </row>
    <row r="430" spans="5:6" x14ac:dyDescent="0.2">
      <c r="E430" s="92"/>
      <c r="F430" s="93" t="str">
        <f>IFERROR(VLOOKUP(E430,ETAGE!A433:B655,2,FALSE),"-")</f>
        <v>-</v>
      </c>
    </row>
    <row r="431" spans="5:6" x14ac:dyDescent="0.2">
      <c r="E431" s="92"/>
      <c r="F431" s="93" t="str">
        <f>IFERROR(VLOOKUP(E431,ETAGE!A434:B656,2,FALSE),"-")</f>
        <v>-</v>
      </c>
    </row>
    <row r="432" spans="5:6" x14ac:dyDescent="0.2">
      <c r="E432" s="92"/>
      <c r="F432" s="93" t="str">
        <f>IFERROR(VLOOKUP(E432,ETAGE!A435:B657,2,FALSE),"-")</f>
        <v>-</v>
      </c>
    </row>
    <row r="433" spans="5:6" x14ac:dyDescent="0.2">
      <c r="E433" s="92"/>
      <c r="F433" s="93" t="str">
        <f>IFERROR(VLOOKUP(E433,ETAGE!A436:B658,2,FALSE),"-")</f>
        <v>-</v>
      </c>
    </row>
    <row r="434" spans="5:6" x14ac:dyDescent="0.2">
      <c r="E434" s="92"/>
      <c r="F434" s="93" t="str">
        <f>IFERROR(VLOOKUP(E434,ETAGE!A437:B659,2,FALSE),"-")</f>
        <v>-</v>
      </c>
    </row>
    <row r="435" spans="5:6" x14ac:dyDescent="0.2">
      <c r="E435" s="92"/>
      <c r="F435" s="93" t="str">
        <f>IFERROR(VLOOKUP(E435,ETAGE!A438:B660,2,FALSE),"-")</f>
        <v>-</v>
      </c>
    </row>
    <row r="436" spans="5:6" x14ac:dyDescent="0.2">
      <c r="E436" s="92"/>
      <c r="F436" s="93" t="str">
        <f>IFERROR(VLOOKUP(E436,ETAGE!A439:B661,2,FALSE),"-")</f>
        <v>-</v>
      </c>
    </row>
    <row r="437" spans="5:6" x14ac:dyDescent="0.2">
      <c r="E437" s="92"/>
      <c r="F437" s="93" t="str">
        <f>IFERROR(VLOOKUP(E437,ETAGE!A440:B662,2,FALSE),"-")</f>
        <v>-</v>
      </c>
    </row>
    <row r="438" spans="5:6" x14ac:dyDescent="0.2">
      <c r="E438" s="92"/>
      <c r="F438" s="93" t="str">
        <f>IFERROR(VLOOKUP(E438,ETAGE!A441:B663,2,FALSE),"-")</f>
        <v>-</v>
      </c>
    </row>
    <row r="439" spans="5:6" x14ac:dyDescent="0.2">
      <c r="E439" s="92"/>
      <c r="F439" s="93" t="str">
        <f>IFERROR(VLOOKUP(E439,ETAGE!A442:B664,2,FALSE),"-")</f>
        <v>-</v>
      </c>
    </row>
    <row r="440" spans="5:6" x14ac:dyDescent="0.2">
      <c r="E440" s="92"/>
      <c r="F440" s="93" t="str">
        <f>IFERROR(VLOOKUP(E440,ETAGE!A443:B665,2,FALSE),"-")</f>
        <v>-</v>
      </c>
    </row>
    <row r="441" spans="5:6" x14ac:dyDescent="0.2">
      <c r="E441" s="92"/>
      <c r="F441" s="93" t="str">
        <f>IFERROR(VLOOKUP(E441,ETAGE!A444:B666,2,FALSE),"-")</f>
        <v>-</v>
      </c>
    </row>
    <row r="442" spans="5:6" x14ac:dyDescent="0.2">
      <c r="E442" s="92"/>
      <c r="F442" s="93" t="str">
        <f>IFERROR(VLOOKUP(E442,ETAGE!A445:B667,2,FALSE),"-")</f>
        <v>-</v>
      </c>
    </row>
    <row r="443" spans="5:6" x14ac:dyDescent="0.2">
      <c r="E443" s="92"/>
      <c r="F443" s="93" t="str">
        <f>IFERROR(VLOOKUP(E443,ETAGE!A446:B668,2,FALSE),"-")</f>
        <v>-</v>
      </c>
    </row>
    <row r="444" spans="5:6" x14ac:dyDescent="0.2">
      <c r="E444" s="92"/>
      <c r="F444" s="93" t="str">
        <f>IFERROR(VLOOKUP(E444,ETAGE!A447:B669,2,FALSE),"-")</f>
        <v>-</v>
      </c>
    </row>
    <row r="445" spans="5:6" x14ac:dyDescent="0.2">
      <c r="E445" s="92"/>
      <c r="F445" s="93" t="str">
        <f>IFERROR(VLOOKUP(E445,ETAGE!A448:B670,2,FALSE),"-")</f>
        <v>-</v>
      </c>
    </row>
    <row r="446" spans="5:6" x14ac:dyDescent="0.2">
      <c r="E446" s="92"/>
      <c r="F446" s="93" t="str">
        <f>IFERROR(VLOOKUP(E446,ETAGE!A449:B671,2,FALSE),"-")</f>
        <v>-</v>
      </c>
    </row>
    <row r="447" spans="5:6" x14ac:dyDescent="0.2">
      <c r="E447" s="92"/>
      <c r="F447" s="93" t="str">
        <f>IFERROR(VLOOKUP(E447,ETAGE!A450:B672,2,FALSE),"-")</f>
        <v>-</v>
      </c>
    </row>
    <row r="448" spans="5:6" x14ac:dyDescent="0.2">
      <c r="E448" s="92"/>
      <c r="F448" s="93" t="str">
        <f>IFERROR(VLOOKUP(E448,ETAGE!A451:B673,2,FALSE),"-")</f>
        <v>-</v>
      </c>
    </row>
    <row r="449" spans="5:6" x14ac:dyDescent="0.2">
      <c r="E449" s="92"/>
      <c r="F449" s="93" t="str">
        <f>IFERROR(VLOOKUP(E449,ETAGE!A452:B674,2,FALSE),"-")</f>
        <v>-</v>
      </c>
    </row>
    <row r="450" spans="5:6" x14ac:dyDescent="0.2">
      <c r="E450" s="92"/>
      <c r="F450" s="93" t="str">
        <f>IFERROR(VLOOKUP(E450,ETAGE!A453:B675,2,FALSE),"-")</f>
        <v>-</v>
      </c>
    </row>
    <row r="451" spans="5:6" x14ac:dyDescent="0.2">
      <c r="E451" s="92"/>
      <c r="F451" s="93" t="str">
        <f>IFERROR(VLOOKUP(E451,ETAGE!A454:B676,2,FALSE),"-")</f>
        <v>-</v>
      </c>
    </row>
    <row r="452" spans="5:6" x14ac:dyDescent="0.2">
      <c r="E452" s="92"/>
      <c r="F452" s="93" t="str">
        <f>IFERROR(VLOOKUP(E452,ETAGE!A455:B677,2,FALSE),"-")</f>
        <v>-</v>
      </c>
    </row>
    <row r="453" spans="5:6" x14ac:dyDescent="0.2">
      <c r="E453" s="92"/>
      <c r="F453" s="93" t="str">
        <f>IFERROR(VLOOKUP(E453,ETAGE!A456:B678,2,FALSE),"-")</f>
        <v>-</v>
      </c>
    </row>
    <row r="454" spans="5:6" x14ac:dyDescent="0.2">
      <c r="E454" s="92"/>
      <c r="F454" s="93" t="str">
        <f>IFERROR(VLOOKUP(E454,ETAGE!A457:B679,2,FALSE),"-")</f>
        <v>-</v>
      </c>
    </row>
    <row r="455" spans="5:6" x14ac:dyDescent="0.2">
      <c r="E455" s="92"/>
      <c r="F455" s="93" t="str">
        <f>IFERROR(VLOOKUP(E455,ETAGE!A458:B680,2,FALSE),"-")</f>
        <v>-</v>
      </c>
    </row>
    <row r="456" spans="5:6" x14ac:dyDescent="0.2">
      <c r="E456" s="92"/>
      <c r="F456" s="93" t="str">
        <f>IFERROR(VLOOKUP(E456,ETAGE!A459:B681,2,FALSE),"-")</f>
        <v>-</v>
      </c>
    </row>
    <row r="457" spans="5:6" x14ac:dyDescent="0.2">
      <c r="E457" s="92"/>
      <c r="F457" s="93" t="str">
        <f>IFERROR(VLOOKUP(E457,ETAGE!A460:B682,2,FALSE),"-")</f>
        <v>-</v>
      </c>
    </row>
    <row r="458" spans="5:6" x14ac:dyDescent="0.2">
      <c r="E458" s="92"/>
      <c r="F458" s="93" t="str">
        <f>IFERROR(VLOOKUP(E458,ETAGE!A461:B683,2,FALSE),"-")</f>
        <v>-</v>
      </c>
    </row>
    <row r="459" spans="5:6" x14ac:dyDescent="0.2">
      <c r="E459" s="92"/>
      <c r="F459" s="93" t="str">
        <f>IFERROR(VLOOKUP(E459,ETAGE!A462:B684,2,FALSE),"-")</f>
        <v>-</v>
      </c>
    </row>
    <row r="460" spans="5:6" x14ac:dyDescent="0.2">
      <c r="E460" s="92"/>
      <c r="F460" s="93" t="str">
        <f>IFERROR(VLOOKUP(E460,ETAGE!A463:B685,2,FALSE),"-")</f>
        <v>-</v>
      </c>
    </row>
    <row r="461" spans="5:6" x14ac:dyDescent="0.2">
      <c r="E461" s="92"/>
      <c r="F461" s="93" t="str">
        <f>IFERROR(VLOOKUP(E461,ETAGE!A464:B686,2,FALSE),"-")</f>
        <v>-</v>
      </c>
    </row>
    <row r="462" spans="5:6" x14ac:dyDescent="0.2">
      <c r="E462" s="92"/>
      <c r="F462" s="93" t="str">
        <f>IFERROR(VLOOKUP(E462,ETAGE!A465:B687,2,FALSE),"-")</f>
        <v>-</v>
      </c>
    </row>
    <row r="463" spans="5:6" x14ac:dyDescent="0.2">
      <c r="E463" s="92"/>
      <c r="F463" s="93" t="str">
        <f>IFERROR(VLOOKUP(E463,ETAGE!A466:B688,2,FALSE),"-")</f>
        <v>-</v>
      </c>
    </row>
    <row r="464" spans="5:6" x14ac:dyDescent="0.2">
      <c r="E464" s="92"/>
      <c r="F464" s="93" t="str">
        <f>IFERROR(VLOOKUP(E464,ETAGE!A467:B689,2,FALSE),"-")</f>
        <v>-</v>
      </c>
    </row>
    <row r="465" spans="5:6" x14ac:dyDescent="0.2">
      <c r="E465" s="92"/>
      <c r="F465" s="93" t="str">
        <f>IFERROR(VLOOKUP(E465,ETAGE!A468:B690,2,FALSE),"-")</f>
        <v>-</v>
      </c>
    </row>
    <row r="466" spans="5:6" x14ac:dyDescent="0.2">
      <c r="E466" s="92"/>
      <c r="F466" s="93" t="str">
        <f>IFERROR(VLOOKUP(E466,ETAGE!A469:B691,2,FALSE),"-")</f>
        <v>-</v>
      </c>
    </row>
    <row r="467" spans="5:6" x14ac:dyDescent="0.2">
      <c r="E467" s="92"/>
      <c r="F467" s="93" t="str">
        <f>IFERROR(VLOOKUP(E467,ETAGE!A470:B692,2,FALSE),"-")</f>
        <v>-</v>
      </c>
    </row>
    <row r="468" spans="5:6" x14ac:dyDescent="0.2">
      <c r="E468" s="92"/>
      <c r="F468" s="93" t="str">
        <f>IFERROR(VLOOKUP(E468,ETAGE!A471:B693,2,FALSE),"-")</f>
        <v>-</v>
      </c>
    </row>
    <row r="469" spans="5:6" x14ac:dyDescent="0.2">
      <c r="E469" s="92"/>
      <c r="F469" s="93" t="str">
        <f>IFERROR(VLOOKUP(E469,ETAGE!A472:B694,2,FALSE),"-")</f>
        <v>-</v>
      </c>
    </row>
    <row r="470" spans="5:6" x14ac:dyDescent="0.2">
      <c r="E470" s="92"/>
      <c r="F470" s="93" t="str">
        <f>IFERROR(VLOOKUP(E470,ETAGE!A473:B695,2,FALSE),"-")</f>
        <v>-</v>
      </c>
    </row>
    <row r="471" spans="5:6" x14ac:dyDescent="0.2">
      <c r="E471" s="92"/>
      <c r="F471" s="93" t="str">
        <f>IFERROR(VLOOKUP(E471,ETAGE!A474:B696,2,FALSE),"-")</f>
        <v>-</v>
      </c>
    </row>
    <row r="472" spans="5:6" x14ac:dyDescent="0.2">
      <c r="E472" s="92"/>
      <c r="F472" s="93" t="str">
        <f>IFERROR(VLOOKUP(E472,ETAGE!A475:B697,2,FALSE),"-")</f>
        <v>-</v>
      </c>
    </row>
    <row r="473" spans="5:6" x14ac:dyDescent="0.2">
      <c r="E473" s="92"/>
      <c r="F473" s="93" t="str">
        <f>IFERROR(VLOOKUP(E473,ETAGE!A476:B698,2,FALSE),"-")</f>
        <v>-</v>
      </c>
    </row>
    <row r="474" spans="5:6" x14ac:dyDescent="0.2">
      <c r="E474" s="92"/>
      <c r="F474" s="93" t="str">
        <f>IFERROR(VLOOKUP(E474,ETAGE!A477:B699,2,FALSE),"-")</f>
        <v>-</v>
      </c>
    </row>
    <row r="475" spans="5:6" x14ac:dyDescent="0.2">
      <c r="E475" s="92"/>
      <c r="F475" s="93" t="str">
        <f>IFERROR(VLOOKUP(E475,ETAGE!A478:B700,2,FALSE),"-")</f>
        <v>-</v>
      </c>
    </row>
    <row r="476" spans="5:6" x14ac:dyDescent="0.2">
      <c r="E476" s="92"/>
      <c r="F476" s="93" t="str">
        <f>IFERROR(VLOOKUP(E476,ETAGE!A479:B701,2,FALSE),"-")</f>
        <v>-</v>
      </c>
    </row>
    <row r="477" spans="5:6" x14ac:dyDescent="0.2">
      <c r="E477" s="92"/>
      <c r="F477" s="93" t="str">
        <f>IFERROR(VLOOKUP(E477,ETAGE!A480:B702,2,FALSE),"-")</f>
        <v>-</v>
      </c>
    </row>
    <row r="478" spans="5:6" x14ac:dyDescent="0.2">
      <c r="E478" s="92"/>
      <c r="F478" s="93" t="str">
        <f>IFERROR(VLOOKUP(E478,ETAGE!A481:B703,2,FALSE),"-")</f>
        <v>-</v>
      </c>
    </row>
    <row r="479" spans="5:6" x14ac:dyDescent="0.2">
      <c r="E479" s="92"/>
      <c r="F479" s="93" t="str">
        <f>IFERROR(VLOOKUP(E479,ETAGE!A482:B704,2,FALSE),"-")</f>
        <v>-</v>
      </c>
    </row>
    <row r="480" spans="5:6" x14ac:dyDescent="0.2">
      <c r="E480" s="92"/>
      <c r="F480" s="93" t="str">
        <f>IFERROR(VLOOKUP(E480,ETAGE!A483:B705,2,FALSE),"-")</f>
        <v>-</v>
      </c>
    </row>
    <row r="481" spans="5:6" x14ac:dyDescent="0.2">
      <c r="E481" s="92"/>
      <c r="F481" s="93" t="str">
        <f>IFERROR(VLOOKUP(E481,ETAGE!A484:B706,2,FALSE),"-")</f>
        <v>-</v>
      </c>
    </row>
    <row r="482" spans="5:6" x14ac:dyDescent="0.2">
      <c r="E482" s="92"/>
      <c r="F482" s="93" t="str">
        <f>IFERROR(VLOOKUP(E482,ETAGE!A485:B707,2,FALSE),"-")</f>
        <v>-</v>
      </c>
    </row>
    <row r="483" spans="5:6" x14ac:dyDescent="0.2">
      <c r="E483" s="92"/>
      <c r="F483" s="93" t="str">
        <f>IFERROR(VLOOKUP(E483,ETAGE!A486:B708,2,FALSE),"-")</f>
        <v>-</v>
      </c>
    </row>
    <row r="484" spans="5:6" x14ac:dyDescent="0.2">
      <c r="E484" s="92"/>
      <c r="F484" s="93" t="str">
        <f>IFERROR(VLOOKUP(E484,ETAGE!A487:B709,2,FALSE),"-")</f>
        <v>-</v>
      </c>
    </row>
    <row r="485" spans="5:6" x14ac:dyDescent="0.2">
      <c r="E485" s="92"/>
      <c r="F485" s="93" t="str">
        <f>IFERROR(VLOOKUP(E485,ETAGE!A488:B710,2,FALSE),"-")</f>
        <v>-</v>
      </c>
    </row>
    <row r="486" spans="5:6" x14ac:dyDescent="0.2">
      <c r="E486" s="92"/>
      <c r="F486" s="93" t="str">
        <f>IFERROR(VLOOKUP(E486,ETAGE!A489:B711,2,FALSE),"-")</f>
        <v>-</v>
      </c>
    </row>
    <row r="487" spans="5:6" x14ac:dyDescent="0.2">
      <c r="E487" s="92"/>
      <c r="F487" s="93" t="str">
        <f>IFERROR(VLOOKUP(E487,ETAGE!A490:B712,2,FALSE),"-")</f>
        <v>-</v>
      </c>
    </row>
    <row r="488" spans="5:6" x14ac:dyDescent="0.2">
      <c r="E488" s="92"/>
      <c r="F488" s="93" t="str">
        <f>IFERROR(VLOOKUP(E488,ETAGE!A491:B713,2,FALSE),"-")</f>
        <v>-</v>
      </c>
    </row>
    <row r="489" spans="5:6" x14ac:dyDescent="0.2">
      <c r="E489" s="92"/>
      <c r="F489" s="93" t="str">
        <f>IFERROR(VLOOKUP(E489,ETAGE!A492:B714,2,FALSE),"-")</f>
        <v>-</v>
      </c>
    </row>
    <row r="490" spans="5:6" x14ac:dyDescent="0.2">
      <c r="E490" s="92"/>
      <c r="F490" s="93" t="str">
        <f>IFERROR(VLOOKUP(E490,ETAGE!A493:B715,2,FALSE),"-")</f>
        <v>-</v>
      </c>
    </row>
    <row r="491" spans="5:6" x14ac:dyDescent="0.2">
      <c r="E491" s="92"/>
      <c r="F491" s="93" t="str">
        <f>IFERROR(VLOOKUP(E491,ETAGE!A494:B716,2,FALSE),"-")</f>
        <v>-</v>
      </c>
    </row>
    <row r="492" spans="5:6" x14ac:dyDescent="0.2">
      <c r="E492" s="92"/>
      <c r="F492" s="93" t="str">
        <f>IFERROR(VLOOKUP(E492,ETAGE!A495:B717,2,FALSE),"-")</f>
        <v>-</v>
      </c>
    </row>
    <row r="493" spans="5:6" x14ac:dyDescent="0.2">
      <c r="E493" s="92"/>
      <c r="F493" s="93" t="str">
        <f>IFERROR(VLOOKUP(E493,ETAGE!A496:B718,2,FALSE),"-")</f>
        <v>-</v>
      </c>
    </row>
    <row r="494" spans="5:6" x14ac:dyDescent="0.2">
      <c r="E494" s="92"/>
      <c r="F494" s="93" t="str">
        <f>IFERROR(VLOOKUP(E494,ETAGE!A497:B719,2,FALSE),"-")</f>
        <v>-</v>
      </c>
    </row>
    <row r="495" spans="5:6" x14ac:dyDescent="0.2">
      <c r="E495" s="92"/>
      <c r="F495" s="93" t="str">
        <f>IFERROR(VLOOKUP(E495,ETAGE!A498:B720,2,FALSE),"-")</f>
        <v>-</v>
      </c>
    </row>
    <row r="496" spans="5:6" x14ac:dyDescent="0.2">
      <c r="E496" s="92"/>
      <c r="F496" s="93" t="str">
        <f>IFERROR(VLOOKUP(E496,ETAGE!A499:B721,2,FALSE),"-")</f>
        <v>-</v>
      </c>
    </row>
    <row r="497" spans="5:6" x14ac:dyDescent="0.2">
      <c r="E497" s="92"/>
      <c r="F497" s="93" t="str">
        <f>IFERROR(VLOOKUP(E497,ETAGE!A500:B722,2,FALSE),"-")</f>
        <v>-</v>
      </c>
    </row>
    <row r="498" spans="5:6" x14ac:dyDescent="0.2">
      <c r="E498" s="92"/>
      <c r="F498" s="93" t="str">
        <f>IFERROR(VLOOKUP(E498,ETAGE!A501:B723,2,FALSE),"-")</f>
        <v>-</v>
      </c>
    </row>
    <row r="499" spans="5:6" x14ac:dyDescent="0.2">
      <c r="E499" s="92"/>
      <c r="F499" s="93" t="str">
        <f>IFERROR(VLOOKUP(E499,ETAGE!A502:B724,2,FALSE),"-")</f>
        <v>-</v>
      </c>
    </row>
    <row r="500" spans="5:6" x14ac:dyDescent="0.2">
      <c r="E500" s="92"/>
      <c r="F500" s="93" t="str">
        <f>IFERROR(VLOOKUP(E500,ETAGE!A503:B725,2,FALSE),"-")</f>
        <v>-</v>
      </c>
    </row>
    <row r="501" spans="5:6" x14ac:dyDescent="0.2">
      <c r="E501" s="92"/>
      <c r="F501" s="93" t="str">
        <f>IFERROR(VLOOKUP(E501,ETAGE!A504:B726,2,FALSE),"-")</f>
        <v>-</v>
      </c>
    </row>
    <row r="502" spans="5:6" x14ac:dyDescent="0.2">
      <c r="E502" s="92"/>
      <c r="F502" s="93" t="str">
        <f>IFERROR(VLOOKUP(E502,ETAGE!A505:B727,2,FALSE),"-")</f>
        <v>-</v>
      </c>
    </row>
    <row r="503" spans="5:6" x14ac:dyDescent="0.2">
      <c r="E503" s="92"/>
      <c r="F503" s="93" t="str">
        <f>IFERROR(VLOOKUP(E503,ETAGE!A506:B728,2,FALSE),"-")</f>
        <v>-</v>
      </c>
    </row>
    <row r="504" spans="5:6" x14ac:dyDescent="0.2">
      <c r="E504" s="92"/>
      <c r="F504" s="93" t="str">
        <f>IFERROR(VLOOKUP(E504,ETAGE!A507:B729,2,FALSE),"-")</f>
        <v>-</v>
      </c>
    </row>
    <row r="505" spans="5:6" x14ac:dyDescent="0.2">
      <c r="E505" s="92"/>
      <c r="F505" s="93" t="str">
        <f>IFERROR(VLOOKUP(E505,ETAGE!A508:B730,2,FALSE),"-")</f>
        <v>-</v>
      </c>
    </row>
    <row r="506" spans="5:6" x14ac:dyDescent="0.2">
      <c r="E506" s="92"/>
      <c r="F506" s="93" t="str">
        <f>IFERROR(VLOOKUP(E506,ETAGE!A509:B731,2,FALSE),"-")</f>
        <v>-</v>
      </c>
    </row>
    <row r="507" spans="5:6" x14ac:dyDescent="0.2">
      <c r="E507" s="92"/>
      <c r="F507" s="93" t="str">
        <f>IFERROR(VLOOKUP(E507,ETAGE!A510:B732,2,FALSE),"-")</f>
        <v>-</v>
      </c>
    </row>
    <row r="508" spans="5:6" x14ac:dyDescent="0.2">
      <c r="E508" s="92"/>
      <c r="F508" s="93" t="str">
        <f>IFERROR(VLOOKUP(E508,ETAGE!A511:B733,2,FALSE),"-")</f>
        <v>-</v>
      </c>
    </row>
    <row r="509" spans="5:6" x14ac:dyDescent="0.2">
      <c r="E509" s="92"/>
      <c r="F509" s="93" t="str">
        <f>IFERROR(VLOOKUP(E509,ETAGE!A512:B734,2,FALSE),"-")</f>
        <v>-</v>
      </c>
    </row>
    <row r="510" spans="5:6" x14ac:dyDescent="0.2">
      <c r="E510" s="92"/>
      <c r="F510" s="93" t="str">
        <f>IFERROR(VLOOKUP(E510,ETAGE!A513:B735,2,FALSE),"-")</f>
        <v>-</v>
      </c>
    </row>
    <row r="511" spans="5:6" x14ac:dyDescent="0.2">
      <c r="E511" s="92"/>
      <c r="F511" s="93" t="str">
        <f>IFERROR(VLOOKUP(E511,ETAGE!A514:B736,2,FALSE),"-")</f>
        <v>-</v>
      </c>
    </row>
    <row r="512" spans="5:6" x14ac:dyDescent="0.2">
      <c r="E512" s="92"/>
      <c r="F512" s="93" t="str">
        <f>IFERROR(VLOOKUP(E512,ETAGE!A515:B737,2,FALSE),"-")</f>
        <v>-</v>
      </c>
    </row>
    <row r="513" spans="5:6" x14ac:dyDescent="0.2">
      <c r="E513" s="92"/>
      <c r="F513" s="93" t="str">
        <f>IFERROR(VLOOKUP(E513,ETAGE!A516:B738,2,FALSE),"-")</f>
        <v>-</v>
      </c>
    </row>
    <row r="514" spans="5:6" x14ac:dyDescent="0.2">
      <c r="E514" s="92"/>
      <c r="F514" s="93" t="str">
        <f>IFERROR(VLOOKUP(E514,ETAGE!A517:B739,2,FALSE),"-")</f>
        <v>-</v>
      </c>
    </row>
    <row r="515" spans="5:6" x14ac:dyDescent="0.2">
      <c r="E515" s="92"/>
      <c r="F515" s="93" t="str">
        <f>IFERROR(VLOOKUP(E515,ETAGE!A518:B740,2,FALSE),"-")</f>
        <v>-</v>
      </c>
    </row>
    <row r="516" spans="5:6" x14ac:dyDescent="0.2">
      <c r="E516" s="92"/>
      <c r="F516" s="93" t="str">
        <f>IFERROR(VLOOKUP(E516,ETAGE!A519:B741,2,FALSE),"-")</f>
        <v>-</v>
      </c>
    </row>
    <row r="517" spans="5:6" x14ac:dyDescent="0.2">
      <c r="E517" s="92"/>
      <c r="F517" s="93" t="str">
        <f>IFERROR(VLOOKUP(E517,ETAGE!A520:B742,2,FALSE),"-")</f>
        <v>-</v>
      </c>
    </row>
    <row r="518" spans="5:6" x14ac:dyDescent="0.2">
      <c r="E518" s="92"/>
      <c r="F518" s="93" t="str">
        <f>IFERROR(VLOOKUP(E518,ETAGE!A521:B743,2,FALSE),"-")</f>
        <v>-</v>
      </c>
    </row>
    <row r="519" spans="5:6" x14ac:dyDescent="0.2">
      <c r="E519" s="92"/>
      <c r="F519" s="93" t="str">
        <f>IFERROR(VLOOKUP(E519,ETAGE!A522:B744,2,FALSE),"-")</f>
        <v>-</v>
      </c>
    </row>
    <row r="520" spans="5:6" x14ac:dyDescent="0.2">
      <c r="E520" s="92"/>
      <c r="F520" s="93" t="str">
        <f>IFERROR(VLOOKUP(E520,ETAGE!A523:B745,2,FALSE),"-")</f>
        <v>-</v>
      </c>
    </row>
    <row r="521" spans="5:6" x14ac:dyDescent="0.2">
      <c r="E521" s="92"/>
      <c r="F521" s="93" t="str">
        <f>IFERROR(VLOOKUP(E521,ETAGE!A524:B746,2,FALSE),"-")</f>
        <v>-</v>
      </c>
    </row>
    <row r="522" spans="5:6" x14ac:dyDescent="0.2">
      <c r="E522" s="92"/>
      <c r="F522" s="93" t="str">
        <f>IFERROR(VLOOKUP(E522,ETAGE!A525:B747,2,FALSE),"-")</f>
        <v>-</v>
      </c>
    </row>
    <row r="523" spans="5:6" x14ac:dyDescent="0.2">
      <c r="E523" s="92"/>
      <c r="F523" s="93" t="str">
        <f>IFERROR(VLOOKUP(E523,ETAGE!A526:B748,2,FALSE),"-")</f>
        <v>-</v>
      </c>
    </row>
    <row r="524" spans="5:6" x14ac:dyDescent="0.2">
      <c r="E524" s="92"/>
      <c r="F524" s="93" t="str">
        <f>IFERROR(VLOOKUP(E524,ETAGE!A527:B749,2,FALSE),"-")</f>
        <v>-</v>
      </c>
    </row>
    <row r="525" spans="5:6" x14ac:dyDescent="0.2">
      <c r="E525" s="92"/>
      <c r="F525" s="93" t="str">
        <f>IFERROR(VLOOKUP(E525,ETAGE!A528:B750,2,FALSE),"-")</f>
        <v>-</v>
      </c>
    </row>
    <row r="526" spans="5:6" x14ac:dyDescent="0.2">
      <c r="E526" s="92"/>
      <c r="F526" s="93" t="str">
        <f>IFERROR(VLOOKUP(E526,ETAGE!A529:B751,2,FALSE),"-")</f>
        <v>-</v>
      </c>
    </row>
    <row r="527" spans="5:6" x14ac:dyDescent="0.2">
      <c r="E527" s="92"/>
      <c r="F527" s="93" t="str">
        <f>IFERROR(VLOOKUP(E527,ETAGE!A530:B752,2,FALSE),"-")</f>
        <v>-</v>
      </c>
    </row>
    <row r="528" spans="5:6" x14ac:dyDescent="0.2">
      <c r="E528" s="92"/>
      <c r="F528" s="93" t="str">
        <f>IFERROR(VLOOKUP(E528,ETAGE!A531:B753,2,FALSE),"-")</f>
        <v>-</v>
      </c>
    </row>
    <row r="529" spans="5:6" x14ac:dyDescent="0.2">
      <c r="E529" s="92"/>
      <c r="F529" s="93" t="str">
        <f>IFERROR(VLOOKUP(E529,ETAGE!A532:B754,2,FALSE),"-")</f>
        <v>-</v>
      </c>
    </row>
    <row r="530" spans="5:6" x14ac:dyDescent="0.2">
      <c r="E530" s="92"/>
      <c r="F530" s="93" t="str">
        <f>IFERROR(VLOOKUP(E530,ETAGE!A533:B755,2,FALSE),"-")</f>
        <v>-</v>
      </c>
    </row>
    <row r="531" spans="5:6" x14ac:dyDescent="0.2">
      <c r="E531" s="92"/>
      <c r="F531" s="93" t="str">
        <f>IFERROR(VLOOKUP(E531,ETAGE!A534:B756,2,FALSE),"-")</f>
        <v>-</v>
      </c>
    </row>
    <row r="532" spans="5:6" x14ac:dyDescent="0.2">
      <c r="E532" s="92"/>
      <c r="F532" s="93" t="str">
        <f>IFERROR(VLOOKUP(E532,ETAGE!A535:B757,2,FALSE),"-")</f>
        <v>-</v>
      </c>
    </row>
    <row r="533" spans="5:6" x14ac:dyDescent="0.2">
      <c r="E533" s="92"/>
      <c r="F533" s="93" t="str">
        <f>IFERROR(VLOOKUP(E533,ETAGE!A536:B758,2,FALSE),"-")</f>
        <v>-</v>
      </c>
    </row>
    <row r="534" spans="5:6" x14ac:dyDescent="0.2">
      <c r="E534" s="92"/>
      <c r="F534" s="93" t="str">
        <f>IFERROR(VLOOKUP(E534,ETAGE!A537:B759,2,FALSE),"-")</f>
        <v>-</v>
      </c>
    </row>
    <row r="535" spans="5:6" x14ac:dyDescent="0.2">
      <c r="E535" s="92"/>
      <c r="F535" s="93" t="str">
        <f>IFERROR(VLOOKUP(E535,ETAGE!A538:B760,2,FALSE),"-")</f>
        <v>-</v>
      </c>
    </row>
    <row r="536" spans="5:6" x14ac:dyDescent="0.2">
      <c r="E536" s="92"/>
      <c r="F536" s="93" t="str">
        <f>IFERROR(VLOOKUP(E536,ETAGE!A539:B761,2,FALSE),"-")</f>
        <v>-</v>
      </c>
    </row>
    <row r="537" spans="5:6" x14ac:dyDescent="0.2">
      <c r="E537" s="92"/>
      <c r="F537" s="93" t="str">
        <f>IFERROR(VLOOKUP(E537,ETAGE!A540:B762,2,FALSE),"-")</f>
        <v>-</v>
      </c>
    </row>
    <row r="538" spans="5:6" x14ac:dyDescent="0.2">
      <c r="E538" s="92"/>
      <c r="F538" s="93" t="str">
        <f>IFERROR(VLOOKUP(E538,ETAGE!A541:B763,2,FALSE),"-")</f>
        <v>-</v>
      </c>
    </row>
    <row r="539" spans="5:6" x14ac:dyDescent="0.2">
      <c r="E539" s="92"/>
      <c r="F539" s="93" t="str">
        <f>IFERROR(VLOOKUP(E539,ETAGE!A542:B764,2,FALSE),"-")</f>
        <v>-</v>
      </c>
    </row>
    <row r="540" spans="5:6" x14ac:dyDescent="0.2">
      <c r="E540" s="92"/>
      <c r="F540" s="93" t="str">
        <f>IFERROR(VLOOKUP(E540,ETAGE!A543:B765,2,FALSE),"-")</f>
        <v>-</v>
      </c>
    </row>
    <row r="541" spans="5:6" x14ac:dyDescent="0.2">
      <c r="E541" s="92"/>
      <c r="F541" s="93" t="str">
        <f>IFERROR(VLOOKUP(E541,ETAGE!A544:B766,2,FALSE),"-")</f>
        <v>-</v>
      </c>
    </row>
    <row r="542" spans="5:6" x14ac:dyDescent="0.2">
      <c r="E542" s="92"/>
      <c r="F542" s="93" t="str">
        <f>IFERROR(VLOOKUP(E542,ETAGE!A545:B767,2,FALSE),"-")</f>
        <v>-</v>
      </c>
    </row>
    <row r="543" spans="5:6" x14ac:dyDescent="0.2">
      <c r="E543" s="92"/>
      <c r="F543" s="93" t="str">
        <f>IFERROR(VLOOKUP(E543,ETAGE!A546:B768,2,FALSE),"-")</f>
        <v>-</v>
      </c>
    </row>
    <row r="544" spans="5:6" x14ac:dyDescent="0.2">
      <c r="E544" s="92"/>
      <c r="F544" s="93" t="str">
        <f>IFERROR(VLOOKUP(E544,ETAGE!A547:B769,2,FALSE),"-")</f>
        <v>-</v>
      </c>
    </row>
    <row r="545" spans="5:6" x14ac:dyDescent="0.2">
      <c r="E545" s="92"/>
      <c r="F545" s="93" t="str">
        <f>IFERROR(VLOOKUP(E545,ETAGE!A548:B770,2,FALSE),"-")</f>
        <v>-</v>
      </c>
    </row>
    <row r="546" spans="5:6" x14ac:dyDescent="0.2">
      <c r="E546" s="92"/>
      <c r="F546" s="93" t="str">
        <f>IFERROR(VLOOKUP(E546,ETAGE!A549:B771,2,FALSE),"-")</f>
        <v>-</v>
      </c>
    </row>
    <row r="547" spans="5:6" x14ac:dyDescent="0.2">
      <c r="E547" s="92"/>
      <c r="F547" s="93" t="str">
        <f>IFERROR(VLOOKUP(E547,ETAGE!A550:B772,2,FALSE),"-")</f>
        <v>-</v>
      </c>
    </row>
    <row r="548" spans="5:6" x14ac:dyDescent="0.2">
      <c r="E548" s="92"/>
      <c r="F548" s="93" t="str">
        <f>IFERROR(VLOOKUP(E548,ETAGE!A551:B773,2,FALSE),"-")</f>
        <v>-</v>
      </c>
    </row>
    <row r="549" spans="5:6" x14ac:dyDescent="0.2">
      <c r="E549" s="92"/>
      <c r="F549" s="93" t="str">
        <f>IFERROR(VLOOKUP(E549,ETAGE!A552:B774,2,FALSE),"-")</f>
        <v>-</v>
      </c>
    </row>
    <row r="550" spans="5:6" x14ac:dyDescent="0.2">
      <c r="E550" s="92"/>
      <c r="F550" s="93" t="str">
        <f>IFERROR(VLOOKUP(E550,ETAGE!A553:B775,2,FALSE),"-")</f>
        <v>-</v>
      </c>
    </row>
    <row r="551" spans="5:6" x14ac:dyDescent="0.2">
      <c r="E551" s="92"/>
      <c r="F551" s="93" t="str">
        <f>IFERROR(VLOOKUP(E551,ETAGE!A554:B776,2,FALSE),"-")</f>
        <v>-</v>
      </c>
    </row>
    <row r="552" spans="5:6" x14ac:dyDescent="0.2">
      <c r="E552" s="92"/>
      <c r="F552" s="93" t="str">
        <f>IFERROR(VLOOKUP(E552,ETAGE!A555:B777,2,FALSE),"-")</f>
        <v>-</v>
      </c>
    </row>
    <row r="553" spans="5:6" x14ac:dyDescent="0.2">
      <c r="E553" s="92"/>
      <c r="F553" s="93" t="str">
        <f>IFERROR(VLOOKUP(E553,ETAGE!A556:B778,2,FALSE),"-")</f>
        <v>-</v>
      </c>
    </row>
    <row r="554" spans="5:6" x14ac:dyDescent="0.2">
      <c r="E554" s="92"/>
      <c r="F554" s="93" t="str">
        <f>IFERROR(VLOOKUP(E554,ETAGE!A557:B779,2,FALSE),"-")</f>
        <v>-</v>
      </c>
    </row>
    <row r="555" spans="5:6" x14ac:dyDescent="0.2">
      <c r="E555" s="92"/>
      <c r="F555" s="93" t="str">
        <f>IFERROR(VLOOKUP(E555,ETAGE!A558:B780,2,FALSE),"-")</f>
        <v>-</v>
      </c>
    </row>
    <row r="556" spans="5:6" x14ac:dyDescent="0.2">
      <c r="E556" s="92"/>
      <c r="F556" s="93" t="str">
        <f>IFERROR(VLOOKUP(E556,ETAGE!A559:B781,2,FALSE),"-")</f>
        <v>-</v>
      </c>
    </row>
    <row r="557" spans="5:6" x14ac:dyDescent="0.2">
      <c r="E557" s="92"/>
      <c r="F557" s="93" t="str">
        <f>IFERROR(VLOOKUP(E557,ETAGE!A560:B782,2,FALSE),"-")</f>
        <v>-</v>
      </c>
    </row>
    <row r="558" spans="5:6" x14ac:dyDescent="0.2">
      <c r="E558" s="92"/>
      <c r="F558" s="93" t="str">
        <f>IFERROR(VLOOKUP(E558,ETAGE!A561:B783,2,FALSE),"-")</f>
        <v>-</v>
      </c>
    </row>
    <row r="559" spans="5:6" x14ac:dyDescent="0.2">
      <c r="E559" s="92"/>
      <c r="F559" s="93" t="str">
        <f>IFERROR(VLOOKUP(E559,ETAGE!A562:B784,2,FALSE),"-")</f>
        <v>-</v>
      </c>
    </row>
    <row r="560" spans="5:6" x14ac:dyDescent="0.2">
      <c r="E560" s="92"/>
      <c r="F560" s="93" t="str">
        <f>IFERROR(VLOOKUP(E560,ETAGE!A563:B785,2,FALSE),"-")</f>
        <v>-</v>
      </c>
    </row>
    <row r="561" spans="5:6" x14ac:dyDescent="0.2">
      <c r="E561" s="92"/>
      <c r="F561" s="93" t="str">
        <f>IFERROR(VLOOKUP(E561,ETAGE!A564:B786,2,FALSE),"-")</f>
        <v>-</v>
      </c>
    </row>
    <row r="562" spans="5:6" x14ac:dyDescent="0.2">
      <c r="E562" s="92"/>
      <c r="F562" s="93" t="str">
        <f>IFERROR(VLOOKUP(E562,ETAGE!A565:B787,2,FALSE),"-")</f>
        <v>-</v>
      </c>
    </row>
    <row r="563" spans="5:6" x14ac:dyDescent="0.2">
      <c r="E563" s="92"/>
      <c r="F563" s="93" t="str">
        <f>IFERROR(VLOOKUP(E563,ETAGE!A566:B788,2,FALSE),"-")</f>
        <v>-</v>
      </c>
    </row>
    <row r="564" spans="5:6" x14ac:dyDescent="0.2">
      <c r="E564" s="92"/>
      <c r="F564" s="93" t="str">
        <f>IFERROR(VLOOKUP(E564,ETAGE!A567:B789,2,FALSE),"-")</f>
        <v>-</v>
      </c>
    </row>
    <row r="565" spans="5:6" x14ac:dyDescent="0.2">
      <c r="E565" s="92"/>
      <c r="F565" s="93" t="str">
        <f>IFERROR(VLOOKUP(E565,ETAGE!A568:B790,2,FALSE),"-")</f>
        <v>-</v>
      </c>
    </row>
    <row r="566" spans="5:6" x14ac:dyDescent="0.2">
      <c r="E566" s="92"/>
      <c r="F566" s="93" t="str">
        <f>IFERROR(VLOOKUP(E566,ETAGE!A569:B791,2,FALSE),"-")</f>
        <v>-</v>
      </c>
    </row>
    <row r="567" spans="5:6" x14ac:dyDescent="0.2">
      <c r="E567" s="92"/>
      <c r="F567" s="93" t="str">
        <f>IFERROR(VLOOKUP(E567,ETAGE!A570:B792,2,FALSE),"-")</f>
        <v>-</v>
      </c>
    </row>
    <row r="568" spans="5:6" x14ac:dyDescent="0.2">
      <c r="E568" s="92"/>
      <c r="F568" s="93" t="str">
        <f>IFERROR(VLOOKUP(E568,ETAGE!A571:B793,2,FALSE),"-")</f>
        <v>-</v>
      </c>
    </row>
    <row r="569" spans="5:6" x14ac:dyDescent="0.2">
      <c r="E569" s="92"/>
      <c r="F569" s="93" t="str">
        <f>IFERROR(VLOOKUP(E569,ETAGE!A572:B794,2,FALSE),"-")</f>
        <v>-</v>
      </c>
    </row>
    <row r="570" spans="5:6" x14ac:dyDescent="0.2">
      <c r="E570" s="92"/>
      <c r="F570" s="93" t="str">
        <f>IFERROR(VLOOKUP(E570,ETAGE!A573:B795,2,FALSE),"-")</f>
        <v>-</v>
      </c>
    </row>
    <row r="571" spans="5:6" x14ac:dyDescent="0.2">
      <c r="E571" s="92"/>
      <c r="F571" s="93" t="str">
        <f>IFERROR(VLOOKUP(E571,ETAGE!A574:B796,2,FALSE),"-")</f>
        <v>-</v>
      </c>
    </row>
    <row r="572" spans="5:6" x14ac:dyDescent="0.2">
      <c r="E572" s="92"/>
      <c r="F572" s="93" t="str">
        <f>IFERROR(VLOOKUP(E572,ETAGE!A575:B797,2,FALSE),"-")</f>
        <v>-</v>
      </c>
    </row>
    <row r="573" spans="5:6" x14ac:dyDescent="0.2">
      <c r="E573" s="92"/>
      <c r="F573" s="93" t="str">
        <f>IFERROR(VLOOKUP(E573,ETAGE!A576:B798,2,FALSE),"-")</f>
        <v>-</v>
      </c>
    </row>
    <row r="574" spans="5:6" x14ac:dyDescent="0.2">
      <c r="E574" s="92"/>
      <c r="F574" s="93" t="str">
        <f>IFERROR(VLOOKUP(E574,ETAGE!A577:B799,2,FALSE),"-")</f>
        <v>-</v>
      </c>
    </row>
    <row r="575" spans="5:6" x14ac:dyDescent="0.2">
      <c r="E575" s="92"/>
      <c r="F575" s="93" t="str">
        <f>IFERROR(VLOOKUP(E575,ETAGE!A578:B800,2,FALSE),"-")</f>
        <v>-</v>
      </c>
    </row>
    <row r="576" spans="5:6" x14ac:dyDescent="0.2">
      <c r="E576" s="92"/>
      <c r="F576" s="93" t="str">
        <f>IFERROR(VLOOKUP(E576,ETAGE!A579:B801,2,FALSE),"-")</f>
        <v>-</v>
      </c>
    </row>
    <row r="577" spans="5:6" x14ac:dyDescent="0.2">
      <c r="E577" s="92"/>
      <c r="F577" s="93" t="str">
        <f>IFERROR(VLOOKUP(E577,ETAGE!A580:B802,2,FALSE),"-")</f>
        <v>-</v>
      </c>
    </row>
    <row r="578" spans="5:6" x14ac:dyDescent="0.2">
      <c r="E578" s="92"/>
      <c r="F578" s="93" t="str">
        <f>IFERROR(VLOOKUP(E578,ETAGE!A581:B803,2,FALSE),"-")</f>
        <v>-</v>
      </c>
    </row>
    <row r="579" spans="5:6" x14ac:dyDescent="0.2">
      <c r="E579" s="92"/>
      <c r="F579" s="93" t="str">
        <f>IFERROR(VLOOKUP(E579,ETAGE!A582:B804,2,FALSE),"-")</f>
        <v>-</v>
      </c>
    </row>
    <row r="580" spans="5:6" x14ac:dyDescent="0.2">
      <c r="E580" s="92"/>
      <c r="F580" s="93" t="str">
        <f>IFERROR(VLOOKUP(E580,ETAGE!A583:B805,2,FALSE),"-")</f>
        <v>-</v>
      </c>
    </row>
    <row r="581" spans="5:6" x14ac:dyDescent="0.2">
      <c r="E581" s="92"/>
      <c r="F581" s="93" t="str">
        <f>IFERROR(VLOOKUP(E581,ETAGE!A584:B806,2,FALSE),"-")</f>
        <v>-</v>
      </c>
    </row>
    <row r="582" spans="5:6" x14ac:dyDescent="0.2">
      <c r="E582" s="92"/>
      <c r="F582" s="93" t="str">
        <f>IFERROR(VLOOKUP(E582,ETAGE!A585:B807,2,FALSE),"-")</f>
        <v>-</v>
      </c>
    </row>
    <row r="583" spans="5:6" x14ac:dyDescent="0.2">
      <c r="E583" s="92"/>
      <c r="F583" s="93" t="str">
        <f>IFERROR(VLOOKUP(E583,ETAGE!A586:B808,2,FALSE),"-")</f>
        <v>-</v>
      </c>
    </row>
    <row r="584" spans="5:6" x14ac:dyDescent="0.2">
      <c r="E584" s="92"/>
      <c r="F584" s="93" t="str">
        <f>IFERROR(VLOOKUP(E584,ETAGE!A587:B809,2,FALSE),"-")</f>
        <v>-</v>
      </c>
    </row>
    <row r="585" spans="5:6" x14ac:dyDescent="0.2">
      <c r="E585" s="92"/>
      <c r="F585" s="93" t="str">
        <f>IFERROR(VLOOKUP(E585,ETAGE!A588:B810,2,FALSE),"-")</f>
        <v>-</v>
      </c>
    </row>
    <row r="586" spans="5:6" x14ac:dyDescent="0.2">
      <c r="E586" s="92"/>
      <c r="F586" s="93" t="str">
        <f>IFERROR(VLOOKUP(E586,ETAGE!A589:B811,2,FALSE),"-")</f>
        <v>-</v>
      </c>
    </row>
    <row r="587" spans="5:6" x14ac:dyDescent="0.2">
      <c r="E587" s="92"/>
      <c r="F587" s="93" t="str">
        <f>IFERROR(VLOOKUP(E587,ETAGE!A590:B812,2,FALSE),"-")</f>
        <v>-</v>
      </c>
    </row>
    <row r="588" spans="5:6" x14ac:dyDescent="0.2">
      <c r="E588" s="92"/>
      <c r="F588" s="93" t="str">
        <f>IFERROR(VLOOKUP(E588,ETAGE!A591:B813,2,FALSE),"-")</f>
        <v>-</v>
      </c>
    </row>
    <row r="589" spans="5:6" x14ac:dyDescent="0.2">
      <c r="E589" s="92"/>
      <c r="F589" s="93" t="str">
        <f>IFERROR(VLOOKUP(E589,ETAGE!A592:B814,2,FALSE),"-")</f>
        <v>-</v>
      </c>
    </row>
    <row r="590" spans="5:6" x14ac:dyDescent="0.2">
      <c r="E590" s="92"/>
      <c r="F590" s="93" t="str">
        <f>IFERROR(VLOOKUP(E590,ETAGE!A593:B815,2,FALSE),"-")</f>
        <v>-</v>
      </c>
    </row>
    <row r="591" spans="5:6" x14ac:dyDescent="0.2">
      <c r="E591" s="92"/>
      <c r="F591" s="93" t="str">
        <f>IFERROR(VLOOKUP(E591,ETAGE!A594:B816,2,FALSE),"-")</f>
        <v>-</v>
      </c>
    </row>
    <row r="592" spans="5:6" x14ac:dyDescent="0.2">
      <c r="E592" s="92"/>
      <c r="F592" s="93" t="str">
        <f>IFERROR(VLOOKUP(E592,ETAGE!A595:B817,2,FALSE),"-")</f>
        <v>-</v>
      </c>
    </row>
    <row r="593" spans="5:6" x14ac:dyDescent="0.2">
      <c r="E593" s="92"/>
      <c r="F593" s="93" t="str">
        <f>IFERROR(VLOOKUP(E593,ETAGE!A596:B818,2,FALSE),"-")</f>
        <v>-</v>
      </c>
    </row>
    <row r="594" spans="5:6" x14ac:dyDescent="0.2">
      <c r="E594" s="92"/>
      <c r="F594" s="93" t="str">
        <f>IFERROR(VLOOKUP(E594,ETAGE!A597:B819,2,FALSE),"-")</f>
        <v>-</v>
      </c>
    </row>
    <row r="595" spans="5:6" x14ac:dyDescent="0.2">
      <c r="E595" s="92"/>
      <c r="F595" s="93" t="str">
        <f>IFERROR(VLOOKUP(E595,ETAGE!A598:B820,2,FALSE),"-")</f>
        <v>-</v>
      </c>
    </row>
    <row r="596" spans="5:6" x14ac:dyDescent="0.2">
      <c r="E596" s="92"/>
      <c r="F596" s="93" t="str">
        <f>IFERROR(VLOOKUP(E596,ETAGE!A599:B821,2,FALSE),"-")</f>
        <v>-</v>
      </c>
    </row>
    <row r="597" spans="5:6" x14ac:dyDescent="0.2">
      <c r="E597" s="92"/>
      <c r="F597" s="93" t="str">
        <f>IFERROR(VLOOKUP(E597,ETAGE!A600:B822,2,FALSE),"-")</f>
        <v>-</v>
      </c>
    </row>
    <row r="598" spans="5:6" x14ac:dyDescent="0.2">
      <c r="E598" s="92"/>
      <c r="F598" s="93" t="str">
        <f>IFERROR(VLOOKUP(E598,ETAGE!A601:B823,2,FALSE),"-")</f>
        <v>-</v>
      </c>
    </row>
    <row r="599" spans="5:6" x14ac:dyDescent="0.2">
      <c r="E599" s="92"/>
      <c r="F599" s="93" t="str">
        <f>IFERROR(VLOOKUP(E599,ETAGE!A602:B824,2,FALSE),"-")</f>
        <v>-</v>
      </c>
    </row>
    <row r="600" spans="5:6" x14ac:dyDescent="0.2">
      <c r="E600" s="92"/>
      <c r="F600" s="93" t="str">
        <f>IFERROR(VLOOKUP(E600,ETAGE!A603:B825,2,FALSE),"-")</f>
        <v>-</v>
      </c>
    </row>
    <row r="601" spans="5:6" x14ac:dyDescent="0.2">
      <c r="E601" s="92"/>
      <c r="F601" s="93" t="str">
        <f>IFERROR(VLOOKUP(E601,ETAGE!A604:B826,2,FALSE),"-")</f>
        <v>-</v>
      </c>
    </row>
    <row r="602" spans="5:6" x14ac:dyDescent="0.2">
      <c r="E602" s="92"/>
      <c r="F602" s="93" t="str">
        <f>IFERROR(VLOOKUP(E602,ETAGE!A605:B827,2,FALSE),"-")</f>
        <v>-</v>
      </c>
    </row>
    <row r="603" spans="5:6" x14ac:dyDescent="0.2">
      <c r="E603" s="92"/>
      <c r="F603" s="93" t="str">
        <f>IFERROR(VLOOKUP(E603,ETAGE!A606:B828,2,FALSE),"-")</f>
        <v>-</v>
      </c>
    </row>
    <row r="604" spans="5:6" x14ac:dyDescent="0.2">
      <c r="E604" s="92"/>
      <c r="F604" s="93" t="str">
        <f>IFERROR(VLOOKUP(E604,ETAGE!A607:B829,2,FALSE),"-")</f>
        <v>-</v>
      </c>
    </row>
    <row r="605" spans="5:6" x14ac:dyDescent="0.2">
      <c r="E605" s="92"/>
      <c r="F605" s="93" t="str">
        <f>IFERROR(VLOOKUP(E605,ETAGE!A608:B830,2,FALSE),"-")</f>
        <v>-</v>
      </c>
    </row>
    <row r="606" spans="5:6" x14ac:dyDescent="0.2">
      <c r="E606" s="92"/>
      <c r="F606" s="93" t="str">
        <f>IFERROR(VLOOKUP(E606,ETAGE!A609:B831,2,FALSE),"-")</f>
        <v>-</v>
      </c>
    </row>
    <row r="607" spans="5:6" x14ac:dyDescent="0.2">
      <c r="E607" s="92"/>
      <c r="F607" s="93" t="str">
        <f>IFERROR(VLOOKUP(E607,ETAGE!A610:B832,2,FALSE),"-")</f>
        <v>-</v>
      </c>
    </row>
    <row r="608" spans="5:6" x14ac:dyDescent="0.2">
      <c r="E608" s="92"/>
      <c r="F608" s="93" t="str">
        <f>IFERROR(VLOOKUP(E608,ETAGE!A611:B833,2,FALSE),"-")</f>
        <v>-</v>
      </c>
    </row>
    <row r="609" spans="5:6" x14ac:dyDescent="0.2">
      <c r="E609" s="92"/>
      <c r="F609" s="93" t="str">
        <f>IFERROR(VLOOKUP(E609,ETAGE!A612:B834,2,FALSE),"-")</f>
        <v>-</v>
      </c>
    </row>
    <row r="610" spans="5:6" x14ac:dyDescent="0.2">
      <c r="E610" s="92"/>
      <c r="F610" s="93" t="str">
        <f>IFERROR(VLOOKUP(E610,ETAGE!A613:B835,2,FALSE),"-")</f>
        <v>-</v>
      </c>
    </row>
    <row r="611" spans="5:6" x14ac:dyDescent="0.2">
      <c r="E611" s="92"/>
      <c r="F611" s="93" t="str">
        <f>IFERROR(VLOOKUP(E611,ETAGE!A614:B836,2,FALSE),"-")</f>
        <v>-</v>
      </c>
    </row>
    <row r="612" spans="5:6" x14ac:dyDescent="0.2">
      <c r="E612" s="92"/>
      <c r="F612" s="93" t="str">
        <f>IFERROR(VLOOKUP(E612,ETAGE!A615:B837,2,FALSE),"-")</f>
        <v>-</v>
      </c>
    </row>
    <row r="613" spans="5:6" x14ac:dyDescent="0.2">
      <c r="E613" s="92"/>
      <c r="F613" s="93" t="str">
        <f>IFERROR(VLOOKUP(E613,ETAGE!A616:B838,2,FALSE),"-")</f>
        <v>-</v>
      </c>
    </row>
    <row r="614" spans="5:6" x14ac:dyDescent="0.2">
      <c r="E614" s="92"/>
      <c r="F614" s="93" t="str">
        <f>IFERROR(VLOOKUP(E614,ETAGE!A617:B839,2,FALSE),"-")</f>
        <v>-</v>
      </c>
    </row>
    <row r="615" spans="5:6" x14ac:dyDescent="0.2">
      <c r="E615" s="92"/>
      <c r="F615" s="93" t="str">
        <f>IFERROR(VLOOKUP(E615,ETAGE!A618:B840,2,FALSE),"-")</f>
        <v>-</v>
      </c>
    </row>
    <row r="616" spans="5:6" x14ac:dyDescent="0.2">
      <c r="E616" s="92"/>
      <c r="F616" s="93" t="str">
        <f>IFERROR(VLOOKUP(E616,ETAGE!A619:B841,2,FALSE),"-")</f>
        <v>-</v>
      </c>
    </row>
    <row r="617" spans="5:6" x14ac:dyDescent="0.2">
      <c r="E617" s="92"/>
      <c r="F617" s="93" t="str">
        <f>IFERROR(VLOOKUP(E617,ETAGE!A620:B842,2,FALSE),"-")</f>
        <v>-</v>
      </c>
    </row>
    <row r="618" spans="5:6" x14ac:dyDescent="0.2">
      <c r="E618" s="92"/>
      <c r="F618" s="93" t="str">
        <f>IFERROR(VLOOKUP(E618,ETAGE!A621:B843,2,FALSE),"-")</f>
        <v>-</v>
      </c>
    </row>
    <row r="619" spans="5:6" x14ac:dyDescent="0.2">
      <c r="E619" s="92"/>
      <c r="F619" s="93" t="str">
        <f>IFERROR(VLOOKUP(E619,ETAGE!A622:B844,2,FALSE),"-")</f>
        <v>-</v>
      </c>
    </row>
    <row r="620" spans="5:6" x14ac:dyDescent="0.2">
      <c r="E620" s="92"/>
      <c r="F620" s="93" t="str">
        <f>IFERROR(VLOOKUP(E620,ETAGE!A623:B845,2,FALSE),"-")</f>
        <v>-</v>
      </c>
    </row>
    <row r="621" spans="5:6" x14ac:dyDescent="0.2">
      <c r="E621" s="92"/>
      <c r="F621" s="93" t="str">
        <f>IFERROR(VLOOKUP(E621,ETAGE!A624:B846,2,FALSE),"-")</f>
        <v>-</v>
      </c>
    </row>
    <row r="622" spans="5:6" x14ac:dyDescent="0.2">
      <c r="E622" s="92"/>
      <c r="F622" s="93" t="str">
        <f>IFERROR(VLOOKUP(E622,ETAGE!A625:B847,2,FALSE),"-")</f>
        <v>-</v>
      </c>
    </row>
    <row r="623" spans="5:6" x14ac:dyDescent="0.2">
      <c r="E623" s="92"/>
      <c r="F623" s="93" t="str">
        <f>IFERROR(VLOOKUP(E623,ETAGE!A626:B848,2,FALSE),"-")</f>
        <v>-</v>
      </c>
    </row>
    <row r="624" spans="5:6" x14ac:dyDescent="0.2">
      <c r="E624" s="92"/>
      <c r="F624" s="93" t="str">
        <f>IFERROR(VLOOKUP(E624,ETAGE!A627:B849,2,FALSE),"-")</f>
        <v>-</v>
      </c>
    </row>
    <row r="625" spans="5:6" x14ac:dyDescent="0.2">
      <c r="E625" s="92"/>
      <c r="F625" s="93" t="str">
        <f>IFERROR(VLOOKUP(E625,ETAGE!A628:B850,2,FALSE),"-")</f>
        <v>-</v>
      </c>
    </row>
    <row r="626" spans="5:6" x14ac:dyDescent="0.2">
      <c r="E626" s="92"/>
      <c r="F626" s="93" t="str">
        <f>IFERROR(VLOOKUP(E626,ETAGE!A629:B851,2,FALSE),"-")</f>
        <v>-</v>
      </c>
    </row>
    <row r="627" spans="5:6" x14ac:dyDescent="0.2">
      <c r="E627" s="92"/>
      <c r="F627" s="93" t="str">
        <f>IFERROR(VLOOKUP(E627,ETAGE!A630:B852,2,FALSE),"-")</f>
        <v>-</v>
      </c>
    </row>
    <row r="628" spans="5:6" x14ac:dyDescent="0.2">
      <c r="E628" s="92"/>
      <c r="F628" s="93" t="str">
        <f>IFERROR(VLOOKUP(E628,ETAGE!A631:B853,2,FALSE),"-")</f>
        <v>-</v>
      </c>
    </row>
    <row r="629" spans="5:6" x14ac:dyDescent="0.2">
      <c r="E629" s="92"/>
      <c r="F629" s="93" t="str">
        <f>IFERROR(VLOOKUP(E629,ETAGE!A632:B854,2,FALSE),"-")</f>
        <v>-</v>
      </c>
    </row>
    <row r="630" spans="5:6" x14ac:dyDescent="0.2">
      <c r="E630" s="92"/>
      <c r="F630" s="93" t="str">
        <f>IFERROR(VLOOKUP(E630,ETAGE!A633:B855,2,FALSE),"-")</f>
        <v>-</v>
      </c>
    </row>
    <row r="631" spans="5:6" x14ac:dyDescent="0.2">
      <c r="E631" s="92"/>
      <c r="F631" s="93" t="str">
        <f>IFERROR(VLOOKUP(E631,ETAGE!A634:B856,2,FALSE),"-")</f>
        <v>-</v>
      </c>
    </row>
    <row r="632" spans="5:6" x14ac:dyDescent="0.2">
      <c r="E632" s="92"/>
      <c r="F632" s="93" t="str">
        <f>IFERROR(VLOOKUP(E632,ETAGE!A635:B857,2,FALSE),"-")</f>
        <v>-</v>
      </c>
    </row>
    <row r="633" spans="5:6" x14ac:dyDescent="0.2">
      <c r="E633" s="92"/>
      <c r="F633" s="93" t="str">
        <f>IFERROR(VLOOKUP(E633,ETAGE!A636:B858,2,FALSE),"-")</f>
        <v>-</v>
      </c>
    </row>
    <row r="634" spans="5:6" x14ac:dyDescent="0.2">
      <c r="E634" s="92"/>
      <c r="F634" s="93" t="str">
        <f>IFERROR(VLOOKUP(E634,ETAGE!A637:B859,2,FALSE),"-")</f>
        <v>-</v>
      </c>
    </row>
    <row r="635" spans="5:6" x14ac:dyDescent="0.2">
      <c r="E635" s="92"/>
      <c r="F635" s="93" t="str">
        <f>IFERROR(VLOOKUP(E635,ETAGE!A638:B860,2,FALSE),"-")</f>
        <v>-</v>
      </c>
    </row>
    <row r="636" spans="5:6" x14ac:dyDescent="0.2">
      <c r="E636" s="92"/>
      <c r="F636" s="93" t="str">
        <f>IFERROR(VLOOKUP(E636,ETAGE!A639:B861,2,FALSE),"-")</f>
        <v>-</v>
      </c>
    </row>
    <row r="637" spans="5:6" x14ac:dyDescent="0.2">
      <c r="E637" s="92"/>
      <c r="F637" s="93" t="str">
        <f>IFERROR(VLOOKUP(E637,ETAGE!A640:B862,2,FALSE),"-")</f>
        <v>-</v>
      </c>
    </row>
    <row r="638" spans="5:6" x14ac:dyDescent="0.2">
      <c r="E638" s="92"/>
      <c r="F638" s="93" t="str">
        <f>IFERROR(VLOOKUP(E638,ETAGE!A641:B863,2,FALSE),"-")</f>
        <v>-</v>
      </c>
    </row>
    <row r="639" spans="5:6" x14ac:dyDescent="0.2">
      <c r="E639" s="92"/>
      <c r="F639" s="93" t="str">
        <f>IFERROR(VLOOKUP(E639,ETAGE!A642:B864,2,FALSE),"-")</f>
        <v>-</v>
      </c>
    </row>
    <row r="640" spans="5:6" x14ac:dyDescent="0.2">
      <c r="E640" s="92"/>
      <c r="F640" s="93" t="str">
        <f>IFERROR(VLOOKUP(E640,ETAGE!A643:B865,2,FALSE),"-")</f>
        <v>-</v>
      </c>
    </row>
    <row r="641" spans="5:6" x14ac:dyDescent="0.2">
      <c r="E641" s="92"/>
      <c r="F641" s="93" t="str">
        <f>IFERROR(VLOOKUP(E641,ETAGE!A644:B866,2,FALSE),"-")</f>
        <v>-</v>
      </c>
    </row>
    <row r="642" spans="5:6" x14ac:dyDescent="0.2">
      <c r="E642" s="92"/>
      <c r="F642" s="93" t="str">
        <f>IFERROR(VLOOKUP(E642,ETAGE!A645:B867,2,FALSE),"-")</f>
        <v>-</v>
      </c>
    </row>
    <row r="643" spans="5:6" x14ac:dyDescent="0.2">
      <c r="E643" s="92"/>
      <c r="F643" s="93" t="str">
        <f>IFERROR(VLOOKUP(E643,ETAGE!A646:B868,2,FALSE),"-")</f>
        <v>-</v>
      </c>
    </row>
    <row r="644" spans="5:6" x14ac:dyDescent="0.2">
      <c r="E644" s="92"/>
      <c r="F644" s="93" t="str">
        <f>IFERROR(VLOOKUP(E644,ETAGE!A647:B869,2,FALSE),"-")</f>
        <v>-</v>
      </c>
    </row>
    <row r="645" spans="5:6" x14ac:dyDescent="0.2">
      <c r="E645" s="92"/>
      <c r="F645" s="93" t="str">
        <f>IFERROR(VLOOKUP(E645,ETAGE!A648:B870,2,FALSE),"-")</f>
        <v>-</v>
      </c>
    </row>
    <row r="646" spans="5:6" x14ac:dyDescent="0.2">
      <c r="E646" s="92"/>
      <c r="F646" s="93" t="str">
        <f>IFERROR(VLOOKUP(E646,ETAGE!A649:B871,2,FALSE),"-")</f>
        <v>-</v>
      </c>
    </row>
    <row r="647" spans="5:6" x14ac:dyDescent="0.2">
      <c r="E647" s="92"/>
      <c r="F647" s="93" t="str">
        <f>IFERROR(VLOOKUP(E647,ETAGE!A650:B872,2,FALSE),"-")</f>
        <v>-</v>
      </c>
    </row>
    <row r="648" spans="5:6" x14ac:dyDescent="0.2">
      <c r="E648" s="92"/>
      <c r="F648" s="93" t="str">
        <f>IFERROR(VLOOKUP(E648,ETAGE!A651:B873,2,FALSE),"-")</f>
        <v>-</v>
      </c>
    </row>
    <row r="649" spans="5:6" x14ac:dyDescent="0.2">
      <c r="E649" s="92"/>
      <c r="F649" s="93" t="str">
        <f>IFERROR(VLOOKUP(E649,ETAGE!A652:B874,2,FALSE),"-")</f>
        <v>-</v>
      </c>
    </row>
    <row r="650" spans="5:6" x14ac:dyDescent="0.2">
      <c r="E650" s="92"/>
      <c r="F650" s="93" t="str">
        <f>IFERROR(VLOOKUP(E650,ETAGE!A653:B875,2,FALSE),"-")</f>
        <v>-</v>
      </c>
    </row>
    <row r="651" spans="5:6" x14ac:dyDescent="0.2">
      <c r="E651" s="92"/>
      <c r="F651" s="93" t="str">
        <f>IFERROR(VLOOKUP(E651,ETAGE!A654:B876,2,FALSE),"-")</f>
        <v>-</v>
      </c>
    </row>
    <row r="652" spans="5:6" x14ac:dyDescent="0.2">
      <c r="E652" s="92"/>
      <c r="F652" s="93" t="str">
        <f>IFERROR(VLOOKUP(E652,ETAGE!A655:B877,2,FALSE),"-")</f>
        <v>-</v>
      </c>
    </row>
    <row r="653" spans="5:6" x14ac:dyDescent="0.2">
      <c r="E653" s="92"/>
      <c r="F653" s="93" t="str">
        <f>IFERROR(VLOOKUP(E653,ETAGE!A656:B878,2,FALSE),"-")</f>
        <v>-</v>
      </c>
    </row>
    <row r="654" spans="5:6" x14ac:dyDescent="0.2">
      <c r="E654" s="92"/>
      <c r="F654" s="93" t="str">
        <f>IFERROR(VLOOKUP(E654,ETAGE!A657:B879,2,FALSE),"-")</f>
        <v>-</v>
      </c>
    </row>
    <row r="655" spans="5:6" x14ac:dyDescent="0.2">
      <c r="E655" s="92"/>
      <c r="F655" s="93" t="str">
        <f>IFERROR(VLOOKUP(E655,ETAGE!A658:B880,2,FALSE),"-")</f>
        <v>-</v>
      </c>
    </row>
    <row r="656" spans="5:6" x14ac:dyDescent="0.2">
      <c r="E656" s="92"/>
      <c r="F656" s="93" t="str">
        <f>IFERROR(VLOOKUP(E656,ETAGE!A659:B881,2,FALSE),"-")</f>
        <v>-</v>
      </c>
    </row>
    <row r="657" spans="5:6" x14ac:dyDescent="0.2">
      <c r="E657" s="92"/>
      <c r="F657" s="93" t="str">
        <f>IFERROR(VLOOKUP(E657,ETAGE!A660:B882,2,FALSE),"-")</f>
        <v>-</v>
      </c>
    </row>
    <row r="658" spans="5:6" x14ac:dyDescent="0.2">
      <c r="E658" s="92"/>
      <c r="F658" s="93" t="str">
        <f>IFERROR(VLOOKUP(E658,ETAGE!A661:B883,2,FALSE),"-")</f>
        <v>-</v>
      </c>
    </row>
    <row r="659" spans="5:6" x14ac:dyDescent="0.2">
      <c r="E659" s="92"/>
      <c r="F659" s="93" t="str">
        <f>IFERROR(VLOOKUP(E659,ETAGE!A662:B884,2,FALSE),"-")</f>
        <v>-</v>
      </c>
    </row>
    <row r="660" spans="5:6" x14ac:dyDescent="0.2">
      <c r="E660" s="92"/>
      <c r="F660" s="93" t="str">
        <f>IFERROR(VLOOKUP(E660,ETAGE!A663:B885,2,FALSE),"-")</f>
        <v>-</v>
      </c>
    </row>
    <row r="661" spans="5:6" x14ac:dyDescent="0.2">
      <c r="E661" s="92"/>
      <c r="F661" s="93" t="str">
        <f>IFERROR(VLOOKUP(E661,ETAGE!A664:B886,2,FALSE),"-")</f>
        <v>-</v>
      </c>
    </row>
    <row r="662" spans="5:6" x14ac:dyDescent="0.2">
      <c r="E662" s="92"/>
      <c r="F662" s="93" t="str">
        <f>IFERROR(VLOOKUP(E662,ETAGE!A665:B887,2,FALSE),"-")</f>
        <v>-</v>
      </c>
    </row>
    <row r="663" spans="5:6" x14ac:dyDescent="0.2">
      <c r="E663" s="92"/>
      <c r="F663" s="93" t="str">
        <f>IFERROR(VLOOKUP(E663,ETAGE!A666:B888,2,FALSE),"-")</f>
        <v>-</v>
      </c>
    </row>
    <row r="664" spans="5:6" x14ac:dyDescent="0.2">
      <c r="E664" s="92"/>
      <c r="F664" s="93" t="str">
        <f>IFERROR(VLOOKUP(E664,ETAGE!A667:B889,2,FALSE),"-")</f>
        <v>-</v>
      </c>
    </row>
    <row r="665" spans="5:6" x14ac:dyDescent="0.2">
      <c r="E665" s="92"/>
      <c r="F665" s="93" t="str">
        <f>IFERROR(VLOOKUP(E665,ETAGE!A668:B890,2,FALSE),"-")</f>
        <v>-</v>
      </c>
    </row>
    <row r="666" spans="5:6" x14ac:dyDescent="0.2">
      <c r="E666" s="92"/>
      <c r="F666" s="93" t="str">
        <f>IFERROR(VLOOKUP(E666,ETAGE!A669:B891,2,FALSE),"-")</f>
        <v>-</v>
      </c>
    </row>
    <row r="667" spans="5:6" x14ac:dyDescent="0.2">
      <c r="E667" s="92"/>
      <c r="F667" s="93" t="str">
        <f>IFERROR(VLOOKUP(E667,ETAGE!A670:B892,2,FALSE),"-")</f>
        <v>-</v>
      </c>
    </row>
    <row r="668" spans="5:6" x14ac:dyDescent="0.2">
      <c r="E668" s="92"/>
      <c r="F668" s="93" t="str">
        <f>IFERROR(VLOOKUP(E668,ETAGE!A671:B893,2,FALSE),"-")</f>
        <v>-</v>
      </c>
    </row>
    <row r="669" spans="5:6" x14ac:dyDescent="0.2">
      <c r="E669" s="92"/>
      <c r="F669" s="93" t="str">
        <f>IFERROR(VLOOKUP(E669,ETAGE!A672:B894,2,FALSE),"-")</f>
        <v>-</v>
      </c>
    </row>
    <row r="670" spans="5:6" x14ac:dyDescent="0.2">
      <c r="E670" s="92"/>
      <c r="F670" s="93" t="str">
        <f>IFERROR(VLOOKUP(E670,ETAGE!A673:B895,2,FALSE),"-")</f>
        <v>-</v>
      </c>
    </row>
    <row r="671" spans="5:6" x14ac:dyDescent="0.2">
      <c r="E671" s="92"/>
      <c r="F671" s="93" t="str">
        <f>IFERROR(VLOOKUP(E671,ETAGE!A674:B896,2,FALSE),"-")</f>
        <v>-</v>
      </c>
    </row>
    <row r="672" spans="5:6" x14ac:dyDescent="0.2">
      <c r="E672" s="92"/>
      <c r="F672" s="93" t="str">
        <f>IFERROR(VLOOKUP(E672,ETAGE!A675:B897,2,FALSE),"-")</f>
        <v>-</v>
      </c>
    </row>
    <row r="673" spans="5:6" x14ac:dyDescent="0.2">
      <c r="E673" s="92"/>
      <c r="F673" s="93" t="str">
        <f>IFERROR(VLOOKUP(E673,ETAGE!A676:B898,2,FALSE),"-")</f>
        <v>-</v>
      </c>
    </row>
    <row r="674" spans="5:6" x14ac:dyDescent="0.2">
      <c r="E674" s="92"/>
      <c r="F674" s="93" t="str">
        <f>IFERROR(VLOOKUP(E674,ETAGE!A677:B899,2,FALSE),"-")</f>
        <v>-</v>
      </c>
    </row>
    <row r="675" spans="5:6" x14ac:dyDescent="0.2">
      <c r="E675" s="92"/>
      <c r="F675" s="93" t="str">
        <f>IFERROR(VLOOKUP(E675,ETAGE!A678:B900,2,FALSE),"-")</f>
        <v>-</v>
      </c>
    </row>
    <row r="676" spans="5:6" x14ac:dyDescent="0.2">
      <c r="E676" s="92"/>
      <c r="F676" s="93" t="str">
        <f>IFERROR(VLOOKUP(E676,ETAGE!A679:B901,2,FALSE),"-")</f>
        <v>-</v>
      </c>
    </row>
    <row r="677" spans="5:6" x14ac:dyDescent="0.2">
      <c r="E677" s="92"/>
      <c r="F677" s="93" t="str">
        <f>IFERROR(VLOOKUP(E677,ETAGE!A680:B902,2,FALSE),"-")</f>
        <v>-</v>
      </c>
    </row>
    <row r="678" spans="5:6" x14ac:dyDescent="0.2">
      <c r="E678" s="92"/>
      <c r="F678" s="93" t="str">
        <f>IFERROR(VLOOKUP(E678,ETAGE!A681:B903,2,FALSE),"-")</f>
        <v>-</v>
      </c>
    </row>
    <row r="679" spans="5:6" x14ac:dyDescent="0.2">
      <c r="E679" s="92"/>
      <c r="F679" s="93" t="str">
        <f>IFERROR(VLOOKUP(E679,ETAGE!A682:B904,2,FALSE),"-")</f>
        <v>-</v>
      </c>
    </row>
    <row r="680" spans="5:6" x14ac:dyDescent="0.2">
      <c r="E680" s="92"/>
      <c r="F680" s="93" t="str">
        <f>IFERROR(VLOOKUP(E680,ETAGE!A683:B905,2,FALSE),"-")</f>
        <v>-</v>
      </c>
    </row>
    <row r="681" spans="5:6" x14ac:dyDescent="0.2">
      <c r="E681" s="92"/>
      <c r="F681" s="93" t="str">
        <f>IFERROR(VLOOKUP(E681,ETAGE!A684:B906,2,FALSE),"-")</f>
        <v>-</v>
      </c>
    </row>
    <row r="682" spans="5:6" x14ac:dyDescent="0.2">
      <c r="E682" s="92"/>
      <c r="F682" s="93" t="str">
        <f>IFERROR(VLOOKUP(E682,ETAGE!A685:B907,2,FALSE),"-")</f>
        <v>-</v>
      </c>
    </row>
    <row r="683" spans="5:6" x14ac:dyDescent="0.2">
      <c r="E683" s="92"/>
      <c r="F683" s="93" t="str">
        <f>IFERROR(VLOOKUP(E683,ETAGE!A686:B908,2,FALSE),"-")</f>
        <v>-</v>
      </c>
    </row>
    <row r="684" spans="5:6" x14ac:dyDescent="0.2">
      <c r="E684" s="92"/>
      <c r="F684" s="93" t="str">
        <f>IFERROR(VLOOKUP(E684,ETAGE!A687:B909,2,FALSE),"-")</f>
        <v>-</v>
      </c>
    </row>
    <row r="685" spans="5:6" x14ac:dyDescent="0.2">
      <c r="E685" s="92"/>
      <c r="F685" s="93" t="str">
        <f>IFERROR(VLOOKUP(E685,ETAGE!A688:B910,2,FALSE),"-")</f>
        <v>-</v>
      </c>
    </row>
    <row r="686" spans="5:6" x14ac:dyDescent="0.2">
      <c r="E686" s="92"/>
      <c r="F686" s="93" t="str">
        <f>IFERROR(VLOOKUP(E686,ETAGE!A689:B911,2,FALSE),"-")</f>
        <v>-</v>
      </c>
    </row>
    <row r="687" spans="5:6" x14ac:dyDescent="0.2">
      <c r="E687" s="92"/>
      <c r="F687" s="93" t="str">
        <f>IFERROR(VLOOKUP(E687,ETAGE!A690:B912,2,FALSE),"-")</f>
        <v>-</v>
      </c>
    </row>
    <row r="688" spans="5:6" x14ac:dyDescent="0.2">
      <c r="E688" s="92"/>
      <c r="F688" s="93" t="str">
        <f>IFERROR(VLOOKUP(E688,ETAGE!A691:B913,2,FALSE),"-")</f>
        <v>-</v>
      </c>
    </row>
    <row r="689" spans="5:6" x14ac:dyDescent="0.2">
      <c r="E689" s="92"/>
      <c r="F689" s="93" t="str">
        <f>IFERROR(VLOOKUP(E689,ETAGE!A692:B914,2,FALSE),"-")</f>
        <v>-</v>
      </c>
    </row>
    <row r="690" spans="5:6" x14ac:dyDescent="0.2">
      <c r="E690" s="92"/>
      <c r="F690" s="93" t="str">
        <f>IFERROR(VLOOKUP(E690,ETAGE!A693:B915,2,FALSE),"-")</f>
        <v>-</v>
      </c>
    </row>
    <row r="691" spans="5:6" x14ac:dyDescent="0.2">
      <c r="E691" s="92"/>
      <c r="F691" s="93" t="str">
        <f>IFERROR(VLOOKUP(E691,ETAGE!A694:B916,2,FALSE),"-")</f>
        <v>-</v>
      </c>
    </row>
    <row r="692" spans="5:6" ht="13.5" thickBot="1" x14ac:dyDescent="0.25">
      <c r="E692" s="94"/>
      <c r="F692" s="95" t="str">
        <f>IFERROR(VLOOKUP(E692,ETAGE!A695:B917,2,FALSE),"-")</f>
        <v>-</v>
      </c>
    </row>
  </sheetData>
  <autoFilter ref="E1:F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ETAGE</vt:lpstr>
      <vt:lpstr>SECTEUR 1</vt:lpstr>
      <vt:lpstr>SECTEUR 2</vt:lpstr>
      <vt:lpstr>MV 1 (8)</vt:lpstr>
      <vt:lpstr>MV 1 (9)</vt:lpstr>
      <vt:lpstr>SECTEUR 3</vt:lpstr>
      <vt:lpstr>DEPORTE</vt:lpstr>
      <vt:lpstr>DEPORTE (2)</vt:lpstr>
      <vt:lpstr>'SECTEUR 1'!Impression_des_titres</vt:lpstr>
      <vt:lpstr>'SECTEUR 3'!Impression_des_titres</vt:lpstr>
      <vt:lpstr>'MV 1 (8)'!Zone_d_impression</vt:lpstr>
      <vt:lpstr>'MV 1 (9)'!Zone_d_impression</vt:lpstr>
      <vt:lpstr>'SECTEUR 1'!Zone_d_impression</vt:lpstr>
      <vt:lpstr>'SECTEUR 2'!Zone_d_impression</vt:lpstr>
      <vt:lpstr>'SECTEUR 3'!Zone_d_impression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RAGONNEAU Cécile</dc:creator>
  <cp:lastModifiedBy>Guy Blancher</cp:lastModifiedBy>
  <cp:lastPrinted>2018-02-01T15:11:50Z</cp:lastPrinted>
  <dcterms:created xsi:type="dcterms:W3CDTF">2015-11-14T09:39:31Z</dcterms:created>
  <dcterms:modified xsi:type="dcterms:W3CDTF">2019-01-04T07:37:58Z</dcterms:modified>
</cp:coreProperties>
</file>