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70" windowHeight="8055" tabRatio="669" activeTab="1"/>
  </bookViews>
  <sheets>
    <sheet name="planning" sheetId="14" r:id="rId1"/>
    <sheet name="Janvier" sheetId="13" r:id="rId2"/>
    <sheet name="Février" sheetId="12" r:id="rId3"/>
    <sheet name="Mars" sheetId="11" r:id="rId4"/>
    <sheet name="Avril" sheetId="10" r:id="rId5"/>
    <sheet name="Mai" sheetId="9" r:id="rId6"/>
    <sheet name="Juin" sheetId="8" r:id="rId7"/>
    <sheet name="Juillet" sheetId="7" r:id="rId8"/>
    <sheet name="Août" sheetId="6" r:id="rId9"/>
    <sheet name="Septembre" sheetId="5" r:id="rId10"/>
    <sheet name="Octobre" sheetId="4" r:id="rId11"/>
    <sheet name="Novembre" sheetId="3" r:id="rId12"/>
    <sheet name="Décembre" sheetId="2" r:id="rId13"/>
  </sheets>
  <definedNames>
    <definedName name="Fonctions">OFFSET(planning!$A$3,,,COUNTA(planning!$A:$A)-1)</definedName>
  </definedNames>
  <calcPr calcId="162913"/>
</workbook>
</file>

<file path=xl/calcChain.xml><?xml version="1.0" encoding="utf-8"?>
<calcChain xmlns="http://schemas.openxmlformats.org/spreadsheetml/2006/main">
  <c r="E33" i="13" l="1"/>
  <c r="E34" i="13"/>
  <c r="N33" i="13"/>
  <c r="F34" i="2"/>
  <c r="L34" i="2"/>
  <c r="N32" i="2"/>
  <c r="N27" i="2"/>
  <c r="N19" i="2"/>
  <c r="N18" i="2"/>
  <c r="N14" i="2"/>
  <c r="N13" i="2"/>
  <c r="N5" i="2"/>
  <c r="N4" i="2"/>
  <c r="N3" i="2"/>
  <c r="N2" i="2"/>
  <c r="F33" i="3"/>
  <c r="L33" i="3"/>
  <c r="N31" i="3"/>
  <c r="N30" i="3"/>
  <c r="N29" i="3"/>
  <c r="N28" i="3"/>
  <c r="N27" i="3"/>
  <c r="N23" i="3"/>
  <c r="N22" i="3"/>
  <c r="N17" i="3"/>
  <c r="N14" i="3"/>
  <c r="N13" i="3"/>
  <c r="N12" i="3"/>
  <c r="N9" i="3"/>
  <c r="N8" i="3"/>
  <c r="N4" i="3"/>
  <c r="F34" i="4"/>
  <c r="L34" i="4"/>
  <c r="N32" i="4"/>
  <c r="N31" i="4"/>
  <c r="N30" i="4"/>
  <c r="N26" i="4"/>
  <c r="N25" i="4"/>
  <c r="N17" i="4"/>
  <c r="N16" i="4"/>
  <c r="N12" i="4"/>
  <c r="N11" i="4"/>
  <c r="N3" i="4"/>
  <c r="N2" i="4"/>
  <c r="N27" i="5"/>
  <c r="N26" i="5"/>
  <c r="N24" i="5"/>
  <c r="N23" i="5"/>
  <c r="N19" i="5"/>
  <c r="N18" i="5"/>
  <c r="N15" i="5"/>
  <c r="N11" i="5"/>
  <c r="N6" i="5"/>
  <c r="N5" i="5"/>
  <c r="F33" i="5"/>
  <c r="L33" i="5"/>
  <c r="F34" i="6"/>
  <c r="L34" i="6"/>
  <c r="N31" i="6"/>
  <c r="N30" i="6"/>
  <c r="N22" i="6"/>
  <c r="N20" i="6"/>
  <c r="N17" i="6"/>
  <c r="N16" i="6"/>
  <c r="N13" i="6"/>
  <c r="N11" i="6"/>
  <c r="F34" i="7"/>
  <c r="L34" i="7"/>
  <c r="N32" i="7"/>
  <c r="N31" i="7"/>
  <c r="N30" i="7"/>
  <c r="N29" i="7"/>
  <c r="N28" i="7"/>
  <c r="N27" i="7"/>
  <c r="N26" i="7"/>
  <c r="N25" i="7"/>
  <c r="N24" i="7"/>
  <c r="N23" i="7"/>
  <c r="N22" i="7"/>
  <c r="N21" i="7"/>
  <c r="N20" i="7"/>
  <c r="N19" i="7"/>
  <c r="N18" i="7"/>
  <c r="N17" i="7"/>
  <c r="N16" i="7"/>
  <c r="N15" i="7"/>
  <c r="N14" i="7"/>
  <c r="N13" i="7"/>
  <c r="N12" i="7"/>
  <c r="N28" i="8"/>
  <c r="N20" i="8"/>
  <c r="N19" i="8"/>
  <c r="N18" i="8"/>
  <c r="N6" i="8"/>
  <c r="N5" i="8"/>
  <c r="N14" i="8"/>
  <c r="F33" i="8"/>
  <c r="L33" i="8"/>
  <c r="F34" i="9"/>
  <c r="L34" i="9"/>
  <c r="N31" i="9"/>
  <c r="N23" i="9"/>
  <c r="N22" i="9"/>
  <c r="N21" i="9"/>
  <c r="N20" i="9"/>
  <c r="N19" i="9"/>
  <c r="N18" i="9"/>
  <c r="N9" i="9"/>
  <c r="N8" i="9"/>
  <c r="N7" i="9"/>
  <c r="N6" i="9"/>
  <c r="N4" i="9"/>
  <c r="N3" i="9"/>
  <c r="N25" i="10"/>
  <c r="N24" i="10"/>
  <c r="N23" i="10"/>
  <c r="N19" i="10"/>
  <c r="N11" i="10"/>
  <c r="N10" i="10"/>
  <c r="N9" i="10"/>
  <c r="N5" i="10"/>
  <c r="L33" i="10"/>
  <c r="F33" i="10"/>
  <c r="L34" i="11"/>
  <c r="F34" i="11"/>
  <c r="N29" i="11"/>
  <c r="N28" i="11"/>
  <c r="N27" i="11"/>
  <c r="N26" i="11"/>
  <c r="N22" i="11"/>
  <c r="N14" i="11"/>
  <c r="N13" i="11"/>
  <c r="N8" i="11"/>
  <c r="N7" i="11"/>
  <c r="N6" i="11"/>
  <c r="N5" i="11"/>
  <c r="N4" i="11"/>
  <c r="N3" i="11"/>
  <c r="N2" i="11"/>
  <c r="N25" i="13"/>
  <c r="N24" i="13"/>
  <c r="N20" i="13"/>
  <c r="N19" i="13"/>
  <c r="N11" i="13"/>
  <c r="N10" i="13"/>
  <c r="N9" i="13"/>
  <c r="N8" i="13"/>
  <c r="N7" i="13"/>
  <c r="N6" i="13"/>
  <c r="N5" i="13"/>
  <c r="N4" i="13"/>
  <c r="N3" i="13"/>
  <c r="N2" i="13"/>
  <c r="L34" i="13"/>
  <c r="F34" i="13"/>
  <c r="L32" i="12"/>
  <c r="F32" i="12"/>
  <c r="N30" i="12"/>
  <c r="N29" i="12"/>
  <c r="N21" i="12"/>
  <c r="N20" i="12"/>
  <c r="N16" i="12"/>
  <c r="N8" i="12"/>
  <c r="N7" i="12"/>
  <c r="N2" i="12"/>
  <c r="Q34" i="2" l="1"/>
  <c r="Q33" i="3"/>
  <c r="Q34" i="4"/>
  <c r="Q33" i="5"/>
  <c r="Q34" i="6"/>
  <c r="Q33" i="7"/>
  <c r="Q33" i="8"/>
  <c r="Q34" i="9"/>
  <c r="Q33" i="10"/>
  <c r="Q34" i="11"/>
  <c r="Q34" i="13"/>
  <c r="Q32" i="12"/>
  <c r="K5" i="3"/>
  <c r="N5" i="3" s="1"/>
  <c r="K2" i="3"/>
  <c r="E3" i="3"/>
  <c r="K11" i="3"/>
  <c r="K10" i="3"/>
  <c r="E11" i="3"/>
  <c r="N11" i="3" s="1"/>
  <c r="E18" i="3"/>
  <c r="N18" i="3" s="1"/>
  <c r="E16" i="3"/>
  <c r="N16" i="3" s="1"/>
  <c r="E15" i="3"/>
  <c r="N15" i="3" s="1"/>
  <c r="E19" i="3"/>
  <c r="N19" i="3" s="1"/>
  <c r="E20" i="3"/>
  <c r="N20" i="3" s="1"/>
  <c r="K21" i="3"/>
  <c r="N21" i="3" s="1"/>
  <c r="K24" i="3"/>
  <c r="O27" i="2"/>
  <c r="K31" i="2"/>
  <c r="K30" i="2"/>
  <c r="K29" i="2"/>
  <c r="E31" i="2"/>
  <c r="E30" i="2"/>
  <c r="N30" i="2" s="1"/>
  <c r="E29" i="2"/>
  <c r="N29" i="2" s="1"/>
  <c r="E28" i="2"/>
  <c r="N28" i="2" s="1"/>
  <c r="K26" i="2"/>
  <c r="N26" i="2" s="1"/>
  <c r="E23" i="2"/>
  <c r="N23" i="2" s="1"/>
  <c r="E21" i="2"/>
  <c r="N21" i="2" s="1"/>
  <c r="E25" i="2"/>
  <c r="N25" i="2" s="1"/>
  <c r="E24" i="2"/>
  <c r="N24" i="2" s="1"/>
  <c r="E22" i="2"/>
  <c r="N22" i="2" s="1"/>
  <c r="E20" i="2"/>
  <c r="N20" i="2" s="1"/>
  <c r="E17" i="2"/>
  <c r="N17" i="2" s="1"/>
  <c r="K16" i="2"/>
  <c r="E16" i="2"/>
  <c r="N16" i="2" s="1"/>
  <c r="E15" i="2"/>
  <c r="K15" i="2"/>
  <c r="E10" i="2"/>
  <c r="K10" i="2"/>
  <c r="K34" i="2" s="1"/>
  <c r="E12" i="2"/>
  <c r="N12" i="2" s="1"/>
  <c r="E11" i="2"/>
  <c r="N11" i="2" s="1"/>
  <c r="E9" i="2"/>
  <c r="N9" i="2" s="1"/>
  <c r="E8" i="2"/>
  <c r="N8" i="2" s="1"/>
  <c r="E7" i="2"/>
  <c r="N7" i="2" s="1"/>
  <c r="E6" i="2"/>
  <c r="K10" i="4"/>
  <c r="K7" i="4"/>
  <c r="E24" i="4"/>
  <c r="N24" i="4" s="1"/>
  <c r="K23" i="4"/>
  <c r="N23" i="4" s="1"/>
  <c r="E29" i="4"/>
  <c r="E28" i="4"/>
  <c r="K29" i="4"/>
  <c r="K28" i="4"/>
  <c r="K27" i="4"/>
  <c r="E22" i="4"/>
  <c r="N22" i="4" s="1"/>
  <c r="E21" i="4"/>
  <c r="N21" i="4" s="1"/>
  <c r="E20" i="4"/>
  <c r="N20" i="4" s="1"/>
  <c r="E19" i="4"/>
  <c r="N19" i="4" s="1"/>
  <c r="E18" i="4"/>
  <c r="N18" i="4" s="1"/>
  <c r="E14" i="4"/>
  <c r="K14" i="4"/>
  <c r="K13" i="4"/>
  <c r="E13" i="4"/>
  <c r="N13" i="4" s="1"/>
  <c r="E8" i="4"/>
  <c r="N8" i="4" s="1"/>
  <c r="E7" i="4"/>
  <c r="N7" i="4" s="1"/>
  <c r="E10" i="4"/>
  <c r="N10" i="4" s="1"/>
  <c r="E9" i="4"/>
  <c r="N9" i="4" s="1"/>
  <c r="E4" i="4"/>
  <c r="E31" i="5"/>
  <c r="N31" i="5" s="1"/>
  <c r="E30" i="5"/>
  <c r="N30" i="5" s="1"/>
  <c r="K29" i="5"/>
  <c r="E29" i="5"/>
  <c r="K28" i="5"/>
  <c r="E28" i="5"/>
  <c r="K21" i="5"/>
  <c r="E25" i="5"/>
  <c r="N25" i="5" s="1"/>
  <c r="E22" i="5"/>
  <c r="N22" i="5" s="1"/>
  <c r="E21" i="5"/>
  <c r="E20" i="5"/>
  <c r="N20" i="5" s="1"/>
  <c r="E17" i="5"/>
  <c r="N17" i="5" s="1"/>
  <c r="E16" i="5"/>
  <c r="N16" i="5" s="1"/>
  <c r="E14" i="5"/>
  <c r="K14" i="5"/>
  <c r="K12" i="5"/>
  <c r="N12" i="5" s="1"/>
  <c r="K13" i="5"/>
  <c r="E13" i="5"/>
  <c r="K4" i="5"/>
  <c r="O32" i="13"/>
  <c r="E32" i="13"/>
  <c r="N32" i="13" s="1"/>
  <c r="O31" i="13"/>
  <c r="E31" i="13"/>
  <c r="N31" i="13" s="1"/>
  <c r="O30" i="13"/>
  <c r="E30" i="13"/>
  <c r="N30" i="13" s="1"/>
  <c r="O29" i="13"/>
  <c r="E29" i="13"/>
  <c r="N29" i="13" s="1"/>
  <c r="O28" i="13"/>
  <c r="E28" i="13"/>
  <c r="N28" i="13" s="1"/>
  <c r="O27" i="13"/>
  <c r="E27" i="13"/>
  <c r="N27" i="13" s="1"/>
  <c r="O26" i="13"/>
  <c r="E26" i="13"/>
  <c r="N26" i="13" s="1"/>
  <c r="O25" i="13"/>
  <c r="O24" i="13"/>
  <c r="O23" i="13"/>
  <c r="K23" i="13"/>
  <c r="N23" i="13" s="1"/>
  <c r="E23" i="13"/>
  <c r="O22" i="13"/>
  <c r="K22" i="13"/>
  <c r="E22" i="13"/>
  <c r="O21" i="13"/>
  <c r="K21" i="13"/>
  <c r="N21" i="13" s="1"/>
  <c r="E21" i="13"/>
  <c r="O20" i="13"/>
  <c r="O19" i="13"/>
  <c r="O18" i="13"/>
  <c r="K18" i="13"/>
  <c r="O17" i="13"/>
  <c r="E17" i="13"/>
  <c r="N17" i="13" s="1"/>
  <c r="O16" i="13"/>
  <c r="E16" i="13"/>
  <c r="N16" i="13" s="1"/>
  <c r="O15" i="13"/>
  <c r="E15" i="13"/>
  <c r="N15" i="13" s="1"/>
  <c r="O14" i="13"/>
  <c r="E14" i="13"/>
  <c r="N14" i="13" s="1"/>
  <c r="O13" i="13"/>
  <c r="E13" i="13"/>
  <c r="N13" i="13" s="1"/>
  <c r="O12" i="13"/>
  <c r="K12" i="13"/>
  <c r="E12" i="13"/>
  <c r="O11" i="13"/>
  <c r="O10" i="13"/>
  <c r="O9" i="13"/>
  <c r="O8" i="13"/>
  <c r="O7" i="13"/>
  <c r="O6" i="13"/>
  <c r="O5" i="13"/>
  <c r="O4" i="13"/>
  <c r="O3" i="13"/>
  <c r="O34" i="13" s="1"/>
  <c r="H39" i="13" s="1"/>
  <c r="O2" i="13"/>
  <c r="O30" i="12"/>
  <c r="O29" i="12"/>
  <c r="O28" i="12"/>
  <c r="E28" i="12"/>
  <c r="N28" i="12" s="1"/>
  <c r="O27" i="12"/>
  <c r="E27" i="12"/>
  <c r="N27" i="12" s="1"/>
  <c r="O26" i="12"/>
  <c r="E26" i="12"/>
  <c r="N26" i="12" s="1"/>
  <c r="O25" i="12"/>
  <c r="E25" i="12"/>
  <c r="N25" i="12" s="1"/>
  <c r="O24" i="12"/>
  <c r="E24" i="12"/>
  <c r="N24" i="12" s="1"/>
  <c r="O23" i="12"/>
  <c r="E23" i="12"/>
  <c r="N23" i="12" s="1"/>
  <c r="O22" i="12"/>
  <c r="E22" i="12"/>
  <c r="N22" i="12" s="1"/>
  <c r="O21" i="12"/>
  <c r="O20" i="12"/>
  <c r="O19" i="12"/>
  <c r="K19" i="12"/>
  <c r="E19" i="12"/>
  <c r="O18" i="12"/>
  <c r="K18" i="12"/>
  <c r="E18" i="12"/>
  <c r="O17" i="12"/>
  <c r="K17" i="12"/>
  <c r="E17" i="12"/>
  <c r="O16" i="12"/>
  <c r="O15" i="12"/>
  <c r="E15" i="12"/>
  <c r="N15" i="12" s="1"/>
  <c r="O14" i="12"/>
  <c r="E14" i="12"/>
  <c r="N14" i="12" s="1"/>
  <c r="O13" i="12"/>
  <c r="E13" i="12"/>
  <c r="N13" i="12" s="1"/>
  <c r="O12" i="12"/>
  <c r="E12" i="12"/>
  <c r="N12" i="12" s="1"/>
  <c r="O11" i="12"/>
  <c r="E11" i="12"/>
  <c r="N11" i="12" s="1"/>
  <c r="O10" i="12"/>
  <c r="E10" i="12"/>
  <c r="N10" i="12" s="1"/>
  <c r="O9" i="12"/>
  <c r="E9" i="12"/>
  <c r="N9" i="12" s="1"/>
  <c r="O8" i="12"/>
  <c r="O7" i="12"/>
  <c r="O6" i="12"/>
  <c r="K6" i="12"/>
  <c r="E6" i="12"/>
  <c r="N6" i="12" s="1"/>
  <c r="O5" i="12"/>
  <c r="K5" i="12"/>
  <c r="E5" i="12"/>
  <c r="O4" i="12"/>
  <c r="K4" i="12"/>
  <c r="E4" i="12"/>
  <c r="O3" i="12"/>
  <c r="E3" i="12"/>
  <c r="O2" i="12"/>
  <c r="O32" i="11"/>
  <c r="E32" i="11"/>
  <c r="N32" i="11" s="1"/>
  <c r="O31" i="11"/>
  <c r="E31" i="11"/>
  <c r="N31" i="11" s="1"/>
  <c r="O30" i="11"/>
  <c r="E30" i="11"/>
  <c r="N30" i="11" s="1"/>
  <c r="O29" i="11"/>
  <c r="O28" i="11"/>
  <c r="O27" i="11"/>
  <c r="O26" i="11"/>
  <c r="O25" i="11"/>
  <c r="K25" i="11"/>
  <c r="E25" i="11"/>
  <c r="N25" i="11" s="1"/>
  <c r="O24" i="11"/>
  <c r="K24" i="11"/>
  <c r="E24" i="11"/>
  <c r="N24" i="11" s="1"/>
  <c r="O23" i="11"/>
  <c r="K23" i="11"/>
  <c r="K34" i="11" s="1"/>
  <c r="E23" i="11"/>
  <c r="O22" i="11"/>
  <c r="O21" i="11"/>
  <c r="E21" i="11"/>
  <c r="N21" i="11" s="1"/>
  <c r="O20" i="11"/>
  <c r="E20" i="11"/>
  <c r="N20" i="11" s="1"/>
  <c r="O19" i="11"/>
  <c r="E19" i="11"/>
  <c r="N19" i="11" s="1"/>
  <c r="O18" i="11"/>
  <c r="E18" i="11"/>
  <c r="N18" i="11" s="1"/>
  <c r="O17" i="11"/>
  <c r="E17" i="11"/>
  <c r="N17" i="11" s="1"/>
  <c r="O16" i="11"/>
  <c r="E16" i="11"/>
  <c r="N16" i="11" s="1"/>
  <c r="O15" i="11"/>
  <c r="E15" i="11"/>
  <c r="N15" i="11" s="1"/>
  <c r="O14" i="11"/>
  <c r="O13" i="11"/>
  <c r="O12" i="11"/>
  <c r="E12" i="11"/>
  <c r="N12" i="11" s="1"/>
  <c r="O11" i="11"/>
  <c r="E11" i="11"/>
  <c r="N11" i="11" s="1"/>
  <c r="O10" i="11"/>
  <c r="E10" i="11"/>
  <c r="N10" i="11" s="1"/>
  <c r="O9" i="11"/>
  <c r="E9" i="11"/>
  <c r="N9" i="11" s="1"/>
  <c r="O8" i="11"/>
  <c r="O7" i="11"/>
  <c r="O6" i="11"/>
  <c r="O5" i="11"/>
  <c r="O4" i="11"/>
  <c r="O3" i="11"/>
  <c r="O34" i="11" s="1"/>
  <c r="H38" i="11" s="1"/>
  <c r="O2" i="11"/>
  <c r="O31" i="10"/>
  <c r="E31" i="10"/>
  <c r="N31" i="10" s="1"/>
  <c r="O30" i="10"/>
  <c r="E30" i="10"/>
  <c r="N30" i="10" s="1"/>
  <c r="O29" i="10"/>
  <c r="E29" i="10"/>
  <c r="N29" i="10" s="1"/>
  <c r="O28" i="10"/>
  <c r="E28" i="10"/>
  <c r="N28" i="10" s="1"/>
  <c r="O27" i="10"/>
  <c r="E27" i="10"/>
  <c r="N27" i="10" s="1"/>
  <c r="O26" i="10"/>
  <c r="E26" i="10"/>
  <c r="N26" i="10" s="1"/>
  <c r="O25" i="10"/>
  <c r="O24" i="10"/>
  <c r="O23" i="10"/>
  <c r="O22" i="10"/>
  <c r="K22" i="10"/>
  <c r="E22" i="10"/>
  <c r="N22" i="10" s="1"/>
  <c r="O21" i="10"/>
  <c r="K21" i="10"/>
  <c r="E21" i="10"/>
  <c r="O20" i="10"/>
  <c r="K20" i="10"/>
  <c r="E20" i="10"/>
  <c r="O19" i="10"/>
  <c r="O18" i="10"/>
  <c r="K18" i="10"/>
  <c r="N18" i="10" s="1"/>
  <c r="O17" i="10"/>
  <c r="E17" i="10"/>
  <c r="N17" i="10" s="1"/>
  <c r="O16" i="10"/>
  <c r="E16" i="10"/>
  <c r="N16" i="10" s="1"/>
  <c r="O15" i="10"/>
  <c r="E15" i="10"/>
  <c r="N15" i="10" s="1"/>
  <c r="O14" i="10"/>
  <c r="E14" i="10"/>
  <c r="N14" i="10" s="1"/>
  <c r="O13" i="10"/>
  <c r="E13" i="10"/>
  <c r="N13" i="10" s="1"/>
  <c r="O12" i="10"/>
  <c r="E12" i="10"/>
  <c r="N12" i="10" s="1"/>
  <c r="O11" i="10"/>
  <c r="O10" i="10"/>
  <c r="O9" i="10"/>
  <c r="O8" i="10"/>
  <c r="K8" i="10"/>
  <c r="E8" i="10"/>
  <c r="O7" i="10"/>
  <c r="K7" i="10"/>
  <c r="E7" i="10"/>
  <c r="O6" i="10"/>
  <c r="K6" i="10"/>
  <c r="E6" i="10"/>
  <c r="O5" i="10"/>
  <c r="O4" i="10"/>
  <c r="E4" i="10"/>
  <c r="N4" i="10" s="1"/>
  <c r="O3" i="10"/>
  <c r="E3" i="10"/>
  <c r="N3" i="10" s="1"/>
  <c r="O2" i="10"/>
  <c r="O33" i="10" s="1"/>
  <c r="H37" i="10" s="1"/>
  <c r="E2" i="10"/>
  <c r="O32" i="9"/>
  <c r="E32" i="9"/>
  <c r="N32" i="9" s="1"/>
  <c r="O31" i="9"/>
  <c r="O30" i="9"/>
  <c r="E30" i="9"/>
  <c r="N30" i="9" s="1"/>
  <c r="O29" i="9"/>
  <c r="E29" i="9"/>
  <c r="N29" i="9" s="1"/>
  <c r="O28" i="9"/>
  <c r="E28" i="9"/>
  <c r="N28" i="9" s="1"/>
  <c r="O27" i="9"/>
  <c r="E27" i="9"/>
  <c r="N27" i="9" s="1"/>
  <c r="O26" i="9"/>
  <c r="E26" i="9"/>
  <c r="N26" i="9" s="1"/>
  <c r="O25" i="9"/>
  <c r="K25" i="9"/>
  <c r="E25" i="9"/>
  <c r="N25" i="9" s="1"/>
  <c r="O24" i="9"/>
  <c r="E24" i="9"/>
  <c r="N24" i="9" s="1"/>
  <c r="O23" i="9"/>
  <c r="O22" i="9"/>
  <c r="O21" i="9"/>
  <c r="O20" i="9"/>
  <c r="O19" i="9"/>
  <c r="O18" i="9"/>
  <c r="O17" i="9"/>
  <c r="N17" i="9" s="1"/>
  <c r="K17" i="9"/>
  <c r="O16" i="9"/>
  <c r="E16" i="9"/>
  <c r="N16" i="9" s="1"/>
  <c r="O15" i="9"/>
  <c r="E15" i="9"/>
  <c r="N15" i="9" s="1"/>
  <c r="O14" i="9"/>
  <c r="E14" i="9"/>
  <c r="N14" i="9" s="1"/>
  <c r="O13" i="9"/>
  <c r="E13" i="9"/>
  <c r="N13" i="9" s="1"/>
  <c r="O12" i="9"/>
  <c r="E12" i="9"/>
  <c r="N12" i="9" s="1"/>
  <c r="O11" i="9"/>
  <c r="E11" i="9"/>
  <c r="N11" i="9" s="1"/>
  <c r="O10" i="9"/>
  <c r="E10" i="9"/>
  <c r="N10" i="9" s="1"/>
  <c r="O9" i="9"/>
  <c r="O8" i="9"/>
  <c r="O7" i="9"/>
  <c r="O6" i="9"/>
  <c r="O5" i="9"/>
  <c r="K5" i="9"/>
  <c r="K34" i="9" s="1"/>
  <c r="E5" i="9"/>
  <c r="O4" i="9"/>
  <c r="O3" i="9"/>
  <c r="O2" i="9"/>
  <c r="O34" i="9" s="1"/>
  <c r="H38" i="9" s="1"/>
  <c r="E2" i="9"/>
  <c r="O31" i="8"/>
  <c r="K31" i="8"/>
  <c r="E31" i="8"/>
  <c r="O30" i="8"/>
  <c r="E30" i="8"/>
  <c r="N30" i="8" s="1"/>
  <c r="O29" i="8"/>
  <c r="E29" i="8"/>
  <c r="N29" i="8" s="1"/>
  <c r="O28" i="8"/>
  <c r="O27" i="8"/>
  <c r="K27" i="8"/>
  <c r="N27" i="8" s="1"/>
  <c r="O26" i="8"/>
  <c r="E26" i="8"/>
  <c r="N26" i="8" s="1"/>
  <c r="O25" i="8"/>
  <c r="E25" i="8"/>
  <c r="N25" i="8" s="1"/>
  <c r="O24" i="8"/>
  <c r="E24" i="8"/>
  <c r="N24" i="8" s="1"/>
  <c r="O23" i="8"/>
  <c r="E23" i="8"/>
  <c r="N23" i="8" s="1"/>
  <c r="O22" i="8"/>
  <c r="E22" i="8"/>
  <c r="N22" i="8" s="1"/>
  <c r="O21" i="8"/>
  <c r="E21" i="8"/>
  <c r="N21" i="8" s="1"/>
  <c r="O20" i="8"/>
  <c r="O19" i="8"/>
  <c r="O18" i="8"/>
  <c r="O17" i="8"/>
  <c r="E17" i="8"/>
  <c r="N17" i="8" s="1"/>
  <c r="O16" i="8"/>
  <c r="E16" i="8"/>
  <c r="N16" i="8" s="1"/>
  <c r="O15" i="8"/>
  <c r="K15" i="8"/>
  <c r="E15" i="8"/>
  <c r="O14" i="8"/>
  <c r="O13" i="8"/>
  <c r="N13" i="8" s="1"/>
  <c r="K13" i="8"/>
  <c r="K33" i="8" s="1"/>
  <c r="O12" i="8"/>
  <c r="E12" i="8"/>
  <c r="N12" i="8" s="1"/>
  <c r="O11" i="8"/>
  <c r="E11" i="8"/>
  <c r="N11" i="8" s="1"/>
  <c r="O10" i="8"/>
  <c r="E10" i="8"/>
  <c r="N10" i="8" s="1"/>
  <c r="O9" i="8"/>
  <c r="E9" i="8"/>
  <c r="N9" i="8" s="1"/>
  <c r="O8" i="8"/>
  <c r="E8" i="8"/>
  <c r="N8" i="8" s="1"/>
  <c r="O7" i="8"/>
  <c r="E7" i="8"/>
  <c r="N7" i="8" s="1"/>
  <c r="O6" i="8"/>
  <c r="O5" i="8"/>
  <c r="O4" i="8"/>
  <c r="E4" i="8"/>
  <c r="N4" i="8" s="1"/>
  <c r="O3" i="8"/>
  <c r="E3" i="8"/>
  <c r="N3" i="8" s="1"/>
  <c r="O2" i="8"/>
  <c r="O33" i="8" s="1"/>
  <c r="H37" i="8" s="1"/>
  <c r="E2" i="8"/>
  <c r="O32" i="7"/>
  <c r="O31" i="7"/>
  <c r="O30" i="7"/>
  <c r="O29" i="7"/>
  <c r="O28" i="7"/>
  <c r="O27" i="7"/>
  <c r="O26" i="7"/>
  <c r="O25" i="7"/>
  <c r="O24" i="7"/>
  <c r="O23" i="7"/>
  <c r="O22" i="7"/>
  <c r="O21" i="7"/>
  <c r="O20" i="7"/>
  <c r="O19" i="7"/>
  <c r="O18" i="7"/>
  <c r="O17" i="7"/>
  <c r="O16" i="7"/>
  <c r="O15" i="7"/>
  <c r="O14" i="7"/>
  <c r="O13" i="7"/>
  <c r="O12" i="7"/>
  <c r="O11" i="7"/>
  <c r="E11" i="7"/>
  <c r="N11" i="7" s="1"/>
  <c r="O10" i="7"/>
  <c r="E10" i="7"/>
  <c r="N10" i="7" s="1"/>
  <c r="O9" i="7"/>
  <c r="E9" i="7"/>
  <c r="N9" i="7" s="1"/>
  <c r="O8" i="7"/>
  <c r="E8" i="7"/>
  <c r="N8" i="7" s="1"/>
  <c r="O7" i="7"/>
  <c r="K7" i="7"/>
  <c r="E7" i="7"/>
  <c r="N7" i="7" s="1"/>
  <c r="O6" i="7"/>
  <c r="E6" i="7"/>
  <c r="N6" i="7" s="1"/>
  <c r="O5" i="7"/>
  <c r="E5" i="7"/>
  <c r="N5" i="7" s="1"/>
  <c r="O4" i="7"/>
  <c r="E4" i="7"/>
  <c r="N4" i="7" s="1"/>
  <c r="O3" i="7"/>
  <c r="E3" i="7"/>
  <c r="N3" i="7" s="1"/>
  <c r="O2" i="7"/>
  <c r="O34" i="7" s="1"/>
  <c r="H39" i="7" s="1"/>
  <c r="K2" i="7"/>
  <c r="K34" i="7" s="1"/>
  <c r="E2" i="7"/>
  <c r="E34" i="7" s="1"/>
  <c r="O32" i="6"/>
  <c r="E32" i="6"/>
  <c r="N32" i="6" s="1"/>
  <c r="O31" i="6"/>
  <c r="O30" i="6"/>
  <c r="O29" i="6"/>
  <c r="E29" i="6"/>
  <c r="N29" i="6" s="1"/>
  <c r="O28" i="6"/>
  <c r="E28" i="6"/>
  <c r="N28" i="6" s="1"/>
  <c r="O27" i="6"/>
  <c r="E27" i="6"/>
  <c r="N27" i="6" s="1"/>
  <c r="O26" i="6"/>
  <c r="E26" i="6"/>
  <c r="N26" i="6" s="1"/>
  <c r="O25" i="6"/>
  <c r="E25" i="6"/>
  <c r="N25" i="6" s="1"/>
  <c r="O24" i="6"/>
  <c r="E24" i="6"/>
  <c r="N24" i="6" s="1"/>
  <c r="O23" i="6"/>
  <c r="E23" i="6"/>
  <c r="N23" i="6" s="1"/>
  <c r="O22" i="6"/>
  <c r="O21" i="6"/>
  <c r="E21" i="6"/>
  <c r="N21" i="6" s="1"/>
  <c r="O20" i="6"/>
  <c r="O19" i="6"/>
  <c r="E19" i="6"/>
  <c r="N19" i="6" s="1"/>
  <c r="O18" i="6"/>
  <c r="E18" i="6"/>
  <c r="N18" i="6" s="1"/>
  <c r="O17" i="6"/>
  <c r="O16" i="6"/>
  <c r="O15" i="6"/>
  <c r="E15" i="6"/>
  <c r="N15" i="6" s="1"/>
  <c r="O14" i="6"/>
  <c r="E14" i="6"/>
  <c r="N14" i="6" s="1"/>
  <c r="O13" i="6"/>
  <c r="O12" i="6"/>
  <c r="E12" i="6"/>
  <c r="N12" i="6" s="1"/>
  <c r="O11" i="6"/>
  <c r="O10" i="6"/>
  <c r="E10" i="6"/>
  <c r="N10" i="6" s="1"/>
  <c r="O9" i="6"/>
  <c r="E9" i="6"/>
  <c r="N9" i="6" s="1"/>
  <c r="O8" i="6"/>
  <c r="E8" i="6"/>
  <c r="N8" i="6" s="1"/>
  <c r="O7" i="6"/>
  <c r="E7" i="6"/>
  <c r="N7" i="6" s="1"/>
  <c r="O6" i="6"/>
  <c r="E6" i="6"/>
  <c r="N6" i="6" s="1"/>
  <c r="O5" i="6"/>
  <c r="E5" i="6"/>
  <c r="N5" i="6" s="1"/>
  <c r="O4" i="6"/>
  <c r="E4" i="6"/>
  <c r="N4" i="6" s="1"/>
  <c r="O3" i="6"/>
  <c r="K3" i="6"/>
  <c r="E3" i="6"/>
  <c r="O2" i="6"/>
  <c r="K2" i="6"/>
  <c r="E2" i="6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E10" i="5"/>
  <c r="N10" i="5" s="1"/>
  <c r="O9" i="5"/>
  <c r="E9" i="5"/>
  <c r="N9" i="5" s="1"/>
  <c r="O8" i="5"/>
  <c r="E8" i="5"/>
  <c r="N8" i="5" s="1"/>
  <c r="O7" i="5"/>
  <c r="E7" i="5"/>
  <c r="N7" i="5" s="1"/>
  <c r="O6" i="5"/>
  <c r="O5" i="5"/>
  <c r="O4" i="5"/>
  <c r="E4" i="5"/>
  <c r="N4" i="5" s="1"/>
  <c r="O3" i="5"/>
  <c r="K3" i="5"/>
  <c r="E3" i="5"/>
  <c r="N3" i="5" s="1"/>
  <c r="O2" i="5"/>
  <c r="K2" i="5"/>
  <c r="K33" i="5" s="1"/>
  <c r="E2" i="5"/>
  <c r="O32" i="4"/>
  <c r="O31" i="4"/>
  <c r="O30" i="4"/>
  <c r="O29" i="4"/>
  <c r="O28" i="4"/>
  <c r="O27" i="4"/>
  <c r="E27" i="4"/>
  <c r="N27" i="4" s="1"/>
  <c r="O26" i="4"/>
  <c r="O25" i="4"/>
  <c r="O24" i="4"/>
  <c r="O23" i="4"/>
  <c r="O22" i="4"/>
  <c r="O21" i="4"/>
  <c r="O20" i="4"/>
  <c r="O19" i="4"/>
  <c r="O18" i="4"/>
  <c r="O17" i="4"/>
  <c r="O16" i="4"/>
  <c r="O15" i="4"/>
  <c r="E15" i="4"/>
  <c r="N15" i="4" s="1"/>
  <c r="O14" i="4"/>
  <c r="O13" i="4"/>
  <c r="O12" i="4"/>
  <c r="O11" i="4"/>
  <c r="O10" i="4"/>
  <c r="O9" i="4"/>
  <c r="O8" i="4"/>
  <c r="O7" i="4"/>
  <c r="O6" i="4"/>
  <c r="E6" i="4"/>
  <c r="N6" i="4" s="1"/>
  <c r="O5" i="4"/>
  <c r="E5" i="4"/>
  <c r="N5" i="4" s="1"/>
  <c r="O4" i="4"/>
  <c r="O3" i="4"/>
  <c r="O2" i="4"/>
  <c r="N2" i="5" l="1"/>
  <c r="E33" i="5"/>
  <c r="K34" i="6"/>
  <c r="N3" i="6"/>
  <c r="E33" i="8"/>
  <c r="N2" i="8"/>
  <c r="E33" i="10"/>
  <c r="N2" i="10"/>
  <c r="K33" i="10"/>
  <c r="N7" i="10"/>
  <c r="N20" i="10"/>
  <c r="E34" i="11"/>
  <c r="N23" i="11"/>
  <c r="E32" i="12"/>
  <c r="N3" i="12"/>
  <c r="N4" i="12"/>
  <c r="N18" i="12"/>
  <c r="K32" i="12"/>
  <c r="O32" i="12"/>
  <c r="H37" i="12" s="1"/>
  <c r="N13" i="5"/>
  <c r="N33" i="5" s="1"/>
  <c r="H35" i="5" s="1"/>
  <c r="N14" i="5"/>
  <c r="N21" i="5"/>
  <c r="N28" i="5"/>
  <c r="N29" i="5"/>
  <c r="N4" i="4"/>
  <c r="E34" i="4"/>
  <c r="N14" i="4"/>
  <c r="N29" i="4"/>
  <c r="N10" i="2"/>
  <c r="N15" i="2"/>
  <c r="N31" i="2"/>
  <c r="K33" i="3"/>
  <c r="N2" i="3"/>
  <c r="E34" i="6"/>
  <c r="N2" i="6"/>
  <c r="N34" i="6" s="1"/>
  <c r="H37" i="6" s="1"/>
  <c r="N2" i="7"/>
  <c r="N34" i="7" s="1"/>
  <c r="H37" i="7" s="1"/>
  <c r="N15" i="8"/>
  <c r="N31" i="8"/>
  <c r="E34" i="9"/>
  <c r="N2" i="9"/>
  <c r="N5" i="9"/>
  <c r="N6" i="10"/>
  <c r="N8" i="10"/>
  <c r="N21" i="10"/>
  <c r="N34" i="11"/>
  <c r="H36" i="11" s="1"/>
  <c r="N5" i="12"/>
  <c r="N17" i="12"/>
  <c r="N19" i="12"/>
  <c r="N12" i="13"/>
  <c r="K34" i="13"/>
  <c r="N22" i="13"/>
  <c r="N28" i="4"/>
  <c r="K34" i="4"/>
  <c r="E34" i="2"/>
  <c r="N6" i="2"/>
  <c r="N34" i="2" s="1"/>
  <c r="H36" i="2" s="1"/>
  <c r="N3" i="3"/>
  <c r="O34" i="4"/>
  <c r="H38" i="4" s="1"/>
  <c r="O34" i="6"/>
  <c r="H39" i="6" s="1"/>
  <c r="O33" i="5"/>
  <c r="H37" i="5" s="1"/>
  <c r="O31" i="3"/>
  <c r="O30" i="3"/>
  <c r="O29" i="3"/>
  <c r="O28" i="3"/>
  <c r="O27" i="3"/>
  <c r="O26" i="3"/>
  <c r="E26" i="3"/>
  <c r="N26" i="3" s="1"/>
  <c r="O25" i="3"/>
  <c r="E25" i="3"/>
  <c r="N25" i="3" s="1"/>
  <c r="O24" i="3"/>
  <c r="E24" i="3"/>
  <c r="N24" i="3" s="1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E10" i="3"/>
  <c r="N10" i="3" s="1"/>
  <c r="O9" i="3"/>
  <c r="O8" i="3"/>
  <c r="O7" i="3"/>
  <c r="E7" i="3"/>
  <c r="N7" i="3" s="1"/>
  <c r="O6" i="3"/>
  <c r="E6" i="3"/>
  <c r="N6" i="3" s="1"/>
  <c r="O5" i="3"/>
  <c r="O4" i="3"/>
  <c r="O3" i="3"/>
  <c r="O2" i="3"/>
  <c r="O32" i="2"/>
  <c r="O31" i="2"/>
  <c r="O30" i="2"/>
  <c r="O29" i="2"/>
  <c r="O28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O4" i="2"/>
  <c r="O3" i="2"/>
  <c r="O2" i="2"/>
  <c r="E33" i="3" l="1"/>
  <c r="N34" i="9"/>
  <c r="H36" i="9" s="1"/>
  <c r="N32" i="12"/>
  <c r="H35" i="12" s="1"/>
  <c r="N34" i="13"/>
  <c r="H37" i="13" s="1"/>
  <c r="N33" i="3"/>
  <c r="H35" i="3" s="1"/>
  <c r="D44" i="2" s="1"/>
  <c r="D45" i="2" s="1"/>
  <c r="N34" i="4"/>
  <c r="H36" i="4" s="1"/>
  <c r="N33" i="10"/>
  <c r="H35" i="10" s="1"/>
  <c r="N33" i="8"/>
  <c r="H35" i="8" s="1"/>
  <c r="O33" i="3"/>
  <c r="H37" i="3" s="1"/>
  <c r="O34" i="2"/>
  <c r="H38" i="2" s="1"/>
  <c r="K44" i="2" s="1"/>
</calcChain>
</file>

<file path=xl/sharedStrings.xml><?xml version="1.0" encoding="utf-8"?>
<sst xmlns="http://schemas.openxmlformats.org/spreadsheetml/2006/main" count="830" uniqueCount="81">
  <si>
    <t>Repos</t>
  </si>
  <si>
    <t>Date</t>
  </si>
  <si>
    <t>Maladie</t>
  </si>
  <si>
    <t>Heures</t>
  </si>
  <si>
    <t>Planning</t>
  </si>
  <si>
    <t>Permanence</t>
  </si>
  <si>
    <t>Fait</t>
  </si>
  <si>
    <t>Payé</t>
  </si>
  <si>
    <t>Cloture regie</t>
  </si>
  <si>
    <t>Loyers</t>
  </si>
  <si>
    <t>Menage</t>
  </si>
  <si>
    <t>Reunion</t>
  </si>
  <si>
    <t>Animation</t>
  </si>
  <si>
    <t>Cuisine</t>
  </si>
  <si>
    <t>+</t>
  </si>
  <si>
    <t>Soit</t>
  </si>
  <si>
    <t>Ménage</t>
  </si>
  <si>
    <t>Chorale</t>
  </si>
  <si>
    <t>24:00</t>
  </si>
  <si>
    <t>Audit cuisine</t>
  </si>
  <si>
    <t>jour du maire</t>
  </si>
  <si>
    <t>Congé Payé</t>
  </si>
  <si>
    <t>Repas</t>
  </si>
  <si>
    <t>Manœuvre</t>
  </si>
  <si>
    <t>Sortie surprise</t>
  </si>
  <si>
    <t>Cp 2016</t>
  </si>
  <si>
    <t>Friture</t>
  </si>
  <si>
    <t>Formation</t>
  </si>
  <si>
    <t>Congé payé</t>
  </si>
  <si>
    <t>Réunion</t>
  </si>
  <si>
    <t>Prepa Noel</t>
  </si>
  <si>
    <t>Repas Noel</t>
  </si>
  <si>
    <t>Prepa repas</t>
  </si>
  <si>
    <t>Repas club</t>
  </si>
  <si>
    <t>Entretien prof</t>
  </si>
  <si>
    <t>Jours trav</t>
  </si>
  <si>
    <t>Heures de presence</t>
  </si>
  <si>
    <t>Heure payé</t>
  </si>
  <si>
    <t>Total de l année 20116 heures de presence</t>
  </si>
  <si>
    <t>Total des heures payées</t>
  </si>
  <si>
    <t>Non payées</t>
  </si>
  <si>
    <t>Faux repos</t>
  </si>
  <si>
    <t>Faux repos ou congé</t>
  </si>
  <si>
    <t>Amplitude non conforme</t>
  </si>
  <si>
    <t>Amplitude</t>
  </si>
  <si>
    <t>Faux congé</t>
  </si>
  <si>
    <t>Total Amplitude non conforme 2016</t>
  </si>
  <si>
    <t>Total Faux repos</t>
  </si>
  <si>
    <t>pas d'horaire</t>
  </si>
  <si>
    <t>repos</t>
  </si>
  <si>
    <t>loyers</t>
  </si>
  <si>
    <t>15h</t>
  </si>
  <si>
    <t>20h</t>
  </si>
  <si>
    <t>14h</t>
  </si>
  <si>
    <t>17h</t>
  </si>
  <si>
    <t>8h</t>
  </si>
  <si>
    <t>cuisine</t>
  </si>
  <si>
    <t>9h</t>
  </si>
  <si>
    <t>reunion</t>
  </si>
  <si>
    <t>13h30</t>
  </si>
  <si>
    <t>16h30</t>
  </si>
  <si>
    <t>08h</t>
  </si>
  <si>
    <t>11h</t>
  </si>
  <si>
    <t>https://forum.excel-pratique.com/viewtopic.php?f=2&amp;t=107271</t>
  </si>
  <si>
    <t>J’ai aussi un problème sur les nuits 08h00 – 08h00 c’est ne me mets pas 24h fait mais 0</t>
  </si>
  <si>
    <t xml:space="preserve">Dans les cases planning j’aimerai un menu déroulant avec tous les types </t>
  </si>
  <si>
    <t xml:space="preserve">(Maladie, repos, permanence, cuisine, animation, réunion, loyers, congé payé) </t>
  </si>
  <si>
    <t xml:space="preserve">avec l’amplitude des heures qui se mettrait dans les cases heure, Fait (pas Payé) </t>
  </si>
  <si>
    <t xml:space="preserve">Mais la je vais aborder le gros travail, et pour être plus précis je donne l’exemple sur l’onglet janvier, </t>
  </si>
  <si>
    <t xml:space="preserve">a la date vendredi 15 janvier j’ai fais une permanence 20h – 8h le samedi mais </t>
  </si>
  <si>
    <t xml:space="preserve">Il faudrait donc que dès que je rentre les informations cela me le signal a la colonne « P » </t>
  </si>
  <si>
    <t xml:space="preserve">j’ai repris a 14h jusqu'à 08h le lendemain donc entre le samedi 08h et le samedi </t>
  </si>
  <si>
    <t>14h il n’y a pas 11h de repos entre 2 services donc erreur.</t>
  </si>
  <si>
    <t xml:space="preserve">soit amplitude, soit un faux repos comme le lundi 14 février finissant a 08h et qu’un repos </t>
  </si>
  <si>
    <t xml:space="preserve">c’est 11h+24h, elle ne doit pas me compter 1 repos vu que je reprends le mardi a 9h soit 25 heures </t>
  </si>
  <si>
    <t>donc je n’ai pas mes 35h.</t>
  </si>
  <si>
    <t xml:space="preserve">donc j’ai créé un onglet Planning avec les différentes fonctions ainsi amplitude des heures. </t>
  </si>
  <si>
    <t>J’aimerai pourvoir en rajouter ou en enlever si possible.</t>
  </si>
  <si>
    <t>Fonctions</t>
  </si>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</sst>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/m;@"/>
    <numFmt numFmtId="165" formatCode="h:mm;@"/>
    <numFmt numFmtId="166" formatCode="[h]:mm"/>
    <numFmt numFmtId="167" formatCode="[$-F800]dddd\,\ mmmm\ dd\,\ yyyy"/>
    <numFmt numFmtId="168" formatCode="[hh]&quot;h&quot;mm"/>
    <numFmt numFmtId="169" formatCode="[hh]:mm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65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7" fontId="0" fillId="6" borderId="0" xfId="0" applyNumberFormat="1" applyFill="1"/>
    <xf numFmtId="49" fontId="0" fillId="0" borderId="0" xfId="0" applyNumberFormat="1" applyAlignment="1">
      <alignment horizontal="center"/>
    </xf>
    <xf numFmtId="167" fontId="0" fillId="6" borderId="0" xfId="0" applyNumberFormat="1" applyFill="1" applyAlignment="1">
      <alignment horizontal="center"/>
    </xf>
    <xf numFmtId="49" fontId="0" fillId="3" borderId="0" xfId="0" applyNumberFormat="1" applyFill="1" applyAlignment="1">
      <alignment horizontal="center"/>
    </xf>
    <xf numFmtId="168" fontId="0" fillId="0" borderId="0" xfId="0" applyNumberFormat="1"/>
    <xf numFmtId="0" fontId="1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169" fontId="0" fillId="3" borderId="0" xfId="0" applyNumberFormat="1" applyFill="1" applyAlignment="1">
      <alignment horizontal="center"/>
    </xf>
    <xf numFmtId="169" fontId="0" fillId="0" borderId="0" xfId="0" applyNumberFormat="1"/>
    <xf numFmtId="166" fontId="0" fillId="0" borderId="0" xfId="0" applyNumberFormat="1"/>
    <xf numFmtId="0" fontId="2" fillId="0" borderId="0" xfId="0" applyFont="1" applyAlignment="1">
      <alignment horizontal="center"/>
    </xf>
    <xf numFmtId="168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168" fontId="6" fillId="0" borderId="0" xfId="0" applyNumberFormat="1" applyFont="1" applyAlignment="1">
      <alignment horizontal="center"/>
    </xf>
    <xf numFmtId="168" fontId="5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0" fontId="7" fillId="0" borderId="0" xfId="1"/>
    <xf numFmtId="0" fontId="8" fillId="0" borderId="0" xfId="0" applyFont="1" applyAlignment="1">
      <alignment vertical="center"/>
    </xf>
    <xf numFmtId="0" fontId="8" fillId="0" borderId="0" xfId="0" applyFont="1"/>
    <xf numFmtId="0" fontId="2" fillId="7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727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9"/>
  <sheetViews>
    <sheetView workbookViewId="0">
      <selection activeCell="C17" sqref="C17"/>
    </sheetView>
  </sheetViews>
  <sheetFormatPr baseColWidth="10" defaultRowHeight="15" x14ac:dyDescent="0.25"/>
  <cols>
    <col min="1" max="1" width="16.42578125" customWidth="1"/>
  </cols>
  <sheetData>
    <row r="1" spans="1:7" x14ac:dyDescent="0.25">
      <c r="E1" s="35" t="s">
        <v>63</v>
      </c>
    </row>
    <row r="2" spans="1:7" x14ac:dyDescent="0.25">
      <c r="A2" s="38" t="s">
        <v>78</v>
      </c>
      <c r="B2" s="38" t="s">
        <v>79</v>
      </c>
      <c r="C2" s="38" t="s">
        <v>80</v>
      </c>
    </row>
    <row r="3" spans="1:7" x14ac:dyDescent="0.25">
      <c r="A3" t="s">
        <v>2</v>
      </c>
      <c r="B3" t="s">
        <v>48</v>
      </c>
    </row>
    <row r="4" spans="1:7" x14ac:dyDescent="0.25">
      <c r="A4" t="s">
        <v>49</v>
      </c>
      <c r="B4" t="s">
        <v>48</v>
      </c>
      <c r="E4" s="22">
        <v>1</v>
      </c>
      <c r="F4" s="36" t="s">
        <v>65</v>
      </c>
    </row>
    <row r="5" spans="1:7" x14ac:dyDescent="0.25">
      <c r="A5" t="s">
        <v>50</v>
      </c>
      <c r="B5" t="s">
        <v>51</v>
      </c>
      <c r="C5" t="s">
        <v>52</v>
      </c>
      <c r="G5" t="s">
        <v>66</v>
      </c>
    </row>
    <row r="6" spans="1:7" x14ac:dyDescent="0.25">
      <c r="A6" t="s">
        <v>8</v>
      </c>
      <c r="B6" t="s">
        <v>53</v>
      </c>
      <c r="C6" t="s">
        <v>54</v>
      </c>
      <c r="G6" t="s">
        <v>67</v>
      </c>
    </row>
    <row r="7" spans="1:7" x14ac:dyDescent="0.25">
      <c r="A7" t="s">
        <v>5</v>
      </c>
      <c r="B7" t="s">
        <v>52</v>
      </c>
      <c r="C7" t="s">
        <v>55</v>
      </c>
      <c r="G7" t="s">
        <v>76</v>
      </c>
    </row>
    <row r="8" spans="1:7" x14ac:dyDescent="0.25">
      <c r="A8" t="s">
        <v>5</v>
      </c>
      <c r="B8" t="s">
        <v>55</v>
      </c>
      <c r="C8" t="s">
        <v>55</v>
      </c>
      <c r="G8" t="s">
        <v>77</v>
      </c>
    </row>
    <row r="9" spans="1:7" x14ac:dyDescent="0.25">
      <c r="A9" t="s">
        <v>56</v>
      </c>
      <c r="B9" t="s">
        <v>57</v>
      </c>
      <c r="C9" t="s">
        <v>53</v>
      </c>
    </row>
    <row r="10" spans="1:7" x14ac:dyDescent="0.25">
      <c r="A10" t="s">
        <v>58</v>
      </c>
      <c r="B10" t="s">
        <v>59</v>
      </c>
      <c r="C10" t="s">
        <v>60</v>
      </c>
      <c r="E10" s="22">
        <v>2</v>
      </c>
      <c r="F10" s="36" t="s">
        <v>64</v>
      </c>
    </row>
    <row r="11" spans="1:7" x14ac:dyDescent="0.25">
      <c r="A11" t="s">
        <v>12</v>
      </c>
      <c r="B11" t="s">
        <v>53</v>
      </c>
      <c r="C11" t="s">
        <v>54</v>
      </c>
    </row>
    <row r="12" spans="1:7" x14ac:dyDescent="0.25">
      <c r="A12" t="s">
        <v>16</v>
      </c>
      <c r="B12" t="s">
        <v>61</v>
      </c>
      <c r="C12" t="s">
        <v>62</v>
      </c>
      <c r="E12" s="22">
        <v>3</v>
      </c>
      <c r="F12" s="36" t="s">
        <v>68</v>
      </c>
    </row>
    <row r="13" spans="1:7" x14ac:dyDescent="0.25">
      <c r="A13" t="s">
        <v>16</v>
      </c>
      <c r="B13" t="s">
        <v>54</v>
      </c>
      <c r="C13" t="s">
        <v>52</v>
      </c>
      <c r="G13" t="s">
        <v>69</v>
      </c>
    </row>
    <row r="14" spans="1:7" x14ac:dyDescent="0.25">
      <c r="G14" t="s">
        <v>71</v>
      </c>
    </row>
    <row r="15" spans="1:7" x14ac:dyDescent="0.25">
      <c r="G15" t="s">
        <v>72</v>
      </c>
    </row>
    <row r="16" spans="1:7" x14ac:dyDescent="0.25">
      <c r="G16" s="37" t="s">
        <v>70</v>
      </c>
    </row>
    <row r="17" spans="7:7" x14ac:dyDescent="0.25">
      <c r="G17" t="s">
        <v>73</v>
      </c>
    </row>
    <row r="18" spans="7:7" x14ac:dyDescent="0.25">
      <c r="G18" t="s">
        <v>74</v>
      </c>
    </row>
    <row r="19" spans="7:7" x14ac:dyDescent="0.25">
      <c r="G19" t="s">
        <v>75</v>
      </c>
    </row>
  </sheetData>
  <hyperlinks>
    <hyperlink ref="E1" r:id="rId1"/>
  </hyperlinks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39"/>
  <sheetViews>
    <sheetView tabSelected="1" workbookViewId="0">
      <selection activeCell="A9" sqref="A9"/>
    </sheetView>
  </sheetViews>
  <sheetFormatPr baseColWidth="10" defaultRowHeight="15" x14ac:dyDescent="0.2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9.57031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</cols>
  <sheetData>
    <row r="1" spans="1:17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  <c r="Q1" s="17" t="s">
        <v>35</v>
      </c>
    </row>
    <row r="2" spans="1:17" x14ac:dyDescent="0.25">
      <c r="A2" s="12">
        <v>42370</v>
      </c>
      <c r="B2" s="11" t="s">
        <v>2</v>
      </c>
      <c r="C2" s="6"/>
      <c r="D2" s="6"/>
      <c r="E2" s="7"/>
      <c r="F2" s="10"/>
      <c r="G2" s="5"/>
      <c r="H2" s="11"/>
      <c r="I2" s="6"/>
      <c r="J2" s="6"/>
      <c r="K2" s="7"/>
      <c r="L2" s="10"/>
      <c r="N2" s="8">
        <f t="shared" ref="N2:N33" si="0">K2+E2</f>
        <v>0</v>
      </c>
      <c r="O2" s="10">
        <f t="shared" ref="O2:O11" si="1">F2+L2</f>
        <v>0</v>
      </c>
    </row>
    <row r="3" spans="1:17" x14ac:dyDescent="0.25">
      <c r="A3" s="12">
        <v>42371</v>
      </c>
      <c r="B3" s="11" t="s">
        <v>2</v>
      </c>
      <c r="C3" s="6"/>
      <c r="D3" s="6"/>
      <c r="E3" s="7"/>
      <c r="F3" s="10"/>
      <c r="G3" s="5"/>
      <c r="H3" s="11"/>
      <c r="I3" s="6"/>
      <c r="J3" s="6"/>
      <c r="K3" s="7"/>
      <c r="L3" s="10"/>
      <c r="N3" s="8">
        <f t="shared" si="0"/>
        <v>0</v>
      </c>
      <c r="O3" s="10">
        <f t="shared" si="1"/>
        <v>0</v>
      </c>
    </row>
    <row r="4" spans="1:17" x14ac:dyDescent="0.25">
      <c r="A4" s="12">
        <v>42372</v>
      </c>
      <c r="B4" s="11" t="s">
        <v>2</v>
      </c>
      <c r="C4" s="6"/>
      <c r="D4" s="6"/>
      <c r="E4" s="7"/>
      <c r="F4" s="10"/>
      <c r="G4" s="5"/>
      <c r="H4" s="11"/>
      <c r="I4" s="6"/>
      <c r="J4" s="6"/>
      <c r="K4" s="7"/>
      <c r="L4" s="10"/>
      <c r="N4" s="8">
        <f t="shared" si="0"/>
        <v>0</v>
      </c>
      <c r="O4" s="10">
        <f t="shared" si="1"/>
        <v>0</v>
      </c>
    </row>
    <row r="5" spans="1:17" x14ac:dyDescent="0.25">
      <c r="A5" s="12">
        <v>42373</v>
      </c>
      <c r="B5" s="11" t="s">
        <v>2</v>
      </c>
      <c r="C5" s="6"/>
      <c r="D5" s="6"/>
      <c r="E5" s="7"/>
      <c r="F5" s="10"/>
      <c r="G5" s="5"/>
      <c r="H5" s="11"/>
      <c r="I5" s="6"/>
      <c r="J5" s="6"/>
      <c r="K5" s="7"/>
      <c r="L5" s="10"/>
      <c r="N5" s="8">
        <f t="shared" si="0"/>
        <v>0</v>
      </c>
      <c r="O5" s="10">
        <f t="shared" si="1"/>
        <v>0</v>
      </c>
    </row>
    <row r="6" spans="1:17" x14ac:dyDescent="0.25">
      <c r="A6" s="12">
        <v>42374</v>
      </c>
      <c r="B6" s="11" t="s">
        <v>2</v>
      </c>
      <c r="C6" s="6"/>
      <c r="D6" s="6"/>
      <c r="E6" s="7"/>
      <c r="F6" s="10"/>
      <c r="G6" s="5"/>
      <c r="H6" s="11"/>
      <c r="I6" s="6"/>
      <c r="J6" s="6"/>
      <c r="K6" s="7"/>
      <c r="L6" s="10"/>
      <c r="N6" s="8">
        <f t="shared" si="0"/>
        <v>0</v>
      </c>
      <c r="O6" s="10">
        <f t="shared" si="1"/>
        <v>0</v>
      </c>
    </row>
    <row r="7" spans="1:17" x14ac:dyDescent="0.25">
      <c r="A7" s="12">
        <v>42375</v>
      </c>
      <c r="B7" s="11" t="s">
        <v>2</v>
      </c>
      <c r="C7" s="6"/>
      <c r="D7" s="6"/>
      <c r="E7" s="7"/>
      <c r="F7" s="10"/>
      <c r="G7" s="5"/>
      <c r="H7" s="11"/>
      <c r="I7" s="6"/>
      <c r="J7" s="6"/>
      <c r="K7" s="7"/>
      <c r="L7" s="10"/>
      <c r="N7" s="8">
        <f t="shared" si="0"/>
        <v>0</v>
      </c>
      <c r="O7" s="10">
        <f t="shared" si="1"/>
        <v>0</v>
      </c>
    </row>
    <row r="8" spans="1:17" x14ac:dyDescent="0.25">
      <c r="A8" s="12">
        <v>42376</v>
      </c>
      <c r="B8" s="11" t="s">
        <v>2</v>
      </c>
      <c r="C8" s="6"/>
      <c r="D8" s="6"/>
      <c r="E8" s="7"/>
      <c r="F8" s="10"/>
      <c r="G8" s="5"/>
      <c r="H8" s="11"/>
      <c r="I8" s="6"/>
      <c r="J8" s="6"/>
      <c r="K8" s="7"/>
      <c r="L8" s="10"/>
      <c r="N8" s="8">
        <f t="shared" si="0"/>
        <v>0</v>
      </c>
      <c r="O8" s="10">
        <f t="shared" si="1"/>
        <v>0</v>
      </c>
    </row>
    <row r="9" spans="1:17" x14ac:dyDescent="0.25">
      <c r="A9" s="12">
        <v>42377</v>
      </c>
      <c r="B9" s="11" t="s">
        <v>2</v>
      </c>
      <c r="C9" s="6"/>
      <c r="D9" s="6"/>
      <c r="E9" s="7"/>
      <c r="F9" s="10"/>
      <c r="G9" s="5"/>
      <c r="H9" s="11"/>
      <c r="I9" s="6"/>
      <c r="J9" s="6"/>
      <c r="K9" s="7"/>
      <c r="L9" s="10"/>
      <c r="N9" s="8">
        <f t="shared" si="0"/>
        <v>0</v>
      </c>
      <c r="O9" s="10">
        <f t="shared" si="1"/>
        <v>0</v>
      </c>
    </row>
    <row r="10" spans="1:17" x14ac:dyDescent="0.25">
      <c r="A10" s="12">
        <v>42378</v>
      </c>
      <c r="B10" s="27" t="s">
        <v>0</v>
      </c>
      <c r="C10" s="6"/>
      <c r="D10" s="6"/>
      <c r="E10" s="7"/>
      <c r="F10" s="10"/>
      <c r="G10" s="5"/>
      <c r="H10" s="11"/>
      <c r="I10" s="6"/>
      <c r="J10" s="6"/>
      <c r="K10" s="7"/>
      <c r="L10" s="10"/>
      <c r="N10" s="8">
        <f t="shared" si="0"/>
        <v>0</v>
      </c>
      <c r="O10" s="10">
        <f t="shared" si="1"/>
        <v>0</v>
      </c>
    </row>
    <row r="11" spans="1:17" x14ac:dyDescent="0.25">
      <c r="A11" s="12">
        <v>42379</v>
      </c>
      <c r="B11" s="27" t="s">
        <v>0</v>
      </c>
      <c r="C11" s="6"/>
      <c r="D11" s="6"/>
      <c r="E11" s="7"/>
      <c r="F11" s="10"/>
      <c r="G11" s="5"/>
      <c r="H11" s="11"/>
      <c r="I11" s="6"/>
      <c r="J11" s="6"/>
      <c r="K11" s="7"/>
      <c r="L11" s="10"/>
      <c r="N11" s="8">
        <f t="shared" si="0"/>
        <v>0</v>
      </c>
      <c r="O11" s="10">
        <f t="shared" si="1"/>
        <v>0</v>
      </c>
    </row>
    <row r="12" spans="1:17" x14ac:dyDescent="0.25">
      <c r="A12" s="12">
        <v>42380</v>
      </c>
      <c r="B12" s="11" t="s">
        <v>9</v>
      </c>
      <c r="C12" s="6">
        <v>0.625</v>
      </c>
      <c r="D12" s="6">
        <v>0.83333333333333337</v>
      </c>
      <c r="E12" s="8">
        <f t="shared" ref="E12:E17" si="2">D12-C12+IF(C12&gt;D12,1)</f>
        <v>0.20833333333333337</v>
      </c>
      <c r="F12" s="10">
        <v>0.20833333333333334</v>
      </c>
      <c r="G12" s="13" t="s">
        <v>14</v>
      </c>
      <c r="H12" s="11" t="s">
        <v>5</v>
      </c>
      <c r="I12" s="6">
        <v>0.83333333333333337</v>
      </c>
      <c r="J12" s="6">
        <v>0.33333333333333331</v>
      </c>
      <c r="K12" s="8">
        <f>J12-I12+IF(I12&gt;J12,1)</f>
        <v>0.5</v>
      </c>
      <c r="L12" s="10">
        <v>8.3333333333333329E-2</v>
      </c>
      <c r="M12" s="4" t="s">
        <v>15</v>
      </c>
      <c r="N12" s="8">
        <f t="shared" si="0"/>
        <v>0.70833333333333337</v>
      </c>
      <c r="O12" s="10">
        <f t="shared" ref="O12:O23" si="3">F12+L12</f>
        <v>0.29166666666666669</v>
      </c>
      <c r="Q12">
        <v>1</v>
      </c>
    </row>
    <row r="13" spans="1:17" x14ac:dyDescent="0.25">
      <c r="A13" s="12">
        <v>42381</v>
      </c>
      <c r="B13" s="11" t="s">
        <v>9</v>
      </c>
      <c r="C13" s="6">
        <v>0.625</v>
      </c>
      <c r="D13" s="6">
        <v>0.79166666666666663</v>
      </c>
      <c r="E13" s="8">
        <f t="shared" si="2"/>
        <v>0.16666666666666663</v>
      </c>
      <c r="F13" s="10">
        <v>0.16666666666666666</v>
      </c>
      <c r="G13" s="5"/>
      <c r="H13" s="11"/>
      <c r="I13" s="6"/>
      <c r="J13" s="6"/>
      <c r="K13" s="7"/>
      <c r="L13" s="10"/>
      <c r="N13" s="8">
        <f t="shared" si="0"/>
        <v>0.16666666666666663</v>
      </c>
      <c r="O13" s="10">
        <f t="shared" si="3"/>
        <v>0.16666666666666666</v>
      </c>
      <c r="Q13">
        <v>1</v>
      </c>
    </row>
    <row r="14" spans="1:17" x14ac:dyDescent="0.25">
      <c r="A14" s="12">
        <v>42382</v>
      </c>
      <c r="B14" s="11" t="s">
        <v>8</v>
      </c>
      <c r="C14" s="6">
        <v>0.58333333333333337</v>
      </c>
      <c r="D14" s="6">
        <v>0.70833333333333337</v>
      </c>
      <c r="E14" s="8">
        <f t="shared" si="2"/>
        <v>0.125</v>
      </c>
      <c r="F14" s="10">
        <v>0.125</v>
      </c>
      <c r="G14" s="5"/>
      <c r="H14" s="11"/>
      <c r="I14" s="6"/>
      <c r="J14" s="6"/>
      <c r="K14" s="7"/>
      <c r="L14" s="10"/>
      <c r="N14" s="8">
        <f t="shared" si="0"/>
        <v>0.125</v>
      </c>
      <c r="O14" s="10">
        <f t="shared" si="3"/>
        <v>0.125</v>
      </c>
      <c r="Q14">
        <v>1</v>
      </c>
    </row>
    <row r="15" spans="1:17" x14ac:dyDescent="0.25">
      <c r="A15" s="12">
        <v>42383</v>
      </c>
      <c r="B15" s="11" t="s">
        <v>5</v>
      </c>
      <c r="C15" s="6">
        <v>0.83333333333333337</v>
      </c>
      <c r="D15" s="6">
        <v>0.33333333333333331</v>
      </c>
      <c r="E15" s="8">
        <f t="shared" si="2"/>
        <v>0.5</v>
      </c>
      <c r="F15" s="10">
        <v>0.14583333333333334</v>
      </c>
      <c r="G15" s="5"/>
      <c r="H15" s="11"/>
      <c r="I15" s="6"/>
      <c r="J15" s="6"/>
      <c r="K15" s="7"/>
      <c r="L15" s="10"/>
      <c r="N15" s="8">
        <f t="shared" si="0"/>
        <v>0.5</v>
      </c>
      <c r="O15" s="10">
        <f t="shared" si="3"/>
        <v>0.14583333333333334</v>
      </c>
      <c r="Q15">
        <v>1</v>
      </c>
    </row>
    <row r="16" spans="1:17" x14ac:dyDescent="0.25">
      <c r="A16" s="12">
        <v>42384</v>
      </c>
      <c r="B16" s="11" t="s">
        <v>5</v>
      </c>
      <c r="C16" s="6">
        <v>0.83333333333333337</v>
      </c>
      <c r="D16" s="6">
        <v>0.33333333333333331</v>
      </c>
      <c r="E16" s="8">
        <f t="shared" si="2"/>
        <v>0.5</v>
      </c>
      <c r="F16" s="10">
        <v>0.14583333333333334</v>
      </c>
      <c r="G16" s="5"/>
      <c r="H16" s="11"/>
      <c r="I16" s="6"/>
      <c r="J16" s="6"/>
      <c r="K16" s="7"/>
      <c r="L16" s="10"/>
      <c r="N16" s="8">
        <f t="shared" si="0"/>
        <v>0.5</v>
      </c>
      <c r="O16" s="10">
        <f t="shared" si="3"/>
        <v>0.14583333333333334</v>
      </c>
      <c r="Q16">
        <v>1</v>
      </c>
    </row>
    <row r="17" spans="1:19" x14ac:dyDescent="0.25">
      <c r="A17" s="12">
        <v>42385</v>
      </c>
      <c r="B17" s="11" t="s">
        <v>5</v>
      </c>
      <c r="C17" s="6">
        <v>0.58333333333333337</v>
      </c>
      <c r="D17" s="6">
        <v>0.33333333333333331</v>
      </c>
      <c r="E17" s="8">
        <f t="shared" si="2"/>
        <v>0.75</v>
      </c>
      <c r="F17" s="10">
        <v>0.375</v>
      </c>
      <c r="G17" s="5"/>
      <c r="H17" s="11"/>
      <c r="I17" s="6"/>
      <c r="J17" s="6"/>
      <c r="K17" s="7"/>
      <c r="L17" s="10"/>
      <c r="N17" s="8">
        <f t="shared" si="0"/>
        <v>0.75</v>
      </c>
      <c r="O17" s="10">
        <f t="shared" si="3"/>
        <v>0.375</v>
      </c>
      <c r="P17" t="s">
        <v>44</v>
      </c>
      <c r="Q17">
        <v>1</v>
      </c>
    </row>
    <row r="18" spans="1:19" x14ac:dyDescent="0.25">
      <c r="A18" s="12">
        <v>42386</v>
      </c>
      <c r="B18" s="11" t="s">
        <v>5</v>
      </c>
      <c r="C18" s="6">
        <v>0.33333333333333331</v>
      </c>
      <c r="D18" s="6">
        <v>0.33333333333333331</v>
      </c>
      <c r="E18" s="9">
        <v>1</v>
      </c>
      <c r="F18" s="10">
        <v>0.41666666666666669</v>
      </c>
      <c r="G18" s="5"/>
      <c r="H18" s="11" t="s">
        <v>13</v>
      </c>
      <c r="I18" s="6">
        <v>0.375</v>
      </c>
      <c r="J18" s="6">
        <v>0.58333333333333337</v>
      </c>
      <c r="K18" s="8">
        <f>J18-I18+IF(I18&gt;J18,1)</f>
        <v>0.20833333333333337</v>
      </c>
      <c r="L18" s="10">
        <v>0.20833333333333334</v>
      </c>
      <c r="M18" s="4" t="s">
        <v>15</v>
      </c>
      <c r="N18" s="9">
        <v>1.2083333333333333</v>
      </c>
      <c r="O18" s="10">
        <f t="shared" si="3"/>
        <v>0.625</v>
      </c>
      <c r="Q18">
        <v>1</v>
      </c>
    </row>
    <row r="19" spans="1:19" x14ac:dyDescent="0.25">
      <c r="A19" s="12">
        <v>42387</v>
      </c>
      <c r="B19" s="25" t="s">
        <v>0</v>
      </c>
      <c r="C19" s="6"/>
      <c r="D19" s="6">
        <v>0.33333333333333331</v>
      </c>
      <c r="E19" s="7"/>
      <c r="F19" s="10"/>
      <c r="G19" s="5"/>
      <c r="H19" s="11"/>
      <c r="I19" s="6"/>
      <c r="J19" s="6"/>
      <c r="K19" s="7"/>
      <c r="L19" s="10"/>
      <c r="N19" s="8">
        <f t="shared" si="0"/>
        <v>0</v>
      </c>
      <c r="O19" s="10">
        <f t="shared" si="3"/>
        <v>0</v>
      </c>
      <c r="P19" t="s">
        <v>41</v>
      </c>
    </row>
    <row r="20" spans="1:19" x14ac:dyDescent="0.25">
      <c r="A20" s="12">
        <v>42388</v>
      </c>
      <c r="B20" s="27" t="s">
        <v>0</v>
      </c>
      <c r="C20" s="6"/>
      <c r="D20" s="6"/>
      <c r="E20" s="7"/>
      <c r="F20" s="10"/>
      <c r="G20" s="5"/>
      <c r="H20" s="11"/>
      <c r="I20" s="6"/>
      <c r="J20" s="6"/>
      <c r="K20" s="7"/>
      <c r="L20" s="10"/>
      <c r="N20" s="8">
        <f t="shared" si="0"/>
        <v>0</v>
      </c>
      <c r="O20" s="10">
        <f t="shared" si="3"/>
        <v>0</v>
      </c>
    </row>
    <row r="21" spans="1:19" x14ac:dyDescent="0.25">
      <c r="A21" s="12">
        <v>42389</v>
      </c>
      <c r="B21" s="11" t="s">
        <v>13</v>
      </c>
      <c r="C21" s="6">
        <v>0.375</v>
      </c>
      <c r="D21" s="6">
        <v>0.58333333333333337</v>
      </c>
      <c r="E21" s="8">
        <f>D21-C21+IF(C21&gt;D21,1)</f>
        <v>0.20833333333333337</v>
      </c>
      <c r="F21" s="10">
        <v>0.20833333333333334</v>
      </c>
      <c r="G21" s="5" t="s">
        <v>14</v>
      </c>
      <c r="H21" s="11" t="s">
        <v>10</v>
      </c>
      <c r="I21" s="6">
        <v>0.70833333333333337</v>
      </c>
      <c r="J21" s="6">
        <v>0.79166666666666663</v>
      </c>
      <c r="K21" s="8">
        <f>J21-I21+IF(I21&gt;J21,1)</f>
        <v>8.3333333333333259E-2</v>
      </c>
      <c r="L21" s="10">
        <v>8.3333333333333329E-2</v>
      </c>
      <c r="M21" s="4" t="s">
        <v>15</v>
      </c>
      <c r="N21" s="8">
        <f t="shared" si="0"/>
        <v>0.29166666666666663</v>
      </c>
      <c r="O21" s="10">
        <f t="shared" si="3"/>
        <v>0.29166666666666669</v>
      </c>
      <c r="Q21">
        <v>1</v>
      </c>
    </row>
    <row r="22" spans="1:19" x14ac:dyDescent="0.25">
      <c r="A22" s="12">
        <v>42390</v>
      </c>
      <c r="B22" s="11" t="s">
        <v>12</v>
      </c>
      <c r="C22" s="6">
        <v>0.58333333333333337</v>
      </c>
      <c r="D22" s="6">
        <v>0.70833333333333337</v>
      </c>
      <c r="E22" s="8">
        <f>D22-C22+IF(C22&gt;D22,1)</f>
        <v>0.125</v>
      </c>
      <c r="F22" s="10">
        <v>0.125</v>
      </c>
      <c r="G22" s="5" t="s">
        <v>14</v>
      </c>
      <c r="H22" s="11" t="s">
        <v>10</v>
      </c>
      <c r="I22" s="6">
        <v>0.70833333333333337</v>
      </c>
      <c r="J22" s="6">
        <v>0.79166666666666663</v>
      </c>
      <c r="K22" s="8">
        <f>J22-I22+IF(I22&gt;J22,1)</f>
        <v>8.3333333333333259E-2</v>
      </c>
      <c r="L22" s="10">
        <v>8.3333333333333329E-2</v>
      </c>
      <c r="M22" s="4" t="s">
        <v>15</v>
      </c>
      <c r="N22" s="8">
        <f t="shared" si="0"/>
        <v>0.20833333333333326</v>
      </c>
      <c r="O22" s="10">
        <f t="shared" si="3"/>
        <v>0.20833333333333331</v>
      </c>
      <c r="Q22">
        <v>1</v>
      </c>
    </row>
    <row r="23" spans="1:19" x14ac:dyDescent="0.25">
      <c r="A23" s="14">
        <v>42391</v>
      </c>
      <c r="B23" s="11" t="s">
        <v>11</v>
      </c>
      <c r="C23" s="6">
        <v>0.5625</v>
      </c>
      <c r="D23" s="6">
        <v>0.6875</v>
      </c>
      <c r="E23" s="8">
        <f>D23-C23+IF(C23&gt;D23,1)</f>
        <v>0.125</v>
      </c>
      <c r="F23" s="10">
        <v>0.125</v>
      </c>
      <c r="G23" s="5" t="s">
        <v>14</v>
      </c>
      <c r="H23" s="11" t="s">
        <v>10</v>
      </c>
      <c r="I23" s="6">
        <v>0.6875</v>
      </c>
      <c r="J23" s="6">
        <v>0.77083333333333337</v>
      </c>
      <c r="K23" s="8">
        <f>J23-I23+IF(I23&gt;J23,1)</f>
        <v>8.333333333333337E-2</v>
      </c>
      <c r="L23" s="10">
        <v>8.3333333333333329E-2</v>
      </c>
      <c r="M23" s="4" t="s">
        <v>15</v>
      </c>
      <c r="N23" s="8">
        <f t="shared" si="0"/>
        <v>0.20833333333333337</v>
      </c>
      <c r="O23" s="10">
        <f t="shared" si="3"/>
        <v>0.20833333333333331</v>
      </c>
      <c r="Q23">
        <v>1</v>
      </c>
    </row>
    <row r="24" spans="1:19" x14ac:dyDescent="0.25">
      <c r="A24" s="12">
        <v>42392</v>
      </c>
      <c r="B24" s="27" t="s">
        <v>0</v>
      </c>
      <c r="C24" s="6"/>
      <c r="D24" s="6"/>
      <c r="E24" s="7"/>
      <c r="F24" s="10"/>
      <c r="G24" s="5"/>
      <c r="H24" s="11"/>
      <c r="I24" s="6"/>
      <c r="J24" s="6"/>
      <c r="K24" s="7"/>
      <c r="L24" s="10"/>
      <c r="N24" s="8">
        <f t="shared" si="0"/>
        <v>0</v>
      </c>
      <c r="O24" s="10">
        <f t="shared" ref="O24:O32" si="4">F24+L24</f>
        <v>0</v>
      </c>
    </row>
    <row r="25" spans="1:19" x14ac:dyDescent="0.25">
      <c r="A25" s="12">
        <v>42393</v>
      </c>
      <c r="B25" s="27" t="s">
        <v>0</v>
      </c>
      <c r="C25" s="6"/>
      <c r="D25" s="6"/>
      <c r="E25" s="7"/>
      <c r="F25" s="10"/>
      <c r="G25" s="5"/>
      <c r="H25" s="11"/>
      <c r="I25" s="6"/>
      <c r="J25" s="6"/>
      <c r="K25" s="7"/>
      <c r="L25" s="10"/>
      <c r="N25" s="8">
        <f t="shared" si="0"/>
        <v>0</v>
      </c>
      <c r="O25" s="10">
        <f t="shared" si="4"/>
        <v>0</v>
      </c>
    </row>
    <row r="26" spans="1:19" x14ac:dyDescent="0.25">
      <c r="A26" s="12">
        <v>42394</v>
      </c>
      <c r="B26" s="11" t="s">
        <v>5</v>
      </c>
      <c r="C26" s="6">
        <v>0.83333333333333337</v>
      </c>
      <c r="D26" s="6">
        <v>0.33333333333333331</v>
      </c>
      <c r="E26" s="8">
        <f t="shared" ref="E26:E33" si="5">D26-C26+IF(C26&gt;D26,1)</f>
        <v>0.5</v>
      </c>
      <c r="F26" s="10">
        <v>8.3333333333333329E-2</v>
      </c>
      <c r="G26" s="5"/>
      <c r="H26" s="11"/>
      <c r="I26" s="6"/>
      <c r="J26" s="6"/>
      <c r="K26" s="7"/>
      <c r="L26" s="10"/>
      <c r="N26" s="8">
        <f t="shared" si="0"/>
        <v>0.5</v>
      </c>
      <c r="O26" s="10">
        <f t="shared" si="4"/>
        <v>8.3333333333333329E-2</v>
      </c>
      <c r="Q26">
        <v>1</v>
      </c>
    </row>
    <row r="27" spans="1:19" x14ac:dyDescent="0.25">
      <c r="A27" s="12">
        <v>42395</v>
      </c>
      <c r="B27" s="11" t="s">
        <v>5</v>
      </c>
      <c r="C27" s="6">
        <v>0.83333333333333337</v>
      </c>
      <c r="D27" s="6">
        <v>0.33333333333333331</v>
      </c>
      <c r="E27" s="8">
        <f t="shared" si="5"/>
        <v>0.5</v>
      </c>
      <c r="F27" s="10">
        <v>0.14583333333333334</v>
      </c>
      <c r="G27" s="5"/>
      <c r="H27" s="11"/>
      <c r="I27" s="6"/>
      <c r="J27" s="6"/>
      <c r="K27" s="7"/>
      <c r="L27" s="10"/>
      <c r="N27" s="8">
        <f t="shared" si="0"/>
        <v>0.5</v>
      </c>
      <c r="O27" s="10">
        <f t="shared" si="4"/>
        <v>0.14583333333333334</v>
      </c>
      <c r="Q27">
        <v>1</v>
      </c>
    </row>
    <row r="28" spans="1:19" x14ac:dyDescent="0.25">
      <c r="A28" s="12">
        <v>42396</v>
      </c>
      <c r="B28" s="11" t="s">
        <v>5</v>
      </c>
      <c r="C28" s="6">
        <v>0.83333333333333337</v>
      </c>
      <c r="D28" s="6">
        <v>0.33333333333333331</v>
      </c>
      <c r="E28" s="8">
        <f t="shared" si="5"/>
        <v>0.5</v>
      </c>
      <c r="F28" s="10">
        <v>0.14583333333333334</v>
      </c>
      <c r="G28" s="5"/>
      <c r="H28" s="11"/>
      <c r="I28" s="6"/>
      <c r="J28" s="6"/>
      <c r="K28" s="7"/>
      <c r="L28" s="10"/>
      <c r="N28" s="8">
        <f t="shared" si="0"/>
        <v>0.5</v>
      </c>
      <c r="O28" s="10">
        <f t="shared" si="4"/>
        <v>0.14583333333333334</v>
      </c>
      <c r="Q28">
        <v>1</v>
      </c>
    </row>
    <row r="29" spans="1:19" x14ac:dyDescent="0.25">
      <c r="A29" s="12">
        <v>42397</v>
      </c>
      <c r="B29" s="11" t="s">
        <v>5</v>
      </c>
      <c r="C29" s="6">
        <v>0.83333333333333337</v>
      </c>
      <c r="D29" s="6">
        <v>0.33333333333333331</v>
      </c>
      <c r="E29" s="8">
        <f t="shared" si="5"/>
        <v>0.5</v>
      </c>
      <c r="F29" s="10">
        <v>0.14583333333333334</v>
      </c>
      <c r="G29" s="5"/>
      <c r="H29" s="11"/>
      <c r="I29" s="6"/>
      <c r="J29" s="6"/>
      <c r="K29" s="7"/>
      <c r="L29" s="10"/>
      <c r="N29" s="8">
        <f t="shared" si="0"/>
        <v>0.5</v>
      </c>
      <c r="O29" s="10">
        <f t="shared" si="4"/>
        <v>0.14583333333333334</v>
      </c>
      <c r="Q29">
        <v>1</v>
      </c>
    </row>
    <row r="30" spans="1:19" x14ac:dyDescent="0.25">
      <c r="A30" s="12">
        <v>42398</v>
      </c>
      <c r="B30" s="11" t="s">
        <v>5</v>
      </c>
      <c r="C30" s="6">
        <v>0.83333333333333337</v>
      </c>
      <c r="D30" s="6">
        <v>0.33333333333333331</v>
      </c>
      <c r="E30" s="8">
        <f t="shared" si="5"/>
        <v>0.5</v>
      </c>
      <c r="F30" s="10">
        <v>0.14583333333333334</v>
      </c>
      <c r="G30" s="5"/>
      <c r="H30" s="11"/>
      <c r="I30" s="6"/>
      <c r="J30" s="6"/>
      <c r="K30" s="7"/>
      <c r="L30" s="10"/>
      <c r="N30" s="8">
        <f t="shared" si="0"/>
        <v>0.5</v>
      </c>
      <c r="O30" s="10">
        <f t="shared" si="4"/>
        <v>0.14583333333333334</v>
      </c>
      <c r="Q30">
        <v>1</v>
      </c>
    </row>
    <row r="31" spans="1:19" x14ac:dyDescent="0.25">
      <c r="A31" s="12">
        <v>42399</v>
      </c>
      <c r="B31" s="11" t="s">
        <v>5</v>
      </c>
      <c r="C31" s="6">
        <v>0.58333333333333337</v>
      </c>
      <c r="D31" s="6">
        <v>0.33333333333333331</v>
      </c>
      <c r="E31" s="8">
        <f t="shared" si="5"/>
        <v>0.75</v>
      </c>
      <c r="F31" s="10">
        <v>0.375</v>
      </c>
      <c r="G31" s="5"/>
      <c r="H31" s="11"/>
      <c r="I31" s="6"/>
      <c r="J31" s="6"/>
      <c r="K31" s="7"/>
      <c r="L31" s="10"/>
      <c r="N31" s="8">
        <f t="shared" si="0"/>
        <v>0.75</v>
      </c>
      <c r="O31" s="10">
        <f t="shared" si="4"/>
        <v>0.375</v>
      </c>
      <c r="P31" t="s">
        <v>44</v>
      </c>
      <c r="Q31">
        <v>1</v>
      </c>
      <c r="S31" s="30"/>
    </row>
    <row r="32" spans="1:19" x14ac:dyDescent="0.25">
      <c r="A32" s="12">
        <v>42400</v>
      </c>
      <c r="B32" s="11" t="s">
        <v>5</v>
      </c>
      <c r="C32" s="6">
        <v>0.58333333333333337</v>
      </c>
      <c r="D32" s="6">
        <v>0.33333333333333331</v>
      </c>
      <c r="E32" s="8">
        <f t="shared" si="5"/>
        <v>0.75</v>
      </c>
      <c r="F32" s="10">
        <v>0.41666666666666669</v>
      </c>
      <c r="G32" s="5"/>
      <c r="H32" s="11"/>
      <c r="I32" s="6"/>
      <c r="J32" s="6"/>
      <c r="K32" s="7"/>
      <c r="L32" s="10"/>
      <c r="N32" s="8">
        <f t="shared" si="0"/>
        <v>0.75</v>
      </c>
      <c r="O32" s="10">
        <f t="shared" si="4"/>
        <v>0.41666666666666669</v>
      </c>
      <c r="P32" t="s">
        <v>44</v>
      </c>
      <c r="Q32">
        <v>1</v>
      </c>
      <c r="S32" s="30"/>
    </row>
    <row r="33" spans="1:17" x14ac:dyDescent="0.25">
      <c r="C33" s="34">
        <v>0.33333333333333331</v>
      </c>
      <c r="D33" s="34">
        <v>0.33333333333333331</v>
      </c>
      <c r="E33" s="4">
        <f t="shared" si="5"/>
        <v>0</v>
      </c>
      <c r="N33" s="8">
        <f t="shared" si="0"/>
        <v>0</v>
      </c>
    </row>
    <row r="34" spans="1:17" x14ac:dyDescent="0.25">
      <c r="A34" s="1" t="s">
        <v>0</v>
      </c>
      <c r="B34" s="28">
        <v>5</v>
      </c>
      <c r="E34" s="16">
        <f>SUM(E2:E33)</f>
        <v>7.7083333333333339</v>
      </c>
      <c r="F34" s="16">
        <f>SUM(F2:F32)</f>
        <v>3.5000000000000009</v>
      </c>
      <c r="K34" s="16">
        <f>SUM(K3:K32)</f>
        <v>0.95833333333333326</v>
      </c>
      <c r="L34" s="16">
        <f>SUM(L3:L32)</f>
        <v>0.54166666666666663</v>
      </c>
      <c r="N34" s="16">
        <f>SUM(N3:N32)</f>
        <v>8.6666666666666661</v>
      </c>
      <c r="O34" s="16">
        <f>SUM(O3:O32)</f>
        <v>4.0416666666666679</v>
      </c>
      <c r="Q34">
        <f>SUM(Q2:Q33)</f>
        <v>17</v>
      </c>
    </row>
    <row r="35" spans="1:17" x14ac:dyDescent="0.25">
      <c r="A35" s="1" t="s">
        <v>41</v>
      </c>
      <c r="B35" s="26">
        <v>1</v>
      </c>
    </row>
    <row r="37" spans="1:17" x14ac:dyDescent="0.25">
      <c r="A37" s="1" t="s">
        <v>43</v>
      </c>
      <c r="B37" s="4">
        <v>3</v>
      </c>
      <c r="D37" s="40" t="s">
        <v>36</v>
      </c>
      <c r="E37" s="40"/>
      <c r="F37" s="40"/>
      <c r="G37" s="22"/>
      <c r="H37" s="23">
        <f>N34</f>
        <v>8.6666666666666661</v>
      </c>
    </row>
    <row r="38" spans="1:17" x14ac:dyDescent="0.25">
      <c r="D38" s="22"/>
      <c r="E38" s="22"/>
      <c r="F38" s="22"/>
      <c r="G38" s="22"/>
      <c r="H38" s="22"/>
    </row>
    <row r="39" spans="1:17" x14ac:dyDescent="0.25">
      <c r="D39" s="40" t="s">
        <v>37</v>
      </c>
      <c r="E39" s="40"/>
      <c r="F39" s="40"/>
      <c r="G39" s="22"/>
      <c r="H39" s="23">
        <f>O34</f>
        <v>4.0416666666666679</v>
      </c>
    </row>
  </sheetData>
  <mergeCells count="4">
    <mergeCell ref="C1:D1"/>
    <mergeCell ref="I1:J1"/>
    <mergeCell ref="D39:F39"/>
    <mergeCell ref="D37:F37"/>
  </mergeCells>
  <dataValidations count="1">
    <dataValidation type="list" allowBlank="1" showInputMessage="1" showErrorMessage="1" sqref="B2:B37">
      <formula1>Fonctions</formula1>
    </dataValidation>
  </dataValidations>
  <printOptions horizontalCentered="1" verticalCentered="1"/>
  <pageMargins left="0" right="0" top="0" bottom="0" header="0" footer="0"/>
  <pageSetup paperSize="9" scale="9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S37"/>
  <sheetViews>
    <sheetView workbookViewId="0">
      <selection activeCell="B18" sqref="B18"/>
    </sheetView>
  </sheetViews>
  <sheetFormatPr baseColWidth="10" defaultRowHeight="15" x14ac:dyDescent="0.2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</cols>
  <sheetData>
    <row r="1" spans="1:19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19" x14ac:dyDescent="0.25">
      <c r="A2" s="12">
        <v>42401</v>
      </c>
      <c r="B2" s="25" t="s">
        <v>0</v>
      </c>
      <c r="C2" s="6"/>
      <c r="D2" s="6"/>
      <c r="E2" s="7"/>
      <c r="F2" s="10"/>
      <c r="G2" s="5"/>
      <c r="H2" s="11"/>
      <c r="I2" s="6"/>
      <c r="J2" s="6"/>
      <c r="K2" s="7"/>
      <c r="L2" s="10"/>
      <c r="N2" s="8">
        <f t="shared" ref="N2:O6" si="0">E2+K2</f>
        <v>0</v>
      </c>
      <c r="O2" s="10">
        <f t="shared" si="0"/>
        <v>0</v>
      </c>
      <c r="P2" t="s">
        <v>41</v>
      </c>
    </row>
    <row r="3" spans="1:19" x14ac:dyDescent="0.25">
      <c r="A3" s="12">
        <v>42402</v>
      </c>
      <c r="B3" s="11" t="s">
        <v>12</v>
      </c>
      <c r="C3" s="6">
        <v>0.5625</v>
      </c>
      <c r="D3" s="6">
        <v>0.70833333333333337</v>
      </c>
      <c r="E3" s="8">
        <f>D3-C3+IF(C3&gt;D3,1)</f>
        <v>0.14583333333333337</v>
      </c>
      <c r="F3" s="10">
        <v>0.14583333333333334</v>
      </c>
      <c r="G3" s="5"/>
      <c r="H3" s="11"/>
      <c r="I3" s="6"/>
      <c r="J3" s="6"/>
      <c r="K3" s="7"/>
      <c r="L3" s="10"/>
      <c r="N3" s="8">
        <f t="shared" si="0"/>
        <v>0.14583333333333337</v>
      </c>
      <c r="O3" s="10">
        <f t="shared" si="0"/>
        <v>0.14583333333333334</v>
      </c>
      <c r="Q3">
        <v>1</v>
      </c>
    </row>
    <row r="4" spans="1:19" x14ac:dyDescent="0.25">
      <c r="A4" s="12">
        <v>42403</v>
      </c>
      <c r="B4" s="11" t="s">
        <v>12</v>
      </c>
      <c r="C4" s="6">
        <v>0.58333333333333337</v>
      </c>
      <c r="D4" s="6">
        <v>0.70833333333333337</v>
      </c>
      <c r="E4" s="8">
        <f>D4-C4+IF(C4&gt;D4,1)</f>
        <v>0.125</v>
      </c>
      <c r="F4" s="10">
        <v>0.125</v>
      </c>
      <c r="G4" s="5" t="s">
        <v>14</v>
      </c>
      <c r="H4" s="11" t="s">
        <v>16</v>
      </c>
      <c r="I4" s="6">
        <v>0.70833333333333337</v>
      </c>
      <c r="J4" s="6">
        <v>0.83333333333333337</v>
      </c>
      <c r="K4" s="8">
        <f>J4-I4+IF(I4&gt;J4,1)</f>
        <v>0.125</v>
      </c>
      <c r="L4" s="10">
        <v>0.125</v>
      </c>
      <c r="M4" s="4" t="s">
        <v>15</v>
      </c>
      <c r="N4" s="8">
        <f t="shared" si="0"/>
        <v>0.25</v>
      </c>
      <c r="O4" s="10">
        <f t="shared" si="0"/>
        <v>0.25</v>
      </c>
      <c r="Q4">
        <v>1</v>
      </c>
    </row>
    <row r="5" spans="1:19" x14ac:dyDescent="0.25">
      <c r="A5" s="12">
        <v>42404</v>
      </c>
      <c r="B5" s="11" t="s">
        <v>12</v>
      </c>
      <c r="C5" s="6">
        <v>0.58333333333333337</v>
      </c>
      <c r="D5" s="6">
        <v>0.70833333333333337</v>
      </c>
      <c r="E5" s="8">
        <f>D5-C5+IF(C5&gt;D5,1)</f>
        <v>0.125</v>
      </c>
      <c r="F5" s="10">
        <v>0.125</v>
      </c>
      <c r="G5" s="5" t="s">
        <v>14</v>
      </c>
      <c r="H5" s="11" t="s">
        <v>16</v>
      </c>
      <c r="I5" s="6">
        <v>0.70833333333333337</v>
      </c>
      <c r="J5" s="6">
        <v>0.83333333333333337</v>
      </c>
      <c r="K5" s="8">
        <f>J5-I5+IF(I5&gt;J5,1)</f>
        <v>0.125</v>
      </c>
      <c r="L5" s="10">
        <v>0.125</v>
      </c>
      <c r="M5" s="4" t="s">
        <v>15</v>
      </c>
      <c r="N5" s="8">
        <f t="shared" si="0"/>
        <v>0.25</v>
      </c>
      <c r="O5" s="10">
        <f t="shared" si="0"/>
        <v>0.25</v>
      </c>
      <c r="Q5">
        <v>1</v>
      </c>
    </row>
    <row r="6" spans="1:19" x14ac:dyDescent="0.25">
      <c r="A6" s="12">
        <v>42405</v>
      </c>
      <c r="B6" s="11" t="s">
        <v>12</v>
      </c>
      <c r="C6" s="6">
        <v>0.58333333333333337</v>
      </c>
      <c r="D6" s="6">
        <v>0.70833333333333337</v>
      </c>
      <c r="E6" s="8">
        <f>D6-C6+IF(C6&gt;D6,1)</f>
        <v>0.125</v>
      </c>
      <c r="F6" s="10">
        <v>0.125</v>
      </c>
      <c r="G6" s="5" t="s">
        <v>14</v>
      </c>
      <c r="H6" s="11" t="s">
        <v>16</v>
      </c>
      <c r="I6" s="6">
        <v>0.70833333333333337</v>
      </c>
      <c r="J6" s="6">
        <v>0.83333333333333337</v>
      </c>
      <c r="K6" s="8">
        <f>J6-I6+IF(I6&gt;J6,1)</f>
        <v>0.125</v>
      </c>
      <c r="L6" s="10">
        <v>0.125</v>
      </c>
      <c r="M6" s="4" t="s">
        <v>15</v>
      </c>
      <c r="N6" s="8">
        <f t="shared" si="0"/>
        <v>0.25</v>
      </c>
      <c r="O6" s="10">
        <f t="shared" si="0"/>
        <v>0.25</v>
      </c>
      <c r="Q6">
        <v>1</v>
      </c>
    </row>
    <row r="7" spans="1:19" x14ac:dyDescent="0.25">
      <c r="A7" s="12">
        <v>42406</v>
      </c>
      <c r="B7" s="27" t="s">
        <v>0</v>
      </c>
      <c r="C7" s="6"/>
      <c r="D7" s="6"/>
      <c r="E7" s="7"/>
      <c r="F7" s="10"/>
      <c r="G7" s="5"/>
      <c r="H7" s="11"/>
      <c r="I7" s="6"/>
      <c r="J7" s="6"/>
      <c r="K7" s="7"/>
      <c r="L7" s="10"/>
      <c r="N7" s="8">
        <f t="shared" ref="N7:N16" si="1">E7+K7</f>
        <v>0</v>
      </c>
      <c r="O7" s="10">
        <f t="shared" ref="O7:O16" si="2">F7+L7</f>
        <v>0</v>
      </c>
    </row>
    <row r="8" spans="1:19" x14ac:dyDescent="0.25">
      <c r="A8" s="12">
        <v>42407</v>
      </c>
      <c r="B8" s="27" t="s">
        <v>0</v>
      </c>
      <c r="C8" s="6"/>
      <c r="D8" s="6"/>
      <c r="E8" s="7"/>
      <c r="F8" s="10"/>
      <c r="G8" s="5"/>
      <c r="H8" s="11"/>
      <c r="I8" s="6"/>
      <c r="J8" s="6"/>
      <c r="K8" s="7"/>
      <c r="L8" s="10"/>
      <c r="N8" s="8">
        <f t="shared" si="1"/>
        <v>0</v>
      </c>
      <c r="O8" s="10">
        <f t="shared" si="2"/>
        <v>0</v>
      </c>
    </row>
    <row r="9" spans="1:19" x14ac:dyDescent="0.25">
      <c r="A9" s="12">
        <v>42408</v>
      </c>
      <c r="B9" s="11" t="s">
        <v>5</v>
      </c>
      <c r="C9" s="6">
        <v>0.83333333333333337</v>
      </c>
      <c r="D9" s="6">
        <v>0.33333333333333331</v>
      </c>
      <c r="E9" s="8">
        <f t="shared" ref="E9:E15" si="3">D9-C9+IF(C9&gt;D9,1)</f>
        <v>0.5</v>
      </c>
      <c r="F9" s="10">
        <v>8.3333333333333329E-2</v>
      </c>
      <c r="G9" s="5"/>
      <c r="H9" s="11"/>
      <c r="I9" s="6"/>
      <c r="J9" s="6"/>
      <c r="K9" s="7"/>
      <c r="L9" s="10"/>
      <c r="N9" s="8">
        <f t="shared" si="1"/>
        <v>0.5</v>
      </c>
      <c r="O9" s="10">
        <f t="shared" si="2"/>
        <v>8.3333333333333329E-2</v>
      </c>
      <c r="Q9">
        <v>1</v>
      </c>
    </row>
    <row r="10" spans="1:19" x14ac:dyDescent="0.25">
      <c r="A10" s="12">
        <v>42409</v>
      </c>
      <c r="B10" s="11" t="s">
        <v>5</v>
      </c>
      <c r="C10" s="6">
        <v>0.83333333333333337</v>
      </c>
      <c r="D10" s="6">
        <v>0.33333333333333331</v>
      </c>
      <c r="E10" s="8">
        <f t="shared" si="3"/>
        <v>0.5</v>
      </c>
      <c r="F10" s="10">
        <v>0.14583333333333334</v>
      </c>
      <c r="G10" s="5"/>
      <c r="H10" s="11"/>
      <c r="I10" s="6"/>
      <c r="J10" s="6"/>
      <c r="K10" s="7"/>
      <c r="L10" s="10"/>
      <c r="N10" s="8">
        <f t="shared" si="1"/>
        <v>0.5</v>
      </c>
      <c r="O10" s="10">
        <f t="shared" si="2"/>
        <v>0.14583333333333334</v>
      </c>
      <c r="Q10">
        <v>1</v>
      </c>
    </row>
    <row r="11" spans="1:19" x14ac:dyDescent="0.25">
      <c r="A11" s="12">
        <v>42410</v>
      </c>
      <c r="B11" s="11" t="s">
        <v>5</v>
      </c>
      <c r="C11" s="6">
        <v>0.83333333333333337</v>
      </c>
      <c r="D11" s="6">
        <v>0.33333333333333331</v>
      </c>
      <c r="E11" s="8">
        <f t="shared" si="3"/>
        <v>0.5</v>
      </c>
      <c r="F11" s="10">
        <v>0.14583333333333334</v>
      </c>
      <c r="G11" s="5"/>
      <c r="H11" s="11"/>
      <c r="I11" s="6"/>
      <c r="J11" s="6"/>
      <c r="K11" s="7"/>
      <c r="L11" s="10"/>
      <c r="N11" s="8">
        <f t="shared" si="1"/>
        <v>0.5</v>
      </c>
      <c r="O11" s="10">
        <f t="shared" si="2"/>
        <v>0.14583333333333334</v>
      </c>
      <c r="Q11">
        <v>1</v>
      </c>
    </row>
    <row r="12" spans="1:19" x14ac:dyDescent="0.25">
      <c r="A12" s="12">
        <v>42411</v>
      </c>
      <c r="B12" s="11" t="s">
        <v>5</v>
      </c>
      <c r="C12" s="6">
        <v>0.83333333333333337</v>
      </c>
      <c r="D12" s="6">
        <v>0.33333333333333331</v>
      </c>
      <c r="E12" s="8">
        <f t="shared" si="3"/>
        <v>0.5</v>
      </c>
      <c r="F12" s="10">
        <v>0.14583333333333334</v>
      </c>
      <c r="G12" s="13"/>
      <c r="H12" s="11"/>
      <c r="I12" s="6"/>
      <c r="J12" s="6"/>
      <c r="K12" s="8"/>
      <c r="L12" s="10"/>
      <c r="N12" s="8">
        <f t="shared" si="1"/>
        <v>0.5</v>
      </c>
      <c r="O12" s="10">
        <f t="shared" si="2"/>
        <v>0.14583333333333334</v>
      </c>
      <c r="Q12">
        <v>1</v>
      </c>
    </row>
    <row r="13" spans="1:19" x14ac:dyDescent="0.25">
      <c r="A13" s="12">
        <v>42412</v>
      </c>
      <c r="B13" s="11" t="s">
        <v>5</v>
      </c>
      <c r="C13" s="6">
        <v>0.83333333333333337</v>
      </c>
      <c r="D13" s="6">
        <v>0.33333333333333331</v>
      </c>
      <c r="E13" s="8">
        <f t="shared" si="3"/>
        <v>0.5</v>
      </c>
      <c r="F13" s="10">
        <v>0.14583333333333334</v>
      </c>
      <c r="G13" s="5"/>
      <c r="H13" s="11"/>
      <c r="I13" s="6"/>
      <c r="J13" s="6"/>
      <c r="K13" s="7"/>
      <c r="L13" s="10"/>
      <c r="N13" s="8">
        <f t="shared" si="1"/>
        <v>0.5</v>
      </c>
      <c r="O13" s="10">
        <f t="shared" si="2"/>
        <v>0.14583333333333334</v>
      </c>
      <c r="Q13">
        <v>1</v>
      </c>
    </row>
    <row r="14" spans="1:19" x14ac:dyDescent="0.25">
      <c r="A14" s="12">
        <v>42413</v>
      </c>
      <c r="B14" s="11" t="s">
        <v>5</v>
      </c>
      <c r="C14" s="6">
        <v>0.58333333333333337</v>
      </c>
      <c r="D14" s="6">
        <v>0.33333333333333331</v>
      </c>
      <c r="E14" s="8">
        <f t="shared" si="3"/>
        <v>0.75</v>
      </c>
      <c r="F14" s="10">
        <v>0.375</v>
      </c>
      <c r="G14" s="5"/>
      <c r="H14" s="11"/>
      <c r="I14" s="6"/>
      <c r="J14" s="6"/>
      <c r="K14" s="7"/>
      <c r="L14" s="10"/>
      <c r="N14" s="8">
        <f t="shared" si="1"/>
        <v>0.75</v>
      </c>
      <c r="O14" s="10">
        <f t="shared" si="2"/>
        <v>0.375</v>
      </c>
      <c r="P14" t="s">
        <v>44</v>
      </c>
      <c r="Q14">
        <v>1</v>
      </c>
      <c r="S14" s="30"/>
    </row>
    <row r="15" spans="1:19" x14ac:dyDescent="0.25">
      <c r="A15" s="12">
        <v>42414</v>
      </c>
      <c r="B15" s="11" t="s">
        <v>5</v>
      </c>
      <c r="C15" s="6">
        <v>0.58333333333333337</v>
      </c>
      <c r="D15" s="6">
        <v>0.33333333333333331</v>
      </c>
      <c r="E15" s="8">
        <f t="shared" si="3"/>
        <v>0.75</v>
      </c>
      <c r="F15" s="10">
        <v>0.41666666666666669</v>
      </c>
      <c r="G15" s="5"/>
      <c r="H15" s="11"/>
      <c r="I15" s="6"/>
      <c r="J15" s="6"/>
      <c r="K15" s="7"/>
      <c r="L15" s="10"/>
      <c r="N15" s="8">
        <f t="shared" si="1"/>
        <v>0.75</v>
      </c>
      <c r="O15" s="10">
        <f t="shared" si="2"/>
        <v>0.41666666666666669</v>
      </c>
      <c r="P15" t="s">
        <v>44</v>
      </c>
      <c r="Q15">
        <v>1</v>
      </c>
      <c r="S15" s="30"/>
    </row>
    <row r="16" spans="1:19" x14ac:dyDescent="0.25">
      <c r="A16" s="12">
        <v>42415</v>
      </c>
      <c r="B16" s="25" t="s">
        <v>0</v>
      </c>
      <c r="C16" s="6"/>
      <c r="D16" s="6"/>
      <c r="E16" s="8"/>
      <c r="F16" s="10"/>
      <c r="G16" s="5"/>
      <c r="H16" s="11"/>
      <c r="I16" s="6"/>
      <c r="J16" s="6"/>
      <c r="K16" s="7"/>
      <c r="L16" s="10"/>
      <c r="N16" s="8">
        <f t="shared" si="1"/>
        <v>0</v>
      </c>
      <c r="O16" s="10">
        <f t="shared" si="2"/>
        <v>0</v>
      </c>
      <c r="P16" t="s">
        <v>41</v>
      </c>
    </row>
    <row r="17" spans="1:19" x14ac:dyDescent="0.25">
      <c r="A17" s="12">
        <v>42416</v>
      </c>
      <c r="B17" s="11" t="s">
        <v>13</v>
      </c>
      <c r="C17" s="6">
        <v>0.375</v>
      </c>
      <c r="D17" s="6">
        <v>0.58333333333333337</v>
      </c>
      <c r="E17" s="8">
        <f>D17-C17+IF(C17&gt;D17,1)</f>
        <v>0.20833333333333337</v>
      </c>
      <c r="F17" s="10">
        <v>0.20833333333333334</v>
      </c>
      <c r="G17" s="5" t="s">
        <v>14</v>
      </c>
      <c r="H17" s="11" t="s">
        <v>12</v>
      </c>
      <c r="I17" s="6">
        <v>0.58333333333333337</v>
      </c>
      <c r="J17" s="6">
        <v>0.70833333333333337</v>
      </c>
      <c r="K17" s="8">
        <f>J17-I17+IF(I17&gt;J17,1)</f>
        <v>0.125</v>
      </c>
      <c r="L17" s="10">
        <v>0.125</v>
      </c>
      <c r="M17" s="4" t="s">
        <v>15</v>
      </c>
      <c r="N17" s="8">
        <f t="shared" ref="N17:O19" si="4">E17+K17</f>
        <v>0.33333333333333337</v>
      </c>
      <c r="O17" s="10">
        <f t="shared" si="4"/>
        <v>0.33333333333333337</v>
      </c>
      <c r="Q17">
        <v>1</v>
      </c>
    </row>
    <row r="18" spans="1:19" x14ac:dyDescent="0.25">
      <c r="A18" s="12">
        <v>42417</v>
      </c>
      <c r="B18" s="11" t="s">
        <v>13</v>
      </c>
      <c r="C18" s="6">
        <v>0.375</v>
      </c>
      <c r="D18" s="6">
        <v>0.58333333333333337</v>
      </c>
      <c r="E18" s="8">
        <f>D18-C18+IF(C18&gt;D18,1)</f>
        <v>0.20833333333333337</v>
      </c>
      <c r="F18" s="10">
        <v>0.20833333333333334</v>
      </c>
      <c r="G18" s="5" t="s">
        <v>14</v>
      </c>
      <c r="H18" s="11" t="s">
        <v>12</v>
      </c>
      <c r="I18" s="6">
        <v>0.58333333333333337</v>
      </c>
      <c r="J18" s="6">
        <v>0.70833333333333337</v>
      </c>
      <c r="K18" s="8">
        <f>J18-I18+IF(I18&gt;J18,1)</f>
        <v>0.125</v>
      </c>
      <c r="L18" s="10">
        <v>0.125</v>
      </c>
      <c r="M18" s="4" t="s">
        <v>15</v>
      </c>
      <c r="N18" s="8">
        <f t="shared" si="4"/>
        <v>0.33333333333333337</v>
      </c>
      <c r="O18" s="10">
        <f t="shared" si="4"/>
        <v>0.33333333333333337</v>
      </c>
      <c r="Q18">
        <v>1</v>
      </c>
    </row>
    <row r="19" spans="1:19" x14ac:dyDescent="0.25">
      <c r="A19" s="12">
        <v>42418</v>
      </c>
      <c r="B19" s="11" t="s">
        <v>17</v>
      </c>
      <c r="C19" s="6">
        <v>0.58333333333333337</v>
      </c>
      <c r="D19" s="6">
        <v>0.70833333333333337</v>
      </c>
      <c r="E19" s="8">
        <f>D19-C19+IF(C19&gt;D19,1)</f>
        <v>0.125</v>
      </c>
      <c r="F19" s="10">
        <v>0.125</v>
      </c>
      <c r="G19" s="5" t="s">
        <v>14</v>
      </c>
      <c r="H19" s="11" t="s">
        <v>16</v>
      </c>
      <c r="I19" s="6">
        <v>0.70833333333333337</v>
      </c>
      <c r="J19" s="6">
        <v>0.83333333333333337</v>
      </c>
      <c r="K19" s="8">
        <f>J19-I19+IF(I19&gt;J19,1)</f>
        <v>0.125</v>
      </c>
      <c r="L19" s="10">
        <v>0.125</v>
      </c>
      <c r="M19" s="4" t="s">
        <v>15</v>
      </c>
      <c r="N19" s="8">
        <f t="shared" si="4"/>
        <v>0.25</v>
      </c>
      <c r="O19" s="10">
        <f t="shared" si="4"/>
        <v>0.25</v>
      </c>
      <c r="Q19">
        <v>1</v>
      </c>
    </row>
    <row r="20" spans="1:19" x14ac:dyDescent="0.25">
      <c r="A20" s="12">
        <v>42419</v>
      </c>
      <c r="B20" s="27" t="s">
        <v>0</v>
      </c>
      <c r="C20" s="6"/>
      <c r="D20" s="6"/>
      <c r="E20" s="7"/>
      <c r="F20" s="10"/>
      <c r="G20" s="5"/>
      <c r="H20" s="11"/>
      <c r="I20" s="6"/>
      <c r="J20" s="6"/>
      <c r="K20" s="7"/>
      <c r="L20" s="10"/>
      <c r="N20" s="8">
        <f t="shared" ref="N20:N30" si="5">E20+K20</f>
        <v>0</v>
      </c>
      <c r="O20" s="10">
        <f t="shared" ref="O20:O30" si="6">F20+L20</f>
        <v>0</v>
      </c>
    </row>
    <row r="21" spans="1:19" x14ac:dyDescent="0.25">
      <c r="A21" s="12">
        <v>42420</v>
      </c>
      <c r="B21" s="27" t="s">
        <v>0</v>
      </c>
      <c r="C21" s="6"/>
      <c r="D21" s="6"/>
      <c r="E21" s="8"/>
      <c r="F21" s="10"/>
      <c r="G21" s="5"/>
      <c r="H21" s="11"/>
      <c r="I21" s="6"/>
      <c r="J21" s="6"/>
      <c r="K21" s="8"/>
      <c r="L21" s="10"/>
      <c r="N21" s="8">
        <f t="shared" si="5"/>
        <v>0</v>
      </c>
      <c r="O21" s="10">
        <f t="shared" si="6"/>
        <v>0</v>
      </c>
    </row>
    <row r="22" spans="1:19" x14ac:dyDescent="0.25">
      <c r="A22" s="12">
        <v>42421</v>
      </c>
      <c r="B22" s="11" t="s">
        <v>5</v>
      </c>
      <c r="C22" s="6">
        <v>0.58333333333333337</v>
      </c>
      <c r="D22" s="6">
        <v>0.33333333333333331</v>
      </c>
      <c r="E22" s="8">
        <f t="shared" ref="E22:E28" si="7">D22-C22+IF(C22&gt;D22,1)</f>
        <v>0.75</v>
      </c>
      <c r="F22" s="10">
        <v>0.41666666666666669</v>
      </c>
      <c r="G22" s="5"/>
      <c r="H22" s="11"/>
      <c r="I22" s="6"/>
      <c r="J22" s="6"/>
      <c r="K22" s="8"/>
      <c r="L22" s="10"/>
      <c r="N22" s="8">
        <f t="shared" si="5"/>
        <v>0.75</v>
      </c>
      <c r="O22" s="10">
        <f t="shared" si="6"/>
        <v>0.41666666666666669</v>
      </c>
      <c r="Q22">
        <v>1</v>
      </c>
    </row>
    <row r="23" spans="1:19" x14ac:dyDescent="0.25">
      <c r="A23" s="12">
        <v>42422</v>
      </c>
      <c r="B23" s="11" t="s">
        <v>5</v>
      </c>
      <c r="C23" s="6">
        <v>0.83333333333333337</v>
      </c>
      <c r="D23" s="6">
        <v>0.33333333333333331</v>
      </c>
      <c r="E23" s="8">
        <f t="shared" si="7"/>
        <v>0.5</v>
      </c>
      <c r="F23" s="10">
        <v>8.3333333333333329E-2</v>
      </c>
      <c r="G23" s="5"/>
      <c r="H23" s="11"/>
      <c r="I23" s="6"/>
      <c r="J23" s="6"/>
      <c r="K23" s="8"/>
      <c r="L23" s="10"/>
      <c r="N23" s="8">
        <f t="shared" si="5"/>
        <v>0.5</v>
      </c>
      <c r="O23" s="10">
        <f t="shared" si="6"/>
        <v>8.3333333333333329E-2</v>
      </c>
      <c r="Q23">
        <v>1</v>
      </c>
    </row>
    <row r="24" spans="1:19" x14ac:dyDescent="0.25">
      <c r="A24" s="12">
        <v>42423</v>
      </c>
      <c r="B24" s="11" t="s">
        <v>5</v>
      </c>
      <c r="C24" s="6">
        <v>0.83333333333333337</v>
      </c>
      <c r="D24" s="6">
        <v>0.33333333333333331</v>
      </c>
      <c r="E24" s="8">
        <f t="shared" si="7"/>
        <v>0.5</v>
      </c>
      <c r="F24" s="10">
        <v>0.14583333333333334</v>
      </c>
      <c r="G24" s="5"/>
      <c r="H24" s="11"/>
      <c r="I24" s="6"/>
      <c r="J24" s="6"/>
      <c r="K24" s="7"/>
      <c r="L24" s="10"/>
      <c r="N24" s="8">
        <f t="shared" si="5"/>
        <v>0.5</v>
      </c>
      <c r="O24" s="10">
        <f t="shared" si="6"/>
        <v>0.14583333333333334</v>
      </c>
      <c r="Q24">
        <v>1</v>
      </c>
    </row>
    <row r="25" spans="1:19" x14ac:dyDescent="0.25">
      <c r="A25" s="12">
        <v>42424</v>
      </c>
      <c r="B25" s="11" t="s">
        <v>5</v>
      </c>
      <c r="C25" s="6">
        <v>0.83333333333333337</v>
      </c>
      <c r="D25" s="6">
        <v>0.33333333333333331</v>
      </c>
      <c r="E25" s="8">
        <f t="shared" si="7"/>
        <v>0.5</v>
      </c>
      <c r="F25" s="10">
        <v>0.14583333333333334</v>
      </c>
      <c r="G25" s="5"/>
      <c r="H25" s="11"/>
      <c r="I25" s="6"/>
      <c r="J25" s="6"/>
      <c r="K25" s="7"/>
      <c r="L25" s="10"/>
      <c r="N25" s="8">
        <f t="shared" si="5"/>
        <v>0.5</v>
      </c>
      <c r="O25" s="10">
        <f t="shared" si="6"/>
        <v>0.14583333333333334</v>
      </c>
      <c r="Q25">
        <v>1</v>
      </c>
    </row>
    <row r="26" spans="1:19" x14ac:dyDescent="0.25">
      <c r="A26" s="12">
        <v>42425</v>
      </c>
      <c r="B26" s="11" t="s">
        <v>5</v>
      </c>
      <c r="C26" s="6">
        <v>0.83333333333333337</v>
      </c>
      <c r="D26" s="6">
        <v>0.33333333333333331</v>
      </c>
      <c r="E26" s="8">
        <f t="shared" si="7"/>
        <v>0.5</v>
      </c>
      <c r="F26" s="10">
        <v>0.14583333333333334</v>
      </c>
      <c r="G26" s="5"/>
      <c r="H26" s="11"/>
      <c r="I26" s="6"/>
      <c r="J26" s="6"/>
      <c r="K26" s="7"/>
      <c r="L26" s="10"/>
      <c r="N26" s="8">
        <f t="shared" si="5"/>
        <v>0.5</v>
      </c>
      <c r="O26" s="10">
        <f t="shared" si="6"/>
        <v>0.14583333333333334</v>
      </c>
      <c r="Q26">
        <v>1</v>
      </c>
    </row>
    <row r="27" spans="1:19" x14ac:dyDescent="0.25">
      <c r="A27" s="12">
        <v>42426</v>
      </c>
      <c r="B27" s="11" t="s">
        <v>5</v>
      </c>
      <c r="C27" s="6">
        <v>0.83333333333333337</v>
      </c>
      <c r="D27" s="6">
        <v>0.33333333333333331</v>
      </c>
      <c r="E27" s="8">
        <f t="shared" si="7"/>
        <v>0.5</v>
      </c>
      <c r="F27" s="10">
        <v>0.14583333333333334</v>
      </c>
      <c r="G27" s="5"/>
      <c r="H27" s="11"/>
      <c r="I27" s="6"/>
      <c r="J27" s="6"/>
      <c r="K27" s="7"/>
      <c r="L27" s="10"/>
      <c r="N27" s="8">
        <f t="shared" si="5"/>
        <v>0.5</v>
      </c>
      <c r="O27" s="10">
        <f t="shared" si="6"/>
        <v>0.14583333333333334</v>
      </c>
      <c r="Q27">
        <v>1</v>
      </c>
      <c r="S27" s="30"/>
    </row>
    <row r="28" spans="1:19" x14ac:dyDescent="0.25">
      <c r="A28" s="12">
        <v>42427</v>
      </c>
      <c r="B28" s="11" t="s">
        <v>5</v>
      </c>
      <c r="C28" s="6">
        <v>0.58333333333333337</v>
      </c>
      <c r="D28" s="6">
        <v>0.33333333333333331</v>
      </c>
      <c r="E28" s="8">
        <f t="shared" si="7"/>
        <v>0.75</v>
      </c>
      <c r="F28" s="10">
        <v>0.375</v>
      </c>
      <c r="G28" s="5"/>
      <c r="H28" s="11"/>
      <c r="I28" s="6"/>
      <c r="J28" s="6"/>
      <c r="K28" s="7"/>
      <c r="L28" s="10"/>
      <c r="N28" s="8">
        <f t="shared" si="5"/>
        <v>0.75</v>
      </c>
      <c r="O28" s="10">
        <f t="shared" si="6"/>
        <v>0.375</v>
      </c>
      <c r="P28" t="s">
        <v>44</v>
      </c>
      <c r="Q28">
        <v>1</v>
      </c>
      <c r="S28" s="30"/>
    </row>
    <row r="29" spans="1:19" x14ac:dyDescent="0.25">
      <c r="A29" s="12">
        <v>42428</v>
      </c>
      <c r="B29" s="25" t="s">
        <v>0</v>
      </c>
      <c r="C29" s="6"/>
      <c r="D29" s="6"/>
      <c r="E29" s="8"/>
      <c r="F29" s="10"/>
      <c r="G29" s="5"/>
      <c r="H29" s="11"/>
      <c r="I29" s="6"/>
      <c r="J29" s="6"/>
      <c r="K29" s="7"/>
      <c r="L29" s="10"/>
      <c r="N29" s="8">
        <f t="shared" si="5"/>
        <v>0</v>
      </c>
      <c r="O29" s="10">
        <f t="shared" si="6"/>
        <v>0</v>
      </c>
      <c r="P29" t="s">
        <v>41</v>
      </c>
    </row>
    <row r="30" spans="1:19" x14ac:dyDescent="0.25">
      <c r="A30" s="12">
        <v>42429</v>
      </c>
      <c r="B30" s="27" t="s">
        <v>0</v>
      </c>
      <c r="C30" s="6"/>
      <c r="D30" s="6"/>
      <c r="E30" s="8"/>
      <c r="F30" s="10"/>
      <c r="G30" s="5"/>
      <c r="H30" s="11"/>
      <c r="I30" s="6"/>
      <c r="J30" s="6"/>
      <c r="K30" s="7"/>
      <c r="L30" s="10"/>
      <c r="N30" s="8">
        <f t="shared" si="5"/>
        <v>0</v>
      </c>
      <c r="O30" s="10">
        <f t="shared" si="6"/>
        <v>0</v>
      </c>
    </row>
    <row r="32" spans="1:19" x14ac:dyDescent="0.25">
      <c r="A32" s="1" t="s">
        <v>0</v>
      </c>
      <c r="B32" s="28">
        <v>5</v>
      </c>
      <c r="E32" s="18">
        <f>SUM(E2:E30)</f>
        <v>9.0625</v>
      </c>
      <c r="F32" s="18">
        <f>SUM(F2:F30)</f>
        <v>3.9791666666666674</v>
      </c>
      <c r="K32" s="16">
        <f>K19+K18+K17+K6+K5+K4</f>
        <v>0.75</v>
      </c>
      <c r="L32" s="18">
        <f>SUM(L2:L30)</f>
        <v>0.75</v>
      </c>
      <c r="N32" s="16">
        <f>SUM(N2:N30)</f>
        <v>9.8125</v>
      </c>
      <c r="O32" s="16">
        <f>SUM(O1:O30)</f>
        <v>4.7291666666666661</v>
      </c>
      <c r="Q32">
        <f>SUM(Q2:Q30)</f>
        <v>21</v>
      </c>
    </row>
    <row r="33" spans="1:8" x14ac:dyDescent="0.25">
      <c r="A33" s="1" t="s">
        <v>41</v>
      </c>
      <c r="B33" s="26">
        <v>3</v>
      </c>
    </row>
    <row r="35" spans="1:8" x14ac:dyDescent="0.25">
      <c r="A35" s="1" t="s">
        <v>43</v>
      </c>
      <c r="B35" s="4">
        <v>3</v>
      </c>
      <c r="D35" s="40" t="s">
        <v>36</v>
      </c>
      <c r="E35" s="40"/>
      <c r="F35" s="40"/>
      <c r="G35" s="24"/>
      <c r="H35" s="23">
        <f>N32</f>
        <v>9.8125</v>
      </c>
    </row>
    <row r="36" spans="1:8" x14ac:dyDescent="0.25">
      <c r="D36" s="22"/>
      <c r="E36" s="22"/>
      <c r="F36" s="22"/>
      <c r="G36" s="22"/>
      <c r="H36" s="22"/>
    </row>
    <row r="37" spans="1:8" x14ac:dyDescent="0.25">
      <c r="D37" s="40" t="s">
        <v>37</v>
      </c>
      <c r="E37" s="40"/>
      <c r="F37" s="40"/>
      <c r="G37" s="24"/>
      <c r="H37" s="23">
        <f>O32</f>
        <v>4.7291666666666661</v>
      </c>
    </row>
  </sheetData>
  <mergeCells count="4">
    <mergeCell ref="C1:D1"/>
    <mergeCell ref="I1:J1"/>
    <mergeCell ref="D35:F35"/>
    <mergeCell ref="D37:F37"/>
  </mergeCells>
  <dataValidations count="1">
    <dataValidation type="list" allowBlank="1" showInputMessage="1" showErrorMessage="1" sqref="B2:B35">
      <formula1>Fonctions</formula1>
    </dataValidation>
  </dataValidations>
  <printOptions horizontalCentered="1" verticalCentered="1"/>
  <pageMargins left="0" right="0" top="0" bottom="0" header="0" footer="0"/>
  <pageSetup paperSize="9" scale="98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S38"/>
  <sheetViews>
    <sheetView workbookViewId="0">
      <selection activeCell="J41" sqref="J41"/>
    </sheetView>
  </sheetViews>
  <sheetFormatPr baseColWidth="10" defaultRowHeight="15" x14ac:dyDescent="0.2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9.57031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</cols>
  <sheetData>
    <row r="1" spans="1:17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17" x14ac:dyDescent="0.25">
      <c r="A2" s="12">
        <v>42430</v>
      </c>
      <c r="B2" s="11" t="s">
        <v>2</v>
      </c>
      <c r="C2" s="6"/>
      <c r="D2" s="6"/>
      <c r="E2" s="7"/>
      <c r="F2" s="10"/>
      <c r="G2" s="5"/>
      <c r="H2" s="11"/>
      <c r="I2" s="6"/>
      <c r="J2" s="6"/>
      <c r="K2" s="7"/>
      <c r="L2" s="10"/>
      <c r="N2" s="8">
        <f t="shared" ref="N2:N22" si="0">E2+K2</f>
        <v>0</v>
      </c>
      <c r="O2" s="10">
        <f t="shared" ref="O2:O22" si="1">F2+L2</f>
        <v>0</v>
      </c>
    </row>
    <row r="3" spans="1:17" x14ac:dyDescent="0.25">
      <c r="A3" s="12">
        <v>42431</v>
      </c>
      <c r="B3" s="11" t="s">
        <v>2</v>
      </c>
      <c r="C3" s="6"/>
      <c r="D3" s="6"/>
      <c r="E3" s="7"/>
      <c r="F3" s="10"/>
      <c r="G3" s="5"/>
      <c r="H3" s="11"/>
      <c r="I3" s="6"/>
      <c r="J3" s="6"/>
      <c r="K3" s="7"/>
      <c r="L3" s="10"/>
      <c r="N3" s="8">
        <f t="shared" si="0"/>
        <v>0</v>
      </c>
      <c r="O3" s="10">
        <f t="shared" si="1"/>
        <v>0</v>
      </c>
    </row>
    <row r="4" spans="1:17" x14ac:dyDescent="0.25">
      <c r="A4" s="12">
        <v>42432</v>
      </c>
      <c r="B4" s="11" t="s">
        <v>2</v>
      </c>
      <c r="C4" s="6"/>
      <c r="D4" s="6"/>
      <c r="E4" s="7"/>
      <c r="F4" s="10"/>
      <c r="G4" s="5"/>
      <c r="H4" s="11"/>
      <c r="I4" s="6"/>
      <c r="J4" s="6"/>
      <c r="K4" s="7"/>
      <c r="L4" s="10"/>
      <c r="N4" s="8">
        <f t="shared" si="0"/>
        <v>0</v>
      </c>
      <c r="O4" s="10">
        <f t="shared" si="1"/>
        <v>0</v>
      </c>
    </row>
    <row r="5" spans="1:17" x14ac:dyDescent="0.25">
      <c r="A5" s="12">
        <v>42433</v>
      </c>
      <c r="B5" s="11" t="s">
        <v>2</v>
      </c>
      <c r="C5" s="6"/>
      <c r="D5" s="6"/>
      <c r="E5" s="7"/>
      <c r="F5" s="10"/>
      <c r="G5" s="5"/>
      <c r="H5" s="11"/>
      <c r="I5" s="6"/>
      <c r="J5" s="6"/>
      <c r="K5" s="7"/>
      <c r="L5" s="10"/>
      <c r="N5" s="8">
        <f t="shared" si="0"/>
        <v>0</v>
      </c>
      <c r="O5" s="10">
        <f t="shared" si="1"/>
        <v>0</v>
      </c>
    </row>
    <row r="6" spans="1:17" x14ac:dyDescent="0.25">
      <c r="A6" s="12">
        <v>42434</v>
      </c>
      <c r="B6" s="11" t="s">
        <v>2</v>
      </c>
      <c r="C6" s="6"/>
      <c r="D6" s="6"/>
      <c r="E6" s="7"/>
      <c r="F6" s="10"/>
      <c r="G6" s="5"/>
      <c r="H6" s="11"/>
      <c r="I6" s="6"/>
      <c r="J6" s="6"/>
      <c r="K6" s="7"/>
      <c r="L6" s="10"/>
      <c r="N6" s="8">
        <f t="shared" si="0"/>
        <v>0</v>
      </c>
      <c r="O6" s="10">
        <f t="shared" si="1"/>
        <v>0</v>
      </c>
    </row>
    <row r="7" spans="1:17" x14ac:dyDescent="0.25">
      <c r="A7" s="12">
        <v>42435</v>
      </c>
      <c r="B7" s="11" t="s">
        <v>2</v>
      </c>
      <c r="C7" s="6"/>
      <c r="D7" s="6"/>
      <c r="E7" s="7"/>
      <c r="F7" s="10"/>
      <c r="G7" s="5"/>
      <c r="H7" s="11"/>
      <c r="I7" s="6"/>
      <c r="J7" s="6"/>
      <c r="K7" s="7"/>
      <c r="L7" s="10"/>
      <c r="N7" s="8">
        <f t="shared" si="0"/>
        <v>0</v>
      </c>
      <c r="O7" s="10">
        <f t="shared" si="1"/>
        <v>0</v>
      </c>
    </row>
    <row r="8" spans="1:17" x14ac:dyDescent="0.25">
      <c r="A8" s="12">
        <v>42436</v>
      </c>
      <c r="B8" s="11" t="s">
        <v>2</v>
      </c>
      <c r="C8" s="6"/>
      <c r="D8" s="6"/>
      <c r="E8" s="7"/>
      <c r="F8" s="10"/>
      <c r="G8" s="5"/>
      <c r="H8" s="11"/>
      <c r="I8" s="6"/>
      <c r="J8" s="6"/>
      <c r="K8" s="7"/>
      <c r="L8" s="10"/>
      <c r="N8" s="8">
        <f t="shared" si="0"/>
        <v>0</v>
      </c>
      <c r="O8" s="10">
        <f t="shared" si="1"/>
        <v>0</v>
      </c>
    </row>
    <row r="9" spans="1:17" x14ac:dyDescent="0.25">
      <c r="A9" s="12">
        <v>42437</v>
      </c>
      <c r="B9" s="11" t="s">
        <v>12</v>
      </c>
      <c r="C9" s="6">
        <v>0.58333333333333337</v>
      </c>
      <c r="D9" s="6">
        <v>0.70833333333333337</v>
      </c>
      <c r="E9" s="8">
        <f>D9-C9+IF(C9&gt;D9,1)</f>
        <v>0.125</v>
      </c>
      <c r="F9" s="10">
        <v>0.125</v>
      </c>
      <c r="G9" s="5"/>
      <c r="H9" s="11"/>
      <c r="I9" s="6"/>
      <c r="J9" s="6"/>
      <c r="K9" s="7"/>
      <c r="L9" s="10"/>
      <c r="N9" s="8">
        <f t="shared" si="0"/>
        <v>0.125</v>
      </c>
      <c r="O9" s="10">
        <f t="shared" si="1"/>
        <v>0.125</v>
      </c>
      <c r="Q9">
        <v>1</v>
      </c>
    </row>
    <row r="10" spans="1:17" x14ac:dyDescent="0.25">
      <c r="A10" s="12">
        <v>42438</v>
      </c>
      <c r="B10" s="11" t="s">
        <v>12</v>
      </c>
      <c r="C10" s="6">
        <v>0.58333333333333337</v>
      </c>
      <c r="D10" s="6">
        <v>0.70833333333333337</v>
      </c>
      <c r="E10" s="8">
        <f>D10-C10+IF(C10&gt;D10,1)</f>
        <v>0.125</v>
      </c>
      <c r="F10" s="10">
        <v>0.125</v>
      </c>
      <c r="G10" s="5"/>
      <c r="H10" s="11"/>
      <c r="I10" s="6"/>
      <c r="J10" s="6"/>
      <c r="K10" s="7"/>
      <c r="L10" s="10"/>
      <c r="N10" s="8">
        <f t="shared" si="0"/>
        <v>0.125</v>
      </c>
      <c r="O10" s="10">
        <f t="shared" si="1"/>
        <v>0.125</v>
      </c>
      <c r="Q10">
        <v>1</v>
      </c>
    </row>
    <row r="11" spans="1:17" x14ac:dyDescent="0.25">
      <c r="A11" s="12">
        <v>42439</v>
      </c>
      <c r="B11" s="11" t="s">
        <v>17</v>
      </c>
      <c r="C11" s="6">
        <v>0.58333333333333337</v>
      </c>
      <c r="D11" s="6">
        <v>0.70833333333333337</v>
      </c>
      <c r="E11" s="8">
        <f>D11-C11+IF(C11&gt;D11,1)</f>
        <v>0.125</v>
      </c>
      <c r="F11" s="10">
        <v>0.125</v>
      </c>
      <c r="G11" s="5"/>
      <c r="H11" s="11"/>
      <c r="I11" s="6"/>
      <c r="J11" s="6"/>
      <c r="K11" s="7"/>
      <c r="L11" s="10"/>
      <c r="N11" s="8">
        <f t="shared" si="0"/>
        <v>0.125</v>
      </c>
      <c r="O11" s="10">
        <f t="shared" si="1"/>
        <v>0.125</v>
      </c>
      <c r="Q11">
        <v>1</v>
      </c>
    </row>
    <row r="12" spans="1:17" x14ac:dyDescent="0.25">
      <c r="A12" s="12">
        <v>42440</v>
      </c>
      <c r="B12" s="11" t="s">
        <v>12</v>
      </c>
      <c r="C12" s="6">
        <v>0.58333333333333337</v>
      </c>
      <c r="D12" s="6">
        <v>0.70833333333333337</v>
      </c>
      <c r="E12" s="8">
        <f>D12-C12+IF(C12&gt;D12,1)</f>
        <v>0.125</v>
      </c>
      <c r="F12" s="10">
        <v>0.125</v>
      </c>
      <c r="G12" s="13"/>
      <c r="H12" s="11"/>
      <c r="I12" s="6"/>
      <c r="J12" s="6"/>
      <c r="K12" s="8"/>
      <c r="L12" s="10"/>
      <c r="N12" s="8">
        <f t="shared" si="0"/>
        <v>0.125</v>
      </c>
      <c r="O12" s="10">
        <f t="shared" si="1"/>
        <v>0.125</v>
      </c>
      <c r="Q12">
        <v>1</v>
      </c>
    </row>
    <row r="13" spans="1:17" x14ac:dyDescent="0.25">
      <c r="A13" s="12">
        <v>42441</v>
      </c>
      <c r="B13" s="27" t="s">
        <v>0</v>
      </c>
      <c r="C13" s="6"/>
      <c r="D13" s="6"/>
      <c r="E13" s="8"/>
      <c r="F13" s="10"/>
      <c r="G13" s="5"/>
      <c r="H13" s="11"/>
      <c r="I13" s="6"/>
      <c r="J13" s="6"/>
      <c r="K13" s="7"/>
      <c r="L13" s="10"/>
      <c r="N13" s="8">
        <f t="shared" si="0"/>
        <v>0</v>
      </c>
      <c r="O13" s="10">
        <f t="shared" si="1"/>
        <v>0</v>
      </c>
    </row>
    <row r="14" spans="1:17" x14ac:dyDescent="0.25">
      <c r="A14" s="12">
        <v>42442</v>
      </c>
      <c r="B14" s="27" t="s">
        <v>0</v>
      </c>
      <c r="C14" s="6"/>
      <c r="D14" s="6"/>
      <c r="E14" s="8"/>
      <c r="F14" s="10"/>
      <c r="G14" s="5"/>
      <c r="H14" s="11"/>
      <c r="I14" s="6"/>
      <c r="J14" s="6"/>
      <c r="K14" s="7"/>
      <c r="L14" s="10"/>
      <c r="N14" s="8">
        <f t="shared" si="0"/>
        <v>0</v>
      </c>
      <c r="O14" s="10">
        <f t="shared" si="1"/>
        <v>0</v>
      </c>
    </row>
    <row r="15" spans="1:17" x14ac:dyDescent="0.25">
      <c r="A15" s="12">
        <v>42443</v>
      </c>
      <c r="B15" s="11" t="s">
        <v>5</v>
      </c>
      <c r="C15" s="6">
        <v>0.83333333333333337</v>
      </c>
      <c r="D15" s="6">
        <v>0.33333333333333331</v>
      </c>
      <c r="E15" s="8">
        <f t="shared" ref="E15:E21" si="2">D15-C15+IF(C15&gt;D15,1)</f>
        <v>0.5</v>
      </c>
      <c r="F15" s="10">
        <v>8.3333333333333329E-2</v>
      </c>
      <c r="G15" s="5"/>
      <c r="H15" s="11"/>
      <c r="I15" s="6"/>
      <c r="J15" s="6"/>
      <c r="K15" s="7"/>
      <c r="L15" s="10"/>
      <c r="N15" s="8">
        <f t="shared" si="0"/>
        <v>0.5</v>
      </c>
      <c r="O15" s="10">
        <f t="shared" si="1"/>
        <v>8.3333333333333329E-2</v>
      </c>
      <c r="Q15">
        <v>1</v>
      </c>
    </row>
    <row r="16" spans="1:17" x14ac:dyDescent="0.25">
      <c r="A16" s="12">
        <v>42444</v>
      </c>
      <c r="B16" s="11" t="s">
        <v>5</v>
      </c>
      <c r="C16" s="6">
        <v>0.83333333333333337</v>
      </c>
      <c r="D16" s="6">
        <v>0.33333333333333331</v>
      </c>
      <c r="E16" s="8">
        <f t="shared" si="2"/>
        <v>0.5</v>
      </c>
      <c r="F16" s="10">
        <v>0.14583333333333334</v>
      </c>
      <c r="G16" s="5"/>
      <c r="H16" s="11"/>
      <c r="I16" s="6"/>
      <c r="J16" s="6"/>
      <c r="K16" s="7"/>
      <c r="L16" s="10"/>
      <c r="N16" s="8">
        <f t="shared" si="0"/>
        <v>0.5</v>
      </c>
      <c r="O16" s="10">
        <f t="shared" si="1"/>
        <v>0.14583333333333334</v>
      </c>
      <c r="Q16">
        <v>1</v>
      </c>
    </row>
    <row r="17" spans="1:19" x14ac:dyDescent="0.25">
      <c r="A17" s="12">
        <v>42445</v>
      </c>
      <c r="B17" s="11" t="s">
        <v>5</v>
      </c>
      <c r="C17" s="6">
        <v>0.83333333333333337</v>
      </c>
      <c r="D17" s="6">
        <v>0.33333333333333331</v>
      </c>
      <c r="E17" s="8">
        <f t="shared" si="2"/>
        <v>0.5</v>
      </c>
      <c r="F17" s="10">
        <v>0.14583333333333334</v>
      </c>
      <c r="G17" s="5"/>
      <c r="H17" s="11"/>
      <c r="I17" s="6"/>
      <c r="J17" s="6"/>
      <c r="K17" s="7"/>
      <c r="L17" s="10"/>
      <c r="N17" s="8">
        <f t="shared" si="0"/>
        <v>0.5</v>
      </c>
      <c r="O17" s="10">
        <f t="shared" si="1"/>
        <v>0.14583333333333334</v>
      </c>
      <c r="Q17">
        <v>1</v>
      </c>
    </row>
    <row r="18" spans="1:19" x14ac:dyDescent="0.25">
      <c r="A18" s="12">
        <v>42446</v>
      </c>
      <c r="B18" s="11" t="s">
        <v>5</v>
      </c>
      <c r="C18" s="6">
        <v>0.83333333333333337</v>
      </c>
      <c r="D18" s="6">
        <v>0.33333333333333331</v>
      </c>
      <c r="E18" s="8">
        <f t="shared" si="2"/>
        <v>0.5</v>
      </c>
      <c r="F18" s="10">
        <v>0.14583333333333334</v>
      </c>
      <c r="G18" s="5"/>
      <c r="H18" s="11"/>
      <c r="I18" s="6"/>
      <c r="J18" s="6"/>
      <c r="K18" s="7"/>
      <c r="L18" s="10"/>
      <c r="N18" s="8">
        <f t="shared" si="0"/>
        <v>0.5</v>
      </c>
      <c r="O18" s="10">
        <f t="shared" si="1"/>
        <v>0.14583333333333334</v>
      </c>
      <c r="Q18">
        <v>1</v>
      </c>
    </row>
    <row r="19" spans="1:19" x14ac:dyDescent="0.25">
      <c r="A19" s="12">
        <v>42447</v>
      </c>
      <c r="B19" s="11" t="s">
        <v>5</v>
      </c>
      <c r="C19" s="6">
        <v>0.83333333333333337</v>
      </c>
      <c r="D19" s="6">
        <v>0.33333333333333331</v>
      </c>
      <c r="E19" s="8">
        <f t="shared" si="2"/>
        <v>0.5</v>
      </c>
      <c r="F19" s="10">
        <v>0.14583333333333334</v>
      </c>
      <c r="G19" s="5"/>
      <c r="H19" s="11"/>
      <c r="I19" s="6"/>
      <c r="J19" s="6"/>
      <c r="K19" s="7"/>
      <c r="L19" s="10"/>
      <c r="N19" s="8">
        <f t="shared" si="0"/>
        <v>0.5</v>
      </c>
      <c r="O19" s="10">
        <f t="shared" si="1"/>
        <v>0.14583333333333334</v>
      </c>
      <c r="Q19">
        <v>1</v>
      </c>
    </row>
    <row r="20" spans="1:19" x14ac:dyDescent="0.25">
      <c r="A20" s="12">
        <v>42448</v>
      </c>
      <c r="B20" s="11" t="s">
        <v>5</v>
      </c>
      <c r="C20" s="6">
        <v>0.58333333333333337</v>
      </c>
      <c r="D20" s="6">
        <v>0.33333333333333331</v>
      </c>
      <c r="E20" s="8">
        <f t="shared" si="2"/>
        <v>0.75</v>
      </c>
      <c r="F20" s="10">
        <v>0.375</v>
      </c>
      <c r="G20" s="5"/>
      <c r="H20" s="11"/>
      <c r="I20" s="6"/>
      <c r="J20" s="6"/>
      <c r="K20" s="7"/>
      <c r="L20" s="10"/>
      <c r="N20" s="8">
        <f t="shared" si="0"/>
        <v>0.75</v>
      </c>
      <c r="O20" s="10">
        <f t="shared" si="1"/>
        <v>0.375</v>
      </c>
      <c r="P20" t="s">
        <v>44</v>
      </c>
      <c r="Q20">
        <v>1</v>
      </c>
      <c r="S20" s="30"/>
    </row>
    <row r="21" spans="1:19" x14ac:dyDescent="0.25">
      <c r="A21" s="12">
        <v>42449</v>
      </c>
      <c r="B21" s="11" t="s">
        <v>5</v>
      </c>
      <c r="C21" s="6">
        <v>0.58333333333333337</v>
      </c>
      <c r="D21" s="6">
        <v>0.33333333333333331</v>
      </c>
      <c r="E21" s="8">
        <f t="shared" si="2"/>
        <v>0.75</v>
      </c>
      <c r="F21" s="10">
        <v>0.41666666666666669</v>
      </c>
      <c r="G21" s="5"/>
      <c r="H21" s="11"/>
      <c r="I21" s="6"/>
      <c r="J21" s="6"/>
      <c r="K21" s="8"/>
      <c r="L21" s="10"/>
      <c r="N21" s="8">
        <f t="shared" si="0"/>
        <v>0.75</v>
      </c>
      <c r="O21" s="10">
        <f t="shared" si="1"/>
        <v>0.41666666666666669</v>
      </c>
      <c r="P21" t="s">
        <v>44</v>
      </c>
      <c r="Q21">
        <v>1</v>
      </c>
      <c r="S21" s="30"/>
    </row>
    <row r="22" spans="1:19" x14ac:dyDescent="0.25">
      <c r="A22" s="12">
        <v>42450</v>
      </c>
      <c r="B22" s="25" t="s">
        <v>0</v>
      </c>
      <c r="C22" s="6"/>
      <c r="D22" s="6"/>
      <c r="E22" s="8"/>
      <c r="F22" s="10"/>
      <c r="G22" s="5"/>
      <c r="H22" s="11"/>
      <c r="I22" s="6"/>
      <c r="J22" s="6"/>
      <c r="K22" s="8"/>
      <c r="L22" s="10"/>
      <c r="N22" s="8">
        <f t="shared" si="0"/>
        <v>0</v>
      </c>
      <c r="O22" s="10">
        <f t="shared" si="1"/>
        <v>0</v>
      </c>
      <c r="P22" t="s">
        <v>41</v>
      </c>
    </row>
    <row r="23" spans="1:19" x14ac:dyDescent="0.25">
      <c r="A23" s="12">
        <v>42451</v>
      </c>
      <c r="B23" s="11" t="s">
        <v>12</v>
      </c>
      <c r="C23" s="6">
        <v>0.58333333333333337</v>
      </c>
      <c r="D23" s="6">
        <v>0.70833333333333337</v>
      </c>
      <c r="E23" s="8">
        <f>D23-C23+IF(C23&gt;D23,1)</f>
        <v>0.125</v>
      </c>
      <c r="F23" s="10">
        <v>0.125</v>
      </c>
      <c r="G23" s="5" t="s">
        <v>14</v>
      </c>
      <c r="H23" s="11" t="s">
        <v>16</v>
      </c>
      <c r="I23" s="6">
        <v>0.70833333333333337</v>
      </c>
      <c r="J23" s="6">
        <v>0.83333333333333337</v>
      </c>
      <c r="K23" s="8">
        <f>J23-I23+IF(I23&gt;J23,1)</f>
        <v>0.125</v>
      </c>
      <c r="L23" s="10">
        <v>0.125</v>
      </c>
      <c r="M23" s="4" t="s">
        <v>15</v>
      </c>
      <c r="N23" s="8">
        <f t="shared" ref="N23:O32" si="3">E23+K23</f>
        <v>0.25</v>
      </c>
      <c r="O23" s="10">
        <f t="shared" si="3"/>
        <v>0.25</v>
      </c>
      <c r="Q23">
        <v>1</v>
      </c>
    </row>
    <row r="24" spans="1:19" x14ac:dyDescent="0.25">
      <c r="A24" s="12">
        <v>42452</v>
      </c>
      <c r="B24" s="11" t="s">
        <v>12</v>
      </c>
      <c r="C24" s="6">
        <v>0.58333333333333337</v>
      </c>
      <c r="D24" s="6">
        <v>0.70833333333333337</v>
      </c>
      <c r="E24" s="8">
        <f>D24-C24+IF(C24&gt;D24,1)</f>
        <v>0.125</v>
      </c>
      <c r="F24" s="10">
        <v>0.125</v>
      </c>
      <c r="G24" s="5" t="s">
        <v>14</v>
      </c>
      <c r="H24" s="11" t="s">
        <v>16</v>
      </c>
      <c r="I24" s="6">
        <v>0.70833333333333337</v>
      </c>
      <c r="J24" s="6">
        <v>0.83333333333333337</v>
      </c>
      <c r="K24" s="8">
        <f>J24-I24+IF(I24&gt;J24,1)</f>
        <v>0.125</v>
      </c>
      <c r="L24" s="10">
        <v>0.125</v>
      </c>
      <c r="M24" s="4" t="s">
        <v>15</v>
      </c>
      <c r="N24" s="8">
        <f t="shared" si="3"/>
        <v>0.25</v>
      </c>
      <c r="O24" s="10">
        <f t="shared" si="3"/>
        <v>0.25</v>
      </c>
      <c r="Q24">
        <v>1</v>
      </c>
    </row>
    <row r="25" spans="1:19" x14ac:dyDescent="0.25">
      <c r="A25" s="12">
        <v>42453</v>
      </c>
      <c r="B25" s="11" t="s">
        <v>12</v>
      </c>
      <c r="C25" s="6">
        <v>0.58333333333333337</v>
      </c>
      <c r="D25" s="6">
        <v>0.70833333333333337</v>
      </c>
      <c r="E25" s="8">
        <f>D25-C25+IF(C25&gt;D25,1)</f>
        <v>0.125</v>
      </c>
      <c r="F25" s="10">
        <v>0.125</v>
      </c>
      <c r="G25" s="5" t="s">
        <v>14</v>
      </c>
      <c r="H25" s="11" t="s">
        <v>16</v>
      </c>
      <c r="I25" s="6">
        <v>0.70833333333333337</v>
      </c>
      <c r="J25" s="6">
        <v>0.83333333333333337</v>
      </c>
      <c r="K25" s="8">
        <f>J25-I25+IF(I25&gt;J25,1)</f>
        <v>0.125</v>
      </c>
      <c r="L25" s="10">
        <v>0.125</v>
      </c>
      <c r="M25" s="4" t="s">
        <v>15</v>
      </c>
      <c r="N25" s="8">
        <f t="shared" si="3"/>
        <v>0.25</v>
      </c>
      <c r="O25" s="10">
        <f t="shared" si="3"/>
        <v>0.25</v>
      </c>
      <c r="Q25">
        <v>1</v>
      </c>
    </row>
    <row r="26" spans="1:19" x14ac:dyDescent="0.25">
      <c r="A26" s="12">
        <v>42454</v>
      </c>
      <c r="B26" s="27" t="s">
        <v>0</v>
      </c>
      <c r="C26" s="6"/>
      <c r="D26" s="6"/>
      <c r="E26" s="8"/>
      <c r="F26" s="10"/>
      <c r="G26" s="5"/>
      <c r="H26" s="11"/>
      <c r="I26" s="6"/>
      <c r="J26" s="6"/>
      <c r="K26" s="7"/>
      <c r="L26" s="10"/>
      <c r="N26" s="8">
        <f t="shared" si="3"/>
        <v>0</v>
      </c>
      <c r="O26" s="10">
        <f t="shared" ref="O26:O32" si="4">F26+L26</f>
        <v>0</v>
      </c>
    </row>
    <row r="27" spans="1:19" x14ac:dyDescent="0.25">
      <c r="A27" s="12">
        <v>42455</v>
      </c>
      <c r="B27" s="27" t="s">
        <v>0</v>
      </c>
      <c r="C27" s="6"/>
      <c r="D27" s="6"/>
      <c r="E27" s="8"/>
      <c r="F27" s="10"/>
      <c r="G27" s="5"/>
      <c r="H27" s="11"/>
      <c r="I27" s="6"/>
      <c r="J27" s="6"/>
      <c r="K27" s="7"/>
      <c r="L27" s="10"/>
      <c r="N27" s="8">
        <f t="shared" si="3"/>
        <v>0</v>
      </c>
      <c r="O27" s="10">
        <f t="shared" si="4"/>
        <v>0</v>
      </c>
    </row>
    <row r="28" spans="1:19" x14ac:dyDescent="0.25">
      <c r="A28" s="12">
        <v>42456</v>
      </c>
      <c r="B28" s="27" t="s">
        <v>0</v>
      </c>
      <c r="C28" s="6"/>
      <c r="D28" s="6"/>
      <c r="E28" s="8"/>
      <c r="F28" s="10"/>
      <c r="G28" s="5"/>
      <c r="H28" s="11"/>
      <c r="I28" s="6"/>
      <c r="J28" s="6"/>
      <c r="K28" s="7"/>
      <c r="L28" s="10"/>
      <c r="N28" s="8">
        <f t="shared" si="3"/>
        <v>0</v>
      </c>
      <c r="O28" s="10">
        <f t="shared" si="4"/>
        <v>0</v>
      </c>
    </row>
    <row r="29" spans="1:19" x14ac:dyDescent="0.25">
      <c r="A29" s="12">
        <v>42457</v>
      </c>
      <c r="B29" s="27" t="s">
        <v>0</v>
      </c>
      <c r="C29" s="6"/>
      <c r="D29" s="6"/>
      <c r="E29" s="8"/>
      <c r="F29" s="10"/>
      <c r="G29" s="5"/>
      <c r="H29" s="11"/>
      <c r="I29" s="6"/>
      <c r="J29" s="6"/>
      <c r="K29" s="7"/>
      <c r="L29" s="10"/>
      <c r="N29" s="8">
        <f t="shared" si="3"/>
        <v>0</v>
      </c>
      <c r="O29" s="10">
        <f t="shared" si="4"/>
        <v>0</v>
      </c>
    </row>
    <row r="30" spans="1:19" x14ac:dyDescent="0.25">
      <c r="A30" s="12">
        <v>42458</v>
      </c>
      <c r="B30" s="11" t="s">
        <v>5</v>
      </c>
      <c r="C30" s="6">
        <v>0.83333333333333337</v>
      </c>
      <c r="D30" s="6">
        <v>0.33333333333333331</v>
      </c>
      <c r="E30" s="8">
        <f t="shared" ref="E30:E32" si="5">D30-C30+IF(C30&gt;D30,1)</f>
        <v>0.5</v>
      </c>
      <c r="F30" s="10">
        <v>0.14583333333333334</v>
      </c>
      <c r="G30" s="5"/>
      <c r="H30" s="11"/>
      <c r="I30" s="6"/>
      <c r="J30" s="6"/>
      <c r="K30" s="7"/>
      <c r="L30" s="10"/>
      <c r="N30" s="8">
        <f t="shared" si="3"/>
        <v>0.5</v>
      </c>
      <c r="O30" s="10">
        <f t="shared" si="4"/>
        <v>0.14583333333333334</v>
      </c>
      <c r="Q30">
        <v>1</v>
      </c>
    </row>
    <row r="31" spans="1:19" x14ac:dyDescent="0.25">
      <c r="A31" s="12">
        <v>42459</v>
      </c>
      <c r="B31" s="11" t="s">
        <v>5</v>
      </c>
      <c r="C31" s="6">
        <v>0.83333333333333337</v>
      </c>
      <c r="D31" s="6">
        <v>0.33333333333333331</v>
      </c>
      <c r="E31" s="8">
        <f t="shared" si="5"/>
        <v>0.5</v>
      </c>
      <c r="F31" s="10">
        <v>0.14583333333333334</v>
      </c>
      <c r="G31" s="5"/>
      <c r="H31" s="11"/>
      <c r="I31" s="6"/>
      <c r="J31" s="6"/>
      <c r="K31" s="7"/>
      <c r="L31" s="10"/>
      <c r="N31" s="8">
        <f t="shared" si="3"/>
        <v>0.5</v>
      </c>
      <c r="O31" s="10">
        <f t="shared" si="4"/>
        <v>0.14583333333333334</v>
      </c>
      <c r="Q31">
        <v>1</v>
      </c>
    </row>
    <row r="32" spans="1:19" x14ac:dyDescent="0.25">
      <c r="A32" s="12">
        <v>42460</v>
      </c>
      <c r="B32" s="11" t="s">
        <v>5</v>
      </c>
      <c r="C32" s="6">
        <v>0.83333333333333337</v>
      </c>
      <c r="D32" s="6">
        <v>0.33333333333333331</v>
      </c>
      <c r="E32" s="8">
        <f t="shared" si="5"/>
        <v>0.5</v>
      </c>
      <c r="F32" s="10">
        <v>0.14583333333333334</v>
      </c>
      <c r="G32" s="5"/>
      <c r="H32" s="11"/>
      <c r="I32" s="6"/>
      <c r="J32" s="6"/>
      <c r="K32" s="7"/>
      <c r="L32" s="10"/>
      <c r="N32" s="8">
        <f t="shared" si="3"/>
        <v>0.5</v>
      </c>
      <c r="O32" s="10">
        <f t="shared" si="4"/>
        <v>0.14583333333333334</v>
      </c>
      <c r="Q32">
        <v>1</v>
      </c>
    </row>
    <row r="34" spans="1:17" x14ac:dyDescent="0.25">
      <c r="A34" s="1" t="s">
        <v>0</v>
      </c>
      <c r="B34" s="28">
        <v>6</v>
      </c>
      <c r="E34" s="18">
        <f>SUM(E23:E25,E30:E32,E15:E21,E9:E12)</f>
        <v>6.375</v>
      </c>
      <c r="F34" s="18">
        <f>SUM(F23:F25,F30:F32,F15:F21,F9:F12)</f>
        <v>2.770833333333333</v>
      </c>
      <c r="K34" s="18">
        <f>SUM(K23:K25,K30:K32,K15:K21,K9:K12)</f>
        <v>0.375</v>
      </c>
      <c r="L34" s="18">
        <f>SUM(L23:L25,L30:L32,L15:L21,L9:L12)</f>
        <v>0.375</v>
      </c>
      <c r="N34" s="16">
        <f>SUM(N2:N32)</f>
        <v>6.75</v>
      </c>
      <c r="O34" s="16">
        <f>SUM(O3:O32)</f>
        <v>3.1458333333333339</v>
      </c>
      <c r="Q34">
        <f>SUM(Q2:Q32)</f>
        <v>17</v>
      </c>
    </row>
    <row r="35" spans="1:17" x14ac:dyDescent="0.25">
      <c r="A35" s="1" t="s">
        <v>41</v>
      </c>
      <c r="B35" s="26">
        <v>1</v>
      </c>
    </row>
    <row r="36" spans="1:17" x14ac:dyDescent="0.25">
      <c r="D36" s="40" t="s">
        <v>36</v>
      </c>
      <c r="E36" s="40"/>
      <c r="F36" s="40"/>
      <c r="G36" s="22"/>
      <c r="H36" s="23">
        <f>N34</f>
        <v>6.75</v>
      </c>
    </row>
    <row r="37" spans="1:17" x14ac:dyDescent="0.25">
      <c r="A37" s="1" t="s">
        <v>43</v>
      </c>
      <c r="B37" s="4">
        <v>2</v>
      </c>
      <c r="D37" s="22"/>
      <c r="E37" s="22"/>
      <c r="F37" s="22"/>
      <c r="G37" s="22"/>
      <c r="H37" s="22"/>
    </row>
    <row r="38" spans="1:17" x14ac:dyDescent="0.25">
      <c r="D38" s="40" t="s">
        <v>37</v>
      </c>
      <c r="E38" s="40"/>
      <c r="F38" s="40"/>
      <c r="G38" s="22"/>
      <c r="H38" s="23">
        <f>O34</f>
        <v>3.1458333333333339</v>
      </c>
    </row>
  </sheetData>
  <mergeCells count="4">
    <mergeCell ref="C1:D1"/>
    <mergeCell ref="I1:J1"/>
    <mergeCell ref="D36:F36"/>
    <mergeCell ref="D38:F38"/>
  </mergeCells>
  <printOptions horizontalCentered="1" verticalCentered="1"/>
  <pageMargins left="0" right="0" top="0" bottom="0" header="0" footer="0"/>
  <pageSetup paperSize="9" scale="97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T37"/>
  <sheetViews>
    <sheetView workbookViewId="0">
      <selection activeCell="J41" sqref="J41"/>
    </sheetView>
  </sheetViews>
  <sheetFormatPr baseColWidth="10" defaultRowHeight="15" x14ac:dyDescent="0.2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9.57031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  <col min="20" max="20" width="0" hidden="1" customWidth="1"/>
  </cols>
  <sheetData>
    <row r="1" spans="1:20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20" x14ac:dyDescent="0.25">
      <c r="A2" s="12">
        <v>42461</v>
      </c>
      <c r="B2" s="11" t="s">
        <v>5</v>
      </c>
      <c r="C2" s="6">
        <v>0.83333333333333337</v>
      </c>
      <c r="D2" s="6">
        <v>0.33333333333333331</v>
      </c>
      <c r="E2" s="19">
        <f>D2-C2+IF(C2&gt;D2,1)</f>
        <v>0.5</v>
      </c>
      <c r="F2" s="10">
        <v>0.14583333333333334</v>
      </c>
      <c r="G2" s="5"/>
      <c r="H2" s="11"/>
      <c r="I2" s="6"/>
      <c r="J2" s="6"/>
      <c r="K2" s="7"/>
      <c r="L2" s="10"/>
      <c r="N2" s="8">
        <f t="shared" ref="N2:N5" si="0">E2+K2</f>
        <v>0.5</v>
      </c>
      <c r="O2" s="10">
        <f t="shared" ref="O2:O8" si="1">F2+L2</f>
        <v>0.14583333333333334</v>
      </c>
      <c r="Q2">
        <v>1</v>
      </c>
      <c r="T2" s="20">
        <v>1</v>
      </c>
    </row>
    <row r="3" spans="1:20" x14ac:dyDescent="0.25">
      <c r="A3" s="12">
        <v>42462</v>
      </c>
      <c r="B3" s="11" t="s">
        <v>5</v>
      </c>
      <c r="C3" s="6">
        <v>0.58333333333333337</v>
      </c>
      <c r="D3" s="6">
        <v>0.33333333333333331</v>
      </c>
      <c r="E3" s="19">
        <f>D3-C3+IF(C3&gt;D3,1)</f>
        <v>0.75</v>
      </c>
      <c r="F3" s="10">
        <v>0.375</v>
      </c>
      <c r="G3" s="5"/>
      <c r="H3" s="11"/>
      <c r="I3" s="6"/>
      <c r="J3" s="6"/>
      <c r="K3" s="7"/>
      <c r="L3" s="10"/>
      <c r="N3" s="8">
        <f t="shared" si="0"/>
        <v>0.75</v>
      </c>
      <c r="O3" s="10">
        <f t="shared" si="1"/>
        <v>0.375</v>
      </c>
      <c r="P3" t="s">
        <v>44</v>
      </c>
      <c r="Q3">
        <v>1</v>
      </c>
    </row>
    <row r="4" spans="1:20" x14ac:dyDescent="0.25">
      <c r="A4" s="12">
        <v>42463</v>
      </c>
      <c r="B4" s="11" t="s">
        <v>5</v>
      </c>
      <c r="C4" s="6">
        <v>0.58333333333333337</v>
      </c>
      <c r="D4" s="6">
        <v>0.33333333333333331</v>
      </c>
      <c r="E4" s="19">
        <f>D4-C4+IF(C4&gt;D4,1)</f>
        <v>0.75</v>
      </c>
      <c r="F4" s="10">
        <v>0.41666666666666669</v>
      </c>
      <c r="G4" s="5"/>
      <c r="H4" s="11"/>
      <c r="I4" s="6"/>
      <c r="J4" s="6"/>
      <c r="K4" s="7"/>
      <c r="L4" s="10"/>
      <c r="N4" s="8">
        <f t="shared" si="0"/>
        <v>0.75</v>
      </c>
      <c r="O4" s="10">
        <f t="shared" si="1"/>
        <v>0.41666666666666669</v>
      </c>
      <c r="P4" t="s">
        <v>44</v>
      </c>
      <c r="Q4">
        <v>1</v>
      </c>
      <c r="S4" s="30"/>
    </row>
    <row r="5" spans="1:20" x14ac:dyDescent="0.25">
      <c r="A5" s="12">
        <v>42464</v>
      </c>
      <c r="B5" s="25" t="s">
        <v>0</v>
      </c>
      <c r="C5" s="6"/>
      <c r="D5" s="6"/>
      <c r="E5" s="7"/>
      <c r="F5" s="10"/>
      <c r="G5" s="5"/>
      <c r="H5" s="11"/>
      <c r="I5" s="6"/>
      <c r="J5" s="6"/>
      <c r="K5" s="7"/>
      <c r="L5" s="10"/>
      <c r="N5" s="8">
        <f t="shared" si="0"/>
        <v>0</v>
      </c>
      <c r="O5" s="10">
        <f t="shared" si="1"/>
        <v>0</v>
      </c>
      <c r="P5" t="s">
        <v>41</v>
      </c>
      <c r="S5" s="30"/>
    </row>
    <row r="6" spans="1:20" x14ac:dyDescent="0.25">
      <c r="A6" s="12">
        <v>42465</v>
      </c>
      <c r="B6" s="11" t="s">
        <v>13</v>
      </c>
      <c r="C6" s="6">
        <v>0.375</v>
      </c>
      <c r="D6" s="6">
        <v>0.58333333333333337</v>
      </c>
      <c r="E6" s="19">
        <f>D6-C6+IF(C6&gt;D6,1)</f>
        <v>0.20833333333333337</v>
      </c>
      <c r="F6" s="10">
        <v>0.20833333333333334</v>
      </c>
      <c r="G6" s="5" t="s">
        <v>14</v>
      </c>
      <c r="H6" s="11" t="s">
        <v>12</v>
      </c>
      <c r="I6" s="6">
        <v>0.58333333333333337</v>
      </c>
      <c r="J6" s="6">
        <v>0.70833333333333337</v>
      </c>
      <c r="K6" s="8">
        <f>J6-I6+IF(I6&gt;J6,1)</f>
        <v>0.125</v>
      </c>
      <c r="L6" s="10">
        <v>0.125</v>
      </c>
      <c r="M6" s="4" t="s">
        <v>15</v>
      </c>
      <c r="N6" s="8">
        <f>E6+K6</f>
        <v>0.33333333333333337</v>
      </c>
      <c r="O6" s="10">
        <f t="shared" si="1"/>
        <v>0.33333333333333337</v>
      </c>
      <c r="Q6">
        <v>1</v>
      </c>
    </row>
    <row r="7" spans="1:20" x14ac:dyDescent="0.25">
      <c r="A7" s="12">
        <v>42466</v>
      </c>
      <c r="B7" s="11" t="s">
        <v>13</v>
      </c>
      <c r="C7" s="6">
        <v>0.375</v>
      </c>
      <c r="D7" s="6">
        <v>0.58333333333333337</v>
      </c>
      <c r="E7" s="19">
        <f>D7-C7+IF(C7&gt;D7,1)</f>
        <v>0.20833333333333337</v>
      </c>
      <c r="F7" s="10">
        <v>0.20833333333333334</v>
      </c>
      <c r="G7" s="5" t="s">
        <v>14</v>
      </c>
      <c r="H7" s="11" t="s">
        <v>12</v>
      </c>
      <c r="I7" s="6">
        <v>0.58333333333333337</v>
      </c>
      <c r="J7" s="6">
        <v>0.70833333333333337</v>
      </c>
      <c r="K7" s="8">
        <f>J7-I7+IF(I7&gt;J7,1)</f>
        <v>0.125</v>
      </c>
      <c r="L7" s="10">
        <v>0.125</v>
      </c>
      <c r="M7" s="4" t="s">
        <v>15</v>
      </c>
      <c r="N7" s="8">
        <f>E7+K7</f>
        <v>0.33333333333333337</v>
      </c>
      <c r="O7" s="10">
        <f t="shared" si="1"/>
        <v>0.33333333333333337</v>
      </c>
      <c r="Q7">
        <v>1</v>
      </c>
    </row>
    <row r="8" spans="1:20" x14ac:dyDescent="0.25">
      <c r="A8" s="12">
        <v>42467</v>
      </c>
      <c r="B8" s="11" t="s">
        <v>13</v>
      </c>
      <c r="C8" s="6">
        <v>0.375</v>
      </c>
      <c r="D8" s="6">
        <v>0.58333333333333337</v>
      </c>
      <c r="E8" s="19">
        <f>D8-C8+IF(C8&gt;D8,1)</f>
        <v>0.20833333333333337</v>
      </c>
      <c r="F8" s="10">
        <v>0.20833333333333334</v>
      </c>
      <c r="G8" s="5" t="s">
        <v>14</v>
      </c>
      <c r="H8" s="11" t="s">
        <v>12</v>
      </c>
      <c r="I8" s="6">
        <v>0.58333333333333337</v>
      </c>
      <c r="J8" s="6">
        <v>0.70833333333333337</v>
      </c>
      <c r="K8" s="8">
        <f>J8-I8+IF(I8&gt;J8,1)</f>
        <v>0.125</v>
      </c>
      <c r="L8" s="10">
        <v>0.125</v>
      </c>
      <c r="M8" s="4" t="s">
        <v>15</v>
      </c>
      <c r="N8" s="8">
        <f>E8+K8</f>
        <v>0.33333333333333337</v>
      </c>
      <c r="O8" s="10">
        <f t="shared" si="1"/>
        <v>0.33333333333333337</v>
      </c>
      <c r="Q8">
        <v>1</v>
      </c>
    </row>
    <row r="9" spans="1:20" x14ac:dyDescent="0.25">
      <c r="A9" s="12">
        <v>42468</v>
      </c>
      <c r="B9" s="27" t="s">
        <v>0</v>
      </c>
      <c r="C9" s="6"/>
      <c r="D9" s="6"/>
      <c r="E9" s="8"/>
      <c r="F9" s="10"/>
      <c r="G9" s="5"/>
      <c r="H9" s="11"/>
      <c r="I9" s="6"/>
      <c r="J9" s="6"/>
      <c r="K9" s="7"/>
      <c r="L9" s="10"/>
      <c r="N9" s="8">
        <f t="shared" ref="N9:N18" si="2">E9+K9</f>
        <v>0</v>
      </c>
      <c r="O9" s="10">
        <f t="shared" ref="O9:O17" si="3">F9+L9</f>
        <v>0</v>
      </c>
    </row>
    <row r="10" spans="1:20" x14ac:dyDescent="0.25">
      <c r="A10" s="12">
        <v>42469</v>
      </c>
      <c r="B10" s="27" t="s">
        <v>0</v>
      </c>
      <c r="C10" s="6"/>
      <c r="D10" s="6"/>
      <c r="E10" s="8"/>
      <c r="F10" s="10"/>
      <c r="G10" s="5"/>
      <c r="H10" s="11"/>
      <c r="I10" s="6"/>
      <c r="J10" s="6"/>
      <c r="K10" s="7"/>
      <c r="L10" s="10"/>
      <c r="N10" s="8">
        <f t="shared" si="2"/>
        <v>0</v>
      </c>
      <c r="O10" s="10">
        <f t="shared" si="3"/>
        <v>0</v>
      </c>
    </row>
    <row r="11" spans="1:20" x14ac:dyDescent="0.25">
      <c r="A11" s="12">
        <v>42470</v>
      </c>
      <c r="B11" s="27" t="s">
        <v>0</v>
      </c>
      <c r="C11" s="6"/>
      <c r="D11" s="6"/>
      <c r="E11" s="8"/>
      <c r="F11" s="10"/>
      <c r="G11" s="5"/>
      <c r="H11" s="11"/>
      <c r="I11" s="6"/>
      <c r="J11" s="6"/>
      <c r="K11" s="7"/>
      <c r="L11" s="10"/>
      <c r="N11" s="8">
        <f t="shared" si="2"/>
        <v>0</v>
      </c>
      <c r="O11" s="10">
        <f t="shared" si="3"/>
        <v>0</v>
      </c>
    </row>
    <row r="12" spans="1:20" x14ac:dyDescent="0.25">
      <c r="A12" s="12">
        <v>42471</v>
      </c>
      <c r="B12" s="11" t="s">
        <v>5</v>
      </c>
      <c r="C12" s="6">
        <v>0.83333333333333337</v>
      </c>
      <c r="D12" s="6">
        <v>0.33333333333333331</v>
      </c>
      <c r="E12" s="19">
        <f t="shared" ref="E12:E17" si="4">D12-C12+IF(C12&gt;D12,1)</f>
        <v>0.5</v>
      </c>
      <c r="F12" s="10">
        <v>8.3333333333333329E-2</v>
      </c>
      <c r="G12" s="13"/>
      <c r="H12" s="11"/>
      <c r="I12" s="6"/>
      <c r="J12" s="6"/>
      <c r="K12" s="8"/>
      <c r="L12" s="10"/>
      <c r="N12" s="8">
        <f t="shared" si="2"/>
        <v>0.5</v>
      </c>
      <c r="O12" s="10">
        <f t="shared" si="3"/>
        <v>8.3333333333333329E-2</v>
      </c>
      <c r="Q12">
        <v>1</v>
      </c>
    </row>
    <row r="13" spans="1:20" x14ac:dyDescent="0.25">
      <c r="A13" s="12">
        <v>42472</v>
      </c>
      <c r="B13" s="11" t="s">
        <v>5</v>
      </c>
      <c r="C13" s="6">
        <v>0.83333333333333337</v>
      </c>
      <c r="D13" s="6">
        <v>0.33333333333333331</v>
      </c>
      <c r="E13" s="19">
        <f t="shared" si="4"/>
        <v>0.5</v>
      </c>
      <c r="F13" s="10">
        <v>0.14583333333333334</v>
      </c>
      <c r="G13" s="5"/>
      <c r="H13" s="11"/>
      <c r="I13" s="6"/>
      <c r="J13" s="6"/>
      <c r="K13" s="7"/>
      <c r="L13" s="10"/>
      <c r="N13" s="8">
        <f t="shared" si="2"/>
        <v>0.5</v>
      </c>
      <c r="O13" s="10">
        <f t="shared" si="3"/>
        <v>0.14583333333333334</v>
      </c>
      <c r="Q13">
        <v>1</v>
      </c>
    </row>
    <row r="14" spans="1:20" x14ac:dyDescent="0.25">
      <c r="A14" s="12">
        <v>42473</v>
      </c>
      <c r="B14" s="11" t="s">
        <v>5</v>
      </c>
      <c r="C14" s="6">
        <v>0.83333333333333337</v>
      </c>
      <c r="D14" s="6">
        <v>0.33333333333333331</v>
      </c>
      <c r="E14" s="19">
        <f t="shared" si="4"/>
        <v>0.5</v>
      </c>
      <c r="F14" s="10">
        <v>0.14583333333333334</v>
      </c>
      <c r="G14" s="5"/>
      <c r="H14" s="11"/>
      <c r="I14" s="6"/>
      <c r="J14" s="6"/>
      <c r="K14" s="7"/>
      <c r="L14" s="10"/>
      <c r="N14" s="8">
        <f t="shared" si="2"/>
        <v>0.5</v>
      </c>
      <c r="O14" s="10">
        <f t="shared" si="3"/>
        <v>0.14583333333333334</v>
      </c>
      <c r="Q14">
        <v>1</v>
      </c>
    </row>
    <row r="15" spans="1:20" x14ac:dyDescent="0.25">
      <c r="A15" s="12">
        <v>42474</v>
      </c>
      <c r="B15" s="11" t="s">
        <v>5</v>
      </c>
      <c r="C15" s="6">
        <v>0.83333333333333337</v>
      </c>
      <c r="D15" s="6">
        <v>0.33333333333333331</v>
      </c>
      <c r="E15" s="19">
        <f t="shared" si="4"/>
        <v>0.5</v>
      </c>
      <c r="F15" s="10">
        <v>0.14583333333333334</v>
      </c>
      <c r="G15" s="5"/>
      <c r="H15" s="11"/>
      <c r="I15" s="6"/>
      <c r="J15" s="6"/>
      <c r="K15" s="7"/>
      <c r="L15" s="10"/>
      <c r="N15" s="8">
        <f t="shared" si="2"/>
        <v>0.5</v>
      </c>
      <c r="O15" s="10">
        <f t="shared" si="3"/>
        <v>0.14583333333333334</v>
      </c>
      <c r="Q15">
        <v>1</v>
      </c>
    </row>
    <row r="16" spans="1:20" x14ac:dyDescent="0.25">
      <c r="A16" s="12">
        <v>42475</v>
      </c>
      <c r="B16" s="11" t="s">
        <v>5</v>
      </c>
      <c r="C16" s="6">
        <v>0.83333333333333337</v>
      </c>
      <c r="D16" s="6">
        <v>0.33333333333333331</v>
      </c>
      <c r="E16" s="19">
        <f t="shared" si="4"/>
        <v>0.5</v>
      </c>
      <c r="F16" s="10">
        <v>0.14583333333333334</v>
      </c>
      <c r="G16" s="5"/>
      <c r="H16" s="11"/>
      <c r="I16" s="6"/>
      <c r="J16" s="6"/>
      <c r="K16" s="7"/>
      <c r="L16" s="10"/>
      <c r="N16" s="8">
        <f t="shared" si="2"/>
        <v>0.5</v>
      </c>
      <c r="O16" s="10">
        <f t="shared" si="3"/>
        <v>0.14583333333333334</v>
      </c>
      <c r="Q16">
        <v>1</v>
      </c>
    </row>
    <row r="17" spans="1:17" x14ac:dyDescent="0.25">
      <c r="A17" s="12">
        <v>42476</v>
      </c>
      <c r="B17" s="11" t="s">
        <v>5</v>
      </c>
      <c r="C17" s="6">
        <v>0.58333333333333337</v>
      </c>
      <c r="D17" s="6">
        <v>0.33333333333333331</v>
      </c>
      <c r="E17" s="19">
        <f t="shared" si="4"/>
        <v>0.75</v>
      </c>
      <c r="F17" s="10">
        <v>0.375</v>
      </c>
      <c r="G17" s="5"/>
      <c r="H17" s="11"/>
      <c r="I17" s="6"/>
      <c r="J17" s="6"/>
      <c r="K17" s="7"/>
      <c r="L17" s="10"/>
      <c r="N17" s="8">
        <f t="shared" si="2"/>
        <v>0.75</v>
      </c>
      <c r="O17" s="10">
        <f t="shared" si="3"/>
        <v>0.375</v>
      </c>
      <c r="P17" t="s">
        <v>44</v>
      </c>
      <c r="Q17">
        <v>1</v>
      </c>
    </row>
    <row r="18" spans="1:17" x14ac:dyDescent="0.25">
      <c r="A18" s="12">
        <v>42477</v>
      </c>
      <c r="B18" s="11" t="s">
        <v>5</v>
      </c>
      <c r="C18" s="6">
        <v>0.33333333333333331</v>
      </c>
      <c r="D18" s="6">
        <v>0.33333333333333331</v>
      </c>
      <c r="E18" s="19" t="s">
        <v>18</v>
      </c>
      <c r="F18" s="10">
        <v>0.41666666666666669</v>
      </c>
      <c r="G18" s="5" t="s">
        <v>14</v>
      </c>
      <c r="H18" s="11" t="s">
        <v>13</v>
      </c>
      <c r="I18" s="6">
        <v>0.375</v>
      </c>
      <c r="J18" s="6">
        <v>0.58333333333333337</v>
      </c>
      <c r="K18" s="8">
        <f>J18-I18+IF(I18&gt;J18,1)</f>
        <v>0.20833333333333337</v>
      </c>
      <c r="L18" s="10">
        <v>0.20833333333333334</v>
      </c>
      <c r="M18" s="4" t="s">
        <v>15</v>
      </c>
      <c r="N18" s="19">
        <f t="shared" si="2"/>
        <v>1.2083333333333335</v>
      </c>
      <c r="O18" s="10">
        <f>F18+L18</f>
        <v>0.625</v>
      </c>
      <c r="Q18">
        <v>1</v>
      </c>
    </row>
    <row r="19" spans="1:17" x14ac:dyDescent="0.25">
      <c r="A19" s="12">
        <v>42478</v>
      </c>
      <c r="B19" s="25" t="s">
        <v>0</v>
      </c>
      <c r="C19" s="6"/>
      <c r="D19" s="6"/>
      <c r="E19" s="8"/>
      <c r="F19" s="10"/>
      <c r="G19" s="5"/>
      <c r="H19" s="11"/>
      <c r="I19" s="6"/>
      <c r="J19" s="6"/>
      <c r="K19" s="7"/>
      <c r="L19" s="10"/>
      <c r="N19" s="8">
        <f>E19+K19</f>
        <v>0</v>
      </c>
      <c r="O19" s="10">
        <f>F19+L19</f>
        <v>0</v>
      </c>
      <c r="P19" t="s">
        <v>41</v>
      </c>
    </row>
    <row r="20" spans="1:17" x14ac:dyDescent="0.25">
      <c r="A20" s="12">
        <v>42479</v>
      </c>
      <c r="B20" s="11" t="s">
        <v>12</v>
      </c>
      <c r="C20" s="6">
        <v>0.58333333333333337</v>
      </c>
      <c r="D20" s="6">
        <v>0.70833333333333337</v>
      </c>
      <c r="E20" s="19">
        <f>D20-C20+IF(C20&gt;D20,1)</f>
        <v>0.125</v>
      </c>
      <c r="F20" s="10">
        <v>0.125</v>
      </c>
      <c r="G20" s="5" t="s">
        <v>14</v>
      </c>
      <c r="H20" s="11" t="s">
        <v>16</v>
      </c>
      <c r="I20" s="6">
        <v>0.70833333333333337</v>
      </c>
      <c r="J20" s="6">
        <v>0.83333333333333337</v>
      </c>
      <c r="K20" s="8">
        <f>J20-I20+IF(I20&gt;J20,1)</f>
        <v>0.125</v>
      </c>
      <c r="L20" s="10">
        <v>0.125</v>
      </c>
      <c r="M20" s="4" t="s">
        <v>15</v>
      </c>
      <c r="N20" s="8">
        <f>E20+K20</f>
        <v>0.25</v>
      </c>
      <c r="O20" s="10">
        <f>F20+L20</f>
        <v>0.25</v>
      </c>
      <c r="Q20">
        <v>1</v>
      </c>
    </row>
    <row r="21" spans="1:17" x14ac:dyDescent="0.25">
      <c r="A21" s="12">
        <v>42480</v>
      </c>
      <c r="B21" s="11" t="s">
        <v>12</v>
      </c>
      <c r="C21" s="6">
        <v>0.58333333333333337</v>
      </c>
      <c r="D21" s="6">
        <v>0.70833333333333337</v>
      </c>
      <c r="E21" s="19">
        <f>D21-C21+IF(C21&gt;D21,1)</f>
        <v>0.125</v>
      </c>
      <c r="F21" s="10">
        <v>0.125</v>
      </c>
      <c r="G21" s="5" t="s">
        <v>14</v>
      </c>
      <c r="H21" s="11" t="s">
        <v>16</v>
      </c>
      <c r="I21" s="6">
        <v>0.70833333333333337</v>
      </c>
      <c r="J21" s="6">
        <v>0.83333333333333337</v>
      </c>
      <c r="K21" s="8">
        <f>J21-I21+IF(I21&gt;J21,1)</f>
        <v>0.125</v>
      </c>
      <c r="L21" s="10">
        <v>0.125</v>
      </c>
      <c r="M21" s="4" t="s">
        <v>15</v>
      </c>
      <c r="N21" s="8">
        <f>E21+K21</f>
        <v>0.25</v>
      </c>
      <c r="O21" s="10">
        <f>F21+L21</f>
        <v>0.25</v>
      </c>
      <c r="Q21">
        <v>1</v>
      </c>
    </row>
    <row r="22" spans="1:17" x14ac:dyDescent="0.25">
      <c r="A22" s="12">
        <v>42481</v>
      </c>
      <c r="B22" s="11" t="s">
        <v>19</v>
      </c>
      <c r="C22" s="6">
        <v>0.375</v>
      </c>
      <c r="D22" s="6">
        <v>0.58333333333333337</v>
      </c>
      <c r="E22" s="19">
        <f>D22-C22+IF(C22&gt;D22,1)</f>
        <v>0.20833333333333337</v>
      </c>
      <c r="F22" s="10">
        <v>0.20833333333333334</v>
      </c>
      <c r="G22" s="5" t="s">
        <v>14</v>
      </c>
      <c r="H22" s="11" t="s">
        <v>17</v>
      </c>
      <c r="I22" s="6">
        <v>0.58333333333333337</v>
      </c>
      <c r="J22" s="6">
        <v>0.70833333333333337</v>
      </c>
      <c r="K22" s="8">
        <f>J22-I22+IF(I22&gt;J22,1)</f>
        <v>0.125</v>
      </c>
      <c r="L22" s="10">
        <v>0.125</v>
      </c>
      <c r="M22" s="4" t="s">
        <v>15</v>
      </c>
      <c r="N22" s="8">
        <f>E22+K22</f>
        <v>0.33333333333333337</v>
      </c>
      <c r="O22" s="10">
        <f>F22+L22</f>
        <v>0.33333333333333337</v>
      </c>
      <c r="Q22">
        <v>1</v>
      </c>
    </row>
    <row r="23" spans="1:17" x14ac:dyDescent="0.25">
      <c r="A23" s="12">
        <v>42482</v>
      </c>
      <c r="B23" s="27" t="s">
        <v>0</v>
      </c>
      <c r="C23" s="6"/>
      <c r="D23" s="6"/>
      <c r="E23" s="8"/>
      <c r="F23" s="10"/>
      <c r="G23" s="5"/>
      <c r="H23" s="11"/>
      <c r="I23" s="6"/>
      <c r="J23" s="6"/>
      <c r="K23" s="8"/>
      <c r="L23" s="10"/>
      <c r="N23" s="8">
        <f t="shared" ref="N23:N31" si="5">E23+K23</f>
        <v>0</v>
      </c>
      <c r="O23" s="10">
        <f t="shared" ref="O23:O31" si="6">F23+L23</f>
        <v>0</v>
      </c>
    </row>
    <row r="24" spans="1:17" x14ac:dyDescent="0.25">
      <c r="A24" s="12">
        <v>42483</v>
      </c>
      <c r="B24" s="27" t="s">
        <v>0</v>
      </c>
      <c r="C24" s="6"/>
      <c r="D24" s="6"/>
      <c r="E24" s="8"/>
      <c r="F24" s="10"/>
      <c r="G24" s="5"/>
      <c r="H24" s="11"/>
      <c r="I24" s="6"/>
      <c r="J24" s="6"/>
      <c r="K24" s="8"/>
      <c r="L24" s="10"/>
      <c r="N24" s="8">
        <f t="shared" si="5"/>
        <v>0</v>
      </c>
      <c r="O24" s="10">
        <f t="shared" si="6"/>
        <v>0</v>
      </c>
    </row>
    <row r="25" spans="1:17" x14ac:dyDescent="0.25">
      <c r="A25" s="12">
        <v>42484</v>
      </c>
      <c r="B25" s="27" t="s">
        <v>0</v>
      </c>
      <c r="C25" s="6"/>
      <c r="D25" s="6"/>
      <c r="E25" s="8"/>
      <c r="F25" s="10"/>
      <c r="G25" s="5"/>
      <c r="H25" s="11"/>
      <c r="I25" s="6"/>
      <c r="J25" s="6"/>
      <c r="K25" s="8"/>
      <c r="L25" s="10"/>
      <c r="N25" s="8">
        <f t="shared" si="5"/>
        <v>0</v>
      </c>
      <c r="O25" s="10">
        <f t="shared" si="6"/>
        <v>0</v>
      </c>
    </row>
    <row r="26" spans="1:17" x14ac:dyDescent="0.25">
      <c r="A26" s="12">
        <v>42485</v>
      </c>
      <c r="B26" s="11" t="s">
        <v>5</v>
      </c>
      <c r="C26" s="6">
        <v>0.83333333333333337</v>
      </c>
      <c r="D26" s="6">
        <v>0.33333333333333331</v>
      </c>
      <c r="E26" s="19">
        <f t="shared" ref="E26:E31" si="7">D26-C26+IF(C26&gt;D26,1)</f>
        <v>0.5</v>
      </c>
      <c r="F26" s="10">
        <v>8.3333333333333329E-2</v>
      </c>
      <c r="G26" s="5"/>
      <c r="H26" s="11"/>
      <c r="I26" s="6"/>
      <c r="J26" s="6"/>
      <c r="K26" s="7"/>
      <c r="L26" s="10"/>
      <c r="N26" s="8">
        <f t="shared" si="5"/>
        <v>0.5</v>
      </c>
      <c r="O26" s="10">
        <f t="shared" si="6"/>
        <v>8.3333333333333329E-2</v>
      </c>
      <c r="Q26">
        <v>1</v>
      </c>
    </row>
    <row r="27" spans="1:17" x14ac:dyDescent="0.25">
      <c r="A27" s="12">
        <v>42486</v>
      </c>
      <c r="B27" s="11" t="s">
        <v>5</v>
      </c>
      <c r="C27" s="6">
        <v>0.83333333333333337</v>
      </c>
      <c r="D27" s="6">
        <v>0.33333333333333331</v>
      </c>
      <c r="E27" s="19">
        <f t="shared" si="7"/>
        <v>0.5</v>
      </c>
      <c r="F27" s="10">
        <v>0.14583333333333334</v>
      </c>
      <c r="G27" s="5"/>
      <c r="H27" s="11"/>
      <c r="I27" s="6"/>
      <c r="J27" s="6"/>
      <c r="K27" s="7"/>
      <c r="L27" s="10"/>
      <c r="N27" s="8">
        <f t="shared" si="5"/>
        <v>0.5</v>
      </c>
      <c r="O27" s="10">
        <f t="shared" si="6"/>
        <v>0.14583333333333334</v>
      </c>
      <c r="Q27">
        <v>1</v>
      </c>
    </row>
    <row r="28" spans="1:17" x14ac:dyDescent="0.25">
      <c r="A28" s="12">
        <v>42487</v>
      </c>
      <c r="B28" s="11" t="s">
        <v>5</v>
      </c>
      <c r="C28" s="6">
        <v>0.83333333333333337</v>
      </c>
      <c r="D28" s="6">
        <v>0.33333333333333331</v>
      </c>
      <c r="E28" s="19">
        <f t="shared" si="7"/>
        <v>0.5</v>
      </c>
      <c r="F28" s="10">
        <v>0.14583333333333334</v>
      </c>
      <c r="G28" s="5"/>
      <c r="H28" s="11"/>
      <c r="I28" s="6"/>
      <c r="J28" s="6"/>
      <c r="K28" s="7"/>
      <c r="L28" s="10"/>
      <c r="N28" s="8">
        <f t="shared" si="5"/>
        <v>0.5</v>
      </c>
      <c r="O28" s="10">
        <f t="shared" si="6"/>
        <v>0.14583333333333334</v>
      </c>
      <c r="Q28">
        <v>1</v>
      </c>
    </row>
    <row r="29" spans="1:17" x14ac:dyDescent="0.25">
      <c r="A29" s="12">
        <v>42488</v>
      </c>
      <c r="B29" s="11" t="s">
        <v>5</v>
      </c>
      <c r="C29" s="6">
        <v>0.83333333333333337</v>
      </c>
      <c r="D29" s="6">
        <v>0.33333333333333331</v>
      </c>
      <c r="E29" s="19">
        <f t="shared" si="7"/>
        <v>0.5</v>
      </c>
      <c r="F29" s="10">
        <v>0.14583333333333334</v>
      </c>
      <c r="G29" s="5"/>
      <c r="H29" s="11"/>
      <c r="I29" s="6"/>
      <c r="J29" s="6"/>
      <c r="K29" s="7"/>
      <c r="L29" s="10"/>
      <c r="N29" s="8">
        <f t="shared" si="5"/>
        <v>0.5</v>
      </c>
      <c r="O29" s="10">
        <f t="shared" si="6"/>
        <v>0.14583333333333334</v>
      </c>
      <c r="Q29">
        <v>1</v>
      </c>
    </row>
    <row r="30" spans="1:17" x14ac:dyDescent="0.25">
      <c r="A30" s="12">
        <v>42489</v>
      </c>
      <c r="B30" s="11" t="s">
        <v>5</v>
      </c>
      <c r="C30" s="6">
        <v>0.83333333333333337</v>
      </c>
      <c r="D30" s="6">
        <v>0.33333333333333331</v>
      </c>
      <c r="E30" s="19">
        <f t="shared" si="7"/>
        <v>0.5</v>
      </c>
      <c r="F30" s="10">
        <v>0.14583333333333334</v>
      </c>
      <c r="G30" s="5"/>
      <c r="H30" s="11"/>
      <c r="I30" s="6"/>
      <c r="J30" s="6"/>
      <c r="K30" s="7"/>
      <c r="L30" s="10"/>
      <c r="N30" s="8">
        <f t="shared" si="5"/>
        <v>0.5</v>
      </c>
      <c r="O30" s="10">
        <f t="shared" si="6"/>
        <v>0.14583333333333334</v>
      </c>
      <c r="Q30">
        <v>1</v>
      </c>
    </row>
    <row r="31" spans="1:17" x14ac:dyDescent="0.25">
      <c r="A31" s="12">
        <v>42490</v>
      </c>
      <c r="B31" s="11" t="s">
        <v>5</v>
      </c>
      <c r="C31" s="6">
        <v>0.58333333333333337</v>
      </c>
      <c r="D31" s="6">
        <v>0.33333333333333331</v>
      </c>
      <c r="E31" s="19">
        <f t="shared" si="7"/>
        <v>0.75</v>
      </c>
      <c r="F31" s="10">
        <v>0.375</v>
      </c>
      <c r="G31" s="5"/>
      <c r="H31" s="11"/>
      <c r="I31" s="6"/>
      <c r="J31" s="6"/>
      <c r="K31" s="7"/>
      <c r="L31" s="10"/>
      <c r="N31" s="8">
        <f t="shared" si="5"/>
        <v>0.75</v>
      </c>
      <c r="O31" s="10">
        <f t="shared" si="6"/>
        <v>0.375</v>
      </c>
      <c r="P31" t="s">
        <v>44</v>
      </c>
      <c r="Q31">
        <v>1</v>
      </c>
    </row>
    <row r="33" spans="1:17" x14ac:dyDescent="0.25">
      <c r="A33" s="1" t="s">
        <v>0</v>
      </c>
      <c r="B33" s="28">
        <v>6</v>
      </c>
      <c r="E33" s="18">
        <f>SUM(E2:E31)+T2</f>
        <v>10.583333333333332</v>
      </c>
      <c r="F33" s="18">
        <f>SUM(F2:F31)</f>
        <v>4.520833333333333</v>
      </c>
      <c r="K33" s="18">
        <f>SUM(K2:K31)</f>
        <v>0.95833333333333337</v>
      </c>
      <c r="L33" s="18">
        <f>SUM(L2:L31)</f>
        <v>0.95833333333333337</v>
      </c>
      <c r="N33" s="16">
        <f>SUM(N2:N31)</f>
        <v>11.541666666666668</v>
      </c>
      <c r="O33" s="16">
        <f>SUM(O2:O31)</f>
        <v>5.4791666666666661</v>
      </c>
      <c r="Q33">
        <f>SUM(Q2:Q31)</f>
        <v>22</v>
      </c>
    </row>
    <row r="34" spans="1:17" x14ac:dyDescent="0.25">
      <c r="A34" s="1" t="s">
        <v>41</v>
      </c>
      <c r="B34" s="26">
        <v>2</v>
      </c>
    </row>
    <row r="35" spans="1:17" x14ac:dyDescent="0.25">
      <c r="D35" s="40" t="s">
        <v>36</v>
      </c>
      <c r="E35" s="40"/>
      <c r="F35" s="40"/>
      <c r="G35" s="22"/>
      <c r="H35" s="23">
        <f>N33</f>
        <v>11.541666666666668</v>
      </c>
    </row>
    <row r="36" spans="1:17" x14ac:dyDescent="0.25">
      <c r="A36" s="1" t="s">
        <v>43</v>
      </c>
      <c r="B36" s="4">
        <v>4</v>
      </c>
      <c r="D36" s="22"/>
      <c r="E36" s="22"/>
      <c r="F36" s="22"/>
      <c r="G36" s="22"/>
      <c r="H36" s="22"/>
    </row>
    <row r="37" spans="1:17" x14ac:dyDescent="0.25">
      <c r="D37" s="40" t="s">
        <v>37</v>
      </c>
      <c r="E37" s="40"/>
      <c r="F37" s="40"/>
      <c r="G37" s="22"/>
      <c r="H37" s="23">
        <f>O33</f>
        <v>5.4791666666666661</v>
      </c>
    </row>
  </sheetData>
  <mergeCells count="4">
    <mergeCell ref="C1:D1"/>
    <mergeCell ref="I1:J1"/>
    <mergeCell ref="D35:F35"/>
    <mergeCell ref="D37:F37"/>
  </mergeCells>
  <printOptions horizontalCentered="1" verticalCentered="1"/>
  <pageMargins left="0" right="0" top="0" bottom="0" header="0" footer="0"/>
  <pageSetup paperSize="9" scale="97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T38"/>
  <sheetViews>
    <sheetView workbookViewId="0">
      <selection activeCell="J41" sqref="J41"/>
    </sheetView>
  </sheetViews>
  <sheetFormatPr baseColWidth="10" defaultRowHeight="15" x14ac:dyDescent="0.2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  <col min="20" max="20" width="0" hidden="1" customWidth="1"/>
  </cols>
  <sheetData>
    <row r="1" spans="1:20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20" x14ac:dyDescent="0.25">
      <c r="A2" s="12">
        <v>42491</v>
      </c>
      <c r="B2" s="11" t="s">
        <v>5</v>
      </c>
      <c r="C2" s="6">
        <v>0.58333333333333337</v>
      </c>
      <c r="D2" s="6">
        <v>0.33333333333333331</v>
      </c>
      <c r="E2" s="8">
        <f>D2-C2+IF(C2&gt;D2,1)</f>
        <v>0.75</v>
      </c>
      <c r="F2" s="10">
        <v>0.41666666666666669</v>
      </c>
      <c r="G2" s="5"/>
      <c r="H2" s="11"/>
      <c r="I2" s="6"/>
      <c r="J2" s="6"/>
      <c r="K2" s="7"/>
      <c r="L2" s="10"/>
      <c r="N2" s="8">
        <f t="shared" ref="N2:N4" si="0">E2+K2</f>
        <v>0.75</v>
      </c>
      <c r="O2" s="10">
        <f>F2+L2</f>
        <v>0.41666666666666669</v>
      </c>
      <c r="P2" t="s">
        <v>44</v>
      </c>
      <c r="Q2">
        <v>1</v>
      </c>
      <c r="S2" s="30"/>
      <c r="T2" s="21">
        <v>1</v>
      </c>
    </row>
    <row r="3" spans="1:20" x14ac:dyDescent="0.25">
      <c r="A3" s="12">
        <v>42492</v>
      </c>
      <c r="B3" s="25" t="s">
        <v>0</v>
      </c>
      <c r="C3" s="6"/>
      <c r="D3" s="6"/>
      <c r="E3" s="8"/>
      <c r="F3" s="10"/>
      <c r="G3" s="5"/>
      <c r="H3" s="11"/>
      <c r="I3" s="6"/>
      <c r="J3" s="6"/>
      <c r="K3" s="7"/>
      <c r="L3" s="10"/>
      <c r="N3" s="8">
        <f t="shared" si="0"/>
        <v>0</v>
      </c>
      <c r="O3" s="10">
        <f>F3+L3</f>
        <v>0</v>
      </c>
      <c r="P3" t="s">
        <v>41</v>
      </c>
      <c r="S3" s="30"/>
    </row>
    <row r="4" spans="1:20" x14ac:dyDescent="0.25">
      <c r="A4" s="12">
        <v>42493</v>
      </c>
      <c r="B4" s="27" t="s">
        <v>0</v>
      </c>
      <c r="C4" s="6"/>
      <c r="D4" s="6"/>
      <c r="E4" s="8"/>
      <c r="F4" s="10"/>
      <c r="G4" s="5"/>
      <c r="H4" s="11"/>
      <c r="I4" s="6"/>
      <c r="J4" s="6"/>
      <c r="K4" s="7"/>
      <c r="L4" s="10"/>
      <c r="N4" s="8">
        <f t="shared" si="0"/>
        <v>0</v>
      </c>
      <c r="O4" s="10">
        <f>F4+L4</f>
        <v>0</v>
      </c>
    </row>
    <row r="5" spans="1:20" x14ac:dyDescent="0.25">
      <c r="A5" s="12">
        <v>42494</v>
      </c>
      <c r="B5" s="11" t="s">
        <v>13</v>
      </c>
      <c r="C5" s="6">
        <v>0.375</v>
      </c>
      <c r="D5" s="6">
        <v>0.58333333333333337</v>
      </c>
      <c r="E5" s="8">
        <f>D5-C5+IF(C5&gt;D5,1)</f>
        <v>0.20833333333333337</v>
      </c>
      <c r="F5" s="10">
        <v>0.20833333333333334</v>
      </c>
      <c r="G5" s="5" t="s">
        <v>14</v>
      </c>
      <c r="H5" s="11" t="s">
        <v>12</v>
      </c>
      <c r="I5" s="6">
        <v>0.58333333333333337</v>
      </c>
      <c r="J5" s="6">
        <v>0.70833333333333337</v>
      </c>
      <c r="K5" s="8">
        <f>J5-I5+IF(I5&gt;J5,1)</f>
        <v>0.125</v>
      </c>
      <c r="L5" s="10">
        <v>0.125</v>
      </c>
      <c r="M5" s="4" t="s">
        <v>15</v>
      </c>
      <c r="N5" s="8">
        <f>E5+K5</f>
        <v>0.33333333333333337</v>
      </c>
      <c r="O5" s="10">
        <f>F5+L5</f>
        <v>0.33333333333333337</v>
      </c>
      <c r="Q5">
        <v>1</v>
      </c>
    </row>
    <row r="6" spans="1:20" x14ac:dyDescent="0.25">
      <c r="A6" s="12">
        <v>42495</v>
      </c>
      <c r="B6" s="27" t="s">
        <v>0</v>
      </c>
      <c r="C6" s="6"/>
      <c r="D6" s="6"/>
      <c r="E6" s="8"/>
      <c r="F6" s="10"/>
      <c r="G6" s="5"/>
      <c r="H6" s="11"/>
      <c r="I6" s="6"/>
      <c r="J6" s="6"/>
      <c r="K6" s="8"/>
      <c r="L6" s="10"/>
      <c r="N6" s="8">
        <f t="shared" ref="N6:N16" si="1">E6+K6</f>
        <v>0</v>
      </c>
      <c r="O6" s="10">
        <f t="shared" ref="O6:O16" si="2">F6+L6</f>
        <v>0</v>
      </c>
    </row>
    <row r="7" spans="1:20" x14ac:dyDescent="0.25">
      <c r="A7" s="12">
        <v>42496</v>
      </c>
      <c r="B7" s="11" t="s">
        <v>20</v>
      </c>
      <c r="C7" s="6"/>
      <c r="D7" s="6"/>
      <c r="E7" s="8"/>
      <c r="F7" s="10"/>
      <c r="G7" s="5"/>
      <c r="H7" s="11"/>
      <c r="I7" s="6"/>
      <c r="J7" s="6"/>
      <c r="K7" s="8"/>
      <c r="L7" s="10"/>
      <c r="N7" s="8">
        <f t="shared" si="1"/>
        <v>0</v>
      </c>
      <c r="O7" s="10">
        <f t="shared" si="2"/>
        <v>0</v>
      </c>
    </row>
    <row r="8" spans="1:20" x14ac:dyDescent="0.25">
      <c r="A8" s="12">
        <v>42497</v>
      </c>
      <c r="B8" s="27" t="s">
        <v>0</v>
      </c>
      <c r="C8" s="6"/>
      <c r="D8" s="6"/>
      <c r="E8" s="8"/>
      <c r="F8" s="10"/>
      <c r="G8" s="5"/>
      <c r="H8" s="11"/>
      <c r="I8" s="6"/>
      <c r="J8" s="6"/>
      <c r="K8" s="8"/>
      <c r="L8" s="10"/>
      <c r="N8" s="8">
        <f t="shared" si="1"/>
        <v>0</v>
      </c>
      <c r="O8" s="10">
        <f t="shared" si="2"/>
        <v>0</v>
      </c>
    </row>
    <row r="9" spans="1:20" x14ac:dyDescent="0.25">
      <c r="A9" s="12">
        <v>42498</v>
      </c>
      <c r="B9" s="27" t="s">
        <v>0</v>
      </c>
      <c r="C9" s="6"/>
      <c r="D9" s="6"/>
      <c r="E9" s="8"/>
      <c r="F9" s="10"/>
      <c r="G9" s="5"/>
      <c r="H9" s="11"/>
      <c r="I9" s="6"/>
      <c r="J9" s="6"/>
      <c r="K9" s="7"/>
      <c r="L9" s="10"/>
      <c r="N9" s="8">
        <f t="shared" si="1"/>
        <v>0</v>
      </c>
      <c r="O9" s="10">
        <f t="shared" si="2"/>
        <v>0</v>
      </c>
    </row>
    <row r="10" spans="1:20" x14ac:dyDescent="0.25">
      <c r="A10" s="12">
        <v>42499</v>
      </c>
      <c r="B10" s="11" t="s">
        <v>5</v>
      </c>
      <c r="C10" s="6">
        <v>0.83333333333333337</v>
      </c>
      <c r="D10" s="6">
        <v>0.33333333333333331</v>
      </c>
      <c r="E10" s="8">
        <f t="shared" ref="E10:E16" si="3">D10-C10+IF(C10&gt;D10,1)</f>
        <v>0.5</v>
      </c>
      <c r="F10" s="10">
        <v>8.3333333333333329E-2</v>
      </c>
      <c r="G10" s="5"/>
      <c r="H10" s="11"/>
      <c r="I10" s="6"/>
      <c r="J10" s="6"/>
      <c r="K10" s="7"/>
      <c r="L10" s="10"/>
      <c r="N10" s="8">
        <f t="shared" si="1"/>
        <v>0.5</v>
      </c>
      <c r="O10" s="10">
        <f t="shared" si="2"/>
        <v>8.3333333333333329E-2</v>
      </c>
      <c r="Q10">
        <v>1</v>
      </c>
    </row>
    <row r="11" spans="1:20" x14ac:dyDescent="0.25">
      <c r="A11" s="12">
        <v>42500</v>
      </c>
      <c r="B11" s="11" t="s">
        <v>5</v>
      </c>
      <c r="C11" s="6">
        <v>0.83333333333333337</v>
      </c>
      <c r="D11" s="6">
        <v>0.33333333333333331</v>
      </c>
      <c r="E11" s="8">
        <f t="shared" si="3"/>
        <v>0.5</v>
      </c>
      <c r="F11" s="10">
        <v>0.14583333333333334</v>
      </c>
      <c r="G11" s="5"/>
      <c r="H11" s="11"/>
      <c r="I11" s="6"/>
      <c r="J11" s="6"/>
      <c r="K11" s="7"/>
      <c r="L11" s="10"/>
      <c r="N11" s="8">
        <f t="shared" si="1"/>
        <v>0.5</v>
      </c>
      <c r="O11" s="10">
        <f t="shared" si="2"/>
        <v>0.14583333333333334</v>
      </c>
      <c r="Q11">
        <v>1</v>
      </c>
    </row>
    <row r="12" spans="1:20" x14ac:dyDescent="0.25">
      <c r="A12" s="12">
        <v>42501</v>
      </c>
      <c r="B12" s="11" t="s">
        <v>5</v>
      </c>
      <c r="C12" s="6">
        <v>0.83333333333333337</v>
      </c>
      <c r="D12" s="6">
        <v>0.33333333333333331</v>
      </c>
      <c r="E12" s="8">
        <f t="shared" si="3"/>
        <v>0.5</v>
      </c>
      <c r="F12" s="10">
        <v>0.14583333333333334</v>
      </c>
      <c r="G12" s="13"/>
      <c r="H12" s="11"/>
      <c r="I12" s="6"/>
      <c r="J12" s="6"/>
      <c r="K12" s="8"/>
      <c r="L12" s="10"/>
      <c r="N12" s="8">
        <f t="shared" si="1"/>
        <v>0.5</v>
      </c>
      <c r="O12" s="10">
        <f t="shared" si="2"/>
        <v>0.14583333333333334</v>
      </c>
      <c r="Q12">
        <v>1</v>
      </c>
    </row>
    <row r="13" spans="1:20" x14ac:dyDescent="0.25">
      <c r="A13" s="12">
        <v>42502</v>
      </c>
      <c r="B13" s="11" t="s">
        <v>5</v>
      </c>
      <c r="C13" s="6">
        <v>0.83333333333333337</v>
      </c>
      <c r="D13" s="6">
        <v>0.33333333333333331</v>
      </c>
      <c r="E13" s="8">
        <f t="shared" si="3"/>
        <v>0.5</v>
      </c>
      <c r="F13" s="10">
        <v>0.14583333333333334</v>
      </c>
      <c r="G13" s="5"/>
      <c r="H13" s="11"/>
      <c r="I13" s="6"/>
      <c r="J13" s="6"/>
      <c r="K13" s="7"/>
      <c r="L13" s="10"/>
      <c r="N13" s="8">
        <f t="shared" si="1"/>
        <v>0.5</v>
      </c>
      <c r="O13" s="10">
        <f t="shared" si="2"/>
        <v>0.14583333333333334</v>
      </c>
      <c r="Q13">
        <v>1</v>
      </c>
    </row>
    <row r="14" spans="1:20" x14ac:dyDescent="0.25">
      <c r="A14" s="12">
        <v>42503</v>
      </c>
      <c r="B14" s="11" t="s">
        <v>5</v>
      </c>
      <c r="C14" s="6">
        <v>0.83333333333333337</v>
      </c>
      <c r="D14" s="6">
        <v>0.33333333333333331</v>
      </c>
      <c r="E14" s="8">
        <f t="shared" si="3"/>
        <v>0.5</v>
      </c>
      <c r="F14" s="10">
        <v>0.14583333333333334</v>
      </c>
      <c r="G14" s="5"/>
      <c r="H14" s="11"/>
      <c r="I14" s="6"/>
      <c r="J14" s="6"/>
      <c r="K14" s="7"/>
      <c r="L14" s="10"/>
      <c r="N14" s="8">
        <f t="shared" si="1"/>
        <v>0.5</v>
      </c>
      <c r="O14" s="10">
        <f t="shared" si="2"/>
        <v>0.14583333333333334</v>
      </c>
      <c r="Q14">
        <v>1</v>
      </c>
    </row>
    <row r="15" spans="1:20" x14ac:dyDescent="0.25">
      <c r="A15" s="12">
        <v>42504</v>
      </c>
      <c r="B15" s="11" t="s">
        <v>5</v>
      </c>
      <c r="C15" s="6">
        <v>0.58333333333333337</v>
      </c>
      <c r="D15" s="6">
        <v>0.33333333333333331</v>
      </c>
      <c r="E15" s="8">
        <f t="shared" si="3"/>
        <v>0.75</v>
      </c>
      <c r="F15" s="10">
        <v>0.375</v>
      </c>
      <c r="G15" s="5"/>
      <c r="H15" s="11"/>
      <c r="I15" s="6"/>
      <c r="J15" s="6"/>
      <c r="K15" s="7"/>
      <c r="L15" s="10"/>
      <c r="N15" s="8">
        <f t="shared" si="1"/>
        <v>0.75</v>
      </c>
      <c r="O15" s="10">
        <f t="shared" si="2"/>
        <v>0.375</v>
      </c>
      <c r="P15" t="s">
        <v>44</v>
      </c>
      <c r="Q15">
        <v>1</v>
      </c>
    </row>
    <row r="16" spans="1:20" x14ac:dyDescent="0.25">
      <c r="A16" s="12">
        <v>42505</v>
      </c>
      <c r="B16" s="11" t="s">
        <v>5</v>
      </c>
      <c r="C16" s="6">
        <v>0.58333333333333337</v>
      </c>
      <c r="D16" s="6">
        <v>0.33333333333333331</v>
      </c>
      <c r="E16" s="8">
        <f t="shared" si="3"/>
        <v>0.75</v>
      </c>
      <c r="F16" s="10">
        <v>0.41666666666666669</v>
      </c>
      <c r="G16" s="5"/>
      <c r="H16" s="11"/>
      <c r="I16" s="6"/>
      <c r="J16" s="6"/>
      <c r="K16" s="7"/>
      <c r="L16" s="10"/>
      <c r="N16" s="8">
        <f t="shared" si="1"/>
        <v>0.75</v>
      </c>
      <c r="O16" s="10">
        <f t="shared" si="2"/>
        <v>0.41666666666666669</v>
      </c>
      <c r="P16" t="s">
        <v>44</v>
      </c>
      <c r="Q16">
        <v>1</v>
      </c>
    </row>
    <row r="17" spans="1:17" x14ac:dyDescent="0.25">
      <c r="A17" s="12">
        <v>42506</v>
      </c>
      <c r="B17" s="11" t="s">
        <v>5</v>
      </c>
      <c r="C17" s="6">
        <v>0.33333333333333331</v>
      </c>
      <c r="D17" s="6">
        <v>0.33333333333333331</v>
      </c>
      <c r="E17" s="15" t="s">
        <v>18</v>
      </c>
      <c r="F17" s="10">
        <v>0.41666666666666669</v>
      </c>
      <c r="G17" s="5" t="s">
        <v>14</v>
      </c>
      <c r="H17" s="11" t="s">
        <v>13</v>
      </c>
      <c r="I17" s="6">
        <v>0.375</v>
      </c>
      <c r="J17" s="6">
        <v>0.58333333333333337</v>
      </c>
      <c r="K17" s="8">
        <f>J17-I17+IF(I17&gt;J17,1)</f>
        <v>0.20833333333333337</v>
      </c>
      <c r="L17" s="10">
        <v>0.20833333333333334</v>
      </c>
      <c r="M17" s="4" t="s">
        <v>15</v>
      </c>
      <c r="N17" s="9">
        <f>E17+K17</f>
        <v>1.2083333333333335</v>
      </c>
      <c r="O17" s="10">
        <f>F17+L17</f>
        <v>0.625</v>
      </c>
      <c r="Q17">
        <v>1</v>
      </c>
    </row>
    <row r="18" spans="1:17" x14ac:dyDescent="0.25">
      <c r="A18" s="12">
        <v>42507</v>
      </c>
      <c r="B18" s="11" t="s">
        <v>21</v>
      </c>
      <c r="C18" s="6"/>
      <c r="D18" s="6"/>
      <c r="E18" s="15"/>
      <c r="F18" s="10"/>
      <c r="G18" s="5"/>
      <c r="H18" s="11"/>
      <c r="I18" s="6"/>
      <c r="J18" s="6"/>
      <c r="K18" s="8"/>
      <c r="L18" s="10"/>
      <c r="N18" s="8">
        <f t="shared" ref="N18:N24" si="4">E18+K18</f>
        <v>0</v>
      </c>
      <c r="O18" s="10">
        <f t="shared" ref="O18:O32" si="5">F18+L18</f>
        <v>0</v>
      </c>
    </row>
    <row r="19" spans="1:17" x14ac:dyDescent="0.25">
      <c r="A19" s="12">
        <v>42508</v>
      </c>
      <c r="B19" s="11" t="s">
        <v>21</v>
      </c>
      <c r="C19" s="6"/>
      <c r="D19" s="6"/>
      <c r="E19" s="8"/>
      <c r="F19" s="10"/>
      <c r="G19" s="5"/>
      <c r="H19" s="11"/>
      <c r="I19" s="6"/>
      <c r="J19" s="6"/>
      <c r="K19" s="7"/>
      <c r="L19" s="10"/>
      <c r="N19" s="8">
        <f t="shared" si="4"/>
        <v>0</v>
      </c>
      <c r="O19" s="10">
        <f t="shared" si="5"/>
        <v>0</v>
      </c>
    </row>
    <row r="20" spans="1:17" x14ac:dyDescent="0.25">
      <c r="A20" s="12">
        <v>42509</v>
      </c>
      <c r="B20" s="11" t="s">
        <v>21</v>
      </c>
      <c r="C20" s="6"/>
      <c r="D20" s="6"/>
      <c r="E20" s="8"/>
      <c r="F20" s="10"/>
      <c r="G20" s="5"/>
      <c r="H20" s="11"/>
      <c r="I20" s="6"/>
      <c r="J20" s="6"/>
      <c r="K20" s="8"/>
      <c r="L20" s="10"/>
      <c r="N20" s="8">
        <f t="shared" si="4"/>
        <v>0</v>
      </c>
      <c r="O20" s="10">
        <f t="shared" si="5"/>
        <v>0</v>
      </c>
    </row>
    <row r="21" spans="1:17" x14ac:dyDescent="0.25">
      <c r="A21" s="12">
        <v>42510</v>
      </c>
      <c r="B21" s="11" t="s">
        <v>21</v>
      </c>
      <c r="C21" s="6"/>
      <c r="D21" s="6"/>
      <c r="E21" s="8"/>
      <c r="F21" s="10"/>
      <c r="G21" s="5"/>
      <c r="H21" s="11"/>
      <c r="I21" s="6"/>
      <c r="J21" s="6"/>
      <c r="K21" s="8"/>
      <c r="L21" s="10"/>
      <c r="N21" s="8">
        <f t="shared" si="4"/>
        <v>0</v>
      </c>
      <c r="O21" s="10">
        <f t="shared" si="5"/>
        <v>0</v>
      </c>
    </row>
    <row r="22" spans="1:17" x14ac:dyDescent="0.25">
      <c r="A22" s="12">
        <v>42511</v>
      </c>
      <c r="B22" s="27" t="s">
        <v>0</v>
      </c>
      <c r="C22" s="6"/>
      <c r="D22" s="6"/>
      <c r="E22" s="8"/>
      <c r="F22" s="10"/>
      <c r="G22" s="5"/>
      <c r="H22" s="11"/>
      <c r="I22" s="6"/>
      <c r="J22" s="6"/>
      <c r="K22" s="8"/>
      <c r="L22" s="10"/>
      <c r="N22" s="8">
        <f t="shared" si="4"/>
        <v>0</v>
      </c>
      <c r="O22" s="10">
        <f t="shared" si="5"/>
        <v>0</v>
      </c>
    </row>
    <row r="23" spans="1:17" x14ac:dyDescent="0.25">
      <c r="A23" s="12">
        <v>42512</v>
      </c>
      <c r="B23" s="27" t="s">
        <v>0</v>
      </c>
      <c r="C23" s="6"/>
      <c r="D23" s="6"/>
      <c r="E23" s="8"/>
      <c r="F23" s="10"/>
      <c r="G23" s="5"/>
      <c r="H23" s="11"/>
      <c r="I23" s="6"/>
      <c r="J23" s="6"/>
      <c r="K23" s="8"/>
      <c r="L23" s="10"/>
      <c r="N23" s="8">
        <f t="shared" si="4"/>
        <v>0</v>
      </c>
      <c r="O23" s="10">
        <f t="shared" si="5"/>
        <v>0</v>
      </c>
    </row>
    <row r="24" spans="1:17" x14ac:dyDescent="0.25">
      <c r="A24" s="12">
        <v>42513</v>
      </c>
      <c r="B24" s="11" t="s">
        <v>5</v>
      </c>
      <c r="C24" s="6">
        <v>0.83333333333333337</v>
      </c>
      <c r="D24" s="6">
        <v>0.33333333333333331</v>
      </c>
      <c r="E24" s="8">
        <f t="shared" ref="E24:E30" si="6">D24-C24+IF(C24&gt;D24,1)</f>
        <v>0.5</v>
      </c>
      <c r="F24" s="10">
        <v>8.3333333333333329E-2</v>
      </c>
      <c r="G24" s="5"/>
      <c r="H24" s="11"/>
      <c r="I24" s="6"/>
      <c r="J24" s="6"/>
      <c r="K24" s="8"/>
      <c r="L24" s="10"/>
      <c r="N24" s="8">
        <f t="shared" si="4"/>
        <v>0.5</v>
      </c>
      <c r="O24" s="10">
        <f t="shared" si="5"/>
        <v>8.3333333333333329E-2</v>
      </c>
      <c r="Q24">
        <v>1</v>
      </c>
    </row>
    <row r="25" spans="1:17" x14ac:dyDescent="0.25">
      <c r="A25" s="12">
        <v>42514</v>
      </c>
      <c r="B25" s="11" t="s">
        <v>5</v>
      </c>
      <c r="C25" s="6">
        <v>0.83333333333333337</v>
      </c>
      <c r="D25" s="6">
        <v>0.33333333333333331</v>
      </c>
      <c r="E25" s="8">
        <f t="shared" si="6"/>
        <v>0.5</v>
      </c>
      <c r="F25" s="10">
        <v>0.14583333333333334</v>
      </c>
      <c r="G25" s="5" t="s">
        <v>14</v>
      </c>
      <c r="H25" s="11" t="s">
        <v>12</v>
      </c>
      <c r="I25" s="6">
        <v>0.58333333333333337</v>
      </c>
      <c r="J25" s="6">
        <v>0.70833333333333337</v>
      </c>
      <c r="K25" s="8">
        <f>J25-I25+IF(I25&gt;J25,1)</f>
        <v>0.125</v>
      </c>
      <c r="L25" s="10">
        <v>0.125</v>
      </c>
      <c r="M25" s="4" t="s">
        <v>15</v>
      </c>
      <c r="N25" s="8">
        <f>E25+K25</f>
        <v>0.625</v>
      </c>
      <c r="O25" s="10">
        <f>F25+L25</f>
        <v>0.27083333333333337</v>
      </c>
      <c r="Q25">
        <v>1</v>
      </c>
    </row>
    <row r="26" spans="1:17" x14ac:dyDescent="0.25">
      <c r="A26" s="12">
        <v>42515</v>
      </c>
      <c r="B26" s="11" t="s">
        <v>5</v>
      </c>
      <c r="C26" s="6">
        <v>0.83333333333333337</v>
      </c>
      <c r="D26" s="6">
        <v>0.33333333333333331</v>
      </c>
      <c r="E26" s="8">
        <f t="shared" si="6"/>
        <v>0.5</v>
      </c>
      <c r="F26" s="10">
        <v>0.14583333333333334</v>
      </c>
      <c r="G26" s="5"/>
      <c r="H26" s="11"/>
      <c r="I26" s="6"/>
      <c r="J26" s="6"/>
      <c r="K26" s="7"/>
      <c r="L26" s="10"/>
      <c r="N26" s="8">
        <f t="shared" ref="N26:N32" si="7">E26+K26</f>
        <v>0.5</v>
      </c>
      <c r="O26" s="10">
        <f t="shared" si="5"/>
        <v>0.14583333333333334</v>
      </c>
      <c r="Q26">
        <v>1</v>
      </c>
    </row>
    <row r="27" spans="1:17" x14ac:dyDescent="0.25">
      <c r="A27" s="12">
        <v>42516</v>
      </c>
      <c r="B27" s="11" t="s">
        <v>5</v>
      </c>
      <c r="C27" s="6">
        <v>0.83333333333333337</v>
      </c>
      <c r="D27" s="6">
        <v>0.33333333333333331</v>
      </c>
      <c r="E27" s="8">
        <f t="shared" si="6"/>
        <v>0.5</v>
      </c>
      <c r="F27" s="10">
        <v>0.14583333333333334</v>
      </c>
      <c r="G27" s="5"/>
      <c r="H27" s="11"/>
      <c r="I27" s="6"/>
      <c r="J27" s="6"/>
      <c r="K27" s="7"/>
      <c r="L27" s="10"/>
      <c r="N27" s="8">
        <f t="shared" si="7"/>
        <v>0.5</v>
      </c>
      <c r="O27" s="10">
        <f t="shared" si="5"/>
        <v>0.14583333333333334</v>
      </c>
      <c r="Q27">
        <v>1</v>
      </c>
    </row>
    <row r="28" spans="1:17" x14ac:dyDescent="0.25">
      <c r="A28" s="12">
        <v>42517</v>
      </c>
      <c r="B28" s="11" t="s">
        <v>5</v>
      </c>
      <c r="C28" s="6">
        <v>0.83333333333333337</v>
      </c>
      <c r="D28" s="6">
        <v>0.33333333333333331</v>
      </c>
      <c r="E28" s="8">
        <f t="shared" si="6"/>
        <v>0.5</v>
      </c>
      <c r="F28" s="10">
        <v>0.14583333333333334</v>
      </c>
      <c r="G28" s="5"/>
      <c r="H28" s="11"/>
      <c r="I28" s="6"/>
      <c r="J28" s="6"/>
      <c r="K28" s="7"/>
      <c r="L28" s="10"/>
      <c r="N28" s="8">
        <f t="shared" si="7"/>
        <v>0.5</v>
      </c>
      <c r="O28" s="10">
        <f t="shared" si="5"/>
        <v>0.14583333333333334</v>
      </c>
      <c r="Q28">
        <v>1</v>
      </c>
    </row>
    <row r="29" spans="1:17" x14ac:dyDescent="0.25">
      <c r="A29" s="12">
        <v>42518</v>
      </c>
      <c r="B29" s="11" t="s">
        <v>5</v>
      </c>
      <c r="C29" s="6">
        <v>0.58333333333333337</v>
      </c>
      <c r="D29" s="6">
        <v>0.33333333333333331</v>
      </c>
      <c r="E29" s="8">
        <f t="shared" si="6"/>
        <v>0.75</v>
      </c>
      <c r="F29" s="10">
        <v>0.375</v>
      </c>
      <c r="G29" s="5"/>
      <c r="H29" s="11"/>
      <c r="I29" s="6"/>
      <c r="J29" s="6"/>
      <c r="K29" s="7"/>
      <c r="L29" s="10"/>
      <c r="N29" s="8">
        <f t="shared" si="7"/>
        <v>0.75</v>
      </c>
      <c r="O29" s="10">
        <f t="shared" si="5"/>
        <v>0.375</v>
      </c>
      <c r="P29" t="s">
        <v>44</v>
      </c>
      <c r="Q29">
        <v>1</v>
      </c>
    </row>
    <row r="30" spans="1:17" x14ac:dyDescent="0.25">
      <c r="A30" s="12">
        <v>42519</v>
      </c>
      <c r="B30" s="11" t="s">
        <v>5</v>
      </c>
      <c r="C30" s="6">
        <v>0.58333333333333337</v>
      </c>
      <c r="D30" s="6">
        <v>0.33333333333333331</v>
      </c>
      <c r="E30" s="8">
        <f t="shared" si="6"/>
        <v>0.75</v>
      </c>
      <c r="F30" s="10">
        <v>0.41666666666666669</v>
      </c>
      <c r="G30" s="5"/>
      <c r="H30" s="11"/>
      <c r="I30" s="6"/>
      <c r="J30" s="6"/>
      <c r="K30" s="7"/>
      <c r="L30" s="10"/>
      <c r="N30" s="8">
        <f t="shared" si="7"/>
        <v>0.75</v>
      </c>
      <c r="O30" s="10">
        <f t="shared" si="5"/>
        <v>0.41666666666666669</v>
      </c>
      <c r="P30" t="s">
        <v>44</v>
      </c>
      <c r="Q30">
        <v>1</v>
      </c>
    </row>
    <row r="31" spans="1:17" x14ac:dyDescent="0.25">
      <c r="A31" s="12">
        <v>42520</v>
      </c>
      <c r="B31" s="25" t="s">
        <v>0</v>
      </c>
      <c r="C31" s="6"/>
      <c r="D31" s="6"/>
      <c r="E31" s="8"/>
      <c r="F31" s="10"/>
      <c r="G31" s="5"/>
      <c r="H31" s="11"/>
      <c r="I31" s="6"/>
      <c r="J31" s="6"/>
      <c r="K31" s="7"/>
      <c r="L31" s="10"/>
      <c r="N31" s="8">
        <f t="shared" si="7"/>
        <v>0</v>
      </c>
      <c r="O31" s="10">
        <f t="shared" si="5"/>
        <v>0</v>
      </c>
      <c r="P31" t="s">
        <v>41</v>
      </c>
    </row>
    <row r="32" spans="1:17" x14ac:dyDescent="0.25">
      <c r="A32" s="12">
        <v>42521</v>
      </c>
      <c r="B32" s="11" t="s">
        <v>12</v>
      </c>
      <c r="C32" s="6">
        <v>0.58333333333333337</v>
      </c>
      <c r="D32" s="6">
        <v>0.70833333333333337</v>
      </c>
      <c r="E32" s="8">
        <f>D32-C32+IF(C32&gt;D32,1)</f>
        <v>0.125</v>
      </c>
      <c r="F32" s="10">
        <v>0.125</v>
      </c>
      <c r="G32" s="5"/>
      <c r="H32" s="11"/>
      <c r="I32" s="6"/>
      <c r="J32" s="6"/>
      <c r="K32" s="7"/>
      <c r="L32" s="10"/>
      <c r="N32" s="8">
        <f t="shared" si="7"/>
        <v>0.125</v>
      </c>
      <c r="O32" s="10">
        <f t="shared" si="5"/>
        <v>0.125</v>
      </c>
      <c r="Q32">
        <v>1</v>
      </c>
    </row>
    <row r="34" spans="1:17" x14ac:dyDescent="0.25">
      <c r="A34" s="1" t="s">
        <v>0</v>
      </c>
      <c r="B34" s="28">
        <v>6</v>
      </c>
      <c r="E34" s="16">
        <f>SUM(E2:E32)+T2</f>
        <v>10.083333333333334</v>
      </c>
      <c r="F34" s="16">
        <f>SUM(F2:F32)</f>
        <v>4.0833333333333339</v>
      </c>
      <c r="K34" s="16">
        <f>SUM(K2:K32)</f>
        <v>0.45833333333333337</v>
      </c>
      <c r="L34" s="16">
        <f>SUM(L2:L32)</f>
        <v>0.45833333333333337</v>
      </c>
      <c r="N34" s="16">
        <f>SUM(N2:N32)</f>
        <v>10.541666666666668</v>
      </c>
      <c r="O34" s="16">
        <f>SUM(O2:O32)</f>
        <v>4.541666666666667</v>
      </c>
      <c r="Q34">
        <f>SUM(Q2:Q32)</f>
        <v>18</v>
      </c>
    </row>
    <row r="35" spans="1:17" x14ac:dyDescent="0.25">
      <c r="A35" s="1" t="s">
        <v>41</v>
      </c>
      <c r="B35" s="26">
        <v>2</v>
      </c>
    </row>
    <row r="36" spans="1:17" x14ac:dyDescent="0.25">
      <c r="D36" s="40" t="s">
        <v>36</v>
      </c>
      <c r="E36" s="40"/>
      <c r="F36" s="40"/>
      <c r="G36" s="22"/>
      <c r="H36" s="23">
        <f>N34</f>
        <v>10.541666666666668</v>
      </c>
    </row>
    <row r="37" spans="1:17" x14ac:dyDescent="0.25">
      <c r="A37" s="1" t="s">
        <v>43</v>
      </c>
      <c r="B37" s="4">
        <v>5</v>
      </c>
      <c r="D37" s="22"/>
      <c r="E37" s="22"/>
      <c r="F37" s="22"/>
      <c r="G37" s="22"/>
      <c r="H37" s="22"/>
    </row>
    <row r="38" spans="1:17" x14ac:dyDescent="0.25">
      <c r="D38" s="40" t="s">
        <v>37</v>
      </c>
      <c r="E38" s="40"/>
      <c r="F38" s="40"/>
      <c r="G38" s="22"/>
      <c r="H38" s="23">
        <f>O34</f>
        <v>4.541666666666667</v>
      </c>
    </row>
  </sheetData>
  <mergeCells count="4">
    <mergeCell ref="C1:D1"/>
    <mergeCell ref="I1:J1"/>
    <mergeCell ref="D36:F36"/>
    <mergeCell ref="D38:F38"/>
  </mergeCells>
  <printOptions horizontalCentered="1" verticalCentered="1"/>
  <pageMargins left="0" right="0" top="0" bottom="0" header="0" footer="0"/>
  <pageSetup paperSize="9" scale="98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T37"/>
  <sheetViews>
    <sheetView workbookViewId="0">
      <selection activeCell="J41" sqref="J41"/>
    </sheetView>
  </sheetViews>
  <sheetFormatPr baseColWidth="10" defaultRowHeight="15" x14ac:dyDescent="0.2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  <col min="20" max="20" width="0" hidden="1" customWidth="1"/>
  </cols>
  <sheetData>
    <row r="1" spans="1:20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20" x14ac:dyDescent="0.25">
      <c r="A2" s="12">
        <v>42522</v>
      </c>
      <c r="B2" s="11" t="s">
        <v>22</v>
      </c>
      <c r="C2" s="6">
        <v>0.375</v>
      </c>
      <c r="D2" s="6">
        <v>0.77083333333333337</v>
      </c>
      <c r="E2" s="8">
        <f>D2-C2+IF(C2&gt;D2,1)</f>
        <v>0.39583333333333337</v>
      </c>
      <c r="F2" s="10">
        <v>0.39583333333333331</v>
      </c>
      <c r="G2" s="5"/>
      <c r="H2" s="11"/>
      <c r="I2" s="6"/>
      <c r="J2" s="6"/>
      <c r="K2" s="7"/>
      <c r="L2" s="10"/>
      <c r="N2" s="8">
        <f t="shared" ref="N2:N12" si="0">E2+K2</f>
        <v>0.39583333333333337</v>
      </c>
      <c r="O2" s="10">
        <f>F2+L2</f>
        <v>0.39583333333333331</v>
      </c>
      <c r="Q2">
        <v>1</v>
      </c>
    </row>
    <row r="3" spans="1:20" x14ac:dyDescent="0.25">
      <c r="A3" s="12">
        <v>42523</v>
      </c>
      <c r="B3" s="11" t="s">
        <v>12</v>
      </c>
      <c r="C3" s="6">
        <v>0.58333333333333337</v>
      </c>
      <c r="D3" s="6">
        <v>0.70833333333333337</v>
      </c>
      <c r="E3" s="8">
        <f>D3-C3+IF(C3&gt;D3,1)</f>
        <v>0.125</v>
      </c>
      <c r="F3" s="10">
        <v>0.125</v>
      </c>
      <c r="G3" s="5"/>
      <c r="H3" s="11"/>
      <c r="I3" s="6"/>
      <c r="J3" s="6"/>
      <c r="K3" s="7"/>
      <c r="L3" s="10"/>
      <c r="N3" s="8">
        <f t="shared" si="0"/>
        <v>0.125</v>
      </c>
      <c r="O3" s="10">
        <f t="shared" ref="O3:O12" si="1">F3+L3</f>
        <v>0.125</v>
      </c>
      <c r="Q3">
        <v>1</v>
      </c>
      <c r="T3" s="21">
        <v>2</v>
      </c>
    </row>
    <row r="4" spans="1:20" x14ac:dyDescent="0.25">
      <c r="A4" s="12">
        <v>42524</v>
      </c>
      <c r="B4" s="11" t="s">
        <v>13</v>
      </c>
      <c r="C4" s="6">
        <v>0.375</v>
      </c>
      <c r="D4" s="6">
        <v>0.58333333333333337</v>
      </c>
      <c r="E4" s="8">
        <f>D4-C4+IF(C4&gt;D4,1)</f>
        <v>0.20833333333333337</v>
      </c>
      <c r="F4" s="10">
        <v>0.20833333333333334</v>
      </c>
      <c r="G4" s="5"/>
      <c r="H4" s="11"/>
      <c r="I4" s="6"/>
      <c r="J4" s="6"/>
      <c r="K4" s="7"/>
      <c r="L4" s="10"/>
      <c r="N4" s="8">
        <f t="shared" si="0"/>
        <v>0.20833333333333337</v>
      </c>
      <c r="O4" s="10">
        <f t="shared" si="1"/>
        <v>0.20833333333333334</v>
      </c>
      <c r="Q4">
        <v>1</v>
      </c>
    </row>
    <row r="5" spans="1:20" x14ac:dyDescent="0.25">
      <c r="A5" s="12">
        <v>42525</v>
      </c>
      <c r="B5" s="27" t="s">
        <v>0</v>
      </c>
      <c r="C5" s="6"/>
      <c r="D5" s="6"/>
      <c r="E5" s="8"/>
      <c r="F5" s="10"/>
      <c r="G5" s="5"/>
      <c r="H5" s="11"/>
      <c r="I5" s="6"/>
      <c r="J5" s="6"/>
      <c r="K5" s="8"/>
      <c r="L5" s="10"/>
      <c r="N5" s="8">
        <f t="shared" si="0"/>
        <v>0</v>
      </c>
      <c r="O5" s="10">
        <f t="shared" si="1"/>
        <v>0</v>
      </c>
    </row>
    <row r="6" spans="1:20" x14ac:dyDescent="0.25">
      <c r="A6" s="12">
        <v>42526</v>
      </c>
      <c r="B6" s="27" t="s">
        <v>0</v>
      </c>
      <c r="C6" s="6"/>
      <c r="D6" s="6"/>
      <c r="E6" s="8"/>
      <c r="F6" s="10"/>
      <c r="G6" s="5"/>
      <c r="H6" s="11"/>
      <c r="I6" s="6"/>
      <c r="J6" s="6"/>
      <c r="K6" s="8"/>
      <c r="L6" s="10"/>
      <c r="N6" s="8">
        <f t="shared" si="0"/>
        <v>0</v>
      </c>
      <c r="O6" s="10">
        <f t="shared" si="1"/>
        <v>0</v>
      </c>
    </row>
    <row r="7" spans="1:20" x14ac:dyDescent="0.25">
      <c r="A7" s="12">
        <v>42527</v>
      </c>
      <c r="B7" s="11" t="s">
        <v>5</v>
      </c>
      <c r="C7" s="6">
        <v>0.83333333333333337</v>
      </c>
      <c r="D7" s="6">
        <v>0.33333333333333331</v>
      </c>
      <c r="E7" s="8">
        <f t="shared" ref="E7:E12" si="2">D7-C7+IF(C7&gt;D7,1)</f>
        <v>0.5</v>
      </c>
      <c r="F7" s="10">
        <v>8.3333333333333329E-2</v>
      </c>
      <c r="G7" s="5"/>
      <c r="H7" s="11"/>
      <c r="I7" s="6"/>
      <c r="J7" s="6"/>
      <c r="K7" s="8"/>
      <c r="L7" s="10"/>
      <c r="N7" s="8">
        <f t="shared" si="0"/>
        <v>0.5</v>
      </c>
      <c r="O7" s="10">
        <f t="shared" si="1"/>
        <v>8.3333333333333329E-2</v>
      </c>
      <c r="Q7">
        <v>1</v>
      </c>
    </row>
    <row r="8" spans="1:20" x14ac:dyDescent="0.25">
      <c r="A8" s="12">
        <v>42528</v>
      </c>
      <c r="B8" s="11" t="s">
        <v>5</v>
      </c>
      <c r="C8" s="6">
        <v>0.83333333333333337</v>
      </c>
      <c r="D8" s="6">
        <v>0.33333333333333331</v>
      </c>
      <c r="E8" s="8">
        <f t="shared" si="2"/>
        <v>0.5</v>
      </c>
      <c r="F8" s="10">
        <v>0.14583333333333334</v>
      </c>
      <c r="G8" s="5"/>
      <c r="H8" s="11"/>
      <c r="I8" s="6"/>
      <c r="J8" s="6"/>
      <c r="K8" s="8"/>
      <c r="L8" s="10"/>
      <c r="N8" s="8">
        <f t="shared" si="0"/>
        <v>0.5</v>
      </c>
      <c r="O8" s="10">
        <f t="shared" si="1"/>
        <v>0.14583333333333334</v>
      </c>
      <c r="Q8">
        <v>1</v>
      </c>
    </row>
    <row r="9" spans="1:20" x14ac:dyDescent="0.25">
      <c r="A9" s="12">
        <v>42529</v>
      </c>
      <c r="B9" s="11" t="s">
        <v>5</v>
      </c>
      <c r="C9" s="6">
        <v>0.83333333333333337</v>
      </c>
      <c r="D9" s="6">
        <v>0.33333333333333331</v>
      </c>
      <c r="E9" s="8">
        <f t="shared" si="2"/>
        <v>0.5</v>
      </c>
      <c r="F9" s="10">
        <v>0.14583333333333334</v>
      </c>
      <c r="G9" s="5"/>
      <c r="H9" s="11"/>
      <c r="I9" s="6"/>
      <c r="J9" s="6"/>
      <c r="K9" s="7"/>
      <c r="L9" s="10"/>
      <c r="N9" s="8">
        <f t="shared" si="0"/>
        <v>0.5</v>
      </c>
      <c r="O9" s="10">
        <f t="shared" si="1"/>
        <v>0.14583333333333334</v>
      </c>
      <c r="Q9">
        <v>1</v>
      </c>
    </row>
    <row r="10" spans="1:20" x14ac:dyDescent="0.25">
      <c r="A10" s="12">
        <v>42530</v>
      </c>
      <c r="B10" s="11" t="s">
        <v>5</v>
      </c>
      <c r="C10" s="6">
        <v>0.83333333333333337</v>
      </c>
      <c r="D10" s="6">
        <v>0.33333333333333331</v>
      </c>
      <c r="E10" s="8">
        <f t="shared" si="2"/>
        <v>0.5</v>
      </c>
      <c r="F10" s="10">
        <v>0.14583333333333334</v>
      </c>
      <c r="G10" s="5"/>
      <c r="H10" s="11"/>
      <c r="I10" s="6"/>
      <c r="J10" s="6"/>
      <c r="K10" s="7"/>
      <c r="L10" s="10"/>
      <c r="N10" s="8">
        <f t="shared" si="0"/>
        <v>0.5</v>
      </c>
      <c r="O10" s="10">
        <f t="shared" si="1"/>
        <v>0.14583333333333334</v>
      </c>
      <c r="Q10">
        <v>1</v>
      </c>
    </row>
    <row r="11" spans="1:20" x14ac:dyDescent="0.25">
      <c r="A11" s="12">
        <v>42531</v>
      </c>
      <c r="B11" s="11" t="s">
        <v>5</v>
      </c>
      <c r="C11" s="6">
        <v>0.83333333333333337</v>
      </c>
      <c r="D11" s="6">
        <v>0.33333333333333331</v>
      </c>
      <c r="E11" s="8">
        <f t="shared" si="2"/>
        <v>0.5</v>
      </c>
      <c r="F11" s="10">
        <v>0.14583333333333334</v>
      </c>
      <c r="G11" s="5"/>
      <c r="H11" s="11"/>
      <c r="I11" s="6"/>
      <c r="J11" s="6"/>
      <c r="K11" s="7"/>
      <c r="L11" s="10"/>
      <c r="N11" s="8">
        <f t="shared" si="0"/>
        <v>0.5</v>
      </c>
      <c r="O11" s="10">
        <f t="shared" si="1"/>
        <v>0.14583333333333334</v>
      </c>
      <c r="Q11">
        <v>1</v>
      </c>
    </row>
    <row r="12" spans="1:20" x14ac:dyDescent="0.25">
      <c r="A12" s="12">
        <v>42532</v>
      </c>
      <c r="B12" s="11" t="s">
        <v>5</v>
      </c>
      <c r="C12" s="6">
        <v>0.58333333333333337</v>
      </c>
      <c r="D12" s="6">
        <v>0.33333333333333331</v>
      </c>
      <c r="E12" s="8">
        <f t="shared" si="2"/>
        <v>0.75</v>
      </c>
      <c r="F12" s="10">
        <v>0.375</v>
      </c>
      <c r="G12" s="13"/>
      <c r="H12" s="11"/>
      <c r="I12" s="6"/>
      <c r="J12" s="6"/>
      <c r="K12" s="8"/>
      <c r="L12" s="10"/>
      <c r="N12" s="8">
        <f t="shared" si="0"/>
        <v>0.75</v>
      </c>
      <c r="O12" s="10">
        <f t="shared" si="1"/>
        <v>0.375</v>
      </c>
      <c r="P12" t="s">
        <v>44</v>
      </c>
      <c r="Q12">
        <v>1</v>
      </c>
    </row>
    <row r="13" spans="1:20" x14ac:dyDescent="0.25">
      <c r="A13" s="12">
        <v>42533</v>
      </c>
      <c r="B13" s="11" t="s">
        <v>5</v>
      </c>
      <c r="C13" s="6">
        <v>0.33333333333333331</v>
      </c>
      <c r="D13" s="6">
        <v>0.33333333333333331</v>
      </c>
      <c r="E13" s="15" t="s">
        <v>18</v>
      </c>
      <c r="F13" s="10">
        <v>0.41666666666666669</v>
      </c>
      <c r="G13" s="5" t="s">
        <v>14</v>
      </c>
      <c r="H13" s="11" t="s">
        <v>13</v>
      </c>
      <c r="I13" s="6">
        <v>0.375</v>
      </c>
      <c r="J13" s="6">
        <v>0.58333333333333337</v>
      </c>
      <c r="K13" s="8">
        <f>J13-I13+IF(I13&gt;J13,1)</f>
        <v>0.20833333333333337</v>
      </c>
      <c r="L13" s="10">
        <v>0.20833333333333334</v>
      </c>
      <c r="M13" s="4" t="s">
        <v>15</v>
      </c>
      <c r="N13" s="9">
        <f t="shared" ref="N13:O15" si="3">E13+K13</f>
        <v>1.2083333333333335</v>
      </c>
      <c r="O13" s="10">
        <f t="shared" si="3"/>
        <v>0.625</v>
      </c>
      <c r="Q13">
        <v>1</v>
      </c>
    </row>
    <row r="14" spans="1:20" x14ac:dyDescent="0.25">
      <c r="A14" s="12">
        <v>42534</v>
      </c>
      <c r="B14" s="25" t="s">
        <v>0</v>
      </c>
      <c r="C14" s="6"/>
      <c r="D14" s="6"/>
      <c r="E14" s="8"/>
      <c r="F14" s="10"/>
      <c r="G14" s="5"/>
      <c r="H14" s="11"/>
      <c r="I14" s="6"/>
      <c r="J14" s="6"/>
      <c r="K14" s="7"/>
      <c r="L14" s="10"/>
      <c r="N14" s="8">
        <f t="shared" si="3"/>
        <v>0</v>
      </c>
      <c r="O14" s="10">
        <f t="shared" si="3"/>
        <v>0</v>
      </c>
      <c r="P14" t="s">
        <v>41</v>
      </c>
    </row>
    <row r="15" spans="1:20" x14ac:dyDescent="0.25">
      <c r="A15" s="12">
        <v>42535</v>
      </c>
      <c r="B15" s="11" t="s">
        <v>12</v>
      </c>
      <c r="C15" s="6">
        <v>0.58333333333333337</v>
      </c>
      <c r="D15" s="6">
        <v>0.70833333333333337</v>
      </c>
      <c r="E15" s="8">
        <f>D15-C15+IF(C15&gt;D15,1)</f>
        <v>0.125</v>
      </c>
      <c r="F15" s="10">
        <v>0.125</v>
      </c>
      <c r="G15" s="5" t="s">
        <v>14</v>
      </c>
      <c r="H15" s="11" t="s">
        <v>16</v>
      </c>
      <c r="I15" s="6">
        <v>0.70833333333333337</v>
      </c>
      <c r="J15" s="6">
        <v>0.83333333333333337</v>
      </c>
      <c r="K15" s="8">
        <f>J15-I15+IF(I15&gt;J15,1)</f>
        <v>0.125</v>
      </c>
      <c r="L15" s="10">
        <v>0.125</v>
      </c>
      <c r="M15" s="4" t="s">
        <v>15</v>
      </c>
      <c r="N15" s="8">
        <f t="shared" si="3"/>
        <v>0.25</v>
      </c>
      <c r="O15" s="10">
        <f t="shared" si="3"/>
        <v>0.25</v>
      </c>
      <c r="Q15">
        <v>1</v>
      </c>
    </row>
    <row r="16" spans="1:20" x14ac:dyDescent="0.25">
      <c r="A16" s="12">
        <v>42536</v>
      </c>
      <c r="B16" s="11" t="s">
        <v>22</v>
      </c>
      <c r="C16" s="6">
        <v>0.375</v>
      </c>
      <c r="D16" s="6">
        <v>0.75</v>
      </c>
      <c r="E16" s="8">
        <f>D16-C16+IF(C16&gt;D16,1)</f>
        <v>0.375</v>
      </c>
      <c r="F16" s="10">
        <v>0.375</v>
      </c>
      <c r="G16" s="5"/>
      <c r="H16" s="11"/>
      <c r="I16" s="6"/>
      <c r="J16" s="6"/>
      <c r="K16" s="7"/>
      <c r="L16" s="10"/>
      <c r="N16" s="8">
        <f t="shared" ref="N16:N26" si="4">E16+K16</f>
        <v>0.375</v>
      </c>
      <c r="O16" s="10">
        <f t="shared" ref="O16:O26" si="5">F16+L16</f>
        <v>0.375</v>
      </c>
      <c r="Q16">
        <v>1</v>
      </c>
    </row>
    <row r="17" spans="1:17" x14ac:dyDescent="0.25">
      <c r="A17" s="12">
        <v>42537</v>
      </c>
      <c r="B17" s="11" t="s">
        <v>16</v>
      </c>
      <c r="C17" s="6">
        <v>0.70833333333333337</v>
      </c>
      <c r="D17" s="6">
        <v>0.83333333333333337</v>
      </c>
      <c r="E17" s="8">
        <f>D17-C17+IF(C17&gt;D17,1)</f>
        <v>0.125</v>
      </c>
      <c r="F17" s="10">
        <v>0.125</v>
      </c>
      <c r="G17" s="5"/>
      <c r="H17" s="11"/>
      <c r="I17" s="6"/>
      <c r="J17" s="6"/>
      <c r="K17" s="8"/>
      <c r="L17" s="10"/>
      <c r="N17" s="8">
        <f t="shared" si="4"/>
        <v>0.125</v>
      </c>
      <c r="O17" s="10">
        <f t="shared" si="5"/>
        <v>0.125</v>
      </c>
      <c r="Q17">
        <v>1</v>
      </c>
    </row>
    <row r="18" spans="1:17" x14ac:dyDescent="0.25">
      <c r="A18" s="12">
        <v>42538</v>
      </c>
      <c r="B18" s="27" t="s">
        <v>0</v>
      </c>
      <c r="C18" s="6"/>
      <c r="D18" s="6"/>
      <c r="E18" s="15"/>
      <c r="F18" s="10"/>
      <c r="G18" s="5"/>
      <c r="H18" s="11"/>
      <c r="I18" s="6"/>
      <c r="J18" s="6"/>
      <c r="K18" s="8"/>
      <c r="L18" s="10"/>
      <c r="N18" s="8">
        <f t="shared" si="4"/>
        <v>0</v>
      </c>
      <c r="O18" s="10">
        <f t="shared" si="5"/>
        <v>0</v>
      </c>
    </row>
    <row r="19" spans="1:17" x14ac:dyDescent="0.25">
      <c r="A19" s="12">
        <v>42539</v>
      </c>
      <c r="B19" s="27" t="s">
        <v>0</v>
      </c>
      <c r="C19" s="6"/>
      <c r="D19" s="6"/>
      <c r="E19" s="8"/>
      <c r="F19" s="10"/>
      <c r="G19" s="5"/>
      <c r="H19" s="11"/>
      <c r="I19" s="6"/>
      <c r="J19" s="6"/>
      <c r="K19" s="7"/>
      <c r="L19" s="10"/>
      <c r="N19" s="8">
        <f t="shared" si="4"/>
        <v>0</v>
      </c>
      <c r="O19" s="10">
        <f t="shared" si="5"/>
        <v>0</v>
      </c>
    </row>
    <row r="20" spans="1:17" x14ac:dyDescent="0.25">
      <c r="A20" s="12">
        <v>42540</v>
      </c>
      <c r="B20" s="27" t="s">
        <v>0</v>
      </c>
      <c r="C20" s="6"/>
      <c r="D20" s="6"/>
      <c r="E20" s="8"/>
      <c r="F20" s="10"/>
      <c r="G20" s="5"/>
      <c r="H20" s="11"/>
      <c r="I20" s="6"/>
      <c r="J20" s="6"/>
      <c r="K20" s="8"/>
      <c r="L20" s="10"/>
      <c r="N20" s="8">
        <f t="shared" si="4"/>
        <v>0</v>
      </c>
      <c r="O20" s="10">
        <f t="shared" si="5"/>
        <v>0</v>
      </c>
    </row>
    <row r="21" spans="1:17" x14ac:dyDescent="0.25">
      <c r="A21" s="12">
        <v>42541</v>
      </c>
      <c r="B21" s="11" t="s">
        <v>5</v>
      </c>
      <c r="C21" s="6">
        <v>0.83333333333333337</v>
      </c>
      <c r="D21" s="6">
        <v>0.33333333333333331</v>
      </c>
      <c r="E21" s="8">
        <f t="shared" ref="E21:E26" si="6">D21-C21+IF(C21&gt;D21,1)</f>
        <v>0.5</v>
      </c>
      <c r="F21" s="10">
        <v>8.3333333333333329E-2</v>
      </c>
      <c r="G21" s="5"/>
      <c r="H21" s="11"/>
      <c r="I21" s="6"/>
      <c r="J21" s="6"/>
      <c r="K21" s="8"/>
      <c r="L21" s="10"/>
      <c r="N21" s="8">
        <f t="shared" si="4"/>
        <v>0.5</v>
      </c>
      <c r="O21" s="10">
        <f t="shared" si="5"/>
        <v>8.3333333333333329E-2</v>
      </c>
      <c r="Q21">
        <v>1</v>
      </c>
    </row>
    <row r="22" spans="1:17" x14ac:dyDescent="0.25">
      <c r="A22" s="12">
        <v>42542</v>
      </c>
      <c r="B22" s="11" t="s">
        <v>5</v>
      </c>
      <c r="C22" s="6">
        <v>0.83333333333333337</v>
      </c>
      <c r="D22" s="6">
        <v>0.33333333333333331</v>
      </c>
      <c r="E22" s="8">
        <f t="shared" si="6"/>
        <v>0.5</v>
      </c>
      <c r="F22" s="10">
        <v>0.14583333333333334</v>
      </c>
      <c r="G22" s="5"/>
      <c r="H22" s="11"/>
      <c r="I22" s="6"/>
      <c r="J22" s="6"/>
      <c r="K22" s="8"/>
      <c r="L22" s="10"/>
      <c r="N22" s="8">
        <f t="shared" si="4"/>
        <v>0.5</v>
      </c>
      <c r="O22" s="10">
        <f t="shared" si="5"/>
        <v>0.14583333333333334</v>
      </c>
      <c r="Q22">
        <v>1</v>
      </c>
    </row>
    <row r="23" spans="1:17" x14ac:dyDescent="0.25">
      <c r="A23" s="12">
        <v>42543</v>
      </c>
      <c r="B23" s="11" t="s">
        <v>5</v>
      </c>
      <c r="C23" s="6">
        <v>0.83333333333333337</v>
      </c>
      <c r="D23" s="6">
        <v>0.33333333333333331</v>
      </c>
      <c r="E23" s="8">
        <f t="shared" si="6"/>
        <v>0.5</v>
      </c>
      <c r="F23" s="10">
        <v>0.14583333333333334</v>
      </c>
      <c r="G23" s="5"/>
      <c r="H23" s="11"/>
      <c r="I23" s="6"/>
      <c r="J23" s="6"/>
      <c r="K23" s="7"/>
      <c r="L23" s="10"/>
      <c r="N23" s="8">
        <f t="shared" si="4"/>
        <v>0.5</v>
      </c>
      <c r="O23" s="10">
        <f t="shared" si="5"/>
        <v>0.14583333333333334</v>
      </c>
      <c r="Q23">
        <v>1</v>
      </c>
    </row>
    <row r="24" spans="1:17" x14ac:dyDescent="0.25">
      <c r="A24" s="12">
        <v>42544</v>
      </c>
      <c r="B24" s="11" t="s">
        <v>5</v>
      </c>
      <c r="C24" s="6">
        <v>0.83333333333333337</v>
      </c>
      <c r="D24" s="6">
        <v>0.33333333333333331</v>
      </c>
      <c r="E24" s="8">
        <f t="shared" si="6"/>
        <v>0.5</v>
      </c>
      <c r="F24" s="10">
        <v>0.14583333333333334</v>
      </c>
      <c r="G24" s="5"/>
      <c r="H24" s="11"/>
      <c r="I24" s="6"/>
      <c r="J24" s="6"/>
      <c r="K24" s="7"/>
      <c r="L24" s="10"/>
      <c r="N24" s="8">
        <f t="shared" si="4"/>
        <v>0.5</v>
      </c>
      <c r="O24" s="10">
        <f t="shared" si="5"/>
        <v>0.14583333333333334</v>
      </c>
      <c r="Q24">
        <v>1</v>
      </c>
    </row>
    <row r="25" spans="1:17" x14ac:dyDescent="0.25">
      <c r="A25" s="12">
        <v>42545</v>
      </c>
      <c r="B25" s="11" t="s">
        <v>5</v>
      </c>
      <c r="C25" s="6">
        <v>0.83333333333333337</v>
      </c>
      <c r="D25" s="6">
        <v>0.33333333333333331</v>
      </c>
      <c r="E25" s="8">
        <f t="shared" si="6"/>
        <v>0.5</v>
      </c>
      <c r="F25" s="10">
        <v>0.14583333333333334</v>
      </c>
      <c r="G25" s="5"/>
      <c r="H25" s="11"/>
      <c r="I25" s="6"/>
      <c r="J25" s="6"/>
      <c r="K25" s="7"/>
      <c r="L25" s="10"/>
      <c r="N25" s="8">
        <f t="shared" si="4"/>
        <v>0.5</v>
      </c>
      <c r="O25" s="10">
        <f t="shared" si="5"/>
        <v>0.14583333333333334</v>
      </c>
      <c r="Q25">
        <v>1</v>
      </c>
    </row>
    <row r="26" spans="1:17" x14ac:dyDescent="0.25">
      <c r="A26" s="12">
        <v>42546</v>
      </c>
      <c r="B26" s="11" t="s">
        <v>5</v>
      </c>
      <c r="C26" s="6">
        <v>0.58333333333333337</v>
      </c>
      <c r="D26" s="6">
        <v>0.33333333333333331</v>
      </c>
      <c r="E26" s="8">
        <f t="shared" si="6"/>
        <v>0.75</v>
      </c>
      <c r="F26" s="10">
        <v>0.375</v>
      </c>
      <c r="G26" s="13"/>
      <c r="H26" s="11"/>
      <c r="I26" s="6"/>
      <c r="J26" s="6"/>
      <c r="K26" s="8"/>
      <c r="L26" s="10"/>
      <c r="N26" s="8">
        <f t="shared" si="4"/>
        <v>0.75</v>
      </c>
      <c r="O26" s="10">
        <f t="shared" si="5"/>
        <v>0.375</v>
      </c>
      <c r="P26" t="s">
        <v>44</v>
      </c>
      <c r="Q26">
        <v>1</v>
      </c>
    </row>
    <row r="27" spans="1:17" x14ac:dyDescent="0.25">
      <c r="A27" s="12">
        <v>42547</v>
      </c>
      <c r="B27" s="11" t="s">
        <v>5</v>
      </c>
      <c r="C27" s="6">
        <v>0.33333333333333331</v>
      </c>
      <c r="D27" s="6">
        <v>0.33333333333333331</v>
      </c>
      <c r="E27" s="15" t="s">
        <v>18</v>
      </c>
      <c r="F27" s="10">
        <v>0.41666666666666669</v>
      </c>
      <c r="G27" s="5" t="s">
        <v>14</v>
      </c>
      <c r="H27" s="11" t="s">
        <v>13</v>
      </c>
      <c r="I27" s="6">
        <v>0.375</v>
      </c>
      <c r="J27" s="6">
        <v>0.58333333333333337</v>
      </c>
      <c r="K27" s="8">
        <f>J27-I27+IF(I27&gt;J27,1)</f>
        <v>0.20833333333333337</v>
      </c>
      <c r="L27" s="10">
        <v>0.20833333333333334</v>
      </c>
      <c r="M27" s="4" t="s">
        <v>15</v>
      </c>
      <c r="N27" s="9">
        <f>E27+K27</f>
        <v>1.2083333333333335</v>
      </c>
      <c r="O27" s="10">
        <f>F27+L27</f>
        <v>0.625</v>
      </c>
      <c r="Q27">
        <v>1</v>
      </c>
    </row>
    <row r="28" spans="1:17" x14ac:dyDescent="0.25">
      <c r="A28" s="12">
        <v>42548</v>
      </c>
      <c r="B28" s="11"/>
      <c r="C28" s="6"/>
      <c r="D28" s="6"/>
      <c r="E28" s="8"/>
      <c r="F28" s="10"/>
      <c r="G28" s="5"/>
      <c r="H28" s="11"/>
      <c r="I28" s="6"/>
      <c r="J28" s="6"/>
      <c r="K28" s="7"/>
      <c r="L28" s="10"/>
      <c r="N28" s="8">
        <f t="shared" ref="N28:N30" si="7">E28+K28</f>
        <v>0</v>
      </c>
      <c r="O28" s="10">
        <f>F28+L28</f>
        <v>0</v>
      </c>
    </row>
    <row r="29" spans="1:17" x14ac:dyDescent="0.25">
      <c r="A29" s="12">
        <v>42549</v>
      </c>
      <c r="B29" s="11" t="s">
        <v>16</v>
      </c>
      <c r="C29" s="6">
        <v>0.33333333333333331</v>
      </c>
      <c r="D29" s="6">
        <v>0.45833333333333331</v>
      </c>
      <c r="E29" s="8">
        <f>D29-C29+IF(C29&gt;D29,1)</f>
        <v>0.125</v>
      </c>
      <c r="F29" s="10">
        <v>0.125</v>
      </c>
      <c r="G29" s="5"/>
      <c r="H29" s="11"/>
      <c r="I29" s="6"/>
      <c r="J29" s="6"/>
      <c r="K29" s="7"/>
      <c r="L29" s="10"/>
      <c r="N29" s="8">
        <f t="shared" si="7"/>
        <v>0.125</v>
      </c>
      <c r="O29" s="10">
        <f>F29+L29</f>
        <v>0.125</v>
      </c>
      <c r="Q29">
        <v>1</v>
      </c>
    </row>
    <row r="30" spans="1:17" x14ac:dyDescent="0.25">
      <c r="A30" s="12">
        <v>42550</v>
      </c>
      <c r="B30" s="11" t="s">
        <v>12</v>
      </c>
      <c r="C30" s="6">
        <v>0.58333333333333337</v>
      </c>
      <c r="D30" s="6">
        <v>0.70833333333333337</v>
      </c>
      <c r="E30" s="8">
        <f>D30-C30+IF(C30&gt;D30,1)</f>
        <v>0.125</v>
      </c>
      <c r="F30" s="10">
        <v>0.125</v>
      </c>
      <c r="G30" s="5"/>
      <c r="H30" s="11"/>
      <c r="I30" s="6"/>
      <c r="J30" s="6"/>
      <c r="K30" s="8"/>
      <c r="L30" s="10"/>
      <c r="N30" s="8">
        <f t="shared" si="7"/>
        <v>0.125</v>
      </c>
      <c r="O30" s="10">
        <f>F30+L30</f>
        <v>0.125</v>
      </c>
      <c r="Q30">
        <v>1</v>
      </c>
    </row>
    <row r="31" spans="1:17" x14ac:dyDescent="0.25">
      <c r="A31" s="12">
        <v>42551</v>
      </c>
      <c r="B31" s="11" t="s">
        <v>12</v>
      </c>
      <c r="C31" s="6">
        <v>0.58333333333333337</v>
      </c>
      <c r="D31" s="6">
        <v>0.70833333333333337</v>
      </c>
      <c r="E31" s="8">
        <f>D31-C31+IF(C31&gt;D31,1)</f>
        <v>0.125</v>
      </c>
      <c r="F31" s="10">
        <v>0.125</v>
      </c>
      <c r="G31" s="5" t="s">
        <v>14</v>
      </c>
      <c r="H31" s="11" t="s">
        <v>16</v>
      </c>
      <c r="I31" s="6">
        <v>0.70833333333333337</v>
      </c>
      <c r="J31" s="6">
        <v>0.83333333333333337</v>
      </c>
      <c r="K31" s="8">
        <f>J31-I31+IF(I31&gt;J31,1)</f>
        <v>0.125</v>
      </c>
      <c r="L31" s="10">
        <v>0.125</v>
      </c>
      <c r="M31" s="4" t="s">
        <v>15</v>
      </c>
      <c r="N31" s="8">
        <f>E31+K31</f>
        <v>0.25</v>
      </c>
      <c r="O31" s="10">
        <f>F31+L31</f>
        <v>0.25</v>
      </c>
      <c r="Q31">
        <v>1</v>
      </c>
    </row>
    <row r="33" spans="1:17" x14ac:dyDescent="0.25">
      <c r="A33" s="1" t="s">
        <v>0</v>
      </c>
      <c r="B33" s="28">
        <v>5</v>
      </c>
      <c r="E33" s="16">
        <f>SUM(E2:E31)+T3</f>
        <v>10.229166666666668</v>
      </c>
      <c r="F33" s="16">
        <f>SUM(F2:F31)</f>
        <v>4.6458333333333339</v>
      </c>
      <c r="K33" s="16">
        <f>SUM(K2:K31)</f>
        <v>0.66666666666666674</v>
      </c>
      <c r="L33" s="16">
        <f>SUM(L2:L31)</f>
        <v>0.66666666666666674</v>
      </c>
      <c r="N33" s="16">
        <f>SUM(N2:N31)</f>
        <v>10.895833333333334</v>
      </c>
      <c r="O33" s="16">
        <f>SUM(O2:O31)</f>
        <v>5.3125</v>
      </c>
      <c r="Q33">
        <f>SUM(Q2:Q31)</f>
        <v>23</v>
      </c>
    </row>
    <row r="34" spans="1:17" x14ac:dyDescent="0.25">
      <c r="A34" s="1" t="s">
        <v>41</v>
      </c>
      <c r="B34" s="26">
        <v>1</v>
      </c>
    </row>
    <row r="35" spans="1:17" x14ac:dyDescent="0.25">
      <c r="D35" s="40" t="s">
        <v>36</v>
      </c>
      <c r="E35" s="40"/>
      <c r="F35" s="40"/>
      <c r="G35" s="22"/>
      <c r="H35" s="23">
        <f>N33</f>
        <v>10.895833333333334</v>
      </c>
    </row>
    <row r="36" spans="1:17" x14ac:dyDescent="0.25">
      <c r="A36" s="1" t="s">
        <v>43</v>
      </c>
      <c r="B36" s="4">
        <v>2</v>
      </c>
      <c r="D36" s="22"/>
      <c r="E36" s="22"/>
      <c r="F36" s="22"/>
      <c r="G36" s="22"/>
      <c r="H36" s="22"/>
    </row>
    <row r="37" spans="1:17" x14ac:dyDescent="0.25">
      <c r="D37" s="40" t="s">
        <v>37</v>
      </c>
      <c r="E37" s="40"/>
      <c r="F37" s="40"/>
      <c r="G37" s="22"/>
      <c r="H37" s="23">
        <f>O33</f>
        <v>5.3125</v>
      </c>
    </row>
  </sheetData>
  <mergeCells count="4">
    <mergeCell ref="C1:D1"/>
    <mergeCell ref="I1:J1"/>
    <mergeCell ref="D35:F35"/>
    <mergeCell ref="D37:F37"/>
  </mergeCells>
  <printOptions horizontalCentered="1" verticalCentered="1"/>
  <pageMargins left="0" right="0" top="0" bottom="0" header="0" footer="0"/>
  <pageSetup paperSize="9" scale="98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S39"/>
  <sheetViews>
    <sheetView workbookViewId="0">
      <selection activeCell="J41" sqref="J41"/>
    </sheetView>
  </sheetViews>
  <sheetFormatPr baseColWidth="10" defaultRowHeight="15" x14ac:dyDescent="0.2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3.8554687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</cols>
  <sheetData>
    <row r="1" spans="1:19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19" x14ac:dyDescent="0.25">
      <c r="A2" s="12">
        <v>42552</v>
      </c>
      <c r="B2" s="11" t="s">
        <v>13</v>
      </c>
      <c r="C2" s="6">
        <v>0.375</v>
      </c>
      <c r="D2" s="6">
        <v>0.58333333333333337</v>
      </c>
      <c r="E2" s="8">
        <f t="shared" ref="E2:E11" si="0">D2-C2+IF(C2&gt;D2,1)</f>
        <v>0.20833333333333337</v>
      </c>
      <c r="F2" s="10">
        <v>0.20833333333333334</v>
      </c>
      <c r="G2" s="5" t="s">
        <v>14</v>
      </c>
      <c r="H2" s="11" t="s">
        <v>16</v>
      </c>
      <c r="I2" s="6">
        <v>0.70833333333333337</v>
      </c>
      <c r="J2" s="6">
        <v>0.83333333333333337</v>
      </c>
      <c r="K2" s="8">
        <f>J2-I2+IF(I2&gt;J2,1)</f>
        <v>0.125</v>
      </c>
      <c r="L2" s="10">
        <v>0.125</v>
      </c>
      <c r="M2" s="4" t="s">
        <v>15</v>
      </c>
      <c r="N2" s="8">
        <f>E2+K2</f>
        <v>0.33333333333333337</v>
      </c>
      <c r="O2" s="10">
        <f>F2+L2</f>
        <v>0.33333333333333337</v>
      </c>
      <c r="Q2">
        <v>1</v>
      </c>
    </row>
    <row r="3" spans="1:19" x14ac:dyDescent="0.25">
      <c r="A3" s="12">
        <v>42553</v>
      </c>
      <c r="B3" s="11" t="s">
        <v>13</v>
      </c>
      <c r="C3" s="6">
        <v>0.375</v>
      </c>
      <c r="D3" s="6">
        <v>0.58333333333333337</v>
      </c>
      <c r="E3" s="8">
        <f t="shared" si="0"/>
        <v>0.20833333333333337</v>
      </c>
      <c r="F3" s="10">
        <v>0.20833333333333334</v>
      </c>
      <c r="G3" s="5"/>
      <c r="H3" s="11"/>
      <c r="I3" s="6"/>
      <c r="J3" s="6"/>
      <c r="K3" s="7"/>
      <c r="L3" s="10"/>
      <c r="N3" s="8">
        <f t="shared" ref="N3:N6" si="1">E3+K3</f>
        <v>0.20833333333333337</v>
      </c>
      <c r="O3" s="10">
        <f t="shared" ref="O3:O12" si="2">F3+L3</f>
        <v>0.20833333333333334</v>
      </c>
      <c r="Q3">
        <v>1</v>
      </c>
    </row>
    <row r="4" spans="1:19" x14ac:dyDescent="0.25">
      <c r="A4" s="12">
        <v>42554</v>
      </c>
      <c r="B4" s="11" t="s">
        <v>23</v>
      </c>
      <c r="C4" s="6">
        <v>0.3125</v>
      </c>
      <c r="D4" s="6">
        <v>0.4375</v>
      </c>
      <c r="E4" s="8">
        <f t="shared" si="0"/>
        <v>0.125</v>
      </c>
      <c r="F4" s="10">
        <v>0.125</v>
      </c>
      <c r="G4" s="5"/>
      <c r="H4" s="11"/>
      <c r="I4" s="6"/>
      <c r="J4" s="6"/>
      <c r="K4" s="7"/>
      <c r="L4" s="10"/>
      <c r="N4" s="8">
        <f t="shared" si="1"/>
        <v>0.125</v>
      </c>
      <c r="O4" s="10">
        <f t="shared" si="2"/>
        <v>0.125</v>
      </c>
      <c r="Q4">
        <v>1</v>
      </c>
    </row>
    <row r="5" spans="1:19" x14ac:dyDescent="0.25">
      <c r="A5" s="12">
        <v>42555</v>
      </c>
      <c r="B5" s="11" t="s">
        <v>5</v>
      </c>
      <c r="C5" s="6">
        <v>0.83333333333333337</v>
      </c>
      <c r="D5" s="6">
        <v>0.33333333333333331</v>
      </c>
      <c r="E5" s="8">
        <f t="shared" si="0"/>
        <v>0.5</v>
      </c>
      <c r="F5" s="10">
        <v>8.3333333333333329E-2</v>
      </c>
      <c r="G5" s="5"/>
      <c r="H5" s="11"/>
      <c r="I5" s="6"/>
      <c r="J5" s="6"/>
      <c r="K5" s="8"/>
      <c r="L5" s="10"/>
      <c r="N5" s="8">
        <f t="shared" si="1"/>
        <v>0.5</v>
      </c>
      <c r="O5" s="10">
        <f t="shared" si="2"/>
        <v>8.3333333333333329E-2</v>
      </c>
      <c r="Q5">
        <v>1</v>
      </c>
    </row>
    <row r="6" spans="1:19" x14ac:dyDescent="0.25">
      <c r="A6" s="12">
        <v>42556</v>
      </c>
      <c r="B6" s="11" t="s">
        <v>5</v>
      </c>
      <c r="C6" s="6">
        <v>0.83333333333333337</v>
      </c>
      <c r="D6" s="6">
        <v>0.33333333333333331</v>
      </c>
      <c r="E6" s="8">
        <f t="shared" si="0"/>
        <v>0.5</v>
      </c>
      <c r="F6" s="10">
        <v>0.14583333333333334</v>
      </c>
      <c r="G6" s="5"/>
      <c r="H6" s="11"/>
      <c r="I6" s="6"/>
      <c r="J6" s="6"/>
      <c r="K6" s="8"/>
      <c r="L6" s="10"/>
      <c r="N6" s="8">
        <f t="shared" si="1"/>
        <v>0.5</v>
      </c>
      <c r="O6" s="10">
        <f t="shared" si="2"/>
        <v>0.14583333333333334</v>
      </c>
      <c r="Q6">
        <v>1</v>
      </c>
    </row>
    <row r="7" spans="1:19" x14ac:dyDescent="0.25">
      <c r="A7" s="12">
        <v>42557</v>
      </c>
      <c r="B7" s="11" t="s">
        <v>5</v>
      </c>
      <c r="C7" s="6">
        <v>0.83333333333333337</v>
      </c>
      <c r="D7" s="6">
        <v>0.33333333333333331</v>
      </c>
      <c r="E7" s="8">
        <f t="shared" si="0"/>
        <v>0.5</v>
      </c>
      <c r="F7" s="10">
        <v>0.14583333333333334</v>
      </c>
      <c r="G7" s="5" t="s">
        <v>14</v>
      </c>
      <c r="H7" s="11" t="s">
        <v>24</v>
      </c>
      <c r="I7" s="6">
        <v>0.375</v>
      </c>
      <c r="J7" s="6">
        <v>0.70833333333333337</v>
      </c>
      <c r="K7" s="8">
        <f>J7-I7+IF(I7&gt;J7,1)</f>
        <v>0.33333333333333337</v>
      </c>
      <c r="L7" s="10">
        <v>0.33333333333333331</v>
      </c>
      <c r="M7" s="4" t="s">
        <v>15</v>
      </c>
      <c r="N7" s="8">
        <f>E7+K7</f>
        <v>0.83333333333333337</v>
      </c>
      <c r="O7" s="10">
        <f t="shared" si="2"/>
        <v>0.47916666666666663</v>
      </c>
      <c r="Q7">
        <v>1</v>
      </c>
    </row>
    <row r="8" spans="1:19" x14ac:dyDescent="0.25">
      <c r="A8" s="12">
        <v>42558</v>
      </c>
      <c r="B8" s="11" t="s">
        <v>5</v>
      </c>
      <c r="C8" s="6">
        <v>0.83333333333333337</v>
      </c>
      <c r="D8" s="6">
        <v>0.33333333333333331</v>
      </c>
      <c r="E8" s="8">
        <f t="shared" si="0"/>
        <v>0.5</v>
      </c>
      <c r="F8" s="10">
        <v>0.14583333333333334</v>
      </c>
      <c r="G8" s="5"/>
      <c r="H8" s="11"/>
      <c r="I8" s="6"/>
      <c r="J8" s="6"/>
      <c r="K8" s="8"/>
      <c r="L8" s="10"/>
      <c r="N8" s="8">
        <f t="shared" ref="N8:N32" si="3">E8+K8</f>
        <v>0.5</v>
      </c>
      <c r="O8" s="10">
        <f t="shared" si="2"/>
        <v>0.14583333333333334</v>
      </c>
      <c r="Q8">
        <v>1</v>
      </c>
    </row>
    <row r="9" spans="1:19" x14ac:dyDescent="0.25">
      <c r="A9" s="12">
        <v>42559</v>
      </c>
      <c r="B9" s="11" t="s">
        <v>5</v>
      </c>
      <c r="C9" s="6">
        <v>0.83333333333333337</v>
      </c>
      <c r="D9" s="6">
        <v>0.33333333333333331</v>
      </c>
      <c r="E9" s="8">
        <f t="shared" si="0"/>
        <v>0.5</v>
      </c>
      <c r="F9" s="10">
        <v>0.14583333333333334</v>
      </c>
      <c r="G9" s="5"/>
      <c r="H9" s="11"/>
      <c r="I9" s="6"/>
      <c r="J9" s="6"/>
      <c r="K9" s="7"/>
      <c r="L9" s="10"/>
      <c r="N9" s="8">
        <f t="shared" si="3"/>
        <v>0.5</v>
      </c>
      <c r="O9" s="10">
        <f t="shared" si="2"/>
        <v>0.14583333333333334</v>
      </c>
      <c r="Q9">
        <v>1</v>
      </c>
    </row>
    <row r="10" spans="1:19" x14ac:dyDescent="0.25">
      <c r="A10" s="12">
        <v>42560</v>
      </c>
      <c r="B10" s="11" t="s">
        <v>5</v>
      </c>
      <c r="C10" s="6">
        <v>0.58333333333333337</v>
      </c>
      <c r="D10" s="6">
        <v>0.33333333333333331</v>
      </c>
      <c r="E10" s="8">
        <f t="shared" si="0"/>
        <v>0.75</v>
      </c>
      <c r="F10" s="10">
        <v>0.375</v>
      </c>
      <c r="G10" s="5"/>
      <c r="H10" s="11"/>
      <c r="I10" s="6"/>
      <c r="J10" s="6"/>
      <c r="K10" s="7"/>
      <c r="L10" s="10"/>
      <c r="N10" s="8">
        <f t="shared" si="3"/>
        <v>0.75</v>
      </c>
      <c r="O10" s="10">
        <f t="shared" si="2"/>
        <v>0.375</v>
      </c>
      <c r="P10" t="s">
        <v>44</v>
      </c>
      <c r="Q10">
        <v>1</v>
      </c>
    </row>
    <row r="11" spans="1:19" x14ac:dyDescent="0.25">
      <c r="A11" s="12">
        <v>42561</v>
      </c>
      <c r="B11" s="11" t="s">
        <v>5</v>
      </c>
      <c r="C11" s="6">
        <v>0.58333333333333337</v>
      </c>
      <c r="D11" s="6">
        <v>0.33333333333333331</v>
      </c>
      <c r="E11" s="8">
        <f t="shared" si="0"/>
        <v>0.75</v>
      </c>
      <c r="F11" s="10">
        <v>0.41666666666666669</v>
      </c>
      <c r="G11" s="5"/>
      <c r="H11" s="11"/>
      <c r="I11" s="6"/>
      <c r="J11" s="6"/>
      <c r="K11" s="7"/>
      <c r="L11" s="10"/>
      <c r="N11" s="8">
        <f t="shared" si="3"/>
        <v>0.75</v>
      </c>
      <c r="O11" s="10">
        <f t="shared" si="2"/>
        <v>0.41666666666666669</v>
      </c>
      <c r="P11" t="s">
        <v>44</v>
      </c>
      <c r="Q11">
        <v>1</v>
      </c>
      <c r="S11" s="30"/>
    </row>
    <row r="12" spans="1:19" x14ac:dyDescent="0.25">
      <c r="A12" s="12">
        <v>42562</v>
      </c>
      <c r="B12" s="25" t="s">
        <v>25</v>
      </c>
      <c r="C12" s="6"/>
      <c r="D12" s="6"/>
      <c r="E12" s="8"/>
      <c r="F12" s="10"/>
      <c r="G12" s="13"/>
      <c r="H12" s="11"/>
      <c r="I12" s="6"/>
      <c r="J12" s="6"/>
      <c r="K12" s="8"/>
      <c r="L12" s="10"/>
      <c r="N12" s="8">
        <f t="shared" si="3"/>
        <v>0</v>
      </c>
      <c r="O12" s="10">
        <f t="shared" si="2"/>
        <v>0</v>
      </c>
      <c r="P12" t="s">
        <v>45</v>
      </c>
      <c r="S12" s="30"/>
    </row>
    <row r="13" spans="1:19" x14ac:dyDescent="0.25">
      <c r="A13" s="12">
        <v>42563</v>
      </c>
      <c r="B13" s="11" t="s">
        <v>25</v>
      </c>
      <c r="C13" s="6"/>
      <c r="D13" s="6"/>
      <c r="E13" s="15"/>
      <c r="F13" s="10"/>
      <c r="G13" s="5"/>
      <c r="H13" s="11"/>
      <c r="I13" s="6"/>
      <c r="J13" s="6"/>
      <c r="K13" s="8"/>
      <c r="L13" s="10"/>
      <c r="N13" s="8">
        <f t="shared" si="3"/>
        <v>0</v>
      </c>
      <c r="O13" s="10">
        <f>F13+L13</f>
        <v>0</v>
      </c>
    </row>
    <row r="14" spans="1:19" x14ac:dyDescent="0.25">
      <c r="A14" s="12">
        <v>42564</v>
      </c>
      <c r="B14" s="11" t="s">
        <v>25</v>
      </c>
      <c r="C14" s="6"/>
      <c r="D14" s="6"/>
      <c r="E14" s="8"/>
      <c r="F14" s="10"/>
      <c r="G14" s="5"/>
      <c r="H14" s="11"/>
      <c r="I14" s="6"/>
      <c r="J14" s="6"/>
      <c r="K14" s="7"/>
      <c r="L14" s="10"/>
      <c r="N14" s="8">
        <f t="shared" si="3"/>
        <v>0</v>
      </c>
      <c r="O14" s="10">
        <f>F14+L14</f>
        <v>0</v>
      </c>
    </row>
    <row r="15" spans="1:19" x14ac:dyDescent="0.25">
      <c r="A15" s="12">
        <v>42565</v>
      </c>
      <c r="B15" s="27" t="s">
        <v>0</v>
      </c>
      <c r="C15" s="6"/>
      <c r="D15" s="6"/>
      <c r="E15" s="8"/>
      <c r="F15" s="10"/>
      <c r="G15" s="5"/>
      <c r="H15" s="11"/>
      <c r="I15" s="6"/>
      <c r="J15" s="6"/>
      <c r="K15" s="8"/>
      <c r="L15" s="10"/>
      <c r="N15" s="8">
        <f t="shared" si="3"/>
        <v>0</v>
      </c>
      <c r="O15" s="10">
        <f>F15+L15</f>
        <v>0</v>
      </c>
    </row>
    <row r="16" spans="1:19" x14ac:dyDescent="0.25">
      <c r="A16" s="12">
        <v>42566</v>
      </c>
      <c r="B16" s="11" t="s">
        <v>25</v>
      </c>
      <c r="C16" s="6"/>
      <c r="D16" s="6"/>
      <c r="E16" s="8"/>
      <c r="F16" s="10"/>
      <c r="G16" s="5"/>
      <c r="H16" s="11"/>
      <c r="I16" s="6"/>
      <c r="J16" s="6"/>
      <c r="K16" s="7"/>
      <c r="L16" s="10"/>
      <c r="N16" s="8">
        <f t="shared" si="3"/>
        <v>0</v>
      </c>
      <c r="O16" s="10">
        <f t="shared" ref="O16:O26" si="4">F16+L16</f>
        <v>0</v>
      </c>
    </row>
    <row r="17" spans="1:15" x14ac:dyDescent="0.25">
      <c r="A17" s="12">
        <v>42567</v>
      </c>
      <c r="B17" s="27" t="s">
        <v>0</v>
      </c>
      <c r="C17" s="6"/>
      <c r="D17" s="6"/>
      <c r="E17" s="8"/>
      <c r="F17" s="10"/>
      <c r="G17" s="5"/>
      <c r="H17" s="11"/>
      <c r="I17" s="6"/>
      <c r="J17" s="6"/>
      <c r="K17" s="8"/>
      <c r="L17" s="10"/>
      <c r="N17" s="8">
        <f t="shared" si="3"/>
        <v>0</v>
      </c>
      <c r="O17" s="10">
        <f t="shared" si="4"/>
        <v>0</v>
      </c>
    </row>
    <row r="18" spans="1:15" x14ac:dyDescent="0.25">
      <c r="A18" s="12">
        <v>42568</v>
      </c>
      <c r="B18" s="27" t="s">
        <v>0</v>
      </c>
      <c r="C18" s="6"/>
      <c r="D18" s="6"/>
      <c r="E18" s="15"/>
      <c r="F18" s="10"/>
      <c r="G18" s="5"/>
      <c r="H18" s="11"/>
      <c r="I18" s="6"/>
      <c r="J18" s="6"/>
      <c r="K18" s="8"/>
      <c r="L18" s="10"/>
      <c r="N18" s="8">
        <f t="shared" si="3"/>
        <v>0</v>
      </c>
      <c r="O18" s="10">
        <f t="shared" si="4"/>
        <v>0</v>
      </c>
    </row>
    <row r="19" spans="1:15" x14ac:dyDescent="0.25">
      <c r="A19" s="12">
        <v>42569</v>
      </c>
      <c r="B19" s="11" t="s">
        <v>25</v>
      </c>
      <c r="C19" s="6"/>
      <c r="D19" s="6"/>
      <c r="E19" s="8"/>
      <c r="F19" s="10"/>
      <c r="G19" s="5"/>
      <c r="H19" s="11"/>
      <c r="I19" s="6"/>
      <c r="J19" s="6"/>
      <c r="K19" s="7"/>
      <c r="L19" s="10"/>
      <c r="N19" s="8">
        <f t="shared" si="3"/>
        <v>0</v>
      </c>
      <c r="O19" s="10">
        <f t="shared" si="4"/>
        <v>0</v>
      </c>
    </row>
    <row r="20" spans="1:15" x14ac:dyDescent="0.25">
      <c r="A20" s="12">
        <v>42570</v>
      </c>
      <c r="B20" s="11" t="s">
        <v>25</v>
      </c>
      <c r="C20" s="6"/>
      <c r="D20" s="6"/>
      <c r="E20" s="8"/>
      <c r="F20" s="10"/>
      <c r="G20" s="5"/>
      <c r="H20" s="11"/>
      <c r="I20" s="6"/>
      <c r="J20" s="6"/>
      <c r="K20" s="8"/>
      <c r="L20" s="10"/>
      <c r="N20" s="8">
        <f t="shared" si="3"/>
        <v>0</v>
      </c>
      <c r="O20" s="10">
        <f t="shared" si="4"/>
        <v>0</v>
      </c>
    </row>
    <row r="21" spans="1:15" x14ac:dyDescent="0.25">
      <c r="A21" s="12">
        <v>42571</v>
      </c>
      <c r="B21" s="11" t="s">
        <v>25</v>
      </c>
      <c r="C21" s="6"/>
      <c r="D21" s="6"/>
      <c r="E21" s="8"/>
      <c r="F21" s="10"/>
      <c r="G21" s="5"/>
      <c r="H21" s="11"/>
      <c r="I21" s="6"/>
      <c r="J21" s="6"/>
      <c r="K21" s="8"/>
      <c r="L21" s="10"/>
      <c r="N21" s="8">
        <f t="shared" si="3"/>
        <v>0</v>
      </c>
      <c r="O21" s="10">
        <f t="shared" si="4"/>
        <v>0</v>
      </c>
    </row>
    <row r="22" spans="1:15" x14ac:dyDescent="0.25">
      <c r="A22" s="12">
        <v>42572</v>
      </c>
      <c r="B22" s="11" t="s">
        <v>25</v>
      </c>
      <c r="C22" s="6"/>
      <c r="D22" s="6"/>
      <c r="E22" s="8"/>
      <c r="F22" s="10"/>
      <c r="G22" s="5"/>
      <c r="H22" s="11"/>
      <c r="I22" s="6"/>
      <c r="J22" s="6"/>
      <c r="K22" s="8"/>
      <c r="L22" s="10"/>
      <c r="N22" s="8">
        <f t="shared" si="3"/>
        <v>0</v>
      </c>
      <c r="O22" s="10">
        <f t="shared" si="4"/>
        <v>0</v>
      </c>
    </row>
    <row r="23" spans="1:15" x14ac:dyDescent="0.25">
      <c r="A23" s="12">
        <v>42573</v>
      </c>
      <c r="B23" s="11" t="s">
        <v>25</v>
      </c>
      <c r="C23" s="6"/>
      <c r="D23" s="6"/>
      <c r="E23" s="8"/>
      <c r="F23" s="10"/>
      <c r="G23" s="5"/>
      <c r="H23" s="11"/>
      <c r="I23" s="6"/>
      <c r="J23" s="6"/>
      <c r="K23" s="7"/>
      <c r="L23" s="10"/>
      <c r="N23" s="8">
        <f t="shared" si="3"/>
        <v>0</v>
      </c>
      <c r="O23" s="10">
        <f t="shared" si="4"/>
        <v>0</v>
      </c>
    </row>
    <row r="24" spans="1:15" x14ac:dyDescent="0.25">
      <c r="A24" s="12">
        <v>42574</v>
      </c>
      <c r="B24" s="27" t="s">
        <v>0</v>
      </c>
      <c r="C24" s="6"/>
      <c r="D24" s="6"/>
      <c r="E24" s="8"/>
      <c r="F24" s="10"/>
      <c r="G24" s="5"/>
      <c r="H24" s="11"/>
      <c r="I24" s="6"/>
      <c r="J24" s="6"/>
      <c r="K24" s="7"/>
      <c r="L24" s="10"/>
      <c r="N24" s="8">
        <f t="shared" si="3"/>
        <v>0</v>
      </c>
      <c r="O24" s="10">
        <f t="shared" si="4"/>
        <v>0</v>
      </c>
    </row>
    <row r="25" spans="1:15" x14ac:dyDescent="0.25">
      <c r="A25" s="12">
        <v>42575</v>
      </c>
      <c r="B25" s="27" t="s">
        <v>0</v>
      </c>
      <c r="C25" s="6"/>
      <c r="D25" s="6"/>
      <c r="E25" s="8"/>
      <c r="F25" s="10"/>
      <c r="G25" s="5"/>
      <c r="H25" s="11"/>
      <c r="I25" s="6"/>
      <c r="J25" s="6"/>
      <c r="K25" s="7"/>
      <c r="L25" s="10"/>
      <c r="N25" s="8">
        <f t="shared" si="3"/>
        <v>0</v>
      </c>
      <c r="O25" s="10">
        <f t="shared" si="4"/>
        <v>0</v>
      </c>
    </row>
    <row r="26" spans="1:15" x14ac:dyDescent="0.25">
      <c r="A26" s="12">
        <v>42576</v>
      </c>
      <c r="B26" s="11" t="s">
        <v>25</v>
      </c>
      <c r="C26" s="6"/>
      <c r="D26" s="6"/>
      <c r="E26" s="8"/>
      <c r="F26" s="10"/>
      <c r="G26" s="13"/>
      <c r="H26" s="11"/>
      <c r="I26" s="6"/>
      <c r="J26" s="6"/>
      <c r="K26" s="8"/>
      <c r="L26" s="10"/>
      <c r="N26" s="8">
        <f t="shared" si="3"/>
        <v>0</v>
      </c>
      <c r="O26" s="10">
        <f t="shared" si="4"/>
        <v>0</v>
      </c>
    </row>
    <row r="27" spans="1:15" x14ac:dyDescent="0.25">
      <c r="A27" s="12">
        <v>42577</v>
      </c>
      <c r="B27" s="11" t="s">
        <v>25</v>
      </c>
      <c r="C27" s="6"/>
      <c r="D27" s="6"/>
      <c r="E27" s="15"/>
      <c r="F27" s="10"/>
      <c r="G27" s="5"/>
      <c r="H27" s="11"/>
      <c r="I27" s="6"/>
      <c r="J27" s="6"/>
      <c r="K27" s="8"/>
      <c r="L27" s="10"/>
      <c r="N27" s="8">
        <f t="shared" si="3"/>
        <v>0</v>
      </c>
      <c r="O27" s="10">
        <f t="shared" ref="O27:O32" si="5">F27+L27</f>
        <v>0</v>
      </c>
    </row>
    <row r="28" spans="1:15" x14ac:dyDescent="0.25">
      <c r="A28" s="12">
        <v>42578</v>
      </c>
      <c r="B28" s="11" t="s">
        <v>25</v>
      </c>
      <c r="C28" s="6"/>
      <c r="D28" s="6"/>
      <c r="E28" s="8"/>
      <c r="F28" s="10"/>
      <c r="G28" s="5"/>
      <c r="H28" s="11"/>
      <c r="I28" s="6"/>
      <c r="J28" s="6"/>
      <c r="K28" s="7"/>
      <c r="L28" s="10"/>
      <c r="N28" s="8">
        <f t="shared" si="3"/>
        <v>0</v>
      </c>
      <c r="O28" s="10">
        <f t="shared" si="5"/>
        <v>0</v>
      </c>
    </row>
    <row r="29" spans="1:15" x14ac:dyDescent="0.25">
      <c r="A29" s="12">
        <v>42579</v>
      </c>
      <c r="B29" s="11" t="s">
        <v>25</v>
      </c>
      <c r="C29" s="6"/>
      <c r="D29" s="6"/>
      <c r="E29" s="8"/>
      <c r="F29" s="10"/>
      <c r="G29" s="5"/>
      <c r="H29" s="11"/>
      <c r="I29" s="6"/>
      <c r="J29" s="6"/>
      <c r="K29" s="7"/>
      <c r="L29" s="10"/>
      <c r="N29" s="8">
        <f t="shared" si="3"/>
        <v>0</v>
      </c>
      <c r="O29" s="10">
        <f t="shared" si="5"/>
        <v>0</v>
      </c>
    </row>
    <row r="30" spans="1:15" x14ac:dyDescent="0.25">
      <c r="A30" s="12">
        <v>42580</v>
      </c>
      <c r="B30" s="11" t="s">
        <v>25</v>
      </c>
      <c r="C30" s="6"/>
      <c r="D30" s="6"/>
      <c r="E30" s="8"/>
      <c r="F30" s="10"/>
      <c r="G30" s="5"/>
      <c r="H30" s="11"/>
      <c r="I30" s="6"/>
      <c r="J30" s="6"/>
      <c r="K30" s="8"/>
      <c r="L30" s="10"/>
      <c r="N30" s="8">
        <f t="shared" si="3"/>
        <v>0</v>
      </c>
      <c r="O30" s="10">
        <f t="shared" si="5"/>
        <v>0</v>
      </c>
    </row>
    <row r="31" spans="1:15" x14ac:dyDescent="0.25">
      <c r="A31" s="12">
        <v>42581</v>
      </c>
      <c r="B31" s="27" t="s">
        <v>0</v>
      </c>
      <c r="C31" s="6"/>
      <c r="D31" s="6"/>
      <c r="E31" s="8"/>
      <c r="F31" s="10"/>
      <c r="G31" s="5"/>
      <c r="H31" s="11"/>
      <c r="I31" s="6"/>
      <c r="J31" s="6"/>
      <c r="K31" s="8"/>
      <c r="L31" s="10"/>
      <c r="N31" s="8">
        <f t="shared" si="3"/>
        <v>0</v>
      </c>
      <c r="O31" s="10">
        <f t="shared" si="5"/>
        <v>0</v>
      </c>
    </row>
    <row r="32" spans="1:15" x14ac:dyDescent="0.25">
      <c r="A32" s="12">
        <v>42582</v>
      </c>
      <c r="B32" s="27" t="s">
        <v>0</v>
      </c>
      <c r="C32" s="6"/>
      <c r="D32" s="6"/>
      <c r="E32" s="15"/>
      <c r="F32" s="10"/>
      <c r="G32" s="5"/>
      <c r="H32" s="11"/>
      <c r="I32" s="6"/>
      <c r="J32" s="6"/>
      <c r="K32" s="8"/>
      <c r="L32" s="10"/>
      <c r="N32" s="8">
        <f t="shared" si="3"/>
        <v>0</v>
      </c>
      <c r="O32" s="10">
        <f t="shared" si="5"/>
        <v>0</v>
      </c>
    </row>
    <row r="33" spans="1:17" x14ac:dyDescent="0.25">
      <c r="O33" s="16"/>
      <c r="Q33">
        <f>SUM(Q2:Q32)</f>
        <v>10</v>
      </c>
    </row>
    <row r="34" spans="1:17" x14ac:dyDescent="0.25">
      <c r="A34" s="1" t="s">
        <v>0</v>
      </c>
      <c r="B34" s="4">
        <v>7</v>
      </c>
      <c r="E34" s="16">
        <f>SUM(E2:E32)</f>
        <v>4.541666666666667</v>
      </c>
      <c r="F34" s="16">
        <f>SUM(F2:F32)</f>
        <v>2</v>
      </c>
      <c r="K34" s="16">
        <f>SUM(K2:K32)</f>
        <v>0.45833333333333337</v>
      </c>
      <c r="L34" s="16">
        <f>SUM(L2:L32)</f>
        <v>0.45833333333333331</v>
      </c>
      <c r="N34" s="16">
        <f>SUM(N2:N32)</f>
        <v>5</v>
      </c>
      <c r="O34" s="16">
        <f>SUM(O2:O32)</f>
        <v>2.458333333333333</v>
      </c>
    </row>
    <row r="35" spans="1:17" x14ac:dyDescent="0.25">
      <c r="A35" s="1" t="s">
        <v>42</v>
      </c>
      <c r="B35" s="26">
        <v>1</v>
      </c>
    </row>
    <row r="37" spans="1:17" x14ac:dyDescent="0.25">
      <c r="A37" s="1" t="s">
        <v>43</v>
      </c>
      <c r="B37" s="4">
        <v>2</v>
      </c>
      <c r="D37" s="40" t="s">
        <v>36</v>
      </c>
      <c r="E37" s="40"/>
      <c r="F37" s="40"/>
      <c r="G37" s="22"/>
      <c r="H37" s="23">
        <f>N34</f>
        <v>5</v>
      </c>
    </row>
    <row r="38" spans="1:17" x14ac:dyDescent="0.25">
      <c r="D38" s="22"/>
      <c r="E38" s="22"/>
      <c r="F38" s="22"/>
      <c r="G38" s="22"/>
      <c r="H38" s="22"/>
    </row>
    <row r="39" spans="1:17" x14ac:dyDescent="0.25">
      <c r="D39" s="40" t="s">
        <v>37</v>
      </c>
      <c r="E39" s="40"/>
      <c r="F39" s="40"/>
      <c r="G39" s="22"/>
      <c r="H39" s="23">
        <f>O34</f>
        <v>2.458333333333333</v>
      </c>
    </row>
  </sheetData>
  <mergeCells count="4">
    <mergeCell ref="C1:D1"/>
    <mergeCell ref="I1:J1"/>
    <mergeCell ref="D37:F37"/>
    <mergeCell ref="D39:F39"/>
  </mergeCells>
  <printOptions horizontalCentered="1" verticalCentered="1"/>
  <pageMargins left="0" right="0" top="0" bottom="0" header="0" footer="0"/>
  <pageSetup paperSize="9" scale="97" orientation="landscape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T1048576"/>
  <sheetViews>
    <sheetView workbookViewId="0">
      <selection activeCell="V17" sqref="V17"/>
    </sheetView>
  </sheetViews>
  <sheetFormatPr baseColWidth="10" defaultRowHeight="15" x14ac:dyDescent="0.25"/>
  <cols>
    <col min="1" max="1" width="23.42578125" style="1" bestFit="1" customWidth="1"/>
    <col min="2" max="2" width="12.5703125" style="4" bestFit="1" customWidth="1"/>
    <col min="3" max="4" width="5.57031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  <col min="20" max="20" width="0" hidden="1" customWidth="1"/>
  </cols>
  <sheetData>
    <row r="1" spans="1:20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20" x14ac:dyDescent="0.25">
      <c r="A2" s="12">
        <v>42583</v>
      </c>
      <c r="B2" s="11" t="s">
        <v>13</v>
      </c>
      <c r="C2" s="6">
        <v>0.375</v>
      </c>
      <c r="D2" s="6">
        <v>0.58333333333333337</v>
      </c>
      <c r="E2" s="8">
        <f t="shared" ref="E2:E10" si="0">D2-C2+IF(C2&gt;D2,1)</f>
        <v>0.20833333333333337</v>
      </c>
      <c r="F2" s="10">
        <v>0.20833333333333334</v>
      </c>
      <c r="G2" s="5" t="s">
        <v>14</v>
      </c>
      <c r="H2" s="11" t="s">
        <v>16</v>
      </c>
      <c r="I2" s="6">
        <v>0.29166666666666669</v>
      </c>
      <c r="J2" s="6">
        <v>0.375</v>
      </c>
      <c r="K2" s="8">
        <f>J2-I2+IF(I2&gt;J2,1)</f>
        <v>8.3333333333333315E-2</v>
      </c>
      <c r="L2" s="10">
        <v>8.3333333333333329E-2</v>
      </c>
      <c r="N2" s="8">
        <f>E2+K2</f>
        <v>0.29166666666666669</v>
      </c>
      <c r="O2" s="10">
        <f>F2+L2</f>
        <v>0.29166666666666669</v>
      </c>
      <c r="Q2">
        <v>1</v>
      </c>
    </row>
    <row r="3" spans="1:20" x14ac:dyDescent="0.25">
      <c r="A3" s="12">
        <v>42584</v>
      </c>
      <c r="B3" s="11" t="s">
        <v>13</v>
      </c>
      <c r="C3" s="6">
        <v>0.375</v>
      </c>
      <c r="D3" s="6">
        <v>0.58333333333333337</v>
      </c>
      <c r="E3" s="8">
        <f t="shared" si="0"/>
        <v>0.20833333333333337</v>
      </c>
      <c r="F3" s="10">
        <v>0.20833333333333334</v>
      </c>
      <c r="G3" s="5" t="s">
        <v>14</v>
      </c>
      <c r="H3" s="11" t="s">
        <v>16</v>
      </c>
      <c r="I3" s="6">
        <v>0.29166666666666669</v>
      </c>
      <c r="J3" s="6">
        <v>0.375</v>
      </c>
      <c r="K3" s="8">
        <f>J3-I3+IF(I3&gt;J3,1)</f>
        <v>8.3333333333333315E-2</v>
      </c>
      <c r="L3" s="10">
        <v>8.3333333333333329E-2</v>
      </c>
      <c r="N3" s="8">
        <f t="shared" ref="N3:N32" si="1">E3+K3</f>
        <v>0.29166666666666669</v>
      </c>
      <c r="O3" s="10">
        <f t="shared" ref="O3:O12" si="2">F3+L3</f>
        <v>0.29166666666666669</v>
      </c>
      <c r="Q3">
        <v>1</v>
      </c>
      <c r="T3" s="21">
        <v>2</v>
      </c>
    </row>
    <row r="4" spans="1:20" x14ac:dyDescent="0.25">
      <c r="A4" s="12">
        <v>42585</v>
      </c>
      <c r="B4" s="11" t="s">
        <v>16</v>
      </c>
      <c r="C4" s="6">
        <v>0.70833333333333337</v>
      </c>
      <c r="D4" s="6">
        <v>0.83333333333333337</v>
      </c>
      <c r="E4" s="8">
        <f t="shared" si="0"/>
        <v>0.125</v>
      </c>
      <c r="F4" s="10">
        <v>0.125</v>
      </c>
      <c r="G4" s="5"/>
      <c r="H4" s="11"/>
      <c r="I4" s="6"/>
      <c r="J4" s="6"/>
      <c r="K4" s="7"/>
      <c r="L4" s="10"/>
      <c r="N4" s="8">
        <f t="shared" si="1"/>
        <v>0.125</v>
      </c>
      <c r="O4" s="10">
        <f t="shared" si="2"/>
        <v>0.125</v>
      </c>
      <c r="Q4">
        <v>1</v>
      </c>
    </row>
    <row r="5" spans="1:20" x14ac:dyDescent="0.25">
      <c r="A5" s="12">
        <v>42586</v>
      </c>
      <c r="B5" s="11" t="s">
        <v>5</v>
      </c>
      <c r="C5" s="6">
        <v>0.83333333333333337</v>
      </c>
      <c r="D5" s="6">
        <v>0.33333333333333331</v>
      </c>
      <c r="E5" s="8">
        <f t="shared" si="0"/>
        <v>0.5</v>
      </c>
      <c r="F5" s="10">
        <v>0.14583333333333334</v>
      </c>
      <c r="G5" s="5"/>
      <c r="H5" s="11"/>
      <c r="I5" s="6"/>
      <c r="J5" s="6"/>
      <c r="K5" s="8"/>
      <c r="L5" s="10"/>
      <c r="N5" s="8">
        <f t="shared" si="1"/>
        <v>0.5</v>
      </c>
      <c r="O5" s="10">
        <f t="shared" si="2"/>
        <v>0.14583333333333334</v>
      </c>
      <c r="Q5">
        <v>1</v>
      </c>
    </row>
    <row r="6" spans="1:20" x14ac:dyDescent="0.25">
      <c r="A6" s="12">
        <v>42587</v>
      </c>
      <c r="B6" s="11" t="s">
        <v>5</v>
      </c>
      <c r="C6" s="6">
        <v>0.83333333333333337</v>
      </c>
      <c r="D6" s="6">
        <v>0.33333333333333331</v>
      </c>
      <c r="E6" s="8">
        <f t="shared" si="0"/>
        <v>0.5</v>
      </c>
      <c r="F6" s="10">
        <v>0.14583333333333334</v>
      </c>
      <c r="G6" s="5"/>
      <c r="H6" s="11"/>
      <c r="I6" s="6"/>
      <c r="J6" s="6"/>
      <c r="K6" s="8"/>
      <c r="L6" s="10"/>
      <c r="N6" s="8">
        <f t="shared" si="1"/>
        <v>0.5</v>
      </c>
      <c r="O6" s="10">
        <f t="shared" si="2"/>
        <v>0.14583333333333334</v>
      </c>
      <c r="Q6">
        <v>1</v>
      </c>
    </row>
    <row r="7" spans="1:20" x14ac:dyDescent="0.25">
      <c r="A7" s="12">
        <v>42588</v>
      </c>
      <c r="B7" s="11" t="s">
        <v>5</v>
      </c>
      <c r="C7" s="6">
        <v>0.58333333333333337</v>
      </c>
      <c r="D7" s="6">
        <v>0.33333333333333331</v>
      </c>
      <c r="E7" s="8">
        <f t="shared" si="0"/>
        <v>0.75</v>
      </c>
      <c r="F7" s="10">
        <v>0.375</v>
      </c>
      <c r="G7" s="5"/>
      <c r="H7" s="11"/>
      <c r="I7" s="6"/>
      <c r="J7" s="6"/>
      <c r="K7" s="8"/>
      <c r="L7" s="10"/>
      <c r="N7" s="8">
        <f t="shared" si="1"/>
        <v>0.75</v>
      </c>
      <c r="O7" s="10">
        <f t="shared" si="2"/>
        <v>0.375</v>
      </c>
      <c r="P7" t="s">
        <v>44</v>
      </c>
      <c r="Q7">
        <v>1</v>
      </c>
    </row>
    <row r="8" spans="1:20" x14ac:dyDescent="0.25">
      <c r="A8" s="12">
        <v>42589</v>
      </c>
      <c r="B8" s="11" t="s">
        <v>5</v>
      </c>
      <c r="C8" s="6">
        <v>0.58333333333333337</v>
      </c>
      <c r="D8" s="6">
        <v>0.33333333333333331</v>
      </c>
      <c r="E8" s="8">
        <f t="shared" si="0"/>
        <v>0.75</v>
      </c>
      <c r="F8" s="10">
        <v>0.41666666666666669</v>
      </c>
      <c r="G8" s="5"/>
      <c r="H8" s="11"/>
      <c r="I8" s="6"/>
      <c r="J8" s="6"/>
      <c r="K8" s="8"/>
      <c r="L8" s="10"/>
      <c r="N8" s="8">
        <f t="shared" si="1"/>
        <v>0.75</v>
      </c>
      <c r="O8" s="10">
        <f t="shared" si="2"/>
        <v>0.41666666666666669</v>
      </c>
      <c r="P8" t="s">
        <v>44</v>
      </c>
      <c r="Q8">
        <v>1</v>
      </c>
      <c r="S8" s="30"/>
      <c r="T8" s="30"/>
    </row>
    <row r="9" spans="1:20" x14ac:dyDescent="0.25">
      <c r="A9" s="12">
        <v>42590</v>
      </c>
      <c r="B9" s="11" t="s">
        <v>5</v>
      </c>
      <c r="C9" s="6">
        <v>0.83333333333333337</v>
      </c>
      <c r="D9" s="6">
        <v>0.33333333333333331</v>
      </c>
      <c r="E9" s="8">
        <f t="shared" si="0"/>
        <v>0.5</v>
      </c>
      <c r="F9" s="10">
        <v>8.3333333333333329E-2</v>
      </c>
      <c r="G9" s="5"/>
      <c r="H9" s="11"/>
      <c r="I9" s="6"/>
      <c r="J9" s="6"/>
      <c r="K9" s="7"/>
      <c r="L9" s="10"/>
      <c r="N9" s="8">
        <f t="shared" si="1"/>
        <v>0.5</v>
      </c>
      <c r="O9" s="10">
        <f t="shared" si="2"/>
        <v>8.3333333333333329E-2</v>
      </c>
      <c r="Q9">
        <v>1</v>
      </c>
      <c r="S9" s="30"/>
      <c r="T9" s="30"/>
    </row>
    <row r="10" spans="1:20" x14ac:dyDescent="0.25">
      <c r="A10" s="12">
        <v>42591</v>
      </c>
      <c r="B10" s="11" t="s">
        <v>5</v>
      </c>
      <c r="C10" s="6">
        <v>0.83333333333333337</v>
      </c>
      <c r="D10" s="6">
        <v>0.33333333333333331</v>
      </c>
      <c r="E10" s="8">
        <f t="shared" si="0"/>
        <v>0.5</v>
      </c>
      <c r="F10" s="10">
        <v>0.14583333333333334</v>
      </c>
      <c r="G10" s="5"/>
      <c r="H10" s="11"/>
      <c r="I10" s="6"/>
      <c r="J10" s="6"/>
      <c r="K10" s="7"/>
      <c r="L10" s="10"/>
      <c r="N10" s="8">
        <f t="shared" si="1"/>
        <v>0.5</v>
      </c>
      <c r="O10" s="10">
        <f t="shared" si="2"/>
        <v>0.14583333333333334</v>
      </c>
      <c r="Q10">
        <v>1</v>
      </c>
      <c r="S10" s="30"/>
      <c r="T10" s="30"/>
    </row>
    <row r="11" spans="1:20" x14ac:dyDescent="0.25">
      <c r="A11" s="12">
        <v>42592</v>
      </c>
      <c r="B11" s="11" t="s">
        <v>5</v>
      </c>
      <c r="C11" s="6">
        <v>0.83333333333333337</v>
      </c>
      <c r="D11" s="6">
        <v>0.33333333333333331</v>
      </c>
      <c r="E11" s="15" t="s">
        <v>18</v>
      </c>
      <c r="F11" s="10">
        <v>0.14583333333333334</v>
      </c>
      <c r="G11" s="5"/>
      <c r="H11" s="11"/>
      <c r="I11" s="6"/>
      <c r="J11" s="6"/>
      <c r="K11" s="7"/>
      <c r="L11" s="10"/>
      <c r="N11" s="19">
        <f t="shared" si="1"/>
        <v>1</v>
      </c>
      <c r="O11" s="10">
        <f t="shared" si="2"/>
        <v>0.14583333333333334</v>
      </c>
      <c r="Q11">
        <v>1</v>
      </c>
      <c r="S11" s="30"/>
      <c r="T11" s="30"/>
    </row>
    <row r="12" spans="1:20" x14ac:dyDescent="0.25">
      <c r="A12" s="12">
        <v>42593</v>
      </c>
      <c r="B12" s="11" t="s">
        <v>5</v>
      </c>
      <c r="C12" s="6">
        <v>0.83333333333333337</v>
      </c>
      <c r="D12" s="6">
        <v>0.33333333333333331</v>
      </c>
      <c r="E12" s="8">
        <f>D12-C12+IF(C12&gt;D12,1)</f>
        <v>0.5</v>
      </c>
      <c r="F12" s="10">
        <v>0.14583333333333334</v>
      </c>
      <c r="G12" s="13"/>
      <c r="H12" s="11"/>
      <c r="I12" s="6"/>
      <c r="J12" s="6"/>
      <c r="K12" s="8"/>
      <c r="L12" s="10"/>
      <c r="N12" s="8">
        <f t="shared" si="1"/>
        <v>0.5</v>
      </c>
      <c r="O12" s="10">
        <f t="shared" si="2"/>
        <v>0.14583333333333334</v>
      </c>
      <c r="Q12">
        <v>1</v>
      </c>
    </row>
    <row r="13" spans="1:20" x14ac:dyDescent="0.25">
      <c r="A13" s="12">
        <v>42594</v>
      </c>
      <c r="B13" s="11" t="s">
        <v>5</v>
      </c>
      <c r="C13" s="6">
        <v>0.83333333333333337</v>
      </c>
      <c r="D13" s="6">
        <v>0.33333333333333331</v>
      </c>
      <c r="E13" s="15" t="s">
        <v>18</v>
      </c>
      <c r="F13" s="10">
        <v>0.14583333333333334</v>
      </c>
      <c r="G13" s="5"/>
      <c r="H13" s="11"/>
      <c r="I13" s="6"/>
      <c r="J13" s="6"/>
      <c r="K13" s="8"/>
      <c r="L13" s="10"/>
      <c r="N13" s="8">
        <f t="shared" si="1"/>
        <v>1</v>
      </c>
      <c r="O13" s="10">
        <f>F13+L13</f>
        <v>0.14583333333333334</v>
      </c>
      <c r="Q13">
        <v>1</v>
      </c>
    </row>
    <row r="14" spans="1:20" x14ac:dyDescent="0.25">
      <c r="A14" s="12">
        <v>42595</v>
      </c>
      <c r="B14" s="11" t="s">
        <v>5</v>
      </c>
      <c r="C14" s="6">
        <v>0.58333333333333337</v>
      </c>
      <c r="D14" s="6">
        <v>0.33333333333333331</v>
      </c>
      <c r="E14" s="8">
        <f>D14-C14+IF(C14&gt;D14,1)</f>
        <v>0.75</v>
      </c>
      <c r="F14" s="10">
        <v>0.375</v>
      </c>
      <c r="G14" s="5"/>
      <c r="H14" s="11"/>
      <c r="I14" s="6"/>
      <c r="J14" s="6"/>
      <c r="K14" s="7"/>
      <c r="L14" s="10"/>
      <c r="N14" s="8">
        <f t="shared" si="1"/>
        <v>0.75</v>
      </c>
      <c r="O14" s="10">
        <f>F14+L14</f>
        <v>0.375</v>
      </c>
      <c r="P14" t="s">
        <v>44</v>
      </c>
      <c r="Q14">
        <v>1</v>
      </c>
      <c r="S14" s="30"/>
    </row>
    <row r="15" spans="1:20" x14ac:dyDescent="0.25">
      <c r="A15" s="12">
        <v>42596</v>
      </c>
      <c r="B15" s="11" t="s">
        <v>5</v>
      </c>
      <c r="C15" s="6">
        <v>0.58333333333333337</v>
      </c>
      <c r="D15" s="6">
        <v>0.33333333333333331</v>
      </c>
      <c r="E15" s="8">
        <f>D15-C15+IF(C15&gt;D15,1)</f>
        <v>0.75</v>
      </c>
      <c r="F15" s="10">
        <v>0.41666666666666669</v>
      </c>
      <c r="G15" s="5" t="s">
        <v>14</v>
      </c>
      <c r="H15" s="11"/>
      <c r="I15" s="6"/>
      <c r="J15" s="6"/>
      <c r="K15" s="8"/>
      <c r="L15" s="10"/>
      <c r="N15" s="8">
        <f t="shared" si="1"/>
        <v>0.75</v>
      </c>
      <c r="O15" s="10">
        <f>F15+L15</f>
        <v>0.41666666666666669</v>
      </c>
      <c r="P15" t="s">
        <v>44</v>
      </c>
      <c r="Q15">
        <v>1</v>
      </c>
      <c r="S15" s="30"/>
    </row>
    <row r="16" spans="1:20" x14ac:dyDescent="0.25">
      <c r="A16" s="12">
        <v>42597</v>
      </c>
      <c r="B16" s="25" t="s">
        <v>0</v>
      </c>
      <c r="C16" s="6"/>
      <c r="D16" s="6"/>
      <c r="E16" s="8"/>
      <c r="F16" s="10"/>
      <c r="G16" s="5"/>
      <c r="H16" s="11"/>
      <c r="I16" s="6"/>
      <c r="J16" s="6"/>
      <c r="K16" s="7"/>
      <c r="L16" s="10"/>
      <c r="N16" s="8">
        <f t="shared" si="1"/>
        <v>0</v>
      </c>
      <c r="O16" s="10">
        <f t="shared" ref="O16:O26" si="3">F16+L16</f>
        <v>0</v>
      </c>
      <c r="P16" t="s">
        <v>41</v>
      </c>
    </row>
    <row r="17" spans="1:19" x14ac:dyDescent="0.25">
      <c r="A17" s="12">
        <v>42598</v>
      </c>
      <c r="B17" s="27" t="s">
        <v>0</v>
      </c>
      <c r="C17" s="6"/>
      <c r="D17" s="6"/>
      <c r="E17" s="8"/>
      <c r="F17" s="10"/>
      <c r="G17" s="5"/>
      <c r="H17" s="11"/>
      <c r="I17" s="6"/>
      <c r="J17" s="6"/>
      <c r="K17" s="8"/>
      <c r="L17" s="10"/>
      <c r="N17" s="8">
        <f t="shared" si="1"/>
        <v>0</v>
      </c>
      <c r="O17" s="10">
        <f t="shared" si="3"/>
        <v>0</v>
      </c>
    </row>
    <row r="18" spans="1:19" x14ac:dyDescent="0.25">
      <c r="A18" s="12">
        <v>42599</v>
      </c>
      <c r="B18" s="11" t="s">
        <v>13</v>
      </c>
      <c r="C18" s="6">
        <v>0.375</v>
      </c>
      <c r="D18" s="6">
        <v>0.58333333333333337</v>
      </c>
      <c r="E18" s="8">
        <f>D18-C18+IF(C18&gt;D18,1)</f>
        <v>0.20833333333333337</v>
      </c>
      <c r="F18" s="10">
        <v>0.20833333333333334</v>
      </c>
      <c r="G18" s="5"/>
      <c r="H18" s="11"/>
      <c r="I18" s="6"/>
      <c r="J18" s="6"/>
      <c r="K18" s="8"/>
      <c r="L18" s="10"/>
      <c r="N18" s="8">
        <f t="shared" si="1"/>
        <v>0.20833333333333337</v>
      </c>
      <c r="O18" s="10">
        <f t="shared" si="3"/>
        <v>0.20833333333333334</v>
      </c>
      <c r="Q18">
        <v>1</v>
      </c>
    </row>
    <row r="19" spans="1:19" x14ac:dyDescent="0.25">
      <c r="A19" s="12">
        <v>42600</v>
      </c>
      <c r="B19" s="11" t="s">
        <v>13</v>
      </c>
      <c r="C19" s="6">
        <v>0.375</v>
      </c>
      <c r="D19" s="6">
        <v>0.58333333333333337</v>
      </c>
      <c r="E19" s="8">
        <f>D19-C19+IF(C19&gt;D19,1)</f>
        <v>0.20833333333333337</v>
      </c>
      <c r="F19" s="10">
        <v>0.20833333333333334</v>
      </c>
      <c r="G19" s="5"/>
      <c r="H19" s="11"/>
      <c r="I19" s="6"/>
      <c r="J19" s="6"/>
      <c r="K19" s="7"/>
      <c r="L19" s="10"/>
      <c r="N19" s="8">
        <f t="shared" si="1"/>
        <v>0.20833333333333337</v>
      </c>
      <c r="O19" s="10">
        <f t="shared" si="3"/>
        <v>0.20833333333333334</v>
      </c>
      <c r="Q19">
        <v>1</v>
      </c>
    </row>
    <row r="20" spans="1:19" x14ac:dyDescent="0.25">
      <c r="A20" s="12">
        <v>42601</v>
      </c>
      <c r="B20" s="27" t="s">
        <v>0</v>
      </c>
      <c r="C20" s="6"/>
      <c r="D20" s="6"/>
      <c r="E20" s="8"/>
      <c r="F20" s="10"/>
      <c r="G20" s="5"/>
      <c r="H20" s="11"/>
      <c r="I20" s="6"/>
      <c r="J20" s="6"/>
      <c r="K20" s="8"/>
      <c r="L20" s="10"/>
      <c r="N20" s="8">
        <f t="shared" si="1"/>
        <v>0</v>
      </c>
      <c r="O20" s="10">
        <f t="shared" si="3"/>
        <v>0</v>
      </c>
    </row>
    <row r="21" spans="1:19" x14ac:dyDescent="0.25">
      <c r="A21" s="12">
        <v>42602</v>
      </c>
      <c r="B21" s="11" t="s">
        <v>13</v>
      </c>
      <c r="C21" s="6">
        <v>0.375</v>
      </c>
      <c r="D21" s="6">
        <v>0.58333333333333337</v>
      </c>
      <c r="E21" s="8">
        <f>D21-C21+IF(C21&gt;D21,1)</f>
        <v>0.20833333333333337</v>
      </c>
      <c r="F21" s="10">
        <v>0.20833333333333334</v>
      </c>
      <c r="G21" s="5"/>
      <c r="H21" s="11"/>
      <c r="I21" s="6"/>
      <c r="J21" s="6"/>
      <c r="K21" s="8"/>
      <c r="L21" s="10"/>
      <c r="N21" s="8">
        <f t="shared" si="1"/>
        <v>0.20833333333333337</v>
      </c>
      <c r="O21" s="10">
        <f t="shared" si="3"/>
        <v>0.20833333333333334</v>
      </c>
      <c r="Q21">
        <v>1</v>
      </c>
    </row>
    <row r="22" spans="1:19" x14ac:dyDescent="0.25">
      <c r="A22" s="12">
        <v>42603</v>
      </c>
      <c r="B22" s="27" t="s">
        <v>0</v>
      </c>
      <c r="C22" s="6"/>
      <c r="D22" s="6"/>
      <c r="E22" s="8"/>
      <c r="F22" s="10"/>
      <c r="G22" s="5"/>
      <c r="H22" s="11"/>
      <c r="I22" s="6"/>
      <c r="J22" s="6"/>
      <c r="K22" s="8"/>
      <c r="L22" s="10"/>
      <c r="N22" s="8">
        <f t="shared" si="1"/>
        <v>0</v>
      </c>
      <c r="O22" s="10">
        <f t="shared" si="3"/>
        <v>0</v>
      </c>
    </row>
    <row r="23" spans="1:19" x14ac:dyDescent="0.25">
      <c r="A23" s="12">
        <v>42604</v>
      </c>
      <c r="B23" s="11" t="s">
        <v>5</v>
      </c>
      <c r="C23" s="6">
        <v>0.83333333333333337</v>
      </c>
      <c r="D23" s="6">
        <v>0.33333333333333331</v>
      </c>
      <c r="E23" s="8">
        <f t="shared" ref="E23:E29" si="4">D23-C23+IF(C23&gt;D23,1)</f>
        <v>0.5</v>
      </c>
      <c r="F23" s="10">
        <v>8.3333333333333329E-2</v>
      </c>
      <c r="G23" s="5"/>
      <c r="H23" s="11"/>
      <c r="I23" s="6"/>
      <c r="J23" s="6"/>
      <c r="K23" s="7"/>
      <c r="L23" s="10"/>
      <c r="N23" s="8">
        <f t="shared" si="1"/>
        <v>0.5</v>
      </c>
      <c r="O23" s="10">
        <f t="shared" si="3"/>
        <v>8.3333333333333329E-2</v>
      </c>
      <c r="Q23">
        <v>1</v>
      </c>
    </row>
    <row r="24" spans="1:19" x14ac:dyDescent="0.25">
      <c r="A24" s="12">
        <v>42605</v>
      </c>
      <c r="B24" s="11" t="s">
        <v>5</v>
      </c>
      <c r="C24" s="6">
        <v>0.83333333333333337</v>
      </c>
      <c r="D24" s="6">
        <v>0.33333333333333331</v>
      </c>
      <c r="E24" s="8">
        <f t="shared" si="4"/>
        <v>0.5</v>
      </c>
      <c r="F24" s="10">
        <v>0.14583333333333334</v>
      </c>
      <c r="G24" s="5"/>
      <c r="H24" s="11"/>
      <c r="I24" s="6"/>
      <c r="J24" s="6"/>
      <c r="K24" s="7"/>
      <c r="L24" s="10"/>
      <c r="N24" s="8">
        <f t="shared" si="1"/>
        <v>0.5</v>
      </c>
      <c r="O24" s="10">
        <f t="shared" si="3"/>
        <v>0.14583333333333334</v>
      </c>
      <c r="Q24">
        <v>1</v>
      </c>
    </row>
    <row r="25" spans="1:19" x14ac:dyDescent="0.25">
      <c r="A25" s="12">
        <v>42606</v>
      </c>
      <c r="B25" s="11" t="s">
        <v>5</v>
      </c>
      <c r="C25" s="6">
        <v>0.83333333333333337</v>
      </c>
      <c r="D25" s="6">
        <v>0.33333333333333331</v>
      </c>
      <c r="E25" s="8">
        <f t="shared" si="4"/>
        <v>0.5</v>
      </c>
      <c r="F25" s="10">
        <v>0.14583333333333334</v>
      </c>
      <c r="G25" s="5"/>
      <c r="H25" s="11"/>
      <c r="I25" s="6"/>
      <c r="J25" s="6"/>
      <c r="K25" s="7"/>
      <c r="L25" s="10"/>
      <c r="N25" s="8">
        <f t="shared" si="1"/>
        <v>0.5</v>
      </c>
      <c r="O25" s="10">
        <f t="shared" si="3"/>
        <v>0.14583333333333334</v>
      </c>
      <c r="Q25">
        <v>1</v>
      </c>
    </row>
    <row r="26" spans="1:19" x14ac:dyDescent="0.25">
      <c r="A26" s="12">
        <v>42607</v>
      </c>
      <c r="B26" s="11" t="s">
        <v>5</v>
      </c>
      <c r="C26" s="6">
        <v>0.83333333333333337</v>
      </c>
      <c r="D26" s="6">
        <v>0.33333333333333331</v>
      </c>
      <c r="E26" s="8">
        <f t="shared" si="4"/>
        <v>0.5</v>
      </c>
      <c r="F26" s="10">
        <v>0.14583333333333334</v>
      </c>
      <c r="G26" s="13"/>
      <c r="H26" s="11"/>
      <c r="I26" s="6"/>
      <c r="J26" s="6"/>
      <c r="K26" s="8"/>
      <c r="L26" s="10"/>
      <c r="N26" s="8">
        <f t="shared" si="1"/>
        <v>0.5</v>
      </c>
      <c r="O26" s="10">
        <f t="shared" si="3"/>
        <v>0.14583333333333334</v>
      </c>
      <c r="Q26">
        <v>1</v>
      </c>
    </row>
    <row r="27" spans="1:19" x14ac:dyDescent="0.25">
      <c r="A27" s="12">
        <v>42608</v>
      </c>
      <c r="B27" s="11" t="s">
        <v>5</v>
      </c>
      <c r="C27" s="6">
        <v>0.83333333333333337</v>
      </c>
      <c r="D27" s="6">
        <v>0.33333333333333331</v>
      </c>
      <c r="E27" s="8">
        <f t="shared" si="4"/>
        <v>0.5</v>
      </c>
      <c r="F27" s="10">
        <v>0.14583333333333334</v>
      </c>
      <c r="G27" s="5"/>
      <c r="H27" s="11"/>
      <c r="I27" s="6"/>
      <c r="J27" s="6"/>
      <c r="K27" s="8"/>
      <c r="L27" s="10"/>
      <c r="N27" s="8">
        <f t="shared" si="1"/>
        <v>0.5</v>
      </c>
      <c r="O27" s="10">
        <f t="shared" ref="O27:O32" si="5">F27+L27</f>
        <v>0.14583333333333334</v>
      </c>
      <c r="Q27">
        <v>1</v>
      </c>
    </row>
    <row r="28" spans="1:19" x14ac:dyDescent="0.25">
      <c r="A28" s="12">
        <v>42609</v>
      </c>
      <c r="B28" s="11" t="s">
        <v>5</v>
      </c>
      <c r="C28" s="6">
        <v>0.58333333333333337</v>
      </c>
      <c r="D28" s="6">
        <v>0.33333333333333331</v>
      </c>
      <c r="E28" s="8">
        <f t="shared" si="4"/>
        <v>0.75</v>
      </c>
      <c r="F28" s="10">
        <v>0.375</v>
      </c>
      <c r="G28" s="5"/>
      <c r="H28" s="11"/>
      <c r="I28" s="6"/>
      <c r="J28" s="6"/>
      <c r="K28" s="7"/>
      <c r="L28" s="10"/>
      <c r="N28" s="8">
        <f t="shared" si="1"/>
        <v>0.75</v>
      </c>
      <c r="O28" s="10">
        <f t="shared" si="5"/>
        <v>0.375</v>
      </c>
      <c r="P28" t="s">
        <v>44</v>
      </c>
      <c r="Q28">
        <v>1</v>
      </c>
    </row>
    <row r="29" spans="1:19" x14ac:dyDescent="0.25">
      <c r="A29" s="12">
        <v>42610</v>
      </c>
      <c r="B29" s="11" t="s">
        <v>5</v>
      </c>
      <c r="C29" s="6">
        <v>0.58333333333333337</v>
      </c>
      <c r="D29" s="6">
        <v>0.33333333333333331</v>
      </c>
      <c r="E29" s="8">
        <f t="shared" si="4"/>
        <v>0.75</v>
      </c>
      <c r="F29" s="10">
        <v>0.41666666666666669</v>
      </c>
      <c r="G29" s="5"/>
      <c r="H29" s="11"/>
      <c r="I29" s="6"/>
      <c r="J29" s="6"/>
      <c r="K29" s="7"/>
      <c r="L29" s="10"/>
      <c r="N29" s="8">
        <f t="shared" si="1"/>
        <v>0.75</v>
      </c>
      <c r="O29" s="10">
        <f t="shared" si="5"/>
        <v>0.41666666666666669</v>
      </c>
      <c r="P29" t="s">
        <v>44</v>
      </c>
      <c r="Q29">
        <v>1</v>
      </c>
      <c r="S29" s="30"/>
    </row>
    <row r="30" spans="1:19" x14ac:dyDescent="0.25">
      <c r="A30" s="12">
        <v>42611</v>
      </c>
      <c r="B30" s="25" t="s">
        <v>0</v>
      </c>
      <c r="C30" s="6"/>
      <c r="D30" s="6"/>
      <c r="E30" s="8"/>
      <c r="F30" s="10"/>
      <c r="G30" s="5"/>
      <c r="H30" s="11"/>
      <c r="I30" s="6"/>
      <c r="J30" s="6"/>
      <c r="K30" s="8"/>
      <c r="L30" s="10"/>
      <c r="N30" s="8">
        <f t="shared" si="1"/>
        <v>0</v>
      </c>
      <c r="O30" s="10">
        <f t="shared" si="5"/>
        <v>0</v>
      </c>
      <c r="P30" t="s">
        <v>41</v>
      </c>
      <c r="S30" s="30"/>
    </row>
    <row r="31" spans="1:19" x14ac:dyDescent="0.25">
      <c r="A31" s="12">
        <v>42612</v>
      </c>
      <c r="B31" s="27" t="s">
        <v>0</v>
      </c>
      <c r="C31" s="6"/>
      <c r="D31" s="6"/>
      <c r="E31" s="8"/>
      <c r="F31" s="10"/>
      <c r="G31" s="5"/>
      <c r="H31" s="11"/>
      <c r="I31" s="6"/>
      <c r="J31" s="6"/>
      <c r="K31" s="8"/>
      <c r="L31" s="10"/>
      <c r="N31" s="8">
        <f t="shared" si="1"/>
        <v>0</v>
      </c>
      <c r="O31" s="10">
        <f t="shared" si="5"/>
        <v>0</v>
      </c>
    </row>
    <row r="32" spans="1:19" x14ac:dyDescent="0.25">
      <c r="A32" s="12">
        <v>42613</v>
      </c>
      <c r="B32" s="11" t="s">
        <v>13</v>
      </c>
      <c r="C32" s="6">
        <v>0.375</v>
      </c>
      <c r="D32" s="6">
        <v>0.58333333333333337</v>
      </c>
      <c r="E32" s="8">
        <f>D32-C32+IF(C32&gt;D32,1)</f>
        <v>0.20833333333333337</v>
      </c>
      <c r="F32" s="10">
        <v>0.20833333333333334</v>
      </c>
      <c r="G32" s="5"/>
      <c r="H32" s="11"/>
      <c r="I32" s="6"/>
      <c r="J32" s="6"/>
      <c r="K32" s="8"/>
      <c r="L32" s="10"/>
      <c r="N32" s="8">
        <f t="shared" si="1"/>
        <v>0.20833333333333337</v>
      </c>
      <c r="O32" s="10">
        <f t="shared" si="5"/>
        <v>0.20833333333333334</v>
      </c>
      <c r="Q32">
        <v>1</v>
      </c>
    </row>
    <row r="33" spans="1:17" x14ac:dyDescent="0.25">
      <c r="O33" s="16"/>
    </row>
    <row r="34" spans="1:17" x14ac:dyDescent="0.25">
      <c r="A34" s="1" t="s">
        <v>0</v>
      </c>
      <c r="B34" s="28">
        <v>4</v>
      </c>
      <c r="E34" s="16">
        <f>SUM(E2:E32)+T3</f>
        <v>12.875</v>
      </c>
      <c r="F34" s="16">
        <f>SUM(F2:F32)</f>
        <v>5.375</v>
      </c>
      <c r="K34" s="16">
        <f>SUM(K2:K32)</f>
        <v>0.16666666666666663</v>
      </c>
      <c r="L34" s="16">
        <f>SUM(L2:L32)</f>
        <v>0.16666666666666666</v>
      </c>
      <c r="N34" s="16">
        <f>SUM(N2:N32)</f>
        <v>13.04166666666667</v>
      </c>
      <c r="O34" s="16">
        <f>SUM(O2:O32)</f>
        <v>5.541666666666667</v>
      </c>
      <c r="Q34">
        <f>SUM(Q2:Q32)</f>
        <v>25</v>
      </c>
    </row>
    <row r="35" spans="1:17" x14ac:dyDescent="0.25">
      <c r="A35" s="1" t="s">
        <v>41</v>
      </c>
      <c r="B35" s="26">
        <v>2</v>
      </c>
    </row>
    <row r="37" spans="1:17" x14ac:dyDescent="0.25">
      <c r="A37" s="1" t="s">
        <v>43</v>
      </c>
      <c r="B37" s="4">
        <v>6</v>
      </c>
      <c r="D37" s="40" t="s">
        <v>36</v>
      </c>
      <c r="E37" s="40"/>
      <c r="F37" s="40"/>
      <c r="G37" s="22"/>
      <c r="H37" s="23">
        <f>N34</f>
        <v>13.04166666666667</v>
      </c>
    </row>
    <row r="38" spans="1:17" x14ac:dyDescent="0.25">
      <c r="D38" s="22"/>
      <c r="E38" s="22"/>
      <c r="F38" s="22"/>
      <c r="G38" s="22"/>
      <c r="H38" s="22"/>
    </row>
    <row r="39" spans="1:17" x14ac:dyDescent="0.25">
      <c r="D39" s="40" t="s">
        <v>37</v>
      </c>
      <c r="E39" s="40"/>
      <c r="F39" s="40"/>
      <c r="G39" s="22"/>
      <c r="H39" s="23">
        <f>O34</f>
        <v>5.541666666666667</v>
      </c>
    </row>
    <row r="1048576" spans="15:15" x14ac:dyDescent="0.25">
      <c r="O1048576" s="16"/>
    </row>
  </sheetData>
  <mergeCells count="4">
    <mergeCell ref="C1:D1"/>
    <mergeCell ref="I1:J1"/>
    <mergeCell ref="D37:F37"/>
    <mergeCell ref="D39:F39"/>
  </mergeCells>
  <printOptions horizontalCentered="1" verticalCentered="1"/>
  <pageMargins left="0" right="0" top="0" bottom="0" header="0" footer="0"/>
  <pageSetup paperSize="9" scale="98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U1048575"/>
  <sheetViews>
    <sheetView workbookViewId="0">
      <selection activeCell="J41" sqref="J41"/>
    </sheetView>
  </sheetViews>
  <sheetFormatPr baseColWidth="10" defaultRowHeight="15" x14ac:dyDescent="0.25"/>
  <cols>
    <col min="1" max="1" width="27.140625" style="1" bestFit="1" customWidth="1"/>
    <col min="2" max="2" width="12.5703125" style="4" bestFit="1" customWidth="1"/>
    <col min="3" max="4" width="5.57031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3.710937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  <col min="19" max="19" width="0" hidden="1" customWidth="1"/>
  </cols>
  <sheetData>
    <row r="1" spans="1:21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21" x14ac:dyDescent="0.25">
      <c r="A2" s="12">
        <v>42614</v>
      </c>
      <c r="B2" s="11" t="s">
        <v>13</v>
      </c>
      <c r="C2" s="6">
        <v>0.375</v>
      </c>
      <c r="D2" s="6">
        <v>0.58333333333333337</v>
      </c>
      <c r="E2" s="8">
        <f t="shared" ref="E2:E10" si="0">D2-C2+IF(C2&gt;D2,1)</f>
        <v>0.20833333333333337</v>
      </c>
      <c r="F2" s="10">
        <v>0.20833333333333334</v>
      </c>
      <c r="G2" s="5" t="s">
        <v>14</v>
      </c>
      <c r="H2" s="11" t="s">
        <v>16</v>
      </c>
      <c r="I2" s="6">
        <v>0.29166666666666669</v>
      </c>
      <c r="J2" s="6">
        <v>0.375</v>
      </c>
      <c r="K2" s="8">
        <f>J2-I2+IF(I2&gt;J2,1)</f>
        <v>8.3333333333333315E-2</v>
      </c>
      <c r="L2" s="10">
        <v>8.3333333333333329E-2</v>
      </c>
      <c r="N2" s="8">
        <f>E2+K2</f>
        <v>0.29166666666666669</v>
      </c>
      <c r="O2" s="10">
        <f>F2+L2</f>
        <v>0.29166666666666669</v>
      </c>
      <c r="Q2">
        <v>1</v>
      </c>
    </row>
    <row r="3" spans="1:21" x14ac:dyDescent="0.25">
      <c r="A3" s="12">
        <v>42615</v>
      </c>
      <c r="B3" s="11" t="s">
        <v>13</v>
      </c>
      <c r="C3" s="6">
        <v>0.375</v>
      </c>
      <c r="D3" s="6">
        <v>0.58333333333333337</v>
      </c>
      <c r="E3" s="8">
        <f t="shared" si="0"/>
        <v>0.20833333333333337</v>
      </c>
      <c r="F3" s="10">
        <v>0.20833333333333334</v>
      </c>
      <c r="G3" s="5" t="s">
        <v>14</v>
      </c>
      <c r="H3" s="11" t="s">
        <v>16</v>
      </c>
      <c r="I3" s="6">
        <v>0.29166666666666669</v>
      </c>
      <c r="J3" s="6">
        <v>0.375</v>
      </c>
      <c r="K3" s="8">
        <f>J3-I3+IF(I3&gt;J3,1)</f>
        <v>8.3333333333333315E-2</v>
      </c>
      <c r="L3" s="10">
        <v>8.3333333333333329E-2</v>
      </c>
      <c r="N3" s="8">
        <f t="shared" ref="N3:N31" si="1">E3+K3</f>
        <v>0.29166666666666669</v>
      </c>
      <c r="O3" s="10">
        <f t="shared" ref="O3:O12" si="2">F3+L3</f>
        <v>0.29166666666666669</v>
      </c>
      <c r="Q3">
        <v>1</v>
      </c>
      <c r="S3" s="21">
        <v>2</v>
      </c>
    </row>
    <row r="4" spans="1:21" x14ac:dyDescent="0.25">
      <c r="A4" s="12">
        <v>42616</v>
      </c>
      <c r="B4" s="11" t="s">
        <v>13</v>
      </c>
      <c r="C4" s="6">
        <v>0.375</v>
      </c>
      <c r="D4" s="6">
        <v>0.58333333333333337</v>
      </c>
      <c r="E4" s="8">
        <f t="shared" si="0"/>
        <v>0.20833333333333337</v>
      </c>
      <c r="F4" s="10">
        <v>0.20833333333333334</v>
      </c>
      <c r="G4" s="5" t="s">
        <v>14</v>
      </c>
      <c r="H4" s="11" t="s">
        <v>5</v>
      </c>
      <c r="I4" s="6">
        <v>0.60416666666666663</v>
      </c>
      <c r="J4" s="6">
        <v>0.77083333333333337</v>
      </c>
      <c r="K4" s="8">
        <f>J4-I4+IF(I4&gt;J4,1)</f>
        <v>0.16666666666666674</v>
      </c>
      <c r="L4" s="10">
        <v>0.16666666666666666</v>
      </c>
      <c r="N4" s="8">
        <f t="shared" si="1"/>
        <v>0.37500000000000011</v>
      </c>
      <c r="O4" s="10">
        <f t="shared" si="2"/>
        <v>0.375</v>
      </c>
      <c r="Q4">
        <v>1</v>
      </c>
    </row>
    <row r="5" spans="1:21" x14ac:dyDescent="0.25">
      <c r="A5" s="12">
        <v>42617</v>
      </c>
      <c r="B5" s="27" t="s">
        <v>0</v>
      </c>
      <c r="C5" s="6"/>
      <c r="D5" s="6"/>
      <c r="E5" s="8"/>
      <c r="F5" s="10"/>
      <c r="G5" s="5"/>
      <c r="H5" s="11"/>
      <c r="I5" s="6"/>
      <c r="J5" s="6"/>
      <c r="K5" s="8"/>
      <c r="L5" s="10"/>
      <c r="N5" s="8">
        <f t="shared" si="1"/>
        <v>0</v>
      </c>
      <c r="O5" s="10">
        <f t="shared" si="2"/>
        <v>0</v>
      </c>
    </row>
    <row r="6" spans="1:21" x14ac:dyDescent="0.25">
      <c r="A6" s="12">
        <v>42618</v>
      </c>
      <c r="B6" s="27" t="s">
        <v>0</v>
      </c>
      <c r="C6" s="6"/>
      <c r="D6" s="6"/>
      <c r="E6" s="8"/>
      <c r="F6" s="10"/>
      <c r="G6" s="5"/>
      <c r="H6" s="11"/>
      <c r="I6" s="6"/>
      <c r="J6" s="6"/>
      <c r="K6" s="8"/>
      <c r="L6" s="10"/>
      <c r="N6" s="8">
        <f t="shared" si="1"/>
        <v>0</v>
      </c>
      <c r="O6" s="10">
        <f t="shared" si="2"/>
        <v>0</v>
      </c>
    </row>
    <row r="7" spans="1:21" x14ac:dyDescent="0.25">
      <c r="A7" s="12">
        <v>42619</v>
      </c>
      <c r="B7" s="11" t="s">
        <v>5</v>
      </c>
      <c r="C7" s="6">
        <v>0.83333333333333337</v>
      </c>
      <c r="D7" s="6">
        <v>0.33333333333333331</v>
      </c>
      <c r="E7" s="8">
        <f t="shared" si="0"/>
        <v>0.5</v>
      </c>
      <c r="F7" s="10">
        <v>0.14583333333333334</v>
      </c>
      <c r="G7" s="5"/>
      <c r="H7" s="11"/>
      <c r="I7" s="6"/>
      <c r="J7" s="6"/>
      <c r="K7" s="8"/>
      <c r="L7" s="10"/>
      <c r="N7" s="8">
        <f t="shared" si="1"/>
        <v>0.5</v>
      </c>
      <c r="O7" s="10">
        <f t="shared" si="2"/>
        <v>0.14583333333333334</v>
      </c>
      <c r="Q7">
        <v>1</v>
      </c>
    </row>
    <row r="8" spans="1:21" x14ac:dyDescent="0.25">
      <c r="A8" s="12">
        <v>42620</v>
      </c>
      <c r="B8" s="11" t="s">
        <v>5</v>
      </c>
      <c r="C8" s="6">
        <v>0.83333333333333337</v>
      </c>
      <c r="D8" s="6">
        <v>0.33333333333333331</v>
      </c>
      <c r="E8" s="8">
        <f t="shared" si="0"/>
        <v>0.5</v>
      </c>
      <c r="F8" s="10">
        <v>0.14583333333333334</v>
      </c>
      <c r="G8" s="5"/>
      <c r="H8" s="11"/>
      <c r="I8" s="6"/>
      <c r="J8" s="6"/>
      <c r="K8" s="8"/>
      <c r="L8" s="10"/>
      <c r="N8" s="8">
        <f t="shared" si="1"/>
        <v>0.5</v>
      </c>
      <c r="O8" s="10">
        <f t="shared" si="2"/>
        <v>0.14583333333333334</v>
      </c>
      <c r="Q8">
        <v>1</v>
      </c>
    </row>
    <row r="9" spans="1:21" x14ac:dyDescent="0.25">
      <c r="A9" s="12">
        <v>42621</v>
      </c>
      <c r="B9" s="11" t="s">
        <v>26</v>
      </c>
      <c r="C9" s="6">
        <v>0.45833333333333331</v>
      </c>
      <c r="D9" s="6">
        <v>0.66666666666666663</v>
      </c>
      <c r="E9" s="8">
        <f t="shared" si="0"/>
        <v>0.20833333333333331</v>
      </c>
      <c r="F9" s="10">
        <v>0.20833333333333334</v>
      </c>
      <c r="G9" s="5"/>
      <c r="H9" s="11"/>
      <c r="I9" s="6"/>
      <c r="J9" s="6"/>
      <c r="K9" s="7"/>
      <c r="L9" s="10"/>
      <c r="N9" s="8">
        <f t="shared" si="1"/>
        <v>0.20833333333333331</v>
      </c>
      <c r="O9" s="10">
        <f t="shared" si="2"/>
        <v>0.20833333333333334</v>
      </c>
      <c r="Q9">
        <v>1</v>
      </c>
      <c r="T9" s="30"/>
      <c r="U9" s="30"/>
    </row>
    <row r="10" spans="1:21" x14ac:dyDescent="0.25">
      <c r="A10" s="12">
        <v>42622</v>
      </c>
      <c r="B10" s="11" t="s">
        <v>5</v>
      </c>
      <c r="C10" s="6">
        <v>0.83333333333333337</v>
      </c>
      <c r="D10" s="6">
        <v>0.33333333333333331</v>
      </c>
      <c r="E10" s="8">
        <f t="shared" si="0"/>
        <v>0.5</v>
      </c>
      <c r="F10" s="10">
        <v>0.14583333333333334</v>
      </c>
      <c r="G10" s="5"/>
      <c r="H10" s="11"/>
      <c r="I10" s="6"/>
      <c r="J10" s="6"/>
      <c r="K10" s="7"/>
      <c r="L10" s="10"/>
      <c r="N10" s="8">
        <f t="shared" si="1"/>
        <v>0.5</v>
      </c>
      <c r="O10" s="10">
        <f t="shared" si="2"/>
        <v>0.14583333333333334</v>
      </c>
      <c r="Q10">
        <v>1</v>
      </c>
      <c r="T10" s="30"/>
      <c r="U10" s="30"/>
    </row>
    <row r="11" spans="1:21" x14ac:dyDescent="0.25">
      <c r="A11" s="12">
        <v>42623</v>
      </c>
      <c r="B11" s="25" t="s">
        <v>0</v>
      </c>
      <c r="C11" s="6"/>
      <c r="D11" s="6"/>
      <c r="E11" s="15"/>
      <c r="F11" s="10"/>
      <c r="G11" s="5"/>
      <c r="H11" s="11"/>
      <c r="I11" s="6"/>
      <c r="J11" s="6"/>
      <c r="K11" s="7"/>
      <c r="L11" s="10"/>
      <c r="N11" s="8">
        <f t="shared" si="1"/>
        <v>0</v>
      </c>
      <c r="O11" s="10">
        <f t="shared" si="2"/>
        <v>0</v>
      </c>
      <c r="P11" t="s">
        <v>41</v>
      </c>
    </row>
    <row r="12" spans="1:21" x14ac:dyDescent="0.25">
      <c r="A12" s="12">
        <v>42624</v>
      </c>
      <c r="B12" s="11" t="s">
        <v>5</v>
      </c>
      <c r="C12" s="6">
        <v>0.33333333333333331</v>
      </c>
      <c r="D12" s="6">
        <v>0.33333333333333331</v>
      </c>
      <c r="E12" s="15" t="s">
        <v>18</v>
      </c>
      <c r="F12" s="10">
        <v>0.41666666666666669</v>
      </c>
      <c r="G12" s="13" t="s">
        <v>14</v>
      </c>
      <c r="H12" s="11" t="s">
        <v>13</v>
      </c>
      <c r="I12" s="6">
        <v>0.375</v>
      </c>
      <c r="J12" s="6">
        <v>0.58333333333333337</v>
      </c>
      <c r="K12" s="8">
        <f>J12-I12+IF(I12&gt;J12,1)</f>
        <v>0.20833333333333337</v>
      </c>
      <c r="L12" s="10">
        <v>0.20833333333333334</v>
      </c>
      <c r="N12" s="19">
        <f t="shared" si="1"/>
        <v>1.2083333333333335</v>
      </c>
      <c r="O12" s="10">
        <f t="shared" si="2"/>
        <v>0.625</v>
      </c>
      <c r="Q12">
        <v>1</v>
      </c>
    </row>
    <row r="13" spans="1:21" x14ac:dyDescent="0.25">
      <c r="A13" s="12">
        <v>42625</v>
      </c>
      <c r="B13" s="11" t="s">
        <v>13</v>
      </c>
      <c r="C13" s="6">
        <v>0.375</v>
      </c>
      <c r="D13" s="6">
        <v>0.58333333333333337</v>
      </c>
      <c r="E13" s="8">
        <f>D13-C13+IF(C13&gt;D13,1)</f>
        <v>0.20833333333333337</v>
      </c>
      <c r="F13" s="10">
        <v>0.20833333333333334</v>
      </c>
      <c r="G13" s="5" t="s">
        <v>14</v>
      </c>
      <c r="H13" s="11" t="s">
        <v>9</v>
      </c>
      <c r="I13" s="6">
        <v>0.58333333333333337</v>
      </c>
      <c r="J13" s="6">
        <v>0.75</v>
      </c>
      <c r="K13" s="8">
        <f>J13-I13+IF(I13&gt;J13,1)</f>
        <v>0.16666666666666663</v>
      </c>
      <c r="L13" s="10">
        <v>0.16666666666666666</v>
      </c>
      <c r="N13" s="8">
        <f t="shared" si="1"/>
        <v>0.375</v>
      </c>
      <c r="O13" s="10">
        <f>F13+L13</f>
        <v>0.375</v>
      </c>
      <c r="Q13">
        <v>1</v>
      </c>
      <c r="T13" s="30"/>
      <c r="U13" s="30"/>
    </row>
    <row r="14" spans="1:21" x14ac:dyDescent="0.25">
      <c r="A14" s="12">
        <v>42626</v>
      </c>
      <c r="B14" s="11" t="s">
        <v>13</v>
      </c>
      <c r="C14" s="6">
        <v>0.375</v>
      </c>
      <c r="D14" s="6">
        <v>0.58333333333333337</v>
      </c>
      <c r="E14" s="8">
        <f>D14-C14+IF(C14&gt;D14,1)</f>
        <v>0.20833333333333337</v>
      </c>
      <c r="F14" s="10">
        <v>0.20833333333333334</v>
      </c>
      <c r="G14" s="5" t="s">
        <v>14</v>
      </c>
      <c r="H14" s="11" t="s">
        <v>9</v>
      </c>
      <c r="I14" s="6">
        <v>0.58333333333333337</v>
      </c>
      <c r="J14" s="6">
        <v>0.66666666666666663</v>
      </c>
      <c r="K14" s="8">
        <f>J14-I14+IF(I14&gt;J14,1)</f>
        <v>8.3333333333333259E-2</v>
      </c>
      <c r="L14" s="10">
        <v>8.3333333333333329E-2</v>
      </c>
      <c r="N14" s="8">
        <f t="shared" si="1"/>
        <v>0.29166666666666663</v>
      </c>
      <c r="O14" s="10">
        <f>F14+L14</f>
        <v>0.29166666666666669</v>
      </c>
      <c r="Q14">
        <v>1</v>
      </c>
      <c r="T14" s="30"/>
      <c r="U14" s="30"/>
    </row>
    <row r="15" spans="1:21" x14ac:dyDescent="0.25">
      <c r="A15" s="12">
        <v>42627</v>
      </c>
      <c r="B15" s="27" t="s">
        <v>0</v>
      </c>
      <c r="C15" s="6"/>
      <c r="D15" s="6"/>
      <c r="E15" s="8"/>
      <c r="F15" s="10"/>
      <c r="G15" s="5"/>
      <c r="H15" s="11"/>
      <c r="I15" s="6"/>
      <c r="J15" s="6"/>
      <c r="K15" s="8"/>
      <c r="L15" s="10"/>
      <c r="N15" s="8">
        <f t="shared" si="1"/>
        <v>0</v>
      </c>
      <c r="O15" s="10">
        <f>F15+L15</f>
        <v>0</v>
      </c>
    </row>
    <row r="16" spans="1:21" x14ac:dyDescent="0.25">
      <c r="A16" s="12">
        <v>42628</v>
      </c>
      <c r="B16" s="11" t="s">
        <v>12</v>
      </c>
      <c r="C16" s="6">
        <v>0.58333333333333337</v>
      </c>
      <c r="D16" s="6">
        <v>0.70833333333333337</v>
      </c>
      <c r="E16" s="8">
        <f>D16-C16+IF(C16&gt;D16,1)</f>
        <v>0.125</v>
      </c>
      <c r="F16" s="10">
        <v>0.125</v>
      </c>
      <c r="G16" s="5"/>
      <c r="H16" s="11"/>
      <c r="I16" s="6"/>
      <c r="J16" s="6"/>
      <c r="K16" s="7"/>
      <c r="L16" s="10"/>
      <c r="N16" s="8">
        <f t="shared" si="1"/>
        <v>0.125</v>
      </c>
      <c r="O16" s="10">
        <f t="shared" ref="O16:O26" si="3">F16+L16</f>
        <v>0.125</v>
      </c>
      <c r="Q16">
        <v>1</v>
      </c>
    </row>
    <row r="17" spans="1:17" x14ac:dyDescent="0.25">
      <c r="A17" s="12">
        <v>42629</v>
      </c>
      <c r="B17" s="11" t="s">
        <v>13</v>
      </c>
      <c r="C17" s="6">
        <v>0.375</v>
      </c>
      <c r="D17" s="6">
        <v>0.58333333333333337</v>
      </c>
      <c r="E17" s="8">
        <f>D17-C17+IF(C17&gt;D17,1)</f>
        <v>0.20833333333333337</v>
      </c>
      <c r="F17" s="10">
        <v>0.20833333333333334</v>
      </c>
      <c r="G17" s="5"/>
      <c r="H17" s="11"/>
      <c r="I17" s="6"/>
      <c r="J17" s="6"/>
      <c r="K17" s="8"/>
      <c r="L17" s="10"/>
      <c r="N17" s="8">
        <f t="shared" si="1"/>
        <v>0.20833333333333337</v>
      </c>
      <c r="O17" s="10">
        <f t="shared" si="3"/>
        <v>0.20833333333333334</v>
      </c>
      <c r="Q17">
        <v>1</v>
      </c>
    </row>
    <row r="18" spans="1:17" x14ac:dyDescent="0.25">
      <c r="A18" s="12">
        <v>42630</v>
      </c>
      <c r="B18" s="27" t="s">
        <v>0</v>
      </c>
      <c r="C18" s="6"/>
      <c r="D18" s="6"/>
      <c r="E18" s="8"/>
      <c r="F18" s="10"/>
      <c r="G18" s="5"/>
      <c r="H18" s="11"/>
      <c r="I18" s="6"/>
      <c r="J18" s="6"/>
      <c r="K18" s="8"/>
      <c r="L18" s="10"/>
      <c r="N18" s="8">
        <f t="shared" si="1"/>
        <v>0</v>
      </c>
      <c r="O18" s="10">
        <f t="shared" si="3"/>
        <v>0</v>
      </c>
    </row>
    <row r="19" spans="1:17" x14ac:dyDescent="0.25">
      <c r="A19" s="12">
        <v>42631</v>
      </c>
      <c r="B19" s="27" t="s">
        <v>0</v>
      </c>
      <c r="C19" s="6"/>
      <c r="D19" s="6"/>
      <c r="E19" s="8"/>
      <c r="F19" s="10"/>
      <c r="G19" s="5"/>
      <c r="H19" s="11"/>
      <c r="I19" s="6"/>
      <c r="J19" s="6"/>
      <c r="K19" s="7"/>
      <c r="L19" s="10"/>
      <c r="N19" s="8">
        <f t="shared" si="1"/>
        <v>0</v>
      </c>
      <c r="O19" s="10">
        <f t="shared" si="3"/>
        <v>0</v>
      </c>
    </row>
    <row r="20" spans="1:17" x14ac:dyDescent="0.25">
      <c r="A20" s="12">
        <v>42632</v>
      </c>
      <c r="B20" s="11" t="s">
        <v>5</v>
      </c>
      <c r="C20" s="6">
        <v>0.83333333333333337</v>
      </c>
      <c r="D20" s="6">
        <v>0.33333333333333331</v>
      </c>
      <c r="E20" s="8">
        <f t="shared" ref="E20:E29" si="4">D20-C20+IF(C20&gt;D20,1)</f>
        <v>0.5</v>
      </c>
      <c r="F20" s="10">
        <v>0.10416666666666667</v>
      </c>
      <c r="G20" s="5"/>
      <c r="H20" s="11"/>
      <c r="I20" s="6"/>
      <c r="J20" s="6"/>
      <c r="K20" s="8"/>
      <c r="L20" s="10"/>
      <c r="N20" s="8">
        <f t="shared" si="1"/>
        <v>0.5</v>
      </c>
      <c r="O20" s="10">
        <f t="shared" si="3"/>
        <v>0.10416666666666667</v>
      </c>
      <c r="Q20">
        <v>1</v>
      </c>
    </row>
    <row r="21" spans="1:17" x14ac:dyDescent="0.25">
      <c r="A21" s="12">
        <v>42633</v>
      </c>
      <c r="B21" s="11" t="s">
        <v>5</v>
      </c>
      <c r="C21" s="6">
        <v>0.83333333333333337</v>
      </c>
      <c r="D21" s="6">
        <v>0.33333333333333331</v>
      </c>
      <c r="E21" s="8">
        <f t="shared" si="4"/>
        <v>0.5</v>
      </c>
      <c r="F21" s="10">
        <v>0.14583333333333334</v>
      </c>
      <c r="G21" s="5" t="s">
        <v>14</v>
      </c>
      <c r="H21" s="11" t="s">
        <v>27</v>
      </c>
      <c r="I21" s="6">
        <v>0.5625</v>
      </c>
      <c r="J21" s="6">
        <v>0.6875</v>
      </c>
      <c r="K21" s="8">
        <f>J21-I21+IF(I21&gt;J21,1)</f>
        <v>0.125</v>
      </c>
      <c r="L21" s="10">
        <v>0.125</v>
      </c>
      <c r="N21" s="8">
        <f t="shared" si="1"/>
        <v>0.625</v>
      </c>
      <c r="O21" s="10">
        <f t="shared" si="3"/>
        <v>0.27083333333333337</v>
      </c>
      <c r="Q21">
        <v>1</v>
      </c>
    </row>
    <row r="22" spans="1:17" x14ac:dyDescent="0.25">
      <c r="A22" s="12">
        <v>42634</v>
      </c>
      <c r="B22" s="11" t="s">
        <v>5</v>
      </c>
      <c r="C22" s="6">
        <v>0.83333333333333337</v>
      </c>
      <c r="D22" s="6">
        <v>0.33333333333333331</v>
      </c>
      <c r="E22" s="8">
        <f t="shared" si="4"/>
        <v>0.5</v>
      </c>
      <c r="F22" s="10">
        <v>0.14583333333333334</v>
      </c>
      <c r="G22" s="5"/>
      <c r="H22" s="11"/>
      <c r="I22" s="6"/>
      <c r="J22" s="6"/>
      <c r="K22" s="8"/>
      <c r="L22" s="10"/>
      <c r="N22" s="8">
        <f t="shared" si="1"/>
        <v>0.5</v>
      </c>
      <c r="O22" s="10">
        <f t="shared" si="3"/>
        <v>0.14583333333333334</v>
      </c>
      <c r="Q22">
        <v>1</v>
      </c>
    </row>
    <row r="23" spans="1:17" x14ac:dyDescent="0.25">
      <c r="A23" s="12">
        <v>42635</v>
      </c>
      <c r="B23" s="25" t="s">
        <v>0</v>
      </c>
      <c r="C23" s="6"/>
      <c r="D23" s="6"/>
      <c r="E23" s="8"/>
      <c r="F23" s="10"/>
      <c r="G23" s="5"/>
      <c r="H23" s="11"/>
      <c r="I23" s="6"/>
      <c r="J23" s="6"/>
      <c r="K23" s="7"/>
      <c r="L23" s="10"/>
      <c r="N23" s="8">
        <f t="shared" si="1"/>
        <v>0</v>
      </c>
      <c r="O23" s="10">
        <f t="shared" si="3"/>
        <v>0</v>
      </c>
      <c r="P23" t="s">
        <v>41</v>
      </c>
    </row>
    <row r="24" spans="1:17" x14ac:dyDescent="0.25">
      <c r="A24" s="12">
        <v>42636</v>
      </c>
      <c r="B24" s="27" t="s">
        <v>0</v>
      </c>
      <c r="C24" s="6"/>
      <c r="D24" s="6"/>
      <c r="E24" s="8"/>
      <c r="F24" s="10"/>
      <c r="G24" s="5"/>
      <c r="H24" s="11"/>
      <c r="I24" s="6"/>
      <c r="J24" s="6"/>
      <c r="K24" s="7"/>
      <c r="L24" s="10"/>
      <c r="N24" s="8">
        <f t="shared" si="1"/>
        <v>0</v>
      </c>
      <c r="O24" s="10">
        <f t="shared" si="3"/>
        <v>0</v>
      </c>
    </row>
    <row r="25" spans="1:17" x14ac:dyDescent="0.25">
      <c r="A25" s="12">
        <v>42637</v>
      </c>
      <c r="B25" s="11" t="s">
        <v>5</v>
      </c>
      <c r="C25" s="6">
        <v>0.58333333333333337</v>
      </c>
      <c r="D25" s="6">
        <v>0.33333333333333331</v>
      </c>
      <c r="E25" s="8">
        <f t="shared" si="4"/>
        <v>0.75</v>
      </c>
      <c r="F25" s="10">
        <v>0.375</v>
      </c>
      <c r="G25" s="5"/>
      <c r="H25" s="11"/>
      <c r="I25" s="6"/>
      <c r="J25" s="6"/>
      <c r="K25" s="7"/>
      <c r="L25" s="10"/>
      <c r="N25" s="8">
        <f t="shared" si="1"/>
        <v>0.75</v>
      </c>
      <c r="O25" s="10">
        <f t="shared" si="3"/>
        <v>0.375</v>
      </c>
      <c r="Q25">
        <v>1</v>
      </c>
    </row>
    <row r="26" spans="1:17" x14ac:dyDescent="0.25">
      <c r="A26" s="12">
        <v>42638</v>
      </c>
      <c r="B26" s="11" t="s">
        <v>5</v>
      </c>
      <c r="C26" s="6">
        <v>0.33333333333333331</v>
      </c>
      <c r="D26" s="6">
        <v>0.33333333333333331</v>
      </c>
      <c r="E26" s="15" t="s">
        <v>18</v>
      </c>
      <c r="F26" s="10">
        <v>0.625</v>
      </c>
      <c r="G26" s="13"/>
      <c r="H26" s="11"/>
      <c r="I26" s="6"/>
      <c r="J26" s="6"/>
      <c r="K26" s="8"/>
      <c r="L26" s="10"/>
      <c r="N26" s="19">
        <f t="shared" si="1"/>
        <v>1</v>
      </c>
      <c r="O26" s="10">
        <f t="shared" si="3"/>
        <v>0.625</v>
      </c>
      <c r="Q26">
        <v>1</v>
      </c>
    </row>
    <row r="27" spans="1:17" x14ac:dyDescent="0.25">
      <c r="A27" s="12">
        <v>42639</v>
      </c>
      <c r="B27" s="25" t="s">
        <v>0</v>
      </c>
      <c r="C27" s="6"/>
      <c r="D27" s="6"/>
      <c r="E27" s="8"/>
      <c r="F27" s="10"/>
      <c r="G27" s="5"/>
      <c r="H27" s="11"/>
      <c r="I27" s="6"/>
      <c r="J27" s="6"/>
      <c r="K27" s="8"/>
      <c r="L27" s="10"/>
      <c r="N27" s="8">
        <f t="shared" si="1"/>
        <v>0</v>
      </c>
      <c r="O27" s="10">
        <f>F27+L27</f>
        <v>0</v>
      </c>
      <c r="P27" t="s">
        <v>41</v>
      </c>
    </row>
    <row r="28" spans="1:17" x14ac:dyDescent="0.25">
      <c r="A28" s="12">
        <v>42640</v>
      </c>
      <c r="B28" s="11" t="s">
        <v>13</v>
      </c>
      <c r="C28" s="6">
        <v>0.375</v>
      </c>
      <c r="D28" s="6">
        <v>0.54166666666666663</v>
      </c>
      <c r="E28" s="8">
        <f t="shared" si="4"/>
        <v>0.16666666666666663</v>
      </c>
      <c r="F28" s="10">
        <v>0.16666666666666666</v>
      </c>
      <c r="G28" s="5" t="s">
        <v>14</v>
      </c>
      <c r="H28" s="11" t="s">
        <v>27</v>
      </c>
      <c r="I28" s="6">
        <v>0.5625</v>
      </c>
      <c r="J28" s="6">
        <v>0.6875</v>
      </c>
      <c r="K28" s="8">
        <f>J28-I28+IF(I28&gt;J28,1)</f>
        <v>0.125</v>
      </c>
      <c r="L28" s="10">
        <v>0.125</v>
      </c>
      <c r="N28" s="8">
        <f t="shared" si="1"/>
        <v>0.29166666666666663</v>
      </c>
      <c r="O28" s="10">
        <f>F28+L28</f>
        <v>0.29166666666666663</v>
      </c>
      <c r="Q28">
        <v>1</v>
      </c>
    </row>
    <row r="29" spans="1:17" x14ac:dyDescent="0.25">
      <c r="A29" s="12">
        <v>42641</v>
      </c>
      <c r="B29" s="11" t="s">
        <v>13</v>
      </c>
      <c r="C29" s="6">
        <v>0.375</v>
      </c>
      <c r="D29" s="6">
        <v>0.58333333333333337</v>
      </c>
      <c r="E29" s="8">
        <f t="shared" si="4"/>
        <v>0.20833333333333337</v>
      </c>
      <c r="F29" s="10">
        <v>0.20833333333333334</v>
      </c>
      <c r="G29" s="5" t="s">
        <v>14</v>
      </c>
      <c r="H29" s="11" t="s">
        <v>12</v>
      </c>
      <c r="I29" s="6">
        <v>0.58333333333333337</v>
      </c>
      <c r="J29" s="6">
        <v>0.70833333333333337</v>
      </c>
      <c r="K29" s="8">
        <f>J29-I29+IF(I29&gt;J29,1)</f>
        <v>0.125</v>
      </c>
      <c r="L29" s="10">
        <v>0.125</v>
      </c>
      <c r="N29" s="8">
        <f t="shared" si="1"/>
        <v>0.33333333333333337</v>
      </c>
      <c r="O29" s="10">
        <f>F29+L29</f>
        <v>0.33333333333333337</v>
      </c>
      <c r="Q29">
        <v>1</v>
      </c>
    </row>
    <row r="30" spans="1:17" x14ac:dyDescent="0.25">
      <c r="A30" s="12">
        <v>42642</v>
      </c>
      <c r="B30" s="11" t="s">
        <v>5</v>
      </c>
      <c r="C30" s="6">
        <v>0.83333333333333337</v>
      </c>
      <c r="D30" s="6">
        <v>0.33333333333333331</v>
      </c>
      <c r="E30" s="8">
        <f t="shared" ref="E30:E31" si="5">D30-C30+IF(C30&gt;D30,1)</f>
        <v>0.5</v>
      </c>
      <c r="F30" s="10">
        <v>0.14583333333333334</v>
      </c>
      <c r="G30" s="5"/>
      <c r="H30" s="11"/>
      <c r="I30" s="6"/>
      <c r="J30" s="6"/>
      <c r="K30" s="8"/>
      <c r="L30" s="10"/>
      <c r="N30" s="8">
        <f t="shared" si="1"/>
        <v>0.5</v>
      </c>
      <c r="O30" s="10">
        <f>F30+L30</f>
        <v>0.14583333333333334</v>
      </c>
      <c r="Q30">
        <v>1</v>
      </c>
    </row>
    <row r="31" spans="1:17" x14ac:dyDescent="0.25">
      <c r="A31" s="12">
        <v>42643</v>
      </c>
      <c r="B31" s="11" t="s">
        <v>5</v>
      </c>
      <c r="C31" s="6">
        <v>0.83333333333333337</v>
      </c>
      <c r="D31" s="6">
        <v>0.33333333333333331</v>
      </c>
      <c r="E31" s="8">
        <f t="shared" si="5"/>
        <v>0.5</v>
      </c>
      <c r="F31" s="10">
        <v>0.14583333333333334</v>
      </c>
      <c r="G31" s="5"/>
      <c r="H31" s="11"/>
      <c r="I31" s="6"/>
      <c r="J31" s="6"/>
      <c r="K31" s="8"/>
      <c r="L31" s="10"/>
      <c r="N31" s="8">
        <f t="shared" si="1"/>
        <v>0.5</v>
      </c>
      <c r="O31" s="10">
        <f>F31+L31</f>
        <v>0.14583333333333334</v>
      </c>
      <c r="Q31">
        <v>1</v>
      </c>
    </row>
    <row r="32" spans="1:17" x14ac:dyDescent="0.25">
      <c r="O32" s="16"/>
    </row>
    <row r="33" spans="1:17" x14ac:dyDescent="0.25">
      <c r="A33" s="1" t="s">
        <v>0</v>
      </c>
      <c r="B33" s="28">
        <v>6</v>
      </c>
      <c r="E33" s="16">
        <f>SUM(E2:E31)+S3</f>
        <v>8.7083333333333339</v>
      </c>
      <c r="F33" s="16">
        <f>SUM(F2:F31)</f>
        <v>4.4999999999999991</v>
      </c>
      <c r="K33" s="16">
        <f>SUM(K2:K31)</f>
        <v>1.1666666666666665</v>
      </c>
      <c r="L33" s="16">
        <f>SUM(L2:L31)</f>
        <v>1.1666666666666665</v>
      </c>
      <c r="N33" s="16">
        <f>SUM(N2:N31)</f>
        <v>9.875</v>
      </c>
      <c r="O33" s="16">
        <f>SUM(O2:O31)</f>
        <v>5.6666666666666661</v>
      </c>
      <c r="Q33">
        <f>SUM(Q2:Q31)</f>
        <v>21</v>
      </c>
    </row>
    <row r="34" spans="1:17" x14ac:dyDescent="0.25">
      <c r="A34" s="1" t="s">
        <v>41</v>
      </c>
      <c r="B34" s="26">
        <v>3</v>
      </c>
    </row>
    <row r="35" spans="1:17" x14ac:dyDescent="0.25">
      <c r="D35" s="40" t="s">
        <v>36</v>
      </c>
      <c r="E35" s="40"/>
      <c r="F35" s="40"/>
      <c r="G35" s="22"/>
      <c r="H35" s="23">
        <f>N33</f>
        <v>9.875</v>
      </c>
    </row>
    <row r="36" spans="1:17" x14ac:dyDescent="0.25">
      <c r="A36" s="1" t="s">
        <v>43</v>
      </c>
      <c r="D36" s="22"/>
      <c r="E36" s="22"/>
      <c r="F36" s="22"/>
      <c r="G36" s="22"/>
      <c r="H36" s="22"/>
    </row>
    <row r="37" spans="1:17" x14ac:dyDescent="0.25">
      <c r="D37" s="40" t="s">
        <v>37</v>
      </c>
      <c r="E37" s="40"/>
      <c r="F37" s="40"/>
      <c r="G37" s="22"/>
      <c r="H37" s="23">
        <f>O33</f>
        <v>5.6666666666666661</v>
      </c>
    </row>
    <row r="1048575" spans="15:15" x14ac:dyDescent="0.25">
      <c r="O1048575" s="16"/>
    </row>
  </sheetData>
  <mergeCells count="4">
    <mergeCell ref="C1:D1"/>
    <mergeCell ref="I1:J1"/>
    <mergeCell ref="D35:F35"/>
    <mergeCell ref="D37:F37"/>
  </mergeCells>
  <printOptions horizontalCentered="1" verticalCentered="1"/>
  <pageMargins left="0" right="0" top="0" bottom="0" header="0" footer="0"/>
  <pageSetup paperSize="9" scale="95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U1048576"/>
  <sheetViews>
    <sheetView workbookViewId="0">
      <selection activeCell="J41" sqref="J41"/>
    </sheetView>
  </sheetViews>
  <sheetFormatPr baseColWidth="10" defaultRowHeight="15" x14ac:dyDescent="0.25"/>
  <cols>
    <col min="1" max="1" width="24.140625" style="1" bestFit="1" customWidth="1"/>
    <col min="2" max="2" width="12.5703125" style="4" bestFit="1" customWidth="1"/>
    <col min="3" max="4" width="5.57031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  <col min="19" max="19" width="0" hidden="1" customWidth="1"/>
  </cols>
  <sheetData>
    <row r="1" spans="1:21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21" x14ac:dyDescent="0.25">
      <c r="A2" s="12">
        <v>42644</v>
      </c>
      <c r="B2" s="25" t="s">
        <v>0</v>
      </c>
      <c r="C2" s="6"/>
      <c r="D2" s="6"/>
      <c r="E2" s="8"/>
      <c r="F2" s="10"/>
      <c r="G2" s="5"/>
      <c r="H2" s="11"/>
      <c r="I2" s="6"/>
      <c r="J2" s="6"/>
      <c r="K2" s="8"/>
      <c r="L2" s="10"/>
      <c r="N2" s="8">
        <f>E2+K2</f>
        <v>0</v>
      </c>
      <c r="O2" s="10">
        <f>F2+L2</f>
        <v>0</v>
      </c>
      <c r="P2" t="s">
        <v>41</v>
      </c>
    </row>
    <row r="3" spans="1:21" x14ac:dyDescent="0.25">
      <c r="A3" s="12">
        <v>42645</v>
      </c>
      <c r="B3" s="27" t="s">
        <v>0</v>
      </c>
      <c r="C3" s="6"/>
      <c r="D3" s="6"/>
      <c r="E3" s="8"/>
      <c r="F3" s="10"/>
      <c r="G3" s="5"/>
      <c r="H3" s="11"/>
      <c r="I3" s="6"/>
      <c r="J3" s="6"/>
      <c r="K3" s="8"/>
      <c r="L3" s="10"/>
      <c r="N3" s="8">
        <f t="shared" ref="N3:N32" si="0">E3+K3</f>
        <v>0</v>
      </c>
      <c r="O3" s="10">
        <f t="shared" ref="O3:O12" si="1">F3+L3</f>
        <v>0</v>
      </c>
      <c r="S3" s="21">
        <v>1</v>
      </c>
    </row>
    <row r="4" spans="1:21" x14ac:dyDescent="0.25">
      <c r="A4" s="12">
        <v>42646</v>
      </c>
      <c r="B4" s="11" t="s">
        <v>5</v>
      </c>
      <c r="C4" s="6">
        <v>0.83333333333333337</v>
      </c>
      <c r="D4" s="6">
        <v>0.33333333333333331</v>
      </c>
      <c r="E4" s="8">
        <f t="shared" ref="E4" si="2">D4-C4+IF(C4&gt;D4,1)</f>
        <v>0.5</v>
      </c>
      <c r="F4" s="10">
        <v>0.10416666666666667</v>
      </c>
      <c r="G4" s="5"/>
      <c r="H4" s="11"/>
      <c r="I4" s="6"/>
      <c r="J4" s="6"/>
      <c r="K4" s="7"/>
      <c r="L4" s="10"/>
      <c r="N4" s="8">
        <f t="shared" si="0"/>
        <v>0.5</v>
      </c>
      <c r="O4" s="10">
        <f t="shared" si="1"/>
        <v>0.10416666666666667</v>
      </c>
      <c r="Q4">
        <v>1</v>
      </c>
    </row>
    <row r="5" spans="1:21" x14ac:dyDescent="0.25">
      <c r="A5" s="12">
        <v>42647</v>
      </c>
      <c r="B5" s="11" t="s">
        <v>5</v>
      </c>
      <c r="C5" s="6">
        <v>0.83333333333333337</v>
      </c>
      <c r="D5" s="6">
        <v>0.33333333333333331</v>
      </c>
      <c r="E5" s="8">
        <f t="shared" ref="E5:E6" si="3">D5-C5+IF(C5&gt;D5,1)</f>
        <v>0.5</v>
      </c>
      <c r="F5" s="10">
        <v>0.14583333333333334</v>
      </c>
      <c r="G5" s="5"/>
      <c r="H5" s="11"/>
      <c r="I5" s="6"/>
      <c r="J5" s="6"/>
      <c r="K5" s="8"/>
      <c r="L5" s="10"/>
      <c r="N5" s="8">
        <f t="shared" si="0"/>
        <v>0.5</v>
      </c>
      <c r="O5" s="10">
        <f t="shared" si="1"/>
        <v>0.14583333333333334</v>
      </c>
      <c r="Q5">
        <v>1</v>
      </c>
    </row>
    <row r="6" spans="1:21" x14ac:dyDescent="0.25">
      <c r="A6" s="12">
        <v>42648</v>
      </c>
      <c r="B6" s="11" t="s">
        <v>5</v>
      </c>
      <c r="C6" s="6">
        <v>0.83333333333333337</v>
      </c>
      <c r="D6" s="6">
        <v>0.33333333333333331</v>
      </c>
      <c r="E6" s="8">
        <f t="shared" si="3"/>
        <v>0.5</v>
      </c>
      <c r="F6" s="10">
        <v>0.14583333333333334</v>
      </c>
      <c r="G6" s="5"/>
      <c r="H6" s="11"/>
      <c r="I6" s="6"/>
      <c r="J6" s="6"/>
      <c r="K6" s="8"/>
      <c r="L6" s="10"/>
      <c r="N6" s="8">
        <f t="shared" si="0"/>
        <v>0.5</v>
      </c>
      <c r="O6" s="10">
        <f t="shared" si="1"/>
        <v>0.14583333333333334</v>
      </c>
      <c r="Q6">
        <v>1</v>
      </c>
    </row>
    <row r="7" spans="1:21" x14ac:dyDescent="0.25">
      <c r="A7" s="12">
        <v>42649</v>
      </c>
      <c r="B7" s="11" t="s">
        <v>5</v>
      </c>
      <c r="C7" s="6">
        <v>0.83333333333333337</v>
      </c>
      <c r="D7" s="6">
        <v>0.33333333333333331</v>
      </c>
      <c r="E7" s="8">
        <f t="shared" ref="E7:E8" si="4">D7-C7+IF(C7&gt;D7,1)</f>
        <v>0.5</v>
      </c>
      <c r="F7" s="10">
        <v>0.14583333333333334</v>
      </c>
      <c r="G7" s="5" t="s">
        <v>14</v>
      </c>
      <c r="H7" s="11" t="s">
        <v>29</v>
      </c>
      <c r="I7" s="6">
        <v>0.58333333333333337</v>
      </c>
      <c r="J7" s="6">
        <v>0.70833333333333337</v>
      </c>
      <c r="K7" s="8">
        <f>J7-I7+IF(I7&gt;J7,1)</f>
        <v>0.125</v>
      </c>
      <c r="L7" s="10">
        <v>0.125</v>
      </c>
      <c r="N7" s="8">
        <f t="shared" si="0"/>
        <v>0.625</v>
      </c>
      <c r="O7" s="10">
        <f t="shared" si="1"/>
        <v>0.27083333333333337</v>
      </c>
      <c r="Q7">
        <v>1</v>
      </c>
    </row>
    <row r="8" spans="1:21" x14ac:dyDescent="0.25">
      <c r="A8" s="12">
        <v>42650</v>
      </c>
      <c r="B8" s="11" t="s">
        <v>5</v>
      </c>
      <c r="C8" s="6">
        <v>0.83333333333333337</v>
      </c>
      <c r="D8" s="6">
        <v>0.33333333333333331</v>
      </c>
      <c r="E8" s="8">
        <f t="shared" si="4"/>
        <v>0.5</v>
      </c>
      <c r="F8" s="10">
        <v>0.14583333333333334</v>
      </c>
      <c r="G8" s="5"/>
      <c r="H8" s="11"/>
      <c r="I8" s="6"/>
      <c r="J8" s="6"/>
      <c r="K8" s="8"/>
      <c r="L8" s="10"/>
      <c r="N8" s="8">
        <f t="shared" si="0"/>
        <v>0.5</v>
      </c>
      <c r="O8" s="10">
        <f t="shared" si="1"/>
        <v>0.14583333333333334</v>
      </c>
      <c r="Q8">
        <v>1</v>
      </c>
    </row>
    <row r="9" spans="1:21" x14ac:dyDescent="0.25">
      <c r="A9" s="12">
        <v>42651</v>
      </c>
      <c r="B9" s="11" t="s">
        <v>5</v>
      </c>
      <c r="C9" s="6">
        <v>0.58333333333333337</v>
      </c>
      <c r="D9" s="6">
        <v>0.33333333333333331</v>
      </c>
      <c r="E9" s="8">
        <f t="shared" ref="E9:E10" si="5">D9-C9+IF(C9&gt;D9,1)</f>
        <v>0.75</v>
      </c>
      <c r="F9" s="10">
        <v>0.375</v>
      </c>
      <c r="G9" s="5"/>
      <c r="H9" s="11"/>
      <c r="I9" s="6"/>
      <c r="J9" s="6"/>
      <c r="K9" s="7"/>
      <c r="L9" s="10"/>
      <c r="N9" s="8">
        <f t="shared" si="0"/>
        <v>0.75</v>
      </c>
      <c r="O9" s="10">
        <f t="shared" si="1"/>
        <v>0.375</v>
      </c>
      <c r="P9" t="s">
        <v>44</v>
      </c>
      <c r="Q9">
        <v>1</v>
      </c>
      <c r="T9" s="30"/>
      <c r="U9" s="30"/>
    </row>
    <row r="10" spans="1:21" x14ac:dyDescent="0.25">
      <c r="A10" s="12">
        <v>42652</v>
      </c>
      <c r="B10" s="11" t="s">
        <v>5</v>
      </c>
      <c r="C10" s="6">
        <v>0.58333333333333337</v>
      </c>
      <c r="D10" s="6">
        <v>0.33333333333333331</v>
      </c>
      <c r="E10" s="8">
        <f t="shared" si="5"/>
        <v>0.75</v>
      </c>
      <c r="F10" s="10">
        <v>0.41666666666666669</v>
      </c>
      <c r="G10" s="5" t="s">
        <v>14</v>
      </c>
      <c r="H10" s="11" t="s">
        <v>13</v>
      </c>
      <c r="I10" s="6">
        <v>0.375</v>
      </c>
      <c r="J10" s="6">
        <v>0.58333333333333337</v>
      </c>
      <c r="K10" s="8">
        <f>J10-I10+IF(I10&gt;J10,1)</f>
        <v>0.20833333333333337</v>
      </c>
      <c r="L10" s="10">
        <v>0.20833333333333334</v>
      </c>
      <c r="N10" s="8">
        <f t="shared" si="0"/>
        <v>0.95833333333333337</v>
      </c>
      <c r="O10" s="10">
        <f t="shared" si="1"/>
        <v>0.625</v>
      </c>
      <c r="P10" t="s">
        <v>44</v>
      </c>
      <c r="Q10">
        <v>1</v>
      </c>
      <c r="T10" s="30"/>
      <c r="U10" s="30"/>
    </row>
    <row r="11" spans="1:21" x14ac:dyDescent="0.25">
      <c r="A11" s="12">
        <v>42653</v>
      </c>
      <c r="B11" s="25" t="s">
        <v>0</v>
      </c>
      <c r="C11" s="6"/>
      <c r="D11" s="6"/>
      <c r="E11" s="15"/>
      <c r="F11" s="10"/>
      <c r="G11" s="5"/>
      <c r="H11" s="11"/>
      <c r="I11" s="6"/>
      <c r="J11" s="6"/>
      <c r="K11" s="7"/>
      <c r="L11" s="10"/>
      <c r="N11" s="8">
        <f t="shared" si="0"/>
        <v>0</v>
      </c>
      <c r="O11" s="10">
        <f t="shared" si="1"/>
        <v>0</v>
      </c>
      <c r="P11" t="s">
        <v>41</v>
      </c>
    </row>
    <row r="12" spans="1:21" x14ac:dyDescent="0.25">
      <c r="A12" s="12">
        <v>42654</v>
      </c>
      <c r="B12" s="27" t="s">
        <v>0</v>
      </c>
      <c r="C12" s="6"/>
      <c r="D12" s="6"/>
      <c r="E12" s="8"/>
      <c r="F12" s="10"/>
      <c r="G12" s="13"/>
      <c r="H12" s="11"/>
      <c r="I12" s="6"/>
      <c r="J12" s="6"/>
      <c r="K12" s="8"/>
      <c r="L12" s="10"/>
      <c r="N12" s="8">
        <f t="shared" si="0"/>
        <v>0</v>
      </c>
      <c r="O12" s="10">
        <f t="shared" si="1"/>
        <v>0</v>
      </c>
    </row>
    <row r="13" spans="1:21" x14ac:dyDescent="0.25">
      <c r="A13" s="12">
        <v>42655</v>
      </c>
      <c r="B13" s="11" t="s">
        <v>13</v>
      </c>
      <c r="C13" s="6">
        <v>0.375</v>
      </c>
      <c r="D13" s="6">
        <v>0.58333333333333337</v>
      </c>
      <c r="E13" s="8">
        <f>D13-C13+IF(C13&gt;D13,1)</f>
        <v>0.20833333333333337</v>
      </c>
      <c r="F13" s="10">
        <v>0.20833333333333334</v>
      </c>
      <c r="G13" s="5" t="s">
        <v>14</v>
      </c>
      <c r="H13" s="11" t="s">
        <v>9</v>
      </c>
      <c r="I13" s="6">
        <v>0.58333333333333337</v>
      </c>
      <c r="J13" s="6">
        <v>0.75</v>
      </c>
      <c r="K13" s="8">
        <f>J13-I13+IF(I13&gt;J13,1)</f>
        <v>0.16666666666666663</v>
      </c>
      <c r="L13" s="10">
        <v>0.16666666666666666</v>
      </c>
      <c r="N13" s="8">
        <f t="shared" si="0"/>
        <v>0.375</v>
      </c>
      <c r="O13" s="10">
        <f>F13+L13</f>
        <v>0.375</v>
      </c>
      <c r="Q13">
        <v>1</v>
      </c>
    </row>
    <row r="14" spans="1:21" x14ac:dyDescent="0.25">
      <c r="A14" s="12">
        <v>42656</v>
      </c>
      <c r="B14" s="11" t="s">
        <v>13</v>
      </c>
      <c r="C14" s="6">
        <v>0.375</v>
      </c>
      <c r="D14" s="6">
        <v>0.58333333333333337</v>
      </c>
      <c r="E14" s="8">
        <f>D14-C14+IF(C14&gt;D14,1)</f>
        <v>0.20833333333333337</v>
      </c>
      <c r="F14" s="10">
        <v>0.20833333333333334</v>
      </c>
      <c r="G14" s="5" t="s">
        <v>14</v>
      </c>
      <c r="H14" s="11" t="s">
        <v>9</v>
      </c>
      <c r="I14" s="6">
        <v>0.58333333333333337</v>
      </c>
      <c r="J14" s="6">
        <v>0.70833333333333337</v>
      </c>
      <c r="K14" s="8">
        <f>J14-I14+IF(I14&gt;J14,1)</f>
        <v>0.125</v>
      </c>
      <c r="L14" s="10">
        <v>0.125</v>
      </c>
      <c r="N14" s="8">
        <f t="shared" si="0"/>
        <v>0.33333333333333337</v>
      </c>
      <c r="O14" s="10">
        <f>F14+L14</f>
        <v>0.33333333333333337</v>
      </c>
      <c r="Q14">
        <v>1</v>
      </c>
    </row>
    <row r="15" spans="1:21" x14ac:dyDescent="0.25">
      <c r="A15" s="12">
        <v>42657</v>
      </c>
      <c r="B15" s="11" t="s">
        <v>13</v>
      </c>
      <c r="C15" s="6">
        <v>0.375</v>
      </c>
      <c r="D15" s="6">
        <v>0.58333333333333337</v>
      </c>
      <c r="E15" s="8">
        <f>D15-C15+IF(C15&gt;D15,1)</f>
        <v>0.20833333333333337</v>
      </c>
      <c r="F15" s="10">
        <v>0.20833333333333334</v>
      </c>
      <c r="G15" s="5"/>
      <c r="H15" s="11"/>
      <c r="I15" s="6"/>
      <c r="J15" s="6"/>
      <c r="K15" s="8"/>
      <c r="L15" s="10"/>
      <c r="N15" s="8">
        <f t="shared" si="0"/>
        <v>0.20833333333333337</v>
      </c>
      <c r="O15" s="10">
        <f>F15+L15</f>
        <v>0.20833333333333334</v>
      </c>
      <c r="Q15">
        <v>1</v>
      </c>
    </row>
    <row r="16" spans="1:21" x14ac:dyDescent="0.25">
      <c r="A16" s="12">
        <v>42658</v>
      </c>
      <c r="B16" s="27" t="s">
        <v>0</v>
      </c>
      <c r="C16" s="6"/>
      <c r="D16" s="6"/>
      <c r="E16" s="8"/>
      <c r="F16" s="10"/>
      <c r="G16" s="5"/>
      <c r="H16" s="11"/>
      <c r="I16" s="6"/>
      <c r="J16" s="6"/>
      <c r="K16" s="7"/>
      <c r="L16" s="10"/>
      <c r="N16" s="8">
        <f t="shared" si="0"/>
        <v>0</v>
      </c>
      <c r="O16" s="10">
        <f t="shared" ref="O16:O26" si="6">F16+L16</f>
        <v>0</v>
      </c>
    </row>
    <row r="17" spans="1:21" x14ac:dyDescent="0.25">
      <c r="A17" s="12">
        <v>42659</v>
      </c>
      <c r="B17" s="27" t="s">
        <v>0</v>
      </c>
      <c r="C17" s="6"/>
      <c r="D17" s="6"/>
      <c r="E17" s="8"/>
      <c r="F17" s="10"/>
      <c r="G17" s="5"/>
      <c r="H17" s="11"/>
      <c r="I17" s="6"/>
      <c r="J17" s="6"/>
      <c r="K17" s="8"/>
      <c r="L17" s="10"/>
      <c r="N17" s="8">
        <f t="shared" si="0"/>
        <v>0</v>
      </c>
      <c r="O17" s="10">
        <f t="shared" si="6"/>
        <v>0</v>
      </c>
    </row>
    <row r="18" spans="1:21" x14ac:dyDescent="0.25">
      <c r="A18" s="12">
        <v>42660</v>
      </c>
      <c r="B18" s="11" t="s">
        <v>5</v>
      </c>
      <c r="C18" s="6">
        <v>0.83333333333333337</v>
      </c>
      <c r="D18" s="6">
        <v>0.33333333333333331</v>
      </c>
      <c r="E18" s="8">
        <f t="shared" ref="E18:E24" si="7">D18-C18+IF(C18&gt;D18,1)</f>
        <v>0.5</v>
      </c>
      <c r="F18" s="10">
        <v>0.10416666666666667</v>
      </c>
      <c r="G18" s="5"/>
      <c r="H18" s="11"/>
      <c r="I18" s="6"/>
      <c r="J18" s="6"/>
      <c r="K18" s="8"/>
      <c r="L18" s="10"/>
      <c r="N18" s="8">
        <f t="shared" si="0"/>
        <v>0.5</v>
      </c>
      <c r="O18" s="10">
        <f t="shared" si="6"/>
        <v>0.10416666666666667</v>
      </c>
      <c r="Q18">
        <v>1</v>
      </c>
    </row>
    <row r="19" spans="1:21" x14ac:dyDescent="0.25">
      <c r="A19" s="12">
        <v>42661</v>
      </c>
      <c r="B19" s="11" t="s">
        <v>5</v>
      </c>
      <c r="C19" s="6">
        <v>0.83333333333333337</v>
      </c>
      <c r="D19" s="6">
        <v>0.33333333333333331</v>
      </c>
      <c r="E19" s="8">
        <f t="shared" si="7"/>
        <v>0.5</v>
      </c>
      <c r="F19" s="10">
        <v>0.14583333333333334</v>
      </c>
      <c r="G19" s="5"/>
      <c r="H19" s="11"/>
      <c r="I19" s="6"/>
      <c r="J19" s="6"/>
      <c r="K19" s="7"/>
      <c r="L19" s="10"/>
      <c r="N19" s="8">
        <f t="shared" si="0"/>
        <v>0.5</v>
      </c>
      <c r="O19" s="10">
        <f t="shared" si="6"/>
        <v>0.14583333333333334</v>
      </c>
      <c r="Q19">
        <v>1</v>
      </c>
    </row>
    <row r="20" spans="1:21" x14ac:dyDescent="0.25">
      <c r="A20" s="12">
        <v>42662</v>
      </c>
      <c r="B20" s="11" t="s">
        <v>5</v>
      </c>
      <c r="C20" s="6">
        <v>0.83333333333333337</v>
      </c>
      <c r="D20" s="6">
        <v>0.33333333333333331</v>
      </c>
      <c r="E20" s="8">
        <f t="shared" si="7"/>
        <v>0.5</v>
      </c>
      <c r="F20" s="10">
        <v>0.14583333333333334</v>
      </c>
      <c r="G20" s="5"/>
      <c r="H20" s="11"/>
      <c r="I20" s="6"/>
      <c r="J20" s="6"/>
      <c r="K20" s="8"/>
      <c r="L20" s="10"/>
      <c r="N20" s="8">
        <f t="shared" si="0"/>
        <v>0.5</v>
      </c>
      <c r="O20" s="10">
        <f t="shared" si="6"/>
        <v>0.14583333333333334</v>
      </c>
      <c r="Q20">
        <v>1</v>
      </c>
    </row>
    <row r="21" spans="1:21" x14ac:dyDescent="0.25">
      <c r="A21" s="12">
        <v>42663</v>
      </c>
      <c r="B21" s="11" t="s">
        <v>5</v>
      </c>
      <c r="C21" s="6">
        <v>0.83333333333333337</v>
      </c>
      <c r="D21" s="6">
        <v>0.33333333333333331</v>
      </c>
      <c r="E21" s="8">
        <f t="shared" si="7"/>
        <v>0.5</v>
      </c>
      <c r="F21" s="10">
        <v>0.14583333333333334</v>
      </c>
      <c r="G21" s="5"/>
      <c r="H21" s="11"/>
      <c r="I21" s="6"/>
      <c r="J21" s="6"/>
      <c r="K21" s="8"/>
      <c r="L21" s="10"/>
      <c r="N21" s="8">
        <f t="shared" si="0"/>
        <v>0.5</v>
      </c>
      <c r="O21" s="10">
        <f t="shared" si="6"/>
        <v>0.14583333333333334</v>
      </c>
      <c r="Q21">
        <v>1</v>
      </c>
    </row>
    <row r="22" spans="1:21" x14ac:dyDescent="0.25">
      <c r="A22" s="12">
        <v>42664</v>
      </c>
      <c r="B22" s="11" t="s">
        <v>5</v>
      </c>
      <c r="C22" s="6">
        <v>0.83333333333333337</v>
      </c>
      <c r="D22" s="6">
        <v>0.33333333333333331</v>
      </c>
      <c r="E22" s="8">
        <f t="shared" si="7"/>
        <v>0.5</v>
      </c>
      <c r="F22" s="10">
        <v>0.14583333333333334</v>
      </c>
      <c r="G22" s="5"/>
      <c r="H22" s="11"/>
      <c r="I22" s="6"/>
      <c r="J22" s="6"/>
      <c r="K22" s="8"/>
      <c r="L22" s="10"/>
      <c r="N22" s="8">
        <f t="shared" si="0"/>
        <v>0.5</v>
      </c>
      <c r="O22" s="10">
        <f t="shared" si="6"/>
        <v>0.14583333333333334</v>
      </c>
      <c r="Q22">
        <v>1</v>
      </c>
    </row>
    <row r="23" spans="1:21" x14ac:dyDescent="0.25">
      <c r="A23" s="12">
        <v>42665</v>
      </c>
      <c r="B23" s="11" t="s">
        <v>5</v>
      </c>
      <c r="C23" s="6">
        <v>0.33333333333333331</v>
      </c>
      <c r="D23" s="6">
        <v>0.33333333333333331</v>
      </c>
      <c r="E23" s="15" t="s">
        <v>18</v>
      </c>
      <c r="F23" s="10">
        <v>0.375</v>
      </c>
      <c r="G23" s="5"/>
      <c r="H23" s="11" t="s">
        <v>13</v>
      </c>
      <c r="I23" s="6">
        <v>0.375</v>
      </c>
      <c r="J23" s="6">
        <v>0.58333333333333337</v>
      </c>
      <c r="K23" s="8">
        <f>J23-I23+IF(I23&gt;J23,1)</f>
        <v>0.20833333333333337</v>
      </c>
      <c r="L23" s="10">
        <v>0.20833333333333334</v>
      </c>
      <c r="N23" s="19">
        <f t="shared" si="0"/>
        <v>1.2083333333333335</v>
      </c>
      <c r="O23" s="10">
        <f t="shared" si="6"/>
        <v>0.58333333333333337</v>
      </c>
      <c r="Q23">
        <v>1</v>
      </c>
    </row>
    <row r="24" spans="1:21" x14ac:dyDescent="0.25">
      <c r="A24" s="12">
        <v>42666</v>
      </c>
      <c r="B24" s="11" t="s">
        <v>5</v>
      </c>
      <c r="C24" s="6">
        <v>0.58333333333333337</v>
      </c>
      <c r="D24" s="6">
        <v>0.33333333333333331</v>
      </c>
      <c r="E24" s="8">
        <f t="shared" si="7"/>
        <v>0.75</v>
      </c>
      <c r="F24" s="10">
        <v>0.41666666666666669</v>
      </c>
      <c r="G24" s="5"/>
      <c r="H24" s="11"/>
      <c r="I24" s="6"/>
      <c r="J24" s="6"/>
      <c r="K24" s="7"/>
      <c r="L24" s="10"/>
      <c r="N24" s="8">
        <f t="shared" si="0"/>
        <v>0.75</v>
      </c>
      <c r="O24" s="10">
        <f t="shared" si="6"/>
        <v>0.41666666666666669</v>
      </c>
      <c r="P24" t="s">
        <v>44</v>
      </c>
      <c r="Q24">
        <v>1</v>
      </c>
      <c r="T24" s="30"/>
      <c r="U24" s="30"/>
    </row>
    <row r="25" spans="1:21" x14ac:dyDescent="0.25">
      <c r="A25" s="12">
        <v>42667</v>
      </c>
      <c r="B25" s="25" t="s">
        <v>0</v>
      </c>
      <c r="C25" s="6"/>
      <c r="D25" s="6"/>
      <c r="E25" s="8"/>
      <c r="F25" s="10"/>
      <c r="G25" s="5"/>
      <c r="H25" s="11"/>
      <c r="I25" s="6"/>
      <c r="J25" s="6"/>
      <c r="K25" s="7"/>
      <c r="L25" s="10"/>
      <c r="N25" s="8">
        <f t="shared" si="0"/>
        <v>0</v>
      </c>
      <c r="O25" s="10">
        <f t="shared" si="6"/>
        <v>0</v>
      </c>
      <c r="P25" t="s">
        <v>41</v>
      </c>
      <c r="T25" s="30"/>
      <c r="U25" s="30"/>
    </row>
    <row r="26" spans="1:21" x14ac:dyDescent="0.25">
      <c r="A26" s="12">
        <v>42668</v>
      </c>
      <c r="B26" s="27" t="s">
        <v>0</v>
      </c>
      <c r="C26" s="6"/>
      <c r="D26" s="6"/>
      <c r="E26" s="8"/>
      <c r="F26" s="10"/>
      <c r="G26" s="13"/>
      <c r="H26" s="11"/>
      <c r="I26" s="6"/>
      <c r="J26" s="6"/>
      <c r="K26" s="8"/>
      <c r="L26" s="10"/>
      <c r="N26" s="8">
        <f t="shared" si="0"/>
        <v>0</v>
      </c>
      <c r="O26" s="10">
        <f t="shared" si="6"/>
        <v>0</v>
      </c>
    </row>
    <row r="27" spans="1:21" x14ac:dyDescent="0.25">
      <c r="A27" s="12">
        <v>42669</v>
      </c>
      <c r="B27" s="11" t="s">
        <v>13</v>
      </c>
      <c r="C27" s="6">
        <v>0.375</v>
      </c>
      <c r="D27" s="6">
        <v>0.58333333333333337</v>
      </c>
      <c r="E27" s="8">
        <f t="shared" ref="E27" si="8">D27-C27+IF(C27&gt;D27,1)</f>
        <v>0.20833333333333337</v>
      </c>
      <c r="F27" s="10">
        <v>0.20833333333333334</v>
      </c>
      <c r="G27" s="5" t="s">
        <v>14</v>
      </c>
      <c r="H27" s="11" t="s">
        <v>12</v>
      </c>
      <c r="I27" s="6">
        <v>0.58333333333333337</v>
      </c>
      <c r="J27" s="6">
        <v>0.70833333333333337</v>
      </c>
      <c r="K27" s="8">
        <f>J27-I27+IF(I27&gt;J27,1)</f>
        <v>0.125</v>
      </c>
      <c r="L27" s="10">
        <v>0.125</v>
      </c>
      <c r="N27" s="8">
        <f t="shared" si="0"/>
        <v>0.33333333333333337</v>
      </c>
      <c r="O27" s="10">
        <f t="shared" ref="O27:O32" si="9">F27+L27</f>
        <v>0.33333333333333337</v>
      </c>
      <c r="Q27">
        <v>1</v>
      </c>
    </row>
    <row r="28" spans="1:21" x14ac:dyDescent="0.25">
      <c r="A28" s="12">
        <v>42670</v>
      </c>
      <c r="B28" s="11" t="s">
        <v>13</v>
      </c>
      <c r="C28" s="6">
        <v>0.375</v>
      </c>
      <c r="D28" s="6">
        <v>0.58333333333333337</v>
      </c>
      <c r="E28" s="8">
        <f t="shared" ref="E28:E29" si="10">D28-C28+IF(C28&gt;D28,1)</f>
        <v>0.20833333333333337</v>
      </c>
      <c r="F28" s="10">
        <v>0.20833333333333334</v>
      </c>
      <c r="G28" s="5" t="s">
        <v>14</v>
      </c>
      <c r="H28" s="11" t="s">
        <v>12</v>
      </c>
      <c r="I28" s="6">
        <v>0.58333333333333337</v>
      </c>
      <c r="J28" s="6">
        <v>0.70833333333333337</v>
      </c>
      <c r="K28" s="8">
        <f>J28-I28+IF(I28&gt;J28,1)</f>
        <v>0.125</v>
      </c>
      <c r="L28" s="10">
        <v>0.125</v>
      </c>
      <c r="N28" s="8">
        <f t="shared" si="0"/>
        <v>0.33333333333333337</v>
      </c>
      <c r="O28" s="10">
        <f t="shared" si="9"/>
        <v>0.33333333333333337</v>
      </c>
      <c r="Q28">
        <v>1</v>
      </c>
    </row>
    <row r="29" spans="1:21" x14ac:dyDescent="0.25">
      <c r="A29" s="12">
        <v>42671</v>
      </c>
      <c r="B29" s="11" t="s">
        <v>13</v>
      </c>
      <c r="C29" s="6">
        <v>0.375</v>
      </c>
      <c r="D29" s="6">
        <v>0.58333333333333337</v>
      </c>
      <c r="E29" s="8">
        <f t="shared" si="10"/>
        <v>0.20833333333333337</v>
      </c>
      <c r="F29" s="10">
        <v>0.20833333333333334</v>
      </c>
      <c r="G29" s="5" t="s">
        <v>14</v>
      </c>
      <c r="H29" s="11" t="s">
        <v>16</v>
      </c>
      <c r="I29" s="6">
        <v>0.70833333333333337</v>
      </c>
      <c r="J29" s="6">
        <v>0.83333333333333337</v>
      </c>
      <c r="K29" s="8">
        <f>J29-I29+IF(I29&gt;J29,1)</f>
        <v>0.125</v>
      </c>
      <c r="L29" s="10">
        <v>0.125</v>
      </c>
      <c r="N29" s="8">
        <f t="shared" si="0"/>
        <v>0.33333333333333337</v>
      </c>
      <c r="O29" s="10">
        <f t="shared" si="9"/>
        <v>0.33333333333333337</v>
      </c>
      <c r="Q29">
        <v>1</v>
      </c>
    </row>
    <row r="30" spans="1:21" x14ac:dyDescent="0.25">
      <c r="A30" s="12">
        <v>42672</v>
      </c>
      <c r="B30" s="27" t="s">
        <v>0</v>
      </c>
      <c r="C30" s="6"/>
      <c r="D30" s="6"/>
      <c r="E30" s="8"/>
      <c r="F30" s="10"/>
      <c r="G30" s="5"/>
      <c r="H30" s="11"/>
      <c r="I30" s="6"/>
      <c r="J30" s="6"/>
      <c r="K30" s="8"/>
      <c r="L30" s="10"/>
      <c r="N30" s="8">
        <f t="shared" si="0"/>
        <v>0</v>
      </c>
      <c r="O30" s="10">
        <f t="shared" si="9"/>
        <v>0</v>
      </c>
    </row>
    <row r="31" spans="1:21" x14ac:dyDescent="0.25">
      <c r="A31" s="12">
        <v>42673</v>
      </c>
      <c r="B31" s="27" t="s">
        <v>0</v>
      </c>
      <c r="C31" s="6"/>
      <c r="D31" s="6"/>
      <c r="E31" s="8"/>
      <c r="F31" s="10"/>
      <c r="G31" s="5"/>
      <c r="H31" s="11"/>
      <c r="I31" s="6"/>
      <c r="J31" s="6"/>
      <c r="K31" s="8"/>
      <c r="L31" s="10"/>
      <c r="N31" s="8">
        <f t="shared" si="0"/>
        <v>0</v>
      </c>
      <c r="O31" s="10">
        <f t="shared" si="9"/>
        <v>0</v>
      </c>
    </row>
    <row r="32" spans="1:21" x14ac:dyDescent="0.25">
      <c r="A32" s="12">
        <v>42674</v>
      </c>
      <c r="B32" s="11" t="s">
        <v>28</v>
      </c>
      <c r="C32" s="6"/>
      <c r="D32" s="6"/>
      <c r="E32" s="8"/>
      <c r="F32" s="10"/>
      <c r="G32" s="5"/>
      <c r="H32" s="11"/>
      <c r="I32" s="6"/>
      <c r="J32" s="6"/>
      <c r="K32" s="8"/>
      <c r="L32" s="10"/>
      <c r="N32" s="8">
        <f t="shared" si="0"/>
        <v>0</v>
      </c>
      <c r="O32" s="10">
        <f t="shared" si="9"/>
        <v>0</v>
      </c>
    </row>
    <row r="33" spans="1:17" x14ac:dyDescent="0.25">
      <c r="O33" s="16"/>
    </row>
    <row r="34" spans="1:17" x14ac:dyDescent="0.25">
      <c r="A34" s="1" t="s">
        <v>0</v>
      </c>
      <c r="B34" s="28">
        <v>7</v>
      </c>
      <c r="E34" s="16">
        <f>SUM(E2:E32)+S3</f>
        <v>9.5</v>
      </c>
      <c r="F34" s="16">
        <f>SUM(F2:F32)</f>
        <v>4.208333333333333</v>
      </c>
      <c r="K34" s="16">
        <f>SUM(K2:K32)</f>
        <v>1.2083333333333335</v>
      </c>
      <c r="L34" s="16">
        <f>SUM(L2:L32)</f>
        <v>1.2083333333333335</v>
      </c>
      <c r="N34" s="16">
        <f>SUM(N2:N32)</f>
        <v>10.708333333333334</v>
      </c>
      <c r="O34" s="16">
        <f>SUM(O2:O32)</f>
        <v>5.416666666666667</v>
      </c>
      <c r="Q34">
        <f>SUM(Q2:Q32)</f>
        <v>20</v>
      </c>
    </row>
    <row r="35" spans="1:17" x14ac:dyDescent="0.25">
      <c r="A35" s="1" t="s">
        <v>41</v>
      </c>
      <c r="B35" s="26">
        <v>3</v>
      </c>
    </row>
    <row r="36" spans="1:17" x14ac:dyDescent="0.25">
      <c r="D36" s="40" t="s">
        <v>36</v>
      </c>
      <c r="E36" s="40"/>
      <c r="F36" s="40"/>
      <c r="G36" s="22"/>
      <c r="H36" s="23">
        <f>N34</f>
        <v>10.708333333333334</v>
      </c>
    </row>
    <row r="37" spans="1:17" x14ac:dyDescent="0.25">
      <c r="A37" s="1" t="s">
        <v>43</v>
      </c>
      <c r="B37" s="4">
        <v>3</v>
      </c>
      <c r="D37" s="22"/>
      <c r="E37" s="22"/>
      <c r="F37" s="22"/>
      <c r="G37" s="22"/>
      <c r="H37" s="22"/>
    </row>
    <row r="38" spans="1:17" x14ac:dyDescent="0.25">
      <c r="D38" s="40" t="s">
        <v>37</v>
      </c>
      <c r="E38" s="40"/>
      <c r="F38" s="40"/>
      <c r="G38" s="22"/>
      <c r="H38" s="23">
        <f>O34</f>
        <v>5.416666666666667</v>
      </c>
    </row>
    <row r="1048576" spans="15:15" x14ac:dyDescent="0.25">
      <c r="O1048576" s="16"/>
    </row>
  </sheetData>
  <mergeCells count="4">
    <mergeCell ref="C1:D1"/>
    <mergeCell ref="I1:J1"/>
    <mergeCell ref="D36:F36"/>
    <mergeCell ref="D38:F38"/>
  </mergeCells>
  <printOptions horizontalCentered="1" verticalCentered="1"/>
  <pageMargins left="0" right="0" top="0" bottom="0" header="0" footer="0"/>
  <pageSetup paperSize="9" scale="98" orientation="landscape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U1048575"/>
  <sheetViews>
    <sheetView workbookViewId="0">
      <selection activeCell="J41" sqref="J41"/>
    </sheetView>
  </sheetViews>
  <sheetFormatPr baseColWidth="10" defaultRowHeight="15" x14ac:dyDescent="0.25"/>
  <cols>
    <col min="1" max="1" width="26.5703125" style="1" bestFit="1" customWidth="1"/>
    <col min="2" max="2" width="12.5703125" style="4" bestFit="1" customWidth="1"/>
    <col min="3" max="4" width="5.57031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3.42578125" style="4" bestFit="1" customWidth="1"/>
    <col min="9" max="10" width="5.5703125" style="4" bestFit="1" customWidth="1"/>
    <col min="11" max="11" width="6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  <col min="19" max="19" width="0" hidden="1" customWidth="1"/>
  </cols>
  <sheetData>
    <row r="1" spans="1:21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21" x14ac:dyDescent="0.25">
      <c r="A2" s="12">
        <v>42675</v>
      </c>
      <c r="B2" s="11" t="s">
        <v>5</v>
      </c>
      <c r="C2" s="6">
        <v>0.33333333333333331</v>
      </c>
      <c r="D2" s="6">
        <v>0.33333333333333331</v>
      </c>
      <c r="E2" s="15" t="s">
        <v>18</v>
      </c>
      <c r="F2" s="10">
        <v>0.41666666666666669</v>
      </c>
      <c r="G2" s="13" t="s">
        <v>14</v>
      </c>
      <c r="H2" s="11" t="s">
        <v>13</v>
      </c>
      <c r="I2" s="6">
        <v>0.375</v>
      </c>
      <c r="J2" s="6">
        <v>0.58333333333333337</v>
      </c>
      <c r="K2" s="8">
        <f>J2-I2+IF(I2&gt;J2,1)</f>
        <v>0.20833333333333337</v>
      </c>
      <c r="L2" s="10">
        <v>0.20833333333333334</v>
      </c>
      <c r="N2" s="19">
        <f>E2+K2</f>
        <v>1.2083333333333335</v>
      </c>
      <c r="O2" s="10">
        <f>F2+L2</f>
        <v>0.625</v>
      </c>
      <c r="Q2">
        <v>1</v>
      </c>
    </row>
    <row r="3" spans="1:21" x14ac:dyDescent="0.25">
      <c r="A3" s="12">
        <v>42676</v>
      </c>
      <c r="B3" s="11" t="s">
        <v>5</v>
      </c>
      <c r="C3" s="6">
        <v>0.83333333333333337</v>
      </c>
      <c r="D3" s="6">
        <v>0.33333333333333331</v>
      </c>
      <c r="E3" s="8">
        <f t="shared" ref="E3" si="0">D3-C3+IF(C3&gt;D3,1)</f>
        <v>0.5</v>
      </c>
      <c r="F3" s="10">
        <v>0.14583333333333334</v>
      </c>
      <c r="G3" s="5"/>
      <c r="H3" s="11"/>
      <c r="I3" s="6"/>
      <c r="J3" s="6"/>
      <c r="K3" s="8"/>
      <c r="L3" s="10"/>
      <c r="N3" s="8">
        <f t="shared" ref="N3:N31" si="1">E3+K3</f>
        <v>0.5</v>
      </c>
      <c r="O3" s="10">
        <f t="shared" ref="O3:O12" si="2">F3+L3</f>
        <v>0.14583333333333334</v>
      </c>
      <c r="Q3">
        <v>1</v>
      </c>
      <c r="S3" s="21">
        <v>5</v>
      </c>
    </row>
    <row r="4" spans="1:21" x14ac:dyDescent="0.25">
      <c r="A4" s="12">
        <v>42677</v>
      </c>
      <c r="B4" s="11" t="s">
        <v>5</v>
      </c>
      <c r="C4" s="6">
        <v>0.83333333333333337</v>
      </c>
      <c r="D4" s="6">
        <v>0.33333333333333331</v>
      </c>
      <c r="E4" s="15" t="s">
        <v>18</v>
      </c>
      <c r="F4" s="10">
        <v>0.14583333333333334</v>
      </c>
      <c r="G4" s="5"/>
      <c r="H4" s="11"/>
      <c r="I4" s="6"/>
      <c r="J4" s="6"/>
      <c r="K4" s="7"/>
      <c r="L4" s="10"/>
      <c r="N4" s="19">
        <f t="shared" si="1"/>
        <v>1</v>
      </c>
      <c r="O4" s="10">
        <f t="shared" si="2"/>
        <v>0.14583333333333334</v>
      </c>
      <c r="Q4">
        <v>1</v>
      </c>
    </row>
    <row r="5" spans="1:21" x14ac:dyDescent="0.25">
      <c r="A5" s="12">
        <v>42678</v>
      </c>
      <c r="B5" s="11" t="s">
        <v>5</v>
      </c>
      <c r="C5" s="6">
        <v>0.83333333333333337</v>
      </c>
      <c r="D5" s="6">
        <v>0.33333333333333331</v>
      </c>
      <c r="E5" s="15" t="s">
        <v>18</v>
      </c>
      <c r="F5" s="10">
        <v>0.14583333333333334</v>
      </c>
      <c r="G5" s="5" t="s">
        <v>14</v>
      </c>
      <c r="H5" s="11" t="s">
        <v>34</v>
      </c>
      <c r="I5" s="6">
        <v>0.375</v>
      </c>
      <c r="J5" s="6">
        <v>0.5</v>
      </c>
      <c r="K5" s="8">
        <f>J5-I5+IF(I5&gt;J5,1)</f>
        <v>0.125</v>
      </c>
      <c r="L5" s="10">
        <v>0.125</v>
      </c>
      <c r="N5" s="19">
        <f t="shared" si="1"/>
        <v>1.125</v>
      </c>
      <c r="O5" s="10">
        <f t="shared" si="2"/>
        <v>0.27083333333333337</v>
      </c>
      <c r="Q5">
        <v>1</v>
      </c>
    </row>
    <row r="6" spans="1:21" x14ac:dyDescent="0.25">
      <c r="A6" s="12">
        <v>42679</v>
      </c>
      <c r="B6" s="11" t="s">
        <v>5</v>
      </c>
      <c r="C6" s="6">
        <v>0.58333333333333337</v>
      </c>
      <c r="D6" s="6">
        <v>0.33333333333333331</v>
      </c>
      <c r="E6" s="8">
        <f t="shared" ref="E6:E10" si="3">D6-C6+IF(C6&gt;D6,1)</f>
        <v>0.75</v>
      </c>
      <c r="F6" s="10">
        <v>0.375</v>
      </c>
      <c r="G6" s="5"/>
      <c r="H6" s="11"/>
      <c r="I6" s="6"/>
      <c r="J6" s="6"/>
      <c r="K6" s="8"/>
      <c r="L6" s="10"/>
      <c r="N6" s="8">
        <f t="shared" si="1"/>
        <v>0.75</v>
      </c>
      <c r="O6" s="10">
        <f t="shared" si="2"/>
        <v>0.375</v>
      </c>
      <c r="P6" t="s">
        <v>44</v>
      </c>
      <c r="Q6">
        <v>1</v>
      </c>
      <c r="T6" s="30"/>
      <c r="U6" s="30"/>
    </row>
    <row r="7" spans="1:21" x14ac:dyDescent="0.25">
      <c r="A7" s="12">
        <v>42680</v>
      </c>
      <c r="B7" s="11" t="s">
        <v>5</v>
      </c>
      <c r="C7" s="6">
        <v>0.58333333333333337</v>
      </c>
      <c r="D7" s="6">
        <v>0.33333333333333331</v>
      </c>
      <c r="E7" s="8">
        <f t="shared" si="3"/>
        <v>0.75</v>
      </c>
      <c r="F7" s="10">
        <v>0.41666666666666669</v>
      </c>
      <c r="G7" s="5"/>
      <c r="H7" s="11"/>
      <c r="I7" s="6"/>
      <c r="J7" s="6"/>
      <c r="K7" s="8"/>
      <c r="L7" s="10"/>
      <c r="N7" s="8">
        <f t="shared" si="1"/>
        <v>0.75</v>
      </c>
      <c r="O7" s="10">
        <f t="shared" si="2"/>
        <v>0.41666666666666669</v>
      </c>
      <c r="P7" t="s">
        <v>44</v>
      </c>
      <c r="Q7">
        <v>1</v>
      </c>
      <c r="T7" s="30"/>
      <c r="U7" s="30"/>
    </row>
    <row r="8" spans="1:21" x14ac:dyDescent="0.25">
      <c r="A8" s="12">
        <v>42681</v>
      </c>
      <c r="B8" s="25" t="s">
        <v>0</v>
      </c>
      <c r="C8" s="6"/>
      <c r="D8" s="6"/>
      <c r="E8" s="8"/>
      <c r="F8" s="10"/>
      <c r="G8" s="5"/>
      <c r="H8" s="11"/>
      <c r="I8" s="6"/>
      <c r="J8" s="6"/>
      <c r="K8" s="8"/>
      <c r="L8" s="10"/>
      <c r="N8" s="8">
        <f t="shared" si="1"/>
        <v>0</v>
      </c>
      <c r="O8" s="10">
        <f t="shared" si="2"/>
        <v>0</v>
      </c>
      <c r="P8" t="s">
        <v>41</v>
      </c>
      <c r="T8" s="30"/>
      <c r="U8" s="30"/>
    </row>
    <row r="9" spans="1:21" x14ac:dyDescent="0.25">
      <c r="A9" s="12">
        <v>42682</v>
      </c>
      <c r="B9" s="27" t="s">
        <v>0</v>
      </c>
      <c r="C9" s="6"/>
      <c r="D9" s="6"/>
      <c r="E9" s="8"/>
      <c r="F9" s="10"/>
      <c r="G9" s="5"/>
      <c r="H9" s="11"/>
      <c r="I9" s="6"/>
      <c r="J9" s="6"/>
      <c r="K9" s="7"/>
      <c r="L9" s="10"/>
      <c r="N9" s="8">
        <f t="shared" si="1"/>
        <v>0</v>
      </c>
      <c r="O9" s="10">
        <f t="shared" si="2"/>
        <v>0</v>
      </c>
      <c r="T9" s="30"/>
      <c r="U9" s="30"/>
    </row>
    <row r="10" spans="1:21" x14ac:dyDescent="0.25">
      <c r="A10" s="12">
        <v>42683</v>
      </c>
      <c r="B10" s="11" t="s">
        <v>9</v>
      </c>
      <c r="C10" s="6">
        <v>0.375</v>
      </c>
      <c r="D10" s="6">
        <v>0.5</v>
      </c>
      <c r="E10" s="8">
        <f t="shared" si="3"/>
        <v>0.125</v>
      </c>
      <c r="F10" s="10">
        <v>0.125</v>
      </c>
      <c r="G10" s="5" t="s">
        <v>14</v>
      </c>
      <c r="H10" s="11" t="s">
        <v>12</v>
      </c>
      <c r="I10" s="6">
        <v>0.58333333333333337</v>
      </c>
      <c r="J10" s="6">
        <v>0.70833333333333337</v>
      </c>
      <c r="K10" s="8">
        <f>J10-I10+IF(I10&gt;J10,1)</f>
        <v>0.125</v>
      </c>
      <c r="L10" s="10">
        <v>0.125</v>
      </c>
      <c r="N10" s="8">
        <f t="shared" si="1"/>
        <v>0.25</v>
      </c>
      <c r="O10" s="10">
        <f t="shared" si="2"/>
        <v>0.25</v>
      </c>
      <c r="Q10">
        <v>1</v>
      </c>
    </row>
    <row r="11" spans="1:21" x14ac:dyDescent="0.25">
      <c r="A11" s="12">
        <v>42684</v>
      </c>
      <c r="B11" s="11" t="s">
        <v>9</v>
      </c>
      <c r="C11" s="6">
        <v>0.375</v>
      </c>
      <c r="D11" s="6">
        <v>0.5</v>
      </c>
      <c r="E11" s="8">
        <f t="shared" ref="E11" si="4">D11-C11+IF(C11&gt;D11,1)</f>
        <v>0.125</v>
      </c>
      <c r="F11" s="10">
        <v>0.125</v>
      </c>
      <c r="G11" s="5" t="s">
        <v>14</v>
      </c>
      <c r="H11" s="11" t="s">
        <v>12</v>
      </c>
      <c r="I11" s="6">
        <v>0.58333333333333337</v>
      </c>
      <c r="J11" s="6">
        <v>0.70833333333333337</v>
      </c>
      <c r="K11" s="8">
        <f>J11-I11+IF(I11&gt;J11,1)</f>
        <v>0.125</v>
      </c>
      <c r="L11" s="10">
        <v>0.125</v>
      </c>
      <c r="N11" s="8">
        <f t="shared" si="1"/>
        <v>0.25</v>
      </c>
      <c r="O11" s="10">
        <f t="shared" si="2"/>
        <v>0.25</v>
      </c>
      <c r="Q11">
        <v>1</v>
      </c>
    </row>
    <row r="12" spans="1:21" x14ac:dyDescent="0.25">
      <c r="A12" s="12">
        <v>42685</v>
      </c>
      <c r="B12" s="27" t="s">
        <v>0</v>
      </c>
      <c r="C12" s="6"/>
      <c r="D12" s="6"/>
      <c r="E12" s="8"/>
      <c r="F12" s="10"/>
      <c r="G12" s="13"/>
      <c r="H12" s="11"/>
      <c r="I12" s="6"/>
      <c r="J12" s="6"/>
      <c r="K12" s="8"/>
      <c r="L12" s="10"/>
      <c r="N12" s="8">
        <f t="shared" si="1"/>
        <v>0</v>
      </c>
      <c r="O12" s="10">
        <f t="shared" si="2"/>
        <v>0</v>
      </c>
    </row>
    <row r="13" spans="1:21" x14ac:dyDescent="0.25">
      <c r="A13" s="12">
        <v>42686</v>
      </c>
      <c r="B13" s="27" t="s">
        <v>0</v>
      </c>
      <c r="C13" s="6"/>
      <c r="D13" s="6"/>
      <c r="E13" s="15"/>
      <c r="F13" s="10"/>
      <c r="G13" s="5"/>
      <c r="H13" s="11"/>
      <c r="I13" s="6"/>
      <c r="J13" s="6"/>
      <c r="K13" s="8"/>
      <c r="L13" s="10"/>
      <c r="N13" s="8">
        <f t="shared" si="1"/>
        <v>0</v>
      </c>
      <c r="O13" s="10">
        <f>F13+L13</f>
        <v>0</v>
      </c>
    </row>
    <row r="14" spans="1:21" x14ac:dyDescent="0.25">
      <c r="A14" s="12">
        <v>42687</v>
      </c>
      <c r="B14" s="27" t="s">
        <v>0</v>
      </c>
      <c r="C14" s="6"/>
      <c r="D14" s="6"/>
      <c r="E14" s="8"/>
      <c r="F14" s="10"/>
      <c r="G14" s="5"/>
      <c r="H14" s="11"/>
      <c r="I14" s="6"/>
      <c r="J14" s="6"/>
      <c r="K14" s="7"/>
      <c r="L14" s="10"/>
      <c r="N14" s="8">
        <f t="shared" si="1"/>
        <v>0</v>
      </c>
      <c r="O14" s="10">
        <f>F14+L14</f>
        <v>0</v>
      </c>
    </row>
    <row r="15" spans="1:21" x14ac:dyDescent="0.25">
      <c r="A15" s="12">
        <v>42688</v>
      </c>
      <c r="B15" s="11" t="s">
        <v>5</v>
      </c>
      <c r="C15" s="6">
        <v>0.83333333333333337</v>
      </c>
      <c r="D15" s="6">
        <v>0.33333333333333331</v>
      </c>
      <c r="E15" s="8">
        <f t="shared" ref="E15:E16" si="5">D15-C15+IF(C15&gt;D15,1)</f>
        <v>0.5</v>
      </c>
      <c r="F15" s="10">
        <v>0.10416666666666667</v>
      </c>
      <c r="G15" s="5"/>
      <c r="H15" s="11"/>
      <c r="I15" s="6"/>
      <c r="J15" s="6"/>
      <c r="K15" s="8"/>
      <c r="L15" s="10"/>
      <c r="N15" s="8">
        <f t="shared" si="1"/>
        <v>0.5</v>
      </c>
      <c r="O15" s="10">
        <f>F15+L15</f>
        <v>0.10416666666666667</v>
      </c>
      <c r="Q15">
        <v>1</v>
      </c>
    </row>
    <row r="16" spans="1:21" x14ac:dyDescent="0.25">
      <c r="A16" s="12">
        <v>42689</v>
      </c>
      <c r="B16" s="11" t="s">
        <v>5</v>
      </c>
      <c r="C16" s="6">
        <v>0.83333333333333337</v>
      </c>
      <c r="D16" s="6">
        <v>0.33333333333333331</v>
      </c>
      <c r="E16" s="8">
        <f t="shared" si="5"/>
        <v>0.5</v>
      </c>
      <c r="F16" s="10">
        <v>0.14583333333333334</v>
      </c>
      <c r="G16" s="5"/>
      <c r="H16" s="11"/>
      <c r="I16" s="6"/>
      <c r="J16" s="6"/>
      <c r="K16" s="7"/>
      <c r="L16" s="10"/>
      <c r="N16" s="8">
        <f t="shared" si="1"/>
        <v>0.5</v>
      </c>
      <c r="O16" s="10">
        <f t="shared" ref="O16:O26" si="6">F16+L16</f>
        <v>0.14583333333333334</v>
      </c>
      <c r="Q16">
        <v>1</v>
      </c>
    </row>
    <row r="17" spans="1:17" x14ac:dyDescent="0.25">
      <c r="A17" s="12">
        <v>42690</v>
      </c>
      <c r="B17" s="11" t="s">
        <v>5</v>
      </c>
      <c r="C17" s="6">
        <v>0.83333333333333337</v>
      </c>
      <c r="D17" s="6">
        <v>0.33333333333333331</v>
      </c>
      <c r="E17" s="15" t="s">
        <v>18</v>
      </c>
      <c r="F17" s="10">
        <v>0.14583333333333334</v>
      </c>
      <c r="G17" s="5"/>
      <c r="H17" s="11"/>
      <c r="I17" s="6"/>
      <c r="J17" s="6"/>
      <c r="K17" s="8"/>
      <c r="L17" s="10"/>
      <c r="N17" s="19">
        <f t="shared" si="1"/>
        <v>1</v>
      </c>
      <c r="O17" s="10">
        <f t="shared" si="6"/>
        <v>0.14583333333333334</v>
      </c>
      <c r="Q17">
        <v>1</v>
      </c>
    </row>
    <row r="18" spans="1:17" x14ac:dyDescent="0.25">
      <c r="A18" s="12">
        <v>42691</v>
      </c>
      <c r="B18" s="11" t="s">
        <v>5</v>
      </c>
      <c r="C18" s="6">
        <v>0.83333333333333337</v>
      </c>
      <c r="D18" s="6">
        <v>0.33333333333333331</v>
      </c>
      <c r="E18" s="8">
        <f>D18-C18+IF(C18&gt;D18,1)</f>
        <v>0.5</v>
      </c>
      <c r="F18" s="10">
        <v>0.14583333333333334</v>
      </c>
      <c r="G18" s="5"/>
      <c r="H18" s="11"/>
      <c r="I18" s="6"/>
      <c r="J18" s="6"/>
      <c r="K18" s="8"/>
      <c r="L18" s="10"/>
      <c r="N18" s="8">
        <f t="shared" si="1"/>
        <v>0.5</v>
      </c>
      <c r="O18" s="10">
        <f t="shared" si="6"/>
        <v>0.14583333333333334</v>
      </c>
      <c r="Q18">
        <v>1</v>
      </c>
    </row>
    <row r="19" spans="1:17" x14ac:dyDescent="0.25">
      <c r="A19" s="12">
        <v>42692</v>
      </c>
      <c r="B19" s="11" t="s">
        <v>5</v>
      </c>
      <c r="C19" s="6">
        <v>0.83333333333333337</v>
      </c>
      <c r="D19" s="6">
        <v>0.33333333333333331</v>
      </c>
      <c r="E19" s="8">
        <f>D19-C19+IF(C19&gt;D19,1)</f>
        <v>0.5</v>
      </c>
      <c r="F19" s="10">
        <v>0.14583333333333334</v>
      </c>
      <c r="G19" s="5"/>
      <c r="H19" s="11"/>
      <c r="I19" s="6"/>
      <c r="J19" s="6"/>
      <c r="K19" s="7"/>
      <c r="L19" s="10"/>
      <c r="N19" s="8">
        <f t="shared" si="1"/>
        <v>0.5</v>
      </c>
      <c r="O19" s="10">
        <f t="shared" si="6"/>
        <v>0.14583333333333334</v>
      </c>
      <c r="Q19">
        <v>1</v>
      </c>
    </row>
    <row r="20" spans="1:17" x14ac:dyDescent="0.25">
      <c r="A20" s="12">
        <v>42693</v>
      </c>
      <c r="B20" s="11" t="s">
        <v>5</v>
      </c>
      <c r="C20" s="6">
        <v>0.58333333333333337</v>
      </c>
      <c r="D20" s="6">
        <v>0.33333333333333331</v>
      </c>
      <c r="E20" s="8">
        <f>D20-C20+IF(C20&gt;D20,1)</f>
        <v>0.75</v>
      </c>
      <c r="F20" s="10">
        <v>0.375</v>
      </c>
      <c r="G20" s="5"/>
      <c r="H20" s="11"/>
      <c r="I20" s="6"/>
      <c r="J20" s="6"/>
      <c r="K20" s="8"/>
      <c r="L20" s="10"/>
      <c r="N20" s="8">
        <f t="shared" si="1"/>
        <v>0.75</v>
      </c>
      <c r="O20" s="10">
        <f t="shared" si="6"/>
        <v>0.375</v>
      </c>
      <c r="P20" t="s">
        <v>44</v>
      </c>
      <c r="Q20">
        <v>1</v>
      </c>
    </row>
    <row r="21" spans="1:17" x14ac:dyDescent="0.25">
      <c r="A21" s="12">
        <v>42694</v>
      </c>
      <c r="B21" s="11" t="s">
        <v>5</v>
      </c>
      <c r="C21" s="6">
        <v>0.33333333333333331</v>
      </c>
      <c r="D21" s="6">
        <v>0.33333333333333331</v>
      </c>
      <c r="E21" s="15" t="s">
        <v>18</v>
      </c>
      <c r="F21" s="10">
        <v>0.41666666666666669</v>
      </c>
      <c r="G21" s="13" t="s">
        <v>14</v>
      </c>
      <c r="H21" s="11" t="s">
        <v>13</v>
      </c>
      <c r="I21" s="6">
        <v>0.375</v>
      </c>
      <c r="J21" s="6">
        <v>0.58333333333333337</v>
      </c>
      <c r="K21" s="8">
        <f>J21-I21+IF(I21&gt;J21,1)</f>
        <v>0.20833333333333337</v>
      </c>
      <c r="L21" s="10">
        <v>0.20833333333333334</v>
      </c>
      <c r="N21" s="19">
        <f t="shared" si="1"/>
        <v>1.2083333333333335</v>
      </c>
      <c r="O21" s="10">
        <f t="shared" si="6"/>
        <v>0.625</v>
      </c>
      <c r="Q21">
        <v>1</v>
      </c>
    </row>
    <row r="22" spans="1:17" x14ac:dyDescent="0.25">
      <c r="A22" s="12">
        <v>42695</v>
      </c>
      <c r="B22" s="25" t="s">
        <v>0</v>
      </c>
      <c r="C22" s="6"/>
      <c r="D22" s="6"/>
      <c r="E22" s="8"/>
      <c r="F22" s="10"/>
      <c r="G22" s="5"/>
      <c r="H22" s="11"/>
      <c r="I22" s="6"/>
      <c r="J22" s="6"/>
      <c r="K22" s="8"/>
      <c r="L22" s="10"/>
      <c r="N22" s="8">
        <f t="shared" si="1"/>
        <v>0</v>
      </c>
      <c r="O22" s="10">
        <f t="shared" si="6"/>
        <v>0</v>
      </c>
      <c r="P22" t="s">
        <v>41</v>
      </c>
    </row>
    <row r="23" spans="1:17" x14ac:dyDescent="0.25">
      <c r="A23" s="12">
        <v>42696</v>
      </c>
      <c r="B23" s="27" t="s">
        <v>0</v>
      </c>
      <c r="C23" s="6"/>
      <c r="D23" s="6"/>
      <c r="E23" s="8"/>
      <c r="F23" s="10"/>
      <c r="G23" s="5"/>
      <c r="H23" s="11"/>
      <c r="I23" s="6"/>
      <c r="J23" s="6"/>
      <c r="K23" s="7"/>
      <c r="L23" s="10"/>
      <c r="N23" s="8">
        <f t="shared" si="1"/>
        <v>0</v>
      </c>
      <c r="O23" s="10">
        <f t="shared" si="6"/>
        <v>0</v>
      </c>
    </row>
    <row r="24" spans="1:17" x14ac:dyDescent="0.25">
      <c r="A24" s="12">
        <v>42697</v>
      </c>
      <c r="B24" s="11" t="s">
        <v>12</v>
      </c>
      <c r="C24" s="6">
        <v>0.58333333333333337</v>
      </c>
      <c r="D24" s="6">
        <v>0.70833333333333337</v>
      </c>
      <c r="E24" s="8">
        <f t="shared" ref="E24:E26" si="7">D24-C24+IF(C24&gt;D24,1)</f>
        <v>0.125</v>
      </c>
      <c r="F24" s="10">
        <v>0.125</v>
      </c>
      <c r="G24" s="5" t="s">
        <v>14</v>
      </c>
      <c r="H24" s="11" t="s">
        <v>16</v>
      </c>
      <c r="I24" s="6">
        <v>0.70833333333333337</v>
      </c>
      <c r="J24" s="6">
        <v>0.83333333333333337</v>
      </c>
      <c r="K24" s="8">
        <f>J24-I24+IF(I24&gt;J24,1)</f>
        <v>0.125</v>
      </c>
      <c r="L24" s="10">
        <v>0.125</v>
      </c>
      <c r="N24" s="8">
        <f t="shared" si="1"/>
        <v>0.25</v>
      </c>
      <c r="O24" s="10">
        <f t="shared" si="6"/>
        <v>0.25</v>
      </c>
      <c r="Q24">
        <v>1</v>
      </c>
    </row>
    <row r="25" spans="1:17" x14ac:dyDescent="0.25">
      <c r="A25" s="12">
        <v>42698</v>
      </c>
      <c r="B25" s="11" t="s">
        <v>5</v>
      </c>
      <c r="C25" s="6">
        <v>0.83333333333333337</v>
      </c>
      <c r="D25" s="6">
        <v>0.33333333333333331</v>
      </c>
      <c r="E25" s="8">
        <f t="shared" si="7"/>
        <v>0.5</v>
      </c>
      <c r="F25" s="10">
        <v>0.14583333333333334</v>
      </c>
      <c r="G25" s="5"/>
      <c r="H25" s="11"/>
      <c r="I25" s="6"/>
      <c r="J25" s="6"/>
      <c r="K25" s="7"/>
      <c r="L25" s="10"/>
      <c r="N25" s="8">
        <f t="shared" si="1"/>
        <v>0.5</v>
      </c>
      <c r="O25" s="10">
        <f t="shared" si="6"/>
        <v>0.14583333333333334</v>
      </c>
      <c r="Q25">
        <v>1</v>
      </c>
    </row>
    <row r="26" spans="1:17" x14ac:dyDescent="0.25">
      <c r="A26" s="12">
        <v>42699</v>
      </c>
      <c r="B26" s="11" t="s">
        <v>5</v>
      </c>
      <c r="C26" s="6">
        <v>0.83333333333333337</v>
      </c>
      <c r="D26" s="6">
        <v>0.33333333333333331</v>
      </c>
      <c r="E26" s="8">
        <f t="shared" si="7"/>
        <v>0.5</v>
      </c>
      <c r="F26" s="10">
        <v>0.14583333333333334</v>
      </c>
      <c r="G26" s="13"/>
      <c r="H26" s="11"/>
      <c r="I26" s="6"/>
      <c r="J26" s="6"/>
      <c r="K26" s="8"/>
      <c r="L26" s="10"/>
      <c r="N26" s="8">
        <f t="shared" si="1"/>
        <v>0.5</v>
      </c>
      <c r="O26" s="10">
        <f t="shared" si="6"/>
        <v>0.14583333333333334</v>
      </c>
      <c r="Q26">
        <v>1</v>
      </c>
    </row>
    <row r="27" spans="1:17" x14ac:dyDescent="0.25">
      <c r="A27" s="12">
        <v>42700</v>
      </c>
      <c r="B27" s="25" t="s">
        <v>0</v>
      </c>
      <c r="C27" s="6"/>
      <c r="D27" s="6"/>
      <c r="E27" s="8"/>
      <c r="F27" s="10"/>
      <c r="G27" s="5"/>
      <c r="H27" s="11"/>
      <c r="I27" s="6"/>
      <c r="J27" s="6"/>
      <c r="K27" s="8"/>
      <c r="L27" s="10"/>
      <c r="N27" s="8">
        <f t="shared" si="1"/>
        <v>0</v>
      </c>
      <c r="O27" s="10">
        <f>F27+L27</f>
        <v>0</v>
      </c>
      <c r="P27" t="s">
        <v>41</v>
      </c>
    </row>
    <row r="28" spans="1:17" x14ac:dyDescent="0.25">
      <c r="A28" s="12">
        <v>42701</v>
      </c>
      <c r="B28" s="27" t="s">
        <v>0</v>
      </c>
      <c r="C28" s="6"/>
      <c r="D28" s="6"/>
      <c r="E28" s="8"/>
      <c r="F28" s="10"/>
      <c r="G28" s="5"/>
      <c r="H28" s="11"/>
      <c r="I28" s="6"/>
      <c r="J28" s="6"/>
      <c r="K28" s="7"/>
      <c r="L28" s="10"/>
      <c r="N28" s="8">
        <f t="shared" si="1"/>
        <v>0</v>
      </c>
      <c r="O28" s="10">
        <f>F28+L28</f>
        <v>0</v>
      </c>
    </row>
    <row r="29" spans="1:17" x14ac:dyDescent="0.25">
      <c r="A29" s="12">
        <v>42702</v>
      </c>
      <c r="B29" s="11" t="s">
        <v>28</v>
      </c>
      <c r="C29" s="6"/>
      <c r="D29" s="6"/>
      <c r="E29" s="8"/>
      <c r="F29" s="10"/>
      <c r="G29" s="5"/>
      <c r="H29" s="11"/>
      <c r="I29" s="6"/>
      <c r="J29" s="6"/>
      <c r="K29" s="7"/>
      <c r="L29" s="10"/>
      <c r="N29" s="8">
        <f t="shared" si="1"/>
        <v>0</v>
      </c>
      <c r="O29" s="10">
        <f>F29+L29</f>
        <v>0</v>
      </c>
    </row>
    <row r="30" spans="1:17" x14ac:dyDescent="0.25">
      <c r="A30" s="12">
        <v>42703</v>
      </c>
      <c r="B30" s="11" t="s">
        <v>28</v>
      </c>
      <c r="C30" s="6"/>
      <c r="D30" s="6"/>
      <c r="E30" s="8"/>
      <c r="F30" s="10"/>
      <c r="G30" s="5"/>
      <c r="H30" s="11"/>
      <c r="I30" s="6"/>
      <c r="J30" s="6"/>
      <c r="K30" s="8"/>
      <c r="L30" s="10"/>
      <c r="N30" s="8">
        <f t="shared" si="1"/>
        <v>0</v>
      </c>
      <c r="O30" s="10">
        <f>F30+L30</f>
        <v>0</v>
      </c>
    </row>
    <row r="31" spans="1:17" x14ac:dyDescent="0.25">
      <c r="A31" s="12">
        <v>42704</v>
      </c>
      <c r="B31" s="11" t="s">
        <v>28</v>
      </c>
      <c r="C31" s="6"/>
      <c r="D31" s="6"/>
      <c r="E31" s="8"/>
      <c r="F31" s="10"/>
      <c r="G31" s="5"/>
      <c r="H31" s="11"/>
      <c r="I31" s="6"/>
      <c r="J31" s="6"/>
      <c r="K31" s="8"/>
      <c r="L31" s="10"/>
      <c r="N31" s="8">
        <f t="shared" si="1"/>
        <v>0</v>
      </c>
      <c r="O31" s="10">
        <f>F31+L31</f>
        <v>0</v>
      </c>
    </row>
    <row r="32" spans="1:17" x14ac:dyDescent="0.25">
      <c r="O32" s="16"/>
    </row>
    <row r="33" spans="1:17" x14ac:dyDescent="0.25">
      <c r="A33" s="1" t="s">
        <v>0</v>
      </c>
      <c r="B33" s="28">
        <v>6</v>
      </c>
      <c r="E33" s="16">
        <f>SUM(E2:E31)+S3</f>
        <v>11.125</v>
      </c>
      <c r="F33" s="16">
        <f>SUM(F2:F31)</f>
        <v>3.7916666666666674</v>
      </c>
      <c r="K33" s="16">
        <f>SUM(K2:K31)</f>
        <v>0.91666666666666674</v>
      </c>
      <c r="L33" s="16">
        <f>SUM(L2:L31)</f>
        <v>0.91666666666666674</v>
      </c>
      <c r="N33" s="16">
        <f>SUM(N2:N31)</f>
        <v>12.041666666666668</v>
      </c>
      <c r="O33" s="16">
        <f>SUM(O2:O31)</f>
        <v>4.7083333333333339</v>
      </c>
      <c r="Q33">
        <f>SUM(Q2:Q31)</f>
        <v>18</v>
      </c>
    </row>
    <row r="34" spans="1:17" x14ac:dyDescent="0.25">
      <c r="A34" s="1" t="s">
        <v>41</v>
      </c>
      <c r="B34" s="26">
        <v>3</v>
      </c>
    </row>
    <row r="35" spans="1:17" x14ac:dyDescent="0.25">
      <c r="D35" s="40" t="s">
        <v>36</v>
      </c>
      <c r="E35" s="40"/>
      <c r="F35" s="40"/>
      <c r="G35" s="22"/>
      <c r="H35" s="23">
        <f>N33</f>
        <v>12.041666666666668</v>
      </c>
    </row>
    <row r="36" spans="1:17" x14ac:dyDescent="0.25">
      <c r="A36" s="1" t="s">
        <v>43</v>
      </c>
      <c r="B36" s="4">
        <v>3</v>
      </c>
      <c r="D36" s="22"/>
      <c r="E36" s="22"/>
      <c r="F36" s="22"/>
      <c r="G36" s="22"/>
      <c r="H36" s="22"/>
    </row>
    <row r="37" spans="1:17" x14ac:dyDescent="0.25">
      <c r="D37" s="40" t="s">
        <v>37</v>
      </c>
      <c r="E37" s="40"/>
      <c r="F37" s="40"/>
      <c r="G37" s="22"/>
      <c r="H37" s="23">
        <f>O33</f>
        <v>4.7083333333333339</v>
      </c>
    </row>
    <row r="1048575" spans="15:15" x14ac:dyDescent="0.25">
      <c r="O1048575" s="16"/>
    </row>
  </sheetData>
  <mergeCells count="4">
    <mergeCell ref="C1:D1"/>
    <mergeCell ref="I1:J1"/>
    <mergeCell ref="D35:F35"/>
    <mergeCell ref="D37:F37"/>
  </mergeCells>
  <printOptions horizontalCentered="1" verticalCentered="1"/>
  <pageMargins left="0" right="0" top="0" bottom="0" header="0" footer="0"/>
  <pageSetup paperSize="9" scale="95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U1048576"/>
  <sheetViews>
    <sheetView workbookViewId="0">
      <selection activeCell="I17" sqref="I17"/>
    </sheetView>
  </sheetViews>
  <sheetFormatPr baseColWidth="10" defaultRowHeight="15" x14ac:dyDescent="0.25"/>
  <cols>
    <col min="1" max="1" width="26.42578125" style="1" bestFit="1" customWidth="1"/>
    <col min="2" max="2" width="12.5703125" style="4" bestFit="1" customWidth="1"/>
    <col min="3" max="3" width="5.5703125" style="4" bestFit="1" customWidth="1"/>
    <col min="4" max="4" width="9.140625" style="4" bestFit="1" customWidth="1"/>
    <col min="5" max="5" width="7.140625" style="4" bestFit="1" customWidth="1"/>
    <col min="6" max="6" width="7.28515625" style="4" bestFit="1" customWidth="1"/>
    <col min="7" max="7" width="5.5703125" style="4" customWidth="1"/>
    <col min="8" max="8" width="12.140625" style="4" bestFit="1" customWidth="1"/>
    <col min="9" max="10" width="5.5703125" style="4" bestFit="1" customWidth="1"/>
    <col min="11" max="11" width="9.140625" style="4" bestFit="1" customWidth="1"/>
    <col min="12" max="12" width="7.28515625" style="4" bestFit="1" customWidth="1"/>
    <col min="13" max="13" width="4.42578125" style="4" bestFit="1" customWidth="1"/>
    <col min="14" max="14" width="7.140625" bestFit="1" customWidth="1"/>
    <col min="15" max="15" width="7.28515625" bestFit="1" customWidth="1"/>
    <col min="19" max="19" width="0" hidden="1" customWidth="1"/>
  </cols>
  <sheetData>
    <row r="1" spans="1:21" s="3" customFormat="1" ht="21" x14ac:dyDescent="0.35">
      <c r="A1" s="2" t="s">
        <v>1</v>
      </c>
      <c r="B1" s="3" t="s">
        <v>4</v>
      </c>
      <c r="C1" s="39" t="s">
        <v>3</v>
      </c>
      <c r="D1" s="39"/>
      <c r="E1" s="3" t="s">
        <v>6</v>
      </c>
      <c r="F1" s="3" t="s">
        <v>7</v>
      </c>
      <c r="I1" s="39" t="s">
        <v>3</v>
      </c>
      <c r="J1" s="39"/>
      <c r="K1" s="3" t="s">
        <v>6</v>
      </c>
      <c r="L1" s="3" t="s">
        <v>7</v>
      </c>
      <c r="N1" s="3" t="s">
        <v>6</v>
      </c>
      <c r="O1" s="3" t="s">
        <v>7</v>
      </c>
    </row>
    <row r="2" spans="1:21" x14ac:dyDescent="0.25">
      <c r="A2" s="12">
        <v>42705</v>
      </c>
      <c r="B2" s="11" t="s">
        <v>28</v>
      </c>
      <c r="C2" s="6"/>
      <c r="D2" s="6"/>
      <c r="E2" s="8"/>
      <c r="F2" s="10"/>
      <c r="G2" s="5"/>
      <c r="H2" s="11"/>
      <c r="I2" s="6"/>
      <c r="J2" s="6"/>
      <c r="K2" s="8"/>
      <c r="L2" s="10"/>
      <c r="N2" s="8">
        <f>E2+K2</f>
        <v>0</v>
      </c>
      <c r="O2" s="10">
        <f>F2+L2</f>
        <v>0</v>
      </c>
    </row>
    <row r="3" spans="1:21" x14ac:dyDescent="0.25">
      <c r="A3" s="12">
        <v>42706</v>
      </c>
      <c r="B3" s="11" t="s">
        <v>28</v>
      </c>
      <c r="C3" s="6"/>
      <c r="D3" s="6"/>
      <c r="E3" s="8"/>
      <c r="F3" s="10"/>
      <c r="G3" s="5"/>
      <c r="H3" s="11"/>
      <c r="I3" s="6"/>
      <c r="J3" s="6"/>
      <c r="K3" s="8"/>
      <c r="L3" s="10"/>
      <c r="N3" s="8">
        <f t="shared" ref="N3:N32" si="0">E3+K3</f>
        <v>0</v>
      </c>
      <c r="O3" s="10">
        <f t="shared" ref="O3:O12" si="1">F3+L3</f>
        <v>0</v>
      </c>
      <c r="S3" s="21">
        <v>1</v>
      </c>
    </row>
    <row r="4" spans="1:21" x14ac:dyDescent="0.25">
      <c r="A4" s="12">
        <v>42707</v>
      </c>
      <c r="B4" s="27" t="s">
        <v>0</v>
      </c>
      <c r="C4" s="6"/>
      <c r="D4" s="6"/>
      <c r="E4" s="8"/>
      <c r="F4" s="10"/>
      <c r="G4" s="5"/>
      <c r="H4" s="11"/>
      <c r="I4" s="6"/>
      <c r="J4" s="6"/>
      <c r="K4" s="7"/>
      <c r="L4" s="10"/>
      <c r="N4" s="8">
        <f t="shared" si="0"/>
        <v>0</v>
      </c>
      <c r="O4" s="10">
        <f t="shared" si="1"/>
        <v>0</v>
      </c>
    </row>
    <row r="5" spans="1:21" x14ac:dyDescent="0.25">
      <c r="A5" s="12">
        <v>42708</v>
      </c>
      <c r="B5" s="27" t="s">
        <v>0</v>
      </c>
      <c r="C5" s="6"/>
      <c r="D5" s="6"/>
      <c r="E5" s="8"/>
      <c r="F5" s="10"/>
      <c r="G5" s="5"/>
      <c r="H5" s="11"/>
      <c r="I5" s="6"/>
      <c r="J5" s="6"/>
      <c r="K5" s="8"/>
      <c r="L5" s="10"/>
      <c r="N5" s="8">
        <f t="shared" si="0"/>
        <v>0</v>
      </c>
      <c r="O5" s="10">
        <f t="shared" si="1"/>
        <v>0</v>
      </c>
    </row>
    <row r="6" spans="1:21" x14ac:dyDescent="0.25">
      <c r="A6" s="12">
        <v>42709</v>
      </c>
      <c r="B6" s="11" t="s">
        <v>5</v>
      </c>
      <c r="C6" s="6">
        <v>0.83333333333333337</v>
      </c>
      <c r="D6" s="6">
        <v>0.33333333333333331</v>
      </c>
      <c r="E6" s="8">
        <f t="shared" ref="E6:E9" si="2">D6-C6+IF(C6&gt;D6,1)</f>
        <v>0.5</v>
      </c>
      <c r="F6" s="10">
        <v>0.10416666666666667</v>
      </c>
      <c r="G6" s="5"/>
      <c r="H6" s="11"/>
      <c r="I6" s="6"/>
      <c r="J6" s="6"/>
      <c r="K6" s="8"/>
      <c r="L6" s="10"/>
      <c r="N6" s="8">
        <f t="shared" si="0"/>
        <v>0.5</v>
      </c>
      <c r="O6" s="10">
        <f t="shared" si="1"/>
        <v>0.10416666666666667</v>
      </c>
      <c r="Q6">
        <v>1</v>
      </c>
    </row>
    <row r="7" spans="1:21" x14ac:dyDescent="0.25">
      <c r="A7" s="12">
        <v>42710</v>
      </c>
      <c r="B7" s="11" t="s">
        <v>5</v>
      </c>
      <c r="C7" s="6">
        <v>0.83333333333333337</v>
      </c>
      <c r="D7" s="6">
        <v>0.33333333333333331</v>
      </c>
      <c r="E7" s="8">
        <f t="shared" si="2"/>
        <v>0.5</v>
      </c>
      <c r="F7" s="10">
        <v>0.14583333333333334</v>
      </c>
      <c r="G7" s="5"/>
      <c r="H7" s="11"/>
      <c r="I7" s="6"/>
      <c r="J7" s="6"/>
      <c r="K7" s="8"/>
      <c r="L7" s="10"/>
      <c r="N7" s="8">
        <f t="shared" si="0"/>
        <v>0.5</v>
      </c>
      <c r="O7" s="10">
        <f t="shared" si="1"/>
        <v>0.14583333333333334</v>
      </c>
      <c r="Q7">
        <v>1</v>
      </c>
    </row>
    <row r="8" spans="1:21" x14ac:dyDescent="0.25">
      <c r="A8" s="12">
        <v>42711</v>
      </c>
      <c r="B8" s="11" t="s">
        <v>5</v>
      </c>
      <c r="C8" s="6">
        <v>0.83333333333333337</v>
      </c>
      <c r="D8" s="6">
        <v>0.33333333333333331</v>
      </c>
      <c r="E8" s="8">
        <f t="shared" si="2"/>
        <v>0.5</v>
      </c>
      <c r="F8" s="10">
        <v>0.14583333333333334</v>
      </c>
      <c r="G8" s="5"/>
      <c r="H8" s="11"/>
      <c r="I8" s="6"/>
      <c r="J8" s="6"/>
      <c r="K8" s="8"/>
      <c r="L8" s="10"/>
      <c r="N8" s="8">
        <f t="shared" si="0"/>
        <v>0.5</v>
      </c>
      <c r="O8" s="10">
        <f t="shared" si="1"/>
        <v>0.14583333333333334</v>
      </c>
      <c r="Q8">
        <v>1</v>
      </c>
    </row>
    <row r="9" spans="1:21" x14ac:dyDescent="0.25">
      <c r="A9" s="12">
        <v>42712</v>
      </c>
      <c r="B9" s="11" t="s">
        <v>30</v>
      </c>
      <c r="C9" s="6">
        <v>0.58333333333333337</v>
      </c>
      <c r="D9" s="6">
        <v>0.70833333333333337</v>
      </c>
      <c r="E9" s="8">
        <f t="shared" si="2"/>
        <v>0.125</v>
      </c>
      <c r="F9" s="10">
        <v>0.125</v>
      </c>
      <c r="G9" s="5"/>
      <c r="H9" s="11"/>
      <c r="I9" s="6"/>
      <c r="J9" s="6"/>
      <c r="K9" s="7"/>
      <c r="L9" s="10"/>
      <c r="N9" s="8">
        <f t="shared" si="0"/>
        <v>0.125</v>
      </c>
      <c r="O9" s="10">
        <f t="shared" si="1"/>
        <v>0.125</v>
      </c>
      <c r="P9" t="s">
        <v>44</v>
      </c>
      <c r="Q9">
        <v>1</v>
      </c>
      <c r="T9" s="30"/>
      <c r="U9" s="29"/>
    </row>
    <row r="10" spans="1:21" x14ac:dyDescent="0.25">
      <c r="A10" s="12">
        <v>42713</v>
      </c>
      <c r="B10" s="11" t="s">
        <v>5</v>
      </c>
      <c r="C10" s="6">
        <v>0.83333333333333337</v>
      </c>
      <c r="D10" s="6">
        <v>0.33333333333333331</v>
      </c>
      <c r="E10" s="8">
        <f t="shared" ref="E10" si="3">D10-C10+IF(C10&gt;D10,1)</f>
        <v>0.5</v>
      </c>
      <c r="F10" s="10">
        <v>0.14583333333333334</v>
      </c>
      <c r="G10" s="5" t="s">
        <v>14</v>
      </c>
      <c r="H10" s="11" t="s">
        <v>31</v>
      </c>
      <c r="I10" s="6">
        <v>0.375</v>
      </c>
      <c r="J10" s="6">
        <v>0.75</v>
      </c>
      <c r="K10" s="8">
        <f t="shared" ref="K10" si="4">J10-I10+IF(I10&gt;J10,1)</f>
        <v>0.375</v>
      </c>
      <c r="L10" s="10">
        <v>0.375</v>
      </c>
      <c r="N10" s="8">
        <f t="shared" si="0"/>
        <v>0.875</v>
      </c>
      <c r="O10" s="10">
        <f t="shared" si="1"/>
        <v>0.52083333333333337</v>
      </c>
      <c r="Q10">
        <v>1</v>
      </c>
      <c r="T10" s="30"/>
      <c r="U10" s="29"/>
    </row>
    <row r="11" spans="1:21" x14ac:dyDescent="0.25">
      <c r="A11" s="12">
        <v>42714</v>
      </c>
      <c r="B11" s="11" t="s">
        <v>5</v>
      </c>
      <c r="C11" s="6">
        <v>0.58333333333333337</v>
      </c>
      <c r="D11" s="6">
        <v>0.33333333333333331</v>
      </c>
      <c r="E11" s="8">
        <f>D11-C11+IF(C11&gt;D11,1)</f>
        <v>0.75</v>
      </c>
      <c r="F11" s="10">
        <v>0.375</v>
      </c>
      <c r="G11" s="5"/>
      <c r="H11" s="11"/>
      <c r="I11" s="6"/>
      <c r="J11" s="6"/>
      <c r="K11" s="7"/>
      <c r="L11" s="10"/>
      <c r="N11" s="8">
        <f t="shared" si="0"/>
        <v>0.75</v>
      </c>
      <c r="O11" s="10">
        <f t="shared" si="1"/>
        <v>0.375</v>
      </c>
      <c r="P11" t="s">
        <v>44</v>
      </c>
      <c r="Q11">
        <v>1</v>
      </c>
    </row>
    <row r="12" spans="1:21" x14ac:dyDescent="0.25">
      <c r="A12" s="12">
        <v>42715</v>
      </c>
      <c r="B12" s="11" t="s">
        <v>5</v>
      </c>
      <c r="C12" s="6">
        <v>0.58333333333333337</v>
      </c>
      <c r="D12" s="6">
        <v>0.33333333333333331</v>
      </c>
      <c r="E12" s="8">
        <f>D12-C12+IF(C12&gt;D12,1)</f>
        <v>0.75</v>
      </c>
      <c r="F12" s="10">
        <v>0.41666666666666669</v>
      </c>
      <c r="G12" s="13"/>
      <c r="H12" s="11"/>
      <c r="I12" s="6"/>
      <c r="J12" s="6"/>
      <c r="K12" s="8"/>
      <c r="L12" s="10"/>
      <c r="N12" s="8">
        <f t="shared" si="0"/>
        <v>0.75</v>
      </c>
      <c r="O12" s="10">
        <f t="shared" si="1"/>
        <v>0.41666666666666669</v>
      </c>
      <c r="P12" t="s">
        <v>44</v>
      </c>
      <c r="Q12">
        <v>1</v>
      </c>
    </row>
    <row r="13" spans="1:21" x14ac:dyDescent="0.25">
      <c r="A13" s="12">
        <v>42716</v>
      </c>
      <c r="B13" s="25" t="s">
        <v>0</v>
      </c>
      <c r="C13" s="6"/>
      <c r="D13" s="6"/>
      <c r="E13" s="8"/>
      <c r="F13" s="10"/>
      <c r="G13" s="5"/>
      <c r="H13" s="11"/>
      <c r="I13" s="6"/>
      <c r="J13" s="6"/>
      <c r="K13" s="8"/>
      <c r="L13" s="10"/>
      <c r="N13" s="8">
        <f t="shared" si="0"/>
        <v>0</v>
      </c>
      <c r="O13" s="10">
        <f>F13+L13</f>
        <v>0</v>
      </c>
      <c r="P13" t="s">
        <v>41</v>
      </c>
    </row>
    <row r="14" spans="1:21" x14ac:dyDescent="0.25">
      <c r="A14" s="12">
        <v>42717</v>
      </c>
      <c r="B14" s="27" t="s">
        <v>0</v>
      </c>
      <c r="C14" s="6"/>
      <c r="D14" s="6"/>
      <c r="E14" s="8"/>
      <c r="F14" s="10"/>
      <c r="G14" s="5"/>
      <c r="H14" s="11"/>
      <c r="I14" s="6"/>
      <c r="J14" s="6"/>
      <c r="K14" s="7"/>
      <c r="L14" s="10"/>
      <c r="N14" s="8">
        <f t="shared" si="0"/>
        <v>0</v>
      </c>
      <c r="O14" s="10">
        <f>F14+L14</f>
        <v>0</v>
      </c>
    </row>
    <row r="15" spans="1:21" x14ac:dyDescent="0.25">
      <c r="A15" s="12">
        <v>42718</v>
      </c>
      <c r="B15" s="11" t="s">
        <v>9</v>
      </c>
      <c r="C15" s="6">
        <v>0.375</v>
      </c>
      <c r="D15" s="6">
        <v>0.5</v>
      </c>
      <c r="E15" s="8">
        <f t="shared" ref="E15:E17" si="5">D15-C15+IF(C15&gt;D15,1)</f>
        <v>0.125</v>
      </c>
      <c r="F15" s="10">
        <v>0.125</v>
      </c>
      <c r="G15" s="5" t="s">
        <v>14</v>
      </c>
      <c r="H15" s="11" t="s">
        <v>9</v>
      </c>
      <c r="I15" s="6">
        <v>0.58333333333333337</v>
      </c>
      <c r="J15" s="6">
        <v>0.70833333333333337</v>
      </c>
      <c r="K15" s="8">
        <f t="shared" ref="K15:K16" si="6">J15-I15+IF(I15&gt;J15,1)</f>
        <v>0.125</v>
      </c>
      <c r="L15" s="10">
        <v>0.125</v>
      </c>
      <c r="N15" s="8">
        <f t="shared" si="0"/>
        <v>0.25</v>
      </c>
      <c r="O15" s="10">
        <f>F15+L15</f>
        <v>0.25</v>
      </c>
      <c r="Q15">
        <v>1</v>
      </c>
    </row>
    <row r="16" spans="1:21" x14ac:dyDescent="0.25">
      <c r="A16" s="12">
        <v>42719</v>
      </c>
      <c r="B16" s="11" t="s">
        <v>5</v>
      </c>
      <c r="C16" s="6">
        <v>0.83333333333333337</v>
      </c>
      <c r="D16" s="6">
        <v>0.33333333333333331</v>
      </c>
      <c r="E16" s="8">
        <f t="shared" si="5"/>
        <v>0.5</v>
      </c>
      <c r="F16" s="10">
        <v>0.14583333333333334</v>
      </c>
      <c r="G16" s="5" t="s">
        <v>14</v>
      </c>
      <c r="H16" s="11" t="s">
        <v>32</v>
      </c>
      <c r="I16" s="6">
        <v>0.58333333333333337</v>
      </c>
      <c r="J16" s="6">
        <v>0.70833333333333337</v>
      </c>
      <c r="K16" s="8">
        <f t="shared" si="6"/>
        <v>0.125</v>
      </c>
      <c r="L16" s="10">
        <v>0.125</v>
      </c>
      <c r="N16" s="8">
        <f t="shared" si="0"/>
        <v>0.625</v>
      </c>
      <c r="O16" s="10">
        <f t="shared" ref="O16:O26" si="7">F16+L16</f>
        <v>0.27083333333333337</v>
      </c>
      <c r="Q16">
        <v>1</v>
      </c>
      <c r="T16" s="30"/>
      <c r="U16" s="30"/>
    </row>
    <row r="17" spans="1:21" x14ac:dyDescent="0.25">
      <c r="A17" s="12">
        <v>42720</v>
      </c>
      <c r="B17" s="11" t="s">
        <v>33</v>
      </c>
      <c r="C17" s="6">
        <v>0.375</v>
      </c>
      <c r="D17" s="6">
        <v>0.75</v>
      </c>
      <c r="E17" s="8">
        <f t="shared" si="5"/>
        <v>0.375</v>
      </c>
      <c r="F17" s="10">
        <v>0.375</v>
      </c>
      <c r="G17" s="5"/>
      <c r="H17" s="11"/>
      <c r="I17" s="6"/>
      <c r="J17" s="6"/>
      <c r="K17" s="8"/>
      <c r="L17" s="10"/>
      <c r="N17" s="8">
        <f t="shared" si="0"/>
        <v>0.375</v>
      </c>
      <c r="O17" s="10">
        <f t="shared" si="7"/>
        <v>0.375</v>
      </c>
      <c r="P17" t="s">
        <v>44</v>
      </c>
      <c r="Q17">
        <v>1</v>
      </c>
      <c r="T17" s="30"/>
      <c r="U17" s="30"/>
    </row>
    <row r="18" spans="1:21" x14ac:dyDescent="0.25">
      <c r="A18" s="12">
        <v>42721</v>
      </c>
      <c r="B18" s="27" t="s">
        <v>0</v>
      </c>
      <c r="C18" s="6"/>
      <c r="D18" s="6"/>
      <c r="E18" s="8"/>
      <c r="F18" s="10"/>
      <c r="G18" s="5"/>
      <c r="H18" s="11"/>
      <c r="I18" s="6"/>
      <c r="J18" s="6"/>
      <c r="K18" s="8"/>
      <c r="L18" s="10"/>
      <c r="N18" s="8">
        <f t="shared" si="0"/>
        <v>0</v>
      </c>
      <c r="O18" s="10">
        <f t="shared" si="7"/>
        <v>0</v>
      </c>
    </row>
    <row r="19" spans="1:21" x14ac:dyDescent="0.25">
      <c r="A19" s="12">
        <v>42722</v>
      </c>
      <c r="B19" s="27" t="s">
        <v>0</v>
      </c>
      <c r="C19" s="6"/>
      <c r="D19" s="6"/>
      <c r="E19" s="8"/>
      <c r="F19" s="10"/>
      <c r="G19" s="5"/>
      <c r="H19" s="11"/>
      <c r="I19" s="6"/>
      <c r="J19" s="6"/>
      <c r="K19" s="7"/>
      <c r="L19" s="10"/>
      <c r="N19" s="8">
        <f t="shared" si="0"/>
        <v>0</v>
      </c>
      <c r="O19" s="10">
        <f t="shared" si="7"/>
        <v>0</v>
      </c>
    </row>
    <row r="20" spans="1:21" x14ac:dyDescent="0.25">
      <c r="A20" s="12">
        <v>42723</v>
      </c>
      <c r="B20" s="11" t="s">
        <v>5</v>
      </c>
      <c r="C20" s="6">
        <v>0.83333333333333337</v>
      </c>
      <c r="D20" s="6">
        <v>0.33333333333333331</v>
      </c>
      <c r="E20" s="8">
        <f t="shared" ref="E20:E24" si="8">D20-C20+IF(C20&gt;D20,1)</f>
        <v>0.5</v>
      </c>
      <c r="F20" s="10">
        <v>0.10416666666666667</v>
      </c>
      <c r="G20" s="5"/>
      <c r="H20" s="11"/>
      <c r="I20" s="6"/>
      <c r="J20" s="6"/>
      <c r="K20" s="8"/>
      <c r="L20" s="10"/>
      <c r="N20" s="8">
        <f t="shared" si="0"/>
        <v>0.5</v>
      </c>
      <c r="O20" s="10">
        <f t="shared" si="7"/>
        <v>0.10416666666666667</v>
      </c>
      <c r="Q20">
        <v>1</v>
      </c>
    </row>
    <row r="21" spans="1:21" x14ac:dyDescent="0.25">
      <c r="A21" s="12">
        <v>42724</v>
      </c>
      <c r="B21" s="11" t="s">
        <v>5</v>
      </c>
      <c r="C21" s="6">
        <v>0.83333333333333337</v>
      </c>
      <c r="D21" s="6">
        <v>0.33333333333333331</v>
      </c>
      <c r="E21" s="8">
        <f t="shared" ref="E21" si="9">D21-C21+IF(C21&gt;D21,1)</f>
        <v>0.5</v>
      </c>
      <c r="F21" s="10">
        <v>0.14583333333333334</v>
      </c>
      <c r="G21" s="5"/>
      <c r="H21" s="11"/>
      <c r="I21" s="6"/>
      <c r="J21" s="6"/>
      <c r="K21" s="8"/>
      <c r="L21" s="10"/>
      <c r="N21" s="8">
        <f t="shared" si="0"/>
        <v>0.5</v>
      </c>
      <c r="O21" s="10">
        <f t="shared" si="7"/>
        <v>0.14583333333333334</v>
      </c>
      <c r="Q21">
        <v>1</v>
      </c>
    </row>
    <row r="22" spans="1:21" x14ac:dyDescent="0.25">
      <c r="A22" s="12">
        <v>42725</v>
      </c>
      <c r="B22" s="11" t="s">
        <v>5</v>
      </c>
      <c r="C22" s="6">
        <v>0.83333333333333337</v>
      </c>
      <c r="D22" s="6">
        <v>0.33333333333333331</v>
      </c>
      <c r="E22" s="8">
        <f t="shared" si="8"/>
        <v>0.5</v>
      </c>
      <c r="F22" s="10">
        <v>0.14583333333333334</v>
      </c>
      <c r="G22" s="5"/>
      <c r="H22" s="11"/>
      <c r="I22" s="6"/>
      <c r="J22" s="6"/>
      <c r="K22" s="8"/>
      <c r="L22" s="10"/>
      <c r="N22" s="8">
        <f t="shared" si="0"/>
        <v>0.5</v>
      </c>
      <c r="O22" s="10">
        <f t="shared" si="7"/>
        <v>0.14583333333333334</v>
      </c>
      <c r="Q22">
        <v>1</v>
      </c>
    </row>
    <row r="23" spans="1:21" x14ac:dyDescent="0.25">
      <c r="A23" s="12">
        <v>42726</v>
      </c>
      <c r="B23" s="11" t="s">
        <v>5</v>
      </c>
      <c r="C23" s="6">
        <v>0.83333333333333337</v>
      </c>
      <c r="D23" s="6">
        <v>0.33333333333333331</v>
      </c>
      <c r="E23" s="8">
        <f t="shared" ref="E23" si="10">D23-C23+IF(C23&gt;D23,1)</f>
        <v>0.5</v>
      </c>
      <c r="F23" s="10">
        <v>0.14583333333333334</v>
      </c>
      <c r="G23" s="5"/>
      <c r="H23" s="11"/>
      <c r="I23" s="6"/>
      <c r="J23" s="6"/>
      <c r="K23" s="7"/>
      <c r="L23" s="10"/>
      <c r="N23" s="8">
        <f t="shared" si="0"/>
        <v>0.5</v>
      </c>
      <c r="O23" s="10">
        <f t="shared" si="7"/>
        <v>0.14583333333333334</v>
      </c>
      <c r="Q23">
        <v>1</v>
      </c>
    </row>
    <row r="24" spans="1:21" x14ac:dyDescent="0.25">
      <c r="A24" s="12">
        <v>42727</v>
      </c>
      <c r="B24" s="11" t="s">
        <v>5</v>
      </c>
      <c r="C24" s="6">
        <v>0.83333333333333337</v>
      </c>
      <c r="D24" s="6">
        <v>0.33333333333333331</v>
      </c>
      <c r="E24" s="8">
        <f t="shared" si="8"/>
        <v>0.5</v>
      </c>
      <c r="F24" s="10">
        <v>0.14583333333333334</v>
      </c>
      <c r="G24" s="5"/>
      <c r="H24" s="11"/>
      <c r="I24" s="6"/>
      <c r="J24" s="6"/>
      <c r="K24" s="7"/>
      <c r="L24" s="10"/>
      <c r="N24" s="8">
        <f t="shared" si="0"/>
        <v>0.5</v>
      </c>
      <c r="O24" s="10">
        <f t="shared" si="7"/>
        <v>0.14583333333333334</v>
      </c>
      <c r="Q24">
        <v>1</v>
      </c>
    </row>
    <row r="25" spans="1:21" x14ac:dyDescent="0.25">
      <c r="A25" s="12">
        <v>42728</v>
      </c>
      <c r="B25" s="11" t="s">
        <v>5</v>
      </c>
      <c r="C25" s="6">
        <v>0.58333333333333337</v>
      </c>
      <c r="D25" s="6">
        <v>0.33333333333333331</v>
      </c>
      <c r="E25" s="8">
        <f>D25-C25+IF(C25&gt;D25,1)</f>
        <v>0.75</v>
      </c>
      <c r="F25" s="10">
        <v>0.375</v>
      </c>
      <c r="G25" s="5"/>
      <c r="H25" s="11"/>
      <c r="I25" s="6"/>
      <c r="J25" s="6"/>
      <c r="K25" s="7"/>
      <c r="L25" s="10"/>
      <c r="N25" s="8">
        <f t="shared" si="0"/>
        <v>0.75</v>
      </c>
      <c r="O25" s="10">
        <f t="shared" si="7"/>
        <v>0.375</v>
      </c>
      <c r="P25" t="s">
        <v>44</v>
      </c>
      <c r="Q25">
        <v>1</v>
      </c>
    </row>
    <row r="26" spans="1:21" x14ac:dyDescent="0.25">
      <c r="A26" s="12">
        <v>42729</v>
      </c>
      <c r="B26" s="11" t="s">
        <v>5</v>
      </c>
      <c r="C26" s="6">
        <v>0.33333333333333331</v>
      </c>
      <c r="D26" s="6">
        <v>0.33333333333333331</v>
      </c>
      <c r="E26" s="15" t="s">
        <v>18</v>
      </c>
      <c r="F26" s="10">
        <v>0.41666666666666669</v>
      </c>
      <c r="G26" s="13" t="s">
        <v>14</v>
      </c>
      <c r="H26" s="11" t="s">
        <v>13</v>
      </c>
      <c r="I26" s="6">
        <v>0.375</v>
      </c>
      <c r="J26" s="6">
        <v>0.58333333333333337</v>
      </c>
      <c r="K26" s="8">
        <f t="shared" ref="K26" si="11">J26-I26+IF(I26&gt;J26,1)</f>
        <v>0.20833333333333337</v>
      </c>
      <c r="L26" s="10">
        <v>0.20833333333333334</v>
      </c>
      <c r="N26" s="19">
        <f t="shared" si="0"/>
        <v>1.2083333333333335</v>
      </c>
      <c r="O26" s="10">
        <f t="shared" si="7"/>
        <v>0.625</v>
      </c>
      <c r="Q26">
        <v>1</v>
      </c>
    </row>
    <row r="27" spans="1:21" x14ac:dyDescent="0.25">
      <c r="A27" s="12">
        <v>42730</v>
      </c>
      <c r="B27" s="25" t="s">
        <v>0</v>
      </c>
      <c r="C27" s="6"/>
      <c r="D27" s="6"/>
      <c r="E27" s="8"/>
      <c r="F27" s="10"/>
      <c r="G27" s="5"/>
      <c r="H27" s="11"/>
      <c r="I27" s="6"/>
      <c r="J27" s="6"/>
      <c r="K27" s="8"/>
      <c r="L27" s="10"/>
      <c r="N27" s="8">
        <f t="shared" si="0"/>
        <v>0</v>
      </c>
      <c r="O27" s="10">
        <f t="shared" ref="O27:O32" si="12">F27+L27</f>
        <v>0</v>
      </c>
      <c r="P27" t="s">
        <v>41</v>
      </c>
    </row>
    <row r="28" spans="1:21" x14ac:dyDescent="0.25">
      <c r="A28" s="12">
        <v>42731</v>
      </c>
      <c r="B28" s="11" t="s">
        <v>12</v>
      </c>
      <c r="C28" s="6">
        <v>0.58333333333333337</v>
      </c>
      <c r="D28" s="6">
        <v>0.70833333333333337</v>
      </c>
      <c r="E28" s="8">
        <f t="shared" ref="E28:E29" si="13">D28-C28+IF(C28&gt;D28,1)</f>
        <v>0.125</v>
      </c>
      <c r="F28" s="10">
        <v>0.125</v>
      </c>
      <c r="G28" s="5"/>
      <c r="H28" s="11"/>
      <c r="I28" s="6"/>
      <c r="J28" s="6"/>
      <c r="K28" s="7"/>
      <c r="L28" s="10"/>
      <c r="N28" s="8">
        <f t="shared" si="0"/>
        <v>0.125</v>
      </c>
      <c r="O28" s="10">
        <f t="shared" si="12"/>
        <v>0.125</v>
      </c>
      <c r="Q28">
        <v>1</v>
      </c>
    </row>
    <row r="29" spans="1:21" x14ac:dyDescent="0.25">
      <c r="A29" s="12">
        <v>42732</v>
      </c>
      <c r="B29" s="11" t="s">
        <v>13</v>
      </c>
      <c r="C29" s="6">
        <v>0.375</v>
      </c>
      <c r="D29" s="6">
        <v>0.58333333333333337</v>
      </c>
      <c r="E29" s="8">
        <f t="shared" si="13"/>
        <v>0.20833333333333337</v>
      </c>
      <c r="F29" s="10">
        <v>0.20833333333333334</v>
      </c>
      <c r="G29" s="5" t="s">
        <v>14</v>
      </c>
      <c r="H29" s="11" t="s">
        <v>16</v>
      </c>
      <c r="I29" s="6">
        <v>0.58333333333333337</v>
      </c>
      <c r="J29" s="6">
        <v>0.70833333333333337</v>
      </c>
      <c r="K29" s="8">
        <f t="shared" ref="K29" si="14">J29-I29+IF(I29&gt;J29,1)</f>
        <v>0.125</v>
      </c>
      <c r="L29" s="10">
        <v>0.125</v>
      </c>
      <c r="N29" s="8">
        <f t="shared" si="0"/>
        <v>0.33333333333333337</v>
      </c>
      <c r="O29" s="10">
        <f t="shared" si="12"/>
        <v>0.33333333333333337</v>
      </c>
      <c r="Q29">
        <v>1</v>
      </c>
    </row>
    <row r="30" spans="1:21" x14ac:dyDescent="0.25">
      <c r="A30" s="12">
        <v>42733</v>
      </c>
      <c r="B30" s="11" t="s">
        <v>13</v>
      </c>
      <c r="C30" s="6">
        <v>0.375</v>
      </c>
      <c r="D30" s="6">
        <v>0.58333333333333337</v>
      </c>
      <c r="E30" s="8">
        <f t="shared" ref="E30:E31" si="15">D30-C30+IF(C30&gt;D30,1)</f>
        <v>0.20833333333333337</v>
      </c>
      <c r="F30" s="10">
        <v>0.20833333333333334</v>
      </c>
      <c r="G30" s="5" t="s">
        <v>14</v>
      </c>
      <c r="H30" s="11" t="s">
        <v>16</v>
      </c>
      <c r="I30" s="6">
        <v>0.58333333333333337</v>
      </c>
      <c r="J30" s="6">
        <v>0.70833333333333337</v>
      </c>
      <c r="K30" s="8">
        <f t="shared" ref="K30:K31" si="16">J30-I30+IF(I30&gt;J30,1)</f>
        <v>0.125</v>
      </c>
      <c r="L30" s="10">
        <v>0.125</v>
      </c>
      <c r="N30" s="8">
        <f t="shared" si="0"/>
        <v>0.33333333333333337</v>
      </c>
      <c r="O30" s="10">
        <f t="shared" si="12"/>
        <v>0.33333333333333337</v>
      </c>
      <c r="Q30">
        <v>1</v>
      </c>
    </row>
    <row r="31" spans="1:21" x14ac:dyDescent="0.25">
      <c r="A31" s="12">
        <v>42734</v>
      </c>
      <c r="B31" s="11" t="s">
        <v>13</v>
      </c>
      <c r="C31" s="6">
        <v>0.375</v>
      </c>
      <c r="D31" s="6">
        <v>0.58333333333333337</v>
      </c>
      <c r="E31" s="8">
        <f t="shared" si="15"/>
        <v>0.20833333333333337</v>
      </c>
      <c r="F31" s="10">
        <v>0.20833333333333334</v>
      </c>
      <c r="G31" s="5" t="s">
        <v>14</v>
      </c>
      <c r="H31" s="11" t="s">
        <v>16</v>
      </c>
      <c r="I31" s="6">
        <v>0.58333333333333337</v>
      </c>
      <c r="J31" s="6">
        <v>0.70833333333333337</v>
      </c>
      <c r="K31" s="8">
        <f t="shared" si="16"/>
        <v>0.125</v>
      </c>
      <c r="L31" s="10">
        <v>0.125</v>
      </c>
      <c r="N31" s="8">
        <f t="shared" si="0"/>
        <v>0.33333333333333337</v>
      </c>
      <c r="O31" s="10">
        <f t="shared" si="12"/>
        <v>0.33333333333333337</v>
      </c>
      <c r="Q31">
        <v>1</v>
      </c>
    </row>
    <row r="32" spans="1:21" x14ac:dyDescent="0.25">
      <c r="A32" s="12">
        <v>42735</v>
      </c>
      <c r="B32" s="27" t="s">
        <v>0</v>
      </c>
      <c r="C32" s="6"/>
      <c r="D32" s="6"/>
      <c r="E32" s="8"/>
      <c r="F32" s="10"/>
      <c r="G32" s="5"/>
      <c r="H32" s="11"/>
      <c r="I32" s="6"/>
      <c r="J32" s="6"/>
      <c r="K32" s="8"/>
      <c r="L32" s="10"/>
      <c r="N32" s="8">
        <f t="shared" si="0"/>
        <v>0</v>
      </c>
      <c r="O32" s="10">
        <f t="shared" si="12"/>
        <v>0</v>
      </c>
    </row>
    <row r="33" spans="1:17" x14ac:dyDescent="0.25">
      <c r="O33" s="16"/>
    </row>
    <row r="34" spans="1:17" x14ac:dyDescent="0.25">
      <c r="A34" s="1" t="s">
        <v>0</v>
      </c>
      <c r="B34" s="28">
        <v>6</v>
      </c>
      <c r="E34" s="16">
        <f>SUM(E2:E32)+S3</f>
        <v>9.6250000000000018</v>
      </c>
      <c r="F34" s="16">
        <f>SUM(F2:F32)</f>
        <v>4.3333333333333339</v>
      </c>
      <c r="K34" s="16">
        <f>SUM(K2:K32)</f>
        <v>1.2083333333333335</v>
      </c>
      <c r="L34" s="16">
        <f>SUM(L2:L32)</f>
        <v>1.2083333333333335</v>
      </c>
      <c r="N34" s="16">
        <f>SUM(N2:N32)</f>
        <v>10.833333333333336</v>
      </c>
      <c r="O34" s="16">
        <f>SUM(O2:O32)</f>
        <v>5.541666666666667</v>
      </c>
      <c r="Q34">
        <f>SUM(Q2:Q32)</f>
        <v>21</v>
      </c>
    </row>
    <row r="35" spans="1:17" x14ac:dyDescent="0.25">
      <c r="A35" s="1" t="s">
        <v>41</v>
      </c>
      <c r="B35" s="26">
        <v>2</v>
      </c>
    </row>
    <row r="36" spans="1:17" x14ac:dyDescent="0.25">
      <c r="D36" s="40" t="s">
        <v>36</v>
      </c>
      <c r="E36" s="40"/>
      <c r="F36" s="40"/>
      <c r="G36" s="22"/>
      <c r="H36" s="23">
        <f>N34</f>
        <v>10.833333333333336</v>
      </c>
    </row>
    <row r="37" spans="1:17" x14ac:dyDescent="0.25">
      <c r="A37" s="1" t="s">
        <v>43</v>
      </c>
      <c r="B37" s="4">
        <v>5</v>
      </c>
      <c r="D37" s="22"/>
      <c r="E37" s="22"/>
      <c r="F37" s="22"/>
      <c r="G37" s="22"/>
      <c r="H37" s="22"/>
    </row>
    <row r="38" spans="1:17" x14ac:dyDescent="0.25">
      <c r="D38" s="40" t="s">
        <v>37</v>
      </c>
      <c r="E38" s="40"/>
      <c r="F38" s="40"/>
      <c r="G38" s="22"/>
      <c r="H38" s="23">
        <f>O34</f>
        <v>5.541666666666667</v>
      </c>
    </row>
    <row r="42" spans="1:17" ht="15.75" x14ac:dyDescent="0.25">
      <c r="A42" s="1" t="s">
        <v>46</v>
      </c>
      <c r="C42" s="31">
        <v>38</v>
      </c>
      <c r="E42" s="4" t="s">
        <v>47</v>
      </c>
      <c r="G42" s="31">
        <v>24</v>
      </c>
    </row>
    <row r="44" spans="1:17" ht="15.75" x14ac:dyDescent="0.25">
      <c r="A44" s="1" t="s">
        <v>38</v>
      </c>
      <c r="D44" s="32">
        <f>H36+Novembre!H35+Octobre!H36+Septembre!H35+Août!H37+Juillet!H37+Juin!H35+Mai!H36+Avril!H35+Mars!H36+Février!H35+Janvier!H37</f>
        <v>119.70833333333336</v>
      </c>
      <c r="H44" s="4" t="s">
        <v>39</v>
      </c>
      <c r="K44" s="32">
        <f>H38+Novembre!H37+Octobre!H38+Septembre!H37+Août!H39+Juillet!H39+Juin!H37+Mai!H38+Avril!H37+Mars!H38+Février!H37+Janvier!H39</f>
        <v>56.583333333333329</v>
      </c>
    </row>
    <row r="45" spans="1:17" x14ac:dyDescent="0.25">
      <c r="A45" s="1" t="s">
        <v>40</v>
      </c>
      <c r="D45" s="33">
        <f>D44-K44</f>
        <v>63.125000000000028</v>
      </c>
    </row>
    <row r="1048576" spans="15:15" x14ac:dyDescent="0.25">
      <c r="O1048576" s="16"/>
    </row>
  </sheetData>
  <mergeCells count="4">
    <mergeCell ref="C1:D1"/>
    <mergeCell ref="I1:J1"/>
    <mergeCell ref="D36:F36"/>
    <mergeCell ref="D38:F38"/>
  </mergeCells>
  <printOptions horizontalCentered="1" verticalCentered="1"/>
  <pageMargins left="0" right="0" top="0" bottom="0" header="0" footer="0"/>
  <pageSetup paperSize="9" scale="8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planning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cp:lastPrinted>2017-10-17T13:22:16Z</cp:lastPrinted>
  <dcterms:created xsi:type="dcterms:W3CDTF">2017-03-13T17:43:30Z</dcterms:created>
  <dcterms:modified xsi:type="dcterms:W3CDTF">2018-03-24T09:31:41Z</dcterms:modified>
</cp:coreProperties>
</file>