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8.xml" ContentType="application/vnd.openxmlformats-officedocument.spreadsheetml.table+xml"/>
  <Override PartName="/xl/slicers/slicer1.xml" ContentType="application/vnd.ms-excel.slicer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00" windowHeight="10995" tabRatio="763" activeTab="1"/>
  </bookViews>
  <sheets>
    <sheet name="Paramètres" sheetId="3" r:id="rId1"/>
    <sheet name="Ecritures comptables" sheetId="1" r:id="rId2"/>
    <sheet name="Journal A-Nouveaux" sheetId="12" r:id="rId3"/>
    <sheet name="Journal Inventaire" sheetId="5" r:id="rId4"/>
    <sheet name="Journal Opérations Diverses" sheetId="7" r:id="rId5"/>
    <sheet name="Journal Ventes" sheetId="9" r:id="rId6"/>
    <sheet name="Journal Achats" sheetId="8" r:id="rId7"/>
    <sheet name="Journal Salaires" sheetId="10" r:id="rId8"/>
    <sheet name="Journal Banque" sheetId="11" r:id="rId9"/>
    <sheet name="sauvegarde Plan compta" sheetId="14" r:id="rId10"/>
  </sheets>
  <definedNames>
    <definedName name="_xlnm._FilterDatabase" localSheetId="1" hidden="1">'Ecritures comptables'!$G$16:$V$9949</definedName>
    <definedName name="Liste_codes_TVA">Tableau_TVA[Code TVA]</definedName>
    <definedName name="Liste_journaux_comptables">Tableau_journaux_comptables[Journal comptable]</definedName>
    <definedName name="Liste_libellés_plan_comptable">Tableau_plan_comptable[Libellé compte]</definedName>
    <definedName name="Liste_numéros_comptes_comptables">Tableau_plan_comptable[Numéro compte]</definedName>
    <definedName name="Liste_taux_TVA">Tableau_TVA[Taux TVA]</definedName>
    <definedName name="Listing_codes_analytiques">Liste_codes_analytiques[Code analytique]</definedName>
    <definedName name="Listing_codes_journaux">Tableau_journaux_comptables[Code journal]</definedName>
    <definedName name="Listing_codes_TVA">Tableau_TVA[Code TVA]</definedName>
    <definedName name="Listing_comptes_auxiliaires">Tableau12[Compte auxiliaire]</definedName>
    <definedName name="Listing_modes_réglement">Liste_modes_réglement[Mode règlement]</definedName>
    <definedName name="Listing_modes_règlement">Liste_modes_réglement[Mode règlement]</definedName>
    <definedName name="Listing_types_TVA">Liste_types_TVA[Type TVA]</definedName>
    <definedName name="Segment_Code_analytique">#N/A</definedName>
    <definedName name="Segment_Code_journal">#N/A</definedName>
    <definedName name="Segment_Compte_auxiliaire">#N/A</definedName>
    <definedName name="Segment_Mode_de_règlement">#N/A</definedName>
    <definedName name="Segment_No_compte">#N/A</definedName>
    <definedName name="Segment_No_de_pièce">#N/A</definedName>
    <definedName name="Segment_Taux_de_TVA">#N/A</definedName>
    <definedName name="Segment_Type_TVA">#N/A</definedName>
  </definedNames>
  <calcPr calcId="162913" iterate="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1"/>
        <x14:slicerCache r:id="rId12"/>
        <x14:slicerCache r:id="rId13"/>
        <x14:slicerCache r:id="rId14"/>
        <x14:slicerCache r:id="rId15"/>
        <x14:slicerCache r:id="rId16"/>
        <x14:slicerCache r:id="rId17"/>
        <x14:slicerCache r:id="rId18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F23" i="1" l="1"/>
  <c r="I23" i="1"/>
  <c r="R23" i="1"/>
  <c r="I22" i="1"/>
  <c r="R22" i="1"/>
  <c r="F21" i="1"/>
  <c r="I21" i="1"/>
  <c r="R21" i="1"/>
  <c r="F20" i="1"/>
  <c r="I20" i="1"/>
  <c r="R20" i="1"/>
  <c r="F19" i="1"/>
  <c r="I19" i="1"/>
  <c r="R19" i="1"/>
  <c r="F18" i="1" l="1"/>
  <c r="I18" i="1"/>
  <c r="R18" i="1"/>
  <c r="R17" i="1" l="1"/>
  <c r="I17" i="1"/>
  <c r="F17" i="1"/>
  <c r="P13" i="10"/>
</calcChain>
</file>

<file path=xl/sharedStrings.xml><?xml version="1.0" encoding="utf-8"?>
<sst xmlns="http://schemas.openxmlformats.org/spreadsheetml/2006/main" count="327" uniqueCount="111">
  <si>
    <t>Journal</t>
  </si>
  <si>
    <t>Date d'écriture</t>
  </si>
  <si>
    <t>Code journal</t>
  </si>
  <si>
    <t>No de pièce</t>
  </si>
  <si>
    <t>Date de pièce</t>
  </si>
  <si>
    <t>Date comptable</t>
  </si>
  <si>
    <t>No compte</t>
  </si>
  <si>
    <t>Compte auxiliaire</t>
  </si>
  <si>
    <t>Intitulé compte</t>
  </si>
  <si>
    <t>Libellé</t>
  </si>
  <si>
    <t>Référence</t>
  </si>
  <si>
    <t>Commentaire</t>
  </si>
  <si>
    <t>Débit</t>
  </si>
  <si>
    <t>Crédit</t>
  </si>
  <si>
    <t>Code TVA</t>
  </si>
  <si>
    <t>Taux de TVA</t>
  </si>
  <si>
    <t>Type TVA</t>
  </si>
  <si>
    <t>Date d'échéance</t>
  </si>
  <si>
    <t>Code analytique</t>
  </si>
  <si>
    <t>Achats</t>
  </si>
  <si>
    <t>Numéro compte</t>
  </si>
  <si>
    <t>Libellé compte</t>
  </si>
  <si>
    <t>Journal comptable</t>
  </si>
  <si>
    <t>Taux TVA</t>
  </si>
  <si>
    <t>Mode règlement</t>
  </si>
  <si>
    <t>AC</t>
  </si>
  <si>
    <t>110-A10-S10</t>
  </si>
  <si>
    <t>Espèces</t>
  </si>
  <si>
    <t>AN</t>
  </si>
  <si>
    <t>111-A11-S11</t>
  </si>
  <si>
    <t>Encaissement</t>
  </si>
  <si>
    <t>Chèque</t>
  </si>
  <si>
    <t>BQ</t>
  </si>
  <si>
    <t>Banque</t>
  </si>
  <si>
    <t>085-A85</t>
  </si>
  <si>
    <t>Carte bancaire</t>
  </si>
  <si>
    <t>IN</t>
  </si>
  <si>
    <t>Inventaire</t>
  </si>
  <si>
    <t>066-A66</t>
  </si>
  <si>
    <t>Virement</t>
  </si>
  <si>
    <t>OD</t>
  </si>
  <si>
    <t>069-A69-S66</t>
  </si>
  <si>
    <t>Prélèvement</t>
  </si>
  <si>
    <t>SA</t>
  </si>
  <si>
    <t>Salaires</t>
  </si>
  <si>
    <t>070-A70</t>
  </si>
  <si>
    <t>VE</t>
  </si>
  <si>
    <t>Ventes</t>
  </si>
  <si>
    <t>074-A74-S74</t>
  </si>
  <si>
    <t>DIV I</t>
  </si>
  <si>
    <t>DIV II</t>
  </si>
  <si>
    <t>DIV III</t>
  </si>
  <si>
    <t>Emprunts auprès des établissements de crédit</t>
  </si>
  <si>
    <t>Crédit de TVA à reporter</t>
  </si>
  <si>
    <t>Achats d'études et prestations de services</t>
  </si>
  <si>
    <t>Prestations de services</t>
  </si>
  <si>
    <t>Ventes de marchandises</t>
  </si>
  <si>
    <t>Ports et frais accessoires facturés</t>
  </si>
  <si>
    <t>Néant</t>
  </si>
  <si>
    <t>Mode de règlement</t>
  </si>
  <si>
    <t>A-Nouveaux</t>
  </si>
  <si>
    <t>Opérations Diverses</t>
  </si>
  <si>
    <t>Compte de l'exploitant</t>
  </si>
  <si>
    <t>Emprunts et dettes assimilées</t>
  </si>
  <si>
    <t>Immobilisations incorporelles</t>
  </si>
  <si>
    <t>Fournisseurs</t>
  </si>
  <si>
    <t>Clients</t>
  </si>
  <si>
    <t>Personnel - Rémunérations dues</t>
  </si>
  <si>
    <t>Sécurité sociale</t>
  </si>
  <si>
    <t>Etat - Taxes sur le chiffre d'affaires</t>
  </si>
  <si>
    <t>Taxes sur le chiffre d'affaires à décaisser</t>
  </si>
  <si>
    <t>TVA sur immobilisations</t>
  </si>
  <si>
    <t>TVA sur autres biens et services</t>
  </si>
  <si>
    <t>TVA Collectée à 2,1%</t>
  </si>
  <si>
    <t>TVA Collectée à 5,5%</t>
  </si>
  <si>
    <t>TVA Collectée à 7%</t>
  </si>
  <si>
    <t>TVA Collectée à 10%</t>
  </si>
  <si>
    <t>TVA Collectée à 19,6%</t>
  </si>
  <si>
    <t>TVA Collectée à 20%</t>
  </si>
  <si>
    <t>Compte courant</t>
  </si>
  <si>
    <t>Compte d'attente</t>
  </si>
  <si>
    <t>Dettes antérieures</t>
  </si>
  <si>
    <t>Créances antérieures</t>
  </si>
  <si>
    <t>Valeurs à l'encaissement</t>
  </si>
  <si>
    <t>Banques</t>
  </si>
  <si>
    <t>Achats stockés - Matières premières (et fournitures)</t>
  </si>
  <si>
    <t>Fournitures non stockables</t>
  </si>
  <si>
    <t>Fournitures d'entretien et de petit équipement</t>
  </si>
  <si>
    <t>Achats de marchandises</t>
  </si>
  <si>
    <t>Redevances de crédit-bail</t>
  </si>
  <si>
    <t>Locations</t>
  </si>
  <si>
    <t>Entretien et réparations</t>
  </si>
  <si>
    <t>Primes d'assurances</t>
  </si>
  <si>
    <t>Rémunérations d'intermédiaires et honoraires</t>
  </si>
  <si>
    <t>Publicité, publications, relations publiques</t>
  </si>
  <si>
    <t>Déplacements, missions et réceptions</t>
  </si>
  <si>
    <t>Frais postaux et de télécommunications</t>
  </si>
  <si>
    <t>Services bancaires et assimilés</t>
  </si>
  <si>
    <t>Impôts, taxes et versements assimilés</t>
  </si>
  <si>
    <t>Cotisations sociales personnelles de l'exploitant</t>
  </si>
  <si>
    <t>Charges d'intérêts</t>
  </si>
  <si>
    <t>Intérêts bancaires et sur opérations de financement</t>
  </si>
  <si>
    <t>Pertes de change</t>
  </si>
  <si>
    <t>Ventes de produits finis</t>
  </si>
  <si>
    <t>Produits des activités annexes</t>
  </si>
  <si>
    <t>Locations diverses</t>
  </si>
  <si>
    <t>Gains de change</t>
  </si>
  <si>
    <t>Transfert de charges d'exploitation</t>
  </si>
  <si>
    <t>FFF</t>
  </si>
  <si>
    <t/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</si>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</sst>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0.0%"/>
    <numFmt numFmtId="165" formatCode="0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8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20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/>
      <right style="thick">
        <color theme="0"/>
      </right>
      <top style="thin">
        <color theme="0"/>
      </top>
      <bottom/>
      <diagonal/>
    </border>
    <border>
      <left style="thick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n">
        <color theme="0"/>
      </top>
      <bottom/>
      <diagonal/>
    </border>
    <border>
      <left/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ck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62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9" fontId="0" fillId="0" borderId="0" xfId="2" applyFont="1" applyAlignment="1">
      <alignment horizontal="left" vertical="center"/>
    </xf>
    <xf numFmtId="2" fontId="0" fillId="0" borderId="0" xfId="0" applyNumberFormat="1" applyFont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64" fontId="0" fillId="0" borderId="2" xfId="2" applyNumberFormat="1" applyFont="1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164" fontId="0" fillId="0" borderId="4" xfId="2" applyNumberFormat="1" applyFont="1" applyBorder="1" applyAlignment="1">
      <alignment horizontal="center" vertical="center"/>
    </xf>
    <xf numFmtId="14" fontId="0" fillId="0" borderId="11" xfId="0" applyNumberFormat="1" applyFill="1" applyBorder="1" applyAlignment="1">
      <alignment horizontal="center" vertical="center"/>
    </xf>
    <xf numFmtId="44" fontId="0" fillId="0" borderId="12" xfId="1" applyFont="1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15" xfId="0" applyNumberFormat="1" applyBorder="1" applyAlignment="1">
      <alignment horizontal="left" vertical="center"/>
    </xf>
    <xf numFmtId="14" fontId="0" fillId="0" borderId="7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165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14" fontId="0" fillId="0" borderId="8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22" fontId="0" fillId="0" borderId="0" xfId="0" applyNumberFormat="1" applyFill="1" applyBorder="1" applyAlignment="1">
      <alignment horizontal="center" vertical="center"/>
    </xf>
    <xf numFmtId="14" fontId="0" fillId="3" borderId="7" xfId="0" applyNumberFormat="1" applyFont="1" applyFill="1" applyBorder="1" applyAlignment="1">
      <alignment horizontal="center" vertical="center"/>
    </xf>
    <xf numFmtId="165" fontId="0" fillId="3" borderId="8" xfId="0" applyNumberFormat="1" applyFont="1" applyFill="1" applyBorder="1" applyAlignment="1">
      <alignment horizontal="center" vertical="center"/>
    </xf>
    <xf numFmtId="14" fontId="0" fillId="3" borderId="9" xfId="0" applyNumberFormat="1" applyFont="1" applyFill="1" applyBorder="1" applyAlignment="1">
      <alignment horizontal="center" vertical="center"/>
    </xf>
    <xf numFmtId="0" fontId="0" fillId="3" borderId="8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4" fontId="0" fillId="3" borderId="10" xfId="0" applyNumberFormat="1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44" fontId="0" fillId="3" borderId="8" xfId="1" applyNumberFormat="1" applyFont="1" applyFill="1" applyBorder="1" applyAlignment="1">
      <alignment horizontal="center" vertical="center"/>
    </xf>
    <xf numFmtId="44" fontId="0" fillId="3" borderId="9" xfId="1" applyNumberFormat="1" applyFont="1" applyFill="1" applyBorder="1" applyAlignment="1">
      <alignment horizontal="center" vertical="center"/>
    </xf>
    <xf numFmtId="164" fontId="0" fillId="3" borderId="4" xfId="2" applyNumberFormat="1" applyFont="1" applyFill="1" applyBorder="1" applyAlignment="1">
      <alignment horizontal="center" vertical="center"/>
    </xf>
    <xf numFmtId="14" fontId="0" fillId="3" borderId="8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</cellXfs>
  <cellStyles count="4">
    <cellStyle name="Monétaire" xfId="1" builtinId="4"/>
    <cellStyle name="Normal" xfId="0" builtinId="0"/>
    <cellStyle name="Normal 2" xfId="3"/>
    <cellStyle name="Pourcentage" xfId="2" builtinId="5"/>
  </cellStyles>
  <dxfs count="255">
    <dxf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alignment horizontal="left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alignment horizontal="left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alignment horizontal="left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alignment horizontal="left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alignment horizontal="left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rgb="FFFFFFFF"/>
        </top>
      </border>
    </dxf>
    <dxf>
      <border outline="0"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border outline="0">
        <bottom style="thin">
          <color rgb="FFFFFFFF"/>
        </bottom>
      </border>
    </dxf>
    <dxf>
      <alignment horizontal="left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rgb="FFFFFFFF"/>
        </top>
      </border>
    </dxf>
    <dxf>
      <border outline="0"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border outline="0">
        <bottom style="thin">
          <color rgb="FFFFFFFF"/>
        </bottom>
      </border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alignment horizontal="left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border diagonalUp="0" diagonalDown="0">
        <left/>
        <right/>
        <top/>
        <bottom/>
        <vertical style="thin">
          <color theme="0"/>
        </vertical>
        <horizontal style="thin">
          <color theme="0"/>
        </horizontal>
      </border>
    </dxf>
    <dxf>
      <border diagonalUp="0" diagonalDown="0">
        <left/>
        <right/>
        <top/>
        <bottom/>
        <vertical style="thin">
          <color theme="0"/>
        </vertical>
        <horizontal style="thin">
          <color theme="0"/>
        </horizontal>
      </border>
    </dxf>
  </dxfs>
  <tableStyles count="2" defaultTableStyle="TableStyleMedium2" defaultPivotStyle="PivotStyleLight16">
    <tableStyle name="Style de tableau 1" pivot="0" count="1">
      <tableStyleElement type="wholeTable" dxfId="254"/>
    </tableStyle>
    <tableStyle name="Style de tableau 2" pivot="0" count="1">
      <tableStyleElement type="wholeTable" dxfId="25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microsoft.com/office/2007/relationships/slicerCache" Target="slicerCaches/slicerCache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microsoft.com/office/2007/relationships/slicerCache" Target="slicerCaches/slicerCache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7/relationships/slicerCache" Target="slicerCaches/slicerCache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180975</xdr:colOff>
          <xdr:row>6</xdr:row>
          <xdr:rowOff>47625</xdr:rowOff>
        </xdr:from>
        <xdr:to>
          <xdr:col>1</xdr:col>
          <xdr:colOff>828675</xdr:colOff>
          <xdr:row>8</xdr:row>
          <xdr:rowOff>66675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Validation journaux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0</xdr:colOff>
      <xdr:row>0</xdr:row>
      <xdr:rowOff>180000</xdr:rowOff>
    </xdr:from>
    <xdr:to>
      <xdr:col>3</xdr:col>
      <xdr:colOff>335100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 de pièce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 de piè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95450" y="180000"/>
              <a:ext cx="1440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443250</xdr:colOff>
      <xdr:row>0</xdr:row>
      <xdr:rowOff>180000</xdr:rowOff>
    </xdr:from>
    <xdr:to>
      <xdr:col>4</xdr:col>
      <xdr:colOff>959325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ode journal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journ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43600" y="180000"/>
              <a:ext cx="1440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45825</xdr:colOff>
      <xdr:row>0</xdr:row>
      <xdr:rowOff>180000</xdr:rowOff>
    </xdr:from>
    <xdr:to>
      <xdr:col>6</xdr:col>
      <xdr:colOff>219000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No compte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 comp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98800" y="180000"/>
              <a:ext cx="1440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327000</xdr:colOff>
      <xdr:row>0</xdr:row>
      <xdr:rowOff>180000</xdr:rowOff>
    </xdr:from>
    <xdr:to>
      <xdr:col>8</xdr:col>
      <xdr:colOff>2925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Compte auxiliaire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pte auxili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46800" y="180000"/>
              <a:ext cx="1800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792150</xdr:colOff>
      <xdr:row>0</xdr:row>
      <xdr:rowOff>180000</xdr:rowOff>
    </xdr:from>
    <xdr:to>
      <xdr:col>10</xdr:col>
      <xdr:colOff>955800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Taux de TVA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ux de TV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02800" y="180000"/>
              <a:ext cx="1440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110925</xdr:colOff>
      <xdr:row>0</xdr:row>
      <xdr:rowOff>180000</xdr:rowOff>
    </xdr:from>
    <xdr:to>
      <xdr:col>9</xdr:col>
      <xdr:colOff>684150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Type TVA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TV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54800" y="180000"/>
              <a:ext cx="1440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1063800</xdr:colOff>
      <xdr:row>0</xdr:row>
      <xdr:rowOff>180000</xdr:rowOff>
    </xdr:from>
    <xdr:to>
      <xdr:col>11</xdr:col>
      <xdr:colOff>459300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Mode de règlement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de de règl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350800" y="180000"/>
              <a:ext cx="1872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567300</xdr:colOff>
      <xdr:row>0</xdr:row>
      <xdr:rowOff>180000</xdr:rowOff>
    </xdr:from>
    <xdr:to>
      <xdr:col>13</xdr:col>
      <xdr:colOff>775500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9" name="Code analytique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analytiqu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0800" y="180000"/>
              <a:ext cx="1656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325800</xdr:colOff>
      <xdr:row>0</xdr:row>
      <xdr:rowOff>63000</xdr:rowOff>
    </xdr:from>
    <xdr:to>
      <xdr:col>1</xdr:col>
      <xdr:colOff>0</xdr:colOff>
      <xdr:row>5</xdr:row>
      <xdr:rowOff>10500</xdr:rowOff>
    </xdr:to>
    <xdr:sp macro="" textlink="">
      <xdr:nvSpPr>
        <xdr:cNvPr id="15" name="Rectangle à coins arrondis 14"/>
        <xdr:cNvSpPr>
          <a:spLocks/>
        </xdr:cNvSpPr>
      </xdr:nvSpPr>
      <xdr:spPr>
        <a:xfrm>
          <a:off x="325800" y="63000"/>
          <a:ext cx="360000" cy="9000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325800</xdr:colOff>
      <xdr:row>5</xdr:row>
      <xdr:rowOff>0</xdr:rowOff>
    </xdr:from>
    <xdr:to>
      <xdr:col>1</xdr:col>
      <xdr:colOff>0</xdr:colOff>
      <xdr:row>9</xdr:row>
      <xdr:rowOff>138000</xdr:rowOff>
    </xdr:to>
    <xdr:sp macro="" textlink="">
      <xdr:nvSpPr>
        <xdr:cNvPr id="17" name="Rectangle à coins arrondis 16"/>
        <xdr:cNvSpPr>
          <a:spLocks/>
        </xdr:cNvSpPr>
      </xdr:nvSpPr>
      <xdr:spPr>
        <a:xfrm>
          <a:off x="325800" y="952500"/>
          <a:ext cx="360000" cy="90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325800</xdr:colOff>
      <xdr:row>9</xdr:row>
      <xdr:rowOff>138000</xdr:rowOff>
    </xdr:from>
    <xdr:to>
      <xdr:col>1</xdr:col>
      <xdr:colOff>0</xdr:colOff>
      <xdr:row>14</xdr:row>
      <xdr:rowOff>85500</xdr:rowOff>
    </xdr:to>
    <xdr:sp macro="" textlink="">
      <xdr:nvSpPr>
        <xdr:cNvPr id="18" name="Rectangle à coins arrondis 17"/>
        <xdr:cNvSpPr>
          <a:spLocks/>
        </xdr:cNvSpPr>
      </xdr:nvSpPr>
      <xdr:spPr>
        <a:xfrm>
          <a:off x="325800" y="1852500"/>
          <a:ext cx="360000" cy="900000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66676</xdr:colOff>
      <xdr:row>9</xdr:row>
      <xdr:rowOff>19049</xdr:rowOff>
    </xdr:from>
    <xdr:to>
      <xdr:col>1</xdr:col>
      <xdr:colOff>962026</xdr:colOff>
      <xdr:row>11</xdr:row>
      <xdr:rowOff>85724</xdr:rowOff>
    </xdr:to>
    <xdr:sp macro="[0]!VentilationDesJournaux" textlink="">
      <xdr:nvSpPr>
        <xdr:cNvPr id="14" name="ZoneTexte 13"/>
        <xdr:cNvSpPr txBox="1"/>
      </xdr:nvSpPr>
      <xdr:spPr>
        <a:xfrm>
          <a:off x="752476" y="1733549"/>
          <a:ext cx="895350" cy="4476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Ventilation</a:t>
          </a:r>
          <a:r>
            <a:rPr lang="fr-FR" sz="1000" baseline="0">
              <a:solidFill>
                <a:srgbClr val="0000FF"/>
              </a:solidFill>
            </a:rPr>
            <a:t> des journaux</a:t>
          </a:r>
          <a:endParaRPr lang="fr-FR" sz="1000">
            <a:solidFill>
              <a:srgbClr val="0000FF"/>
            </a:solidFill>
          </a:endParaRPr>
        </a:p>
      </xdr:txBody>
    </xdr:sp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_de_pièce" sourceName="No de pièce">
  <extLst>
    <x:ext xmlns:x15="http://schemas.microsoft.com/office/spreadsheetml/2010/11/main" uri="{2F2917AC-EB37-4324-AD4E-5DD8C200BD13}">
      <x15:tableSlicerCache tableId="11" column="2" customListSort="0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_journal" sourceName="Code journal">
  <extLst>
    <x:ext xmlns:x15="http://schemas.microsoft.com/office/spreadsheetml/2010/11/main" uri="{2F2917AC-EB37-4324-AD4E-5DD8C200BD13}">
      <x15:tableSlicerCache tableId="11" column="5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_compte" sourceName="No compte">
  <extLst>
    <x:ext xmlns:x15="http://schemas.microsoft.com/office/spreadsheetml/2010/11/main" uri="{2F2917AC-EB37-4324-AD4E-5DD8C200BD13}">
      <x15:tableSlicerCache tableId="11" column="7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mpte_auxiliaire" sourceName="Compte auxiliaire">
  <extLst>
    <x:ext xmlns:x15="http://schemas.microsoft.com/office/spreadsheetml/2010/11/main" uri="{2F2917AC-EB37-4324-AD4E-5DD8C200BD13}">
      <x15:tableSlicerCache tableId="11" column="8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aux_de_TVA" sourceName="Taux de TVA">
  <extLst>
    <x:ext xmlns:x15="http://schemas.microsoft.com/office/spreadsheetml/2010/11/main" uri="{2F2917AC-EB37-4324-AD4E-5DD8C200BD13}">
      <x15:tableSlicerCache tableId="11" column="16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_TVA" sourceName="Type TVA">
  <extLst>
    <x:ext xmlns:x15="http://schemas.microsoft.com/office/spreadsheetml/2010/11/main" uri="{2F2917AC-EB37-4324-AD4E-5DD8C200BD13}">
      <x15:tableSlicerCache tableId="11" column="17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de_de_règlement" sourceName="Mode de règlement">
  <extLst>
    <x:ext xmlns:x15="http://schemas.microsoft.com/office/spreadsheetml/2010/11/main" uri="{2F2917AC-EB37-4324-AD4E-5DD8C200BD13}">
      <x15:tableSlicerCache tableId="11" column="19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_analytique" sourceName="Code analytique">
  <extLst>
    <x:ext xmlns:x15="http://schemas.microsoft.com/office/spreadsheetml/2010/11/main" uri="{2F2917AC-EB37-4324-AD4E-5DD8C200BD13}">
      <x15:tableSlicerCache tableId="11" column="20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 de pièce" cache="Segment_No_de_pièce" caption="No de pièce" lockedPosition="1" rowHeight="216000"/>
  <slicer name="Code journal" cache="Segment_Code_journal" caption="Code journal" style="SlicerStyleLight2" lockedPosition="1" rowHeight="216000"/>
  <slicer name="No compte" cache="Segment_No_compte" caption="No compte" style="SlicerStyleLight6" lockedPosition="1" rowHeight="216000"/>
  <slicer name="Compte auxiliaire" cache="Segment_Compte_auxiliaire" caption="Compte auxiliaire" style="SlicerStyleOther2" lockedPosition="1" rowHeight="216000"/>
  <slicer name="Taux de TVA" cache="Segment_Taux_de_TVA" caption="Taux de TVA" style="SlicerStyleDark5" lockedPosition="1" rowHeight="241300"/>
  <slicer name="Type TVA" cache="Segment_Type_TVA" caption="Type TVA" style="SlicerStyleDark2" lockedPosition="1" rowHeight="216000"/>
  <slicer name="Mode de règlement" cache="Segment_Mode_de_règlement" caption="Mode de règlement" style="SlicerStyleDark6" lockedPosition="1" rowHeight="241300"/>
  <slicer name="Code analytique" cache="Segment_Code_analytique" caption="Code analytique" style="SlicerStyleDark4" lockedPosition="1" rowHeight="241300"/>
</slicers>
</file>

<file path=xl/tables/table1.xml><?xml version="1.0" encoding="utf-8"?>
<table xmlns="http://schemas.openxmlformats.org/spreadsheetml/2006/main" id="4" name="Tableau_plan_comptable" displayName="Tableau_plan_comptable" ref="A1:B53" totalsRowShown="0" headerRowDxfId="250">
  <autoFilter ref="A1:B53"/>
  <sortState caseSensitive="1" ref="A2:B287">
    <sortCondition ref="B2:B287"/>
  </sortState>
  <tableColumns count="2">
    <tableColumn id="1" name="Numéro compte" dataDxfId="249" dataCellStyle="Normal 2"/>
    <tableColumn id="2" name="Libellé compte" dataDxfId="248" dataCellStyle="Normal 2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5" name="Tableau_journaux_comptables" displayName="Tableau_journaux_comptables" ref="C1:D8" totalsRowShown="0" headerRowDxfId="247" dataDxfId="246">
  <autoFilter ref="C1:D8"/>
  <tableColumns count="2">
    <tableColumn id="1" name="Code journal" dataDxfId="245"/>
    <tableColumn id="2" name="Journal comptable" dataDxfId="244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6" name="Liste_codes_analytiques" displayName="Liste_codes_analytiques" ref="E1:E11" totalsRowShown="0" headerRowDxfId="243" dataDxfId="242">
  <autoFilter ref="E1:E11"/>
  <tableColumns count="1">
    <tableColumn id="1" name="Code analytique" dataDxfId="241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8" name="Liste_types_TVA" displayName="Liste_types_TVA" ref="H1:H4" totalsRowShown="0" headerRowDxfId="240" dataDxfId="239">
  <autoFilter ref="H1:H4"/>
  <tableColumns count="1">
    <tableColumn id="1" name="Type TVA" dataDxfId="238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9" name="Liste_modes_réglement" displayName="Liste_modes_réglement" ref="I1:I6" totalsRowShown="0" headerRowDxfId="237" dataDxfId="236">
  <autoFilter ref="I1:I6"/>
  <tableColumns count="1">
    <tableColumn id="1" name="Mode règlement" dataDxfId="235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id="10" name="Tableau_TVA" displayName="Tableau_TVA" ref="F1:G6" totalsRowShown="0" headerRowDxfId="234" dataDxfId="233">
  <autoFilter ref="F1:G6"/>
  <tableColumns count="2">
    <tableColumn id="1" name="Code TVA" dataDxfId="232"/>
    <tableColumn id="2" name="Taux TVA" dataDxfId="231" dataCellStyle="Pourcentag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2" name="Tableau12" displayName="Tableau12" ref="J1:J26" totalsRowShown="0" headerRowDxfId="230" dataDxfId="229">
  <autoFilter ref="J1:J26"/>
  <sortState ref="J2:J28">
    <sortCondition ref="J28"/>
  </sortState>
  <tableColumns count="1">
    <tableColumn id="1" name="Compte auxiliaire" dataDxfId="228"/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id="11" name="Tableau11" displayName="Tableau11" ref="C16:V23" totalsRowShown="0" headerRowDxfId="225" dataDxfId="223" headerRowBorderDxfId="224" tableBorderDxfId="222" totalsRowBorderDxfId="221">
  <autoFilter ref="C16:V23"/>
  <tableColumns count="20">
    <tableColumn id="1" name="Date d'écriture" dataDxfId="220"/>
    <tableColumn id="2" name="No de pièce" dataDxfId="219"/>
    <tableColumn id="3" name="Date de pièce" dataDxfId="218"/>
    <tableColumn id="4" name="Journal" dataDxfId="217">
      <calculatedColumnFormula>IF(Tableau11[Code journal]="","",IF(ISERROR(VLOOKUP(Tableau11[Code journal],Tableau_journaux_comptables[],2)),"",VLOOKUP(Tableau11[Code journal],Tableau_journaux_comptables[],2)))</calculatedColumnFormula>
    </tableColumn>
    <tableColumn id="5" name="Code journal" dataDxfId="216"/>
    <tableColumn id="6" name="Date comptable" dataDxfId="215"/>
    <tableColumn id="7" name="No compte" dataDxfId="214">
      <calculatedColumnFormula>IF(Tableau11[[#This Row],[Intitulé compte]]="","",IF(ISERROR(INDEX(Tableau_plan_comptable[],MATCH(Tableau11[[#This Row],[Intitulé compte]],Tableau_plan_comptable[Libellé compte],0),1)),"",INDEX(Tableau_plan_comptable[],MATCH(Tableau11[[#This Row],[Intitulé compte]],Tableau_plan_comptable[Libellé compte],0),1)))</calculatedColumnFormula>
    </tableColumn>
    <tableColumn id="8" name="Compte auxiliaire" dataDxfId="213"/>
    <tableColumn id="9" name="Intitulé compte" dataDxfId="212"/>
    <tableColumn id="10" name="Libellé" dataDxfId="211"/>
    <tableColumn id="11" name="Référence" dataDxfId="210"/>
    <tableColumn id="12" name="Commentaire" dataDxfId="209"/>
    <tableColumn id="13" name="Débit" dataDxfId="208" dataCellStyle="Monétaire"/>
    <tableColumn id="14" name="Crédit" dataDxfId="207" dataCellStyle="Monétaire"/>
    <tableColumn id="15" name="Code TVA" dataDxfId="206"/>
    <tableColumn id="16" name="Taux de TVA" dataDxfId="205" dataCellStyle="Pourcentage">
      <calculatedColumnFormula>IF(Tableau11[Code TVA]="","",IF(ISERROR(VLOOKUP(Tableau11[Code TVA],Tableau_TVA[],2)),"",VLOOKUP(Tableau11[Code TVA],Tableau_TVA[],2)))</calculatedColumnFormula>
    </tableColumn>
    <tableColumn id="17" name="Type TVA" dataDxfId="204"/>
    <tableColumn id="18" name="Date d'échéance" dataDxfId="203"/>
    <tableColumn id="19" name="Mode de règlement" dataDxfId="202"/>
    <tableColumn id="20" name="Code analytique" dataDxfId="201"/>
  </tableColumns>
  <tableStyleInfo name="TableStyleMedium13" showFirstColumn="0" showLastColumn="0" showRowStripes="1" showColumnStripes="0"/>
</table>
</file>

<file path=xl/tables/table9.xml><?xml version="1.0" encoding="utf-8"?>
<table xmlns="http://schemas.openxmlformats.org/spreadsheetml/2006/main" id="1" name="Tableau1114152" displayName="Tableau1114152" ref="A1:T2" insertRow="1" totalsRowShown="0" headerRowDxfId="200" headerRowBorderDxfId="199" tableBorderDxfId="198" totalsRowBorderDxfId="197">
  <autoFilter ref="A1:T2"/>
  <tableColumns count="20">
    <tableColumn id="1" name="Date d'écriture" dataDxfId="196"/>
    <tableColumn id="2" name="No de pièce" dataDxfId="195"/>
    <tableColumn id="3" name="Date de pièce" dataDxfId="194"/>
    <tableColumn id="4" name="Journal" dataDxfId="193"/>
    <tableColumn id="5" name="Code journal" dataDxfId="192"/>
    <tableColumn id="6" name="Date comptable" dataDxfId="191"/>
    <tableColumn id="7" name="No compte" dataDxfId="190"/>
    <tableColumn id="8" name="Compte auxiliaire" dataDxfId="189"/>
    <tableColumn id="9" name="Intitulé compte" dataDxfId="188"/>
    <tableColumn id="10" name="Libellé" dataDxfId="187"/>
    <tableColumn id="11" name="Référence" dataDxfId="186"/>
    <tableColumn id="12" name="Commentaire" dataDxfId="185"/>
    <tableColumn id="13" name="Débit" dataDxfId="184" dataCellStyle="Monétaire"/>
    <tableColumn id="14" name="Crédit" dataDxfId="183" dataCellStyle="Monétaire"/>
    <tableColumn id="15" name="Code TVA" dataDxfId="182"/>
    <tableColumn id="16" name="Taux de TVA" dataDxfId="181" dataCellStyle="Pourcentage"/>
    <tableColumn id="17" name="Type TVA" dataDxfId="180"/>
    <tableColumn id="18" name="Date d'échéance" dataDxfId="179"/>
    <tableColumn id="19" name="Mode de règlement" dataDxfId="178"/>
    <tableColumn id="20" name="Code analytique" dataDxfId="177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14" name="Tableau111415" displayName="Tableau111415" ref="A1:T2" insertRow="1" totalsRowShown="0" headerRowDxfId="170" headerRowBorderDxfId="169" tableBorderDxfId="168" totalsRowBorderDxfId="167">
  <autoFilter ref="A1:T2"/>
  <tableColumns count="20">
    <tableColumn id="1" name="Date d'écriture" dataDxfId="166"/>
    <tableColumn id="2" name="No de pièce" dataDxfId="165"/>
    <tableColumn id="3" name="Date de pièce" dataDxfId="164"/>
    <tableColumn id="4" name="Journal" dataDxfId="163"/>
    <tableColumn id="5" name="Code journal" dataDxfId="162"/>
    <tableColumn id="6" name="Date comptable" dataDxfId="161"/>
    <tableColumn id="7" name="No compte" dataDxfId="160"/>
    <tableColumn id="8" name="Compte auxiliaire" dataDxfId="159"/>
    <tableColumn id="9" name="Intitulé compte" dataDxfId="158"/>
    <tableColumn id="10" name="Libellé" dataDxfId="157"/>
    <tableColumn id="11" name="Référence" dataDxfId="156"/>
    <tableColumn id="12" name="Commentaire" dataDxfId="155"/>
    <tableColumn id="13" name="Débit" dataDxfId="154" dataCellStyle="Monétaire"/>
    <tableColumn id="14" name="Crédit" dataDxfId="153" dataCellStyle="Monétaire"/>
    <tableColumn id="15" name="Code TVA" dataDxfId="152"/>
    <tableColumn id="16" name="Taux de TVA" dataDxfId="151" dataCellStyle="Pourcentage"/>
    <tableColumn id="17" name="Type TVA" dataDxfId="150"/>
    <tableColumn id="18" name="Date d'échéance" dataDxfId="149"/>
    <tableColumn id="19" name="Mode de règlement" dataDxfId="148"/>
    <tableColumn id="20" name="Code analytique" dataDxfId="14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6" name="Tableau111417" displayName="Tableau111417" ref="A1:T2" insertRow="1" totalsRowShown="0" headerRowDxfId="140" headerRowBorderDxfId="139" tableBorderDxfId="138" totalsRowBorderDxfId="137">
  <autoFilter ref="A1:T2"/>
  <tableColumns count="20">
    <tableColumn id="1" name="Date d'écriture" dataDxfId="136"/>
    <tableColumn id="2" name="No de pièce" dataDxfId="135"/>
    <tableColumn id="3" name="Date de pièce" dataDxfId="134"/>
    <tableColumn id="4" name="Journal" dataDxfId="133"/>
    <tableColumn id="5" name="Code journal" dataDxfId="132"/>
    <tableColumn id="6" name="Date comptable" dataDxfId="131"/>
    <tableColumn id="7" name="No compte" dataDxfId="130"/>
    <tableColumn id="8" name="Compte auxiliaire" dataDxfId="129"/>
    <tableColumn id="9" name="Intitulé compte" dataDxfId="128"/>
    <tableColumn id="10" name="Libellé" dataDxfId="127"/>
    <tableColumn id="11" name="Référence" dataDxfId="126"/>
    <tableColumn id="12" name="Commentaire" dataDxfId="125"/>
    <tableColumn id="13" name="Débit" dataDxfId="124" dataCellStyle="Monétaire"/>
    <tableColumn id="14" name="Crédit" dataDxfId="123" dataCellStyle="Monétaire"/>
    <tableColumn id="15" name="Code TVA" dataDxfId="122"/>
    <tableColumn id="16" name="Taux de TVA" dataDxfId="121" dataCellStyle="Pourcentage"/>
    <tableColumn id="17" name="Type TVA" dataDxfId="120"/>
    <tableColumn id="18" name="Date d'échéance" dataDxfId="119"/>
    <tableColumn id="19" name="Mode de règlement" dataDxfId="118"/>
    <tableColumn id="20" name="Code analytique" dataDxfId="117"/>
  </tableColumns>
  <tableStyleInfo name="TableStyleMedium3" showFirstColumn="0" showLastColumn="0" showRowStripes="1" showColumnStripes="0"/>
</table>
</file>

<file path=xl/tables/table12.xml><?xml version="1.0" encoding="utf-8"?>
<table xmlns="http://schemas.openxmlformats.org/spreadsheetml/2006/main" id="18" name="Tableau1114171819" displayName="Tableau1114171819" ref="A1:T2" insertRow="1" totalsRowShown="0" headerRowDxfId="108" headerRowBorderDxfId="107" tableBorderDxfId="106" totalsRowBorderDxfId="105">
  <autoFilter ref="A1:T2"/>
  <tableColumns count="20">
    <tableColumn id="1" name="Date d'écriture" dataDxfId="104"/>
    <tableColumn id="2" name="No de pièce" dataDxfId="103"/>
    <tableColumn id="3" name="Date de pièce" dataDxfId="102"/>
    <tableColumn id="4" name="Journal" dataDxfId="101"/>
    <tableColumn id="5" name="Code journal" dataDxfId="100"/>
    <tableColumn id="6" name="Date comptable" dataDxfId="99"/>
    <tableColumn id="7" name="No compte" dataDxfId="98"/>
    <tableColumn id="8" name="Compte auxiliaire" dataDxfId="97"/>
    <tableColumn id="9" name="Intitulé compte" dataDxfId="96"/>
    <tableColumn id="10" name="Libellé" dataDxfId="95"/>
    <tableColumn id="11" name="Référence" dataDxfId="94"/>
    <tableColumn id="12" name="Commentaire" dataDxfId="93"/>
    <tableColumn id="13" name="Débit" dataDxfId="92" dataCellStyle="Monétaire"/>
    <tableColumn id="14" name="Crédit" dataDxfId="91" dataCellStyle="Monétaire"/>
    <tableColumn id="15" name="Code TVA" dataDxfId="90"/>
    <tableColumn id="16" name="Taux de TVA" dataDxfId="89" dataCellStyle="Pourcentage"/>
    <tableColumn id="17" name="Type TVA" dataDxfId="88"/>
    <tableColumn id="18" name="Date d'échéance" dataDxfId="87"/>
    <tableColumn id="19" name="Mode de règlement" dataDxfId="86"/>
    <tableColumn id="20" name="Code analytique" dataDxfId="85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17" name="Tableau11141718" displayName="Tableau11141718" ref="A1:T2" insertRow="1" totalsRowShown="0" headerRowDxfId="82" dataDxfId="80" headerRowBorderDxfId="81" tableBorderDxfId="79" totalsRowBorderDxfId="78">
  <autoFilter ref="A1:T2"/>
  <tableColumns count="20">
    <tableColumn id="1" name="Date d'écriture" dataDxfId="77"/>
    <tableColumn id="2" name="No de pièce" dataDxfId="76"/>
    <tableColumn id="3" name="Date de pièce" dataDxfId="75"/>
    <tableColumn id="4" name="Journal" dataDxfId="74"/>
    <tableColumn id="5" name="Code journal" dataDxfId="73"/>
    <tableColumn id="6" name="Date comptable" dataDxfId="72"/>
    <tableColumn id="7" name="No compte" dataDxfId="71"/>
    <tableColumn id="8" name="Compte auxiliaire" dataDxfId="70"/>
    <tableColumn id="9" name="Intitulé compte" dataDxfId="69"/>
    <tableColumn id="10" name="Libellé" dataDxfId="68"/>
    <tableColumn id="11" name="Référence" dataDxfId="67"/>
    <tableColumn id="12" name="Commentaire" dataDxfId="66"/>
    <tableColumn id="13" name="Débit" dataDxfId="65"/>
    <tableColumn id="14" name="Crédit" dataDxfId="64"/>
    <tableColumn id="15" name="Code TVA" dataDxfId="63"/>
    <tableColumn id="16" name="Taux de TVA" dataDxfId="62" dataCellStyle="Pourcentage"/>
    <tableColumn id="17" name="Type TVA" dataDxfId="61"/>
    <tableColumn id="18" name="Date d'échéance" dataDxfId="60"/>
    <tableColumn id="19" name="Mode de règlement" dataDxfId="59"/>
    <tableColumn id="20" name="Code analytique" dataDxfId="58"/>
  </tableColumns>
  <tableStyleInfo name="TableStyleMedium4" showFirstColumn="0" showLastColumn="0" showRowStripes="1" showColumnStripes="0"/>
</table>
</file>

<file path=xl/tables/table14.xml><?xml version="1.0" encoding="utf-8"?>
<table xmlns="http://schemas.openxmlformats.org/spreadsheetml/2006/main" id="19" name="Tableau1114171820" displayName="Tableau1114171820" ref="A1:U2" insertRow="1" totalsRowShown="0" headerRowDxfId="55" dataDxfId="53" headerRowBorderDxfId="54" tableBorderDxfId="52" totalsRowBorderDxfId="51">
  <autoFilter ref="A1:U2"/>
  <tableColumns count="21">
    <tableColumn id="1" name="Date d'écriture" dataDxfId="50"/>
    <tableColumn id="2" name="No de pièce" dataDxfId="49"/>
    <tableColumn id="3" name="Date de pièce" dataDxfId="48"/>
    <tableColumn id="4" name="Journal" dataDxfId="47"/>
    <tableColumn id="5" name="Code journal" dataDxfId="46"/>
    <tableColumn id="6" name="Date comptable" dataDxfId="45"/>
    <tableColumn id="7" name="No compte" dataDxfId="44"/>
    <tableColumn id="8" name="Compte auxiliaire" dataDxfId="43"/>
    <tableColumn id="9" name="Intitulé compte" dataDxfId="42"/>
    <tableColumn id="10" name="Libellé" dataDxfId="41"/>
    <tableColumn id="11" name="Référence" dataDxfId="40"/>
    <tableColumn id="12" name="Commentaire" dataDxfId="39"/>
    <tableColumn id="13" name="Débit" dataDxfId="38"/>
    <tableColumn id="14" name="Crédit" dataDxfId="37"/>
    <tableColumn id="15" name="Code TVA" dataDxfId="36"/>
    <tableColumn id="16" name="Taux de TVA" dataDxfId="35" dataCellStyle="Pourcentage"/>
    <tableColumn id="17" name="Type TVA" dataDxfId="34"/>
    <tableColumn id="18" name="Date d'échéance" dataDxfId="33"/>
    <tableColumn id="19" name="Mode de règlement" dataDxfId="32"/>
    <tableColumn id="20" name="Code analytique" dataDxfId="31"/>
    <tableColumn id="21" name="d" dataDxfId="30"/>
  </tableColumns>
  <tableStyleInfo name="TableStyleMedium5" showFirstColumn="0" showLastColumn="0" showRowStripes="1" showColumnStripes="0"/>
</table>
</file>

<file path=xl/tables/table15.xml><?xml version="1.0" encoding="utf-8"?>
<table xmlns="http://schemas.openxmlformats.org/spreadsheetml/2006/main" id="20" name="Tableau111417182021" displayName="Tableau111417182021" ref="A1:T2" insertRow="1" totalsRowShown="0" headerRowDxfId="23" headerRowBorderDxfId="22" tableBorderDxfId="21" totalsRowBorderDxfId="20">
  <autoFilter ref="A1:T2"/>
  <tableColumns count="20">
    <tableColumn id="1" name="Date d'écriture" dataDxfId="19"/>
    <tableColumn id="2" name="No de pièce" dataDxfId="18"/>
    <tableColumn id="3" name="Date de pièce" dataDxfId="17"/>
    <tableColumn id="4" name="Journal" dataDxfId="16"/>
    <tableColumn id="5" name="Code journal" dataDxfId="15"/>
    <tableColumn id="6" name="Date comptable" dataDxfId="14"/>
    <tableColumn id="7" name="No compte" dataDxfId="13"/>
    <tableColumn id="8" name="Compte auxiliaire" dataDxfId="12"/>
    <tableColumn id="9" name="Intitulé compte" dataDxfId="11"/>
    <tableColumn id="10" name="Libellé" dataDxfId="10"/>
    <tableColumn id="11" name="Référence" dataDxfId="9"/>
    <tableColumn id="12" name="Commentaire" dataDxfId="8"/>
    <tableColumn id="13" name="Débit" dataDxfId="7" dataCellStyle="Monétaire"/>
    <tableColumn id="14" name="Crédit" dataDxfId="6" dataCellStyle="Monétaire"/>
    <tableColumn id="15" name="Code TVA" dataDxfId="5"/>
    <tableColumn id="16" name="Taux de TVA" dataDxfId="4" dataCellStyle="Pourcentage"/>
    <tableColumn id="17" name="Type TVA" dataDxfId="3"/>
    <tableColumn id="18" name="Date d'échéance" dataDxfId="2"/>
    <tableColumn id="19" name="Mode de règlement" dataDxfId="1"/>
    <tableColumn id="20" name="Code analytique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microsoft.com/office/2007/relationships/slicer" Target="../slicers/slicer1.xml"/><Relationship Id="rId5" Type="http://schemas.openxmlformats.org/officeDocument/2006/relationships/table" Target="../tables/table8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4"/>
  <sheetViews>
    <sheetView workbookViewId="0">
      <selection activeCell="A54" sqref="A54:T54"/>
    </sheetView>
  </sheetViews>
  <sheetFormatPr baseColWidth="10" defaultRowHeight="15" x14ac:dyDescent="0.25"/>
  <cols>
    <col min="1" max="1" width="17.7109375" style="2" bestFit="1" customWidth="1"/>
    <col min="2" max="2" width="87" style="2" bestFit="1" customWidth="1"/>
    <col min="3" max="3" width="14.5703125" style="2" bestFit="1" customWidth="1"/>
    <col min="4" max="4" width="19.7109375" style="2" bestFit="1" customWidth="1"/>
    <col min="5" max="5" width="17.7109375" style="2" bestFit="1" customWidth="1"/>
    <col min="6" max="6" width="11.85546875" style="2" bestFit="1" customWidth="1"/>
    <col min="7" max="7" width="11.42578125" style="2" bestFit="1" customWidth="1"/>
    <col min="8" max="8" width="13.140625" style="2" bestFit="1" customWidth="1"/>
    <col min="9" max="9" width="18.42578125" style="2" bestFit="1" customWidth="1"/>
    <col min="10" max="10" width="28" style="2" bestFit="1" customWidth="1"/>
    <col min="11" max="16384" width="11.42578125" style="2"/>
  </cols>
  <sheetData>
    <row r="1" spans="1:10" x14ac:dyDescent="0.25">
      <c r="A1" s="1" t="s">
        <v>20</v>
      </c>
      <c r="B1" s="1" t="s">
        <v>21</v>
      </c>
      <c r="C1" s="1" t="s">
        <v>2</v>
      </c>
      <c r="D1" s="1" t="s">
        <v>22</v>
      </c>
      <c r="E1" s="1" t="s">
        <v>18</v>
      </c>
      <c r="F1" s="2" t="s">
        <v>14</v>
      </c>
      <c r="G1" s="2" t="s">
        <v>23</v>
      </c>
      <c r="H1" s="1" t="s">
        <v>16</v>
      </c>
      <c r="I1" s="1" t="s">
        <v>24</v>
      </c>
      <c r="J1" s="2" t="s">
        <v>7</v>
      </c>
    </row>
    <row r="2" spans="1:10" x14ac:dyDescent="0.25">
      <c r="A2">
        <v>108</v>
      </c>
      <c r="B2" t="s">
        <v>62</v>
      </c>
      <c r="C2" s="2" t="s">
        <v>25</v>
      </c>
      <c r="D2" s="2" t="s">
        <v>19</v>
      </c>
      <c r="E2" s="2" t="s">
        <v>26</v>
      </c>
      <c r="F2" s="2">
        <v>0</v>
      </c>
      <c r="G2" s="3">
        <v>0</v>
      </c>
      <c r="H2" s="2" t="s">
        <v>12</v>
      </c>
      <c r="I2" s="2" t="s">
        <v>27</v>
      </c>
    </row>
    <row r="3" spans="1:10" x14ac:dyDescent="0.25">
      <c r="A3">
        <v>16</v>
      </c>
      <c r="B3" t="s">
        <v>63</v>
      </c>
      <c r="C3" s="2" t="s">
        <v>28</v>
      </c>
      <c r="D3" s="2" t="s">
        <v>60</v>
      </c>
      <c r="E3" s="2" t="s">
        <v>29</v>
      </c>
      <c r="F3" s="2">
        <v>1</v>
      </c>
      <c r="G3" s="3">
        <v>2.1000000000000001E-2</v>
      </c>
      <c r="H3" s="2" t="s">
        <v>30</v>
      </c>
      <c r="I3" s="2" t="s">
        <v>31</v>
      </c>
    </row>
    <row r="4" spans="1:10" x14ac:dyDescent="0.25">
      <c r="A4">
        <v>164</v>
      </c>
      <c r="B4" t="s">
        <v>52</v>
      </c>
      <c r="C4" s="2" t="s">
        <v>32</v>
      </c>
      <c r="D4" s="2" t="s">
        <v>33</v>
      </c>
      <c r="E4" s="2" t="s">
        <v>34</v>
      </c>
      <c r="F4" s="2">
        <v>2</v>
      </c>
      <c r="G4" s="3">
        <v>5.5E-2</v>
      </c>
      <c r="H4" s="4" t="s">
        <v>58</v>
      </c>
      <c r="I4" s="2" t="s">
        <v>35</v>
      </c>
    </row>
    <row r="5" spans="1:10" x14ac:dyDescent="0.25">
      <c r="A5">
        <v>200</v>
      </c>
      <c r="B5" t="s">
        <v>64</v>
      </c>
      <c r="C5" s="2" t="s">
        <v>36</v>
      </c>
      <c r="D5" s="2" t="s">
        <v>37</v>
      </c>
      <c r="E5" s="2" t="s">
        <v>38</v>
      </c>
      <c r="F5" s="2">
        <v>3</v>
      </c>
      <c r="G5" s="3">
        <v>0.1</v>
      </c>
      <c r="H5" s="4"/>
      <c r="I5" s="2" t="s">
        <v>39</v>
      </c>
    </row>
    <row r="6" spans="1:10" x14ac:dyDescent="0.25">
      <c r="A6">
        <v>401</v>
      </c>
      <c r="B6" t="s">
        <v>65</v>
      </c>
      <c r="C6" s="2" t="s">
        <v>40</v>
      </c>
      <c r="D6" s="2" t="s">
        <v>61</v>
      </c>
      <c r="E6" s="2" t="s">
        <v>41</v>
      </c>
      <c r="F6" s="2">
        <v>4</v>
      </c>
      <c r="G6" s="3">
        <v>0.2</v>
      </c>
      <c r="I6" s="2" t="s">
        <v>42</v>
      </c>
    </row>
    <row r="7" spans="1:10" x14ac:dyDescent="0.25">
      <c r="A7">
        <v>411</v>
      </c>
      <c r="B7" t="s">
        <v>66</v>
      </c>
      <c r="C7" s="2" t="s">
        <v>43</v>
      </c>
      <c r="D7" s="2" t="s">
        <v>44</v>
      </c>
      <c r="E7" s="2" t="s">
        <v>45</v>
      </c>
    </row>
    <row r="8" spans="1:10" x14ac:dyDescent="0.25">
      <c r="A8">
        <v>421</v>
      </c>
      <c r="B8" t="s">
        <v>67</v>
      </c>
      <c r="C8" s="2" t="s">
        <v>46</v>
      </c>
      <c r="D8" s="2" t="s">
        <v>47</v>
      </c>
      <c r="E8" s="2" t="s">
        <v>48</v>
      </c>
    </row>
    <row r="9" spans="1:10" x14ac:dyDescent="0.25">
      <c r="A9">
        <v>431</v>
      </c>
      <c r="B9" t="s">
        <v>68</v>
      </c>
      <c r="E9" s="2" t="s">
        <v>49</v>
      </c>
    </row>
    <row r="10" spans="1:10" x14ac:dyDescent="0.25">
      <c r="A10">
        <v>445</v>
      </c>
      <c r="B10" t="s">
        <v>69</v>
      </c>
      <c r="E10" s="2" t="s">
        <v>50</v>
      </c>
    </row>
    <row r="11" spans="1:10" x14ac:dyDescent="0.25">
      <c r="A11">
        <v>4455</v>
      </c>
      <c r="B11" t="s">
        <v>70</v>
      </c>
      <c r="E11" s="2" t="s">
        <v>51</v>
      </c>
    </row>
    <row r="12" spans="1:10" x14ac:dyDescent="0.25">
      <c r="A12">
        <v>44562</v>
      </c>
      <c r="B12" t="s">
        <v>71</v>
      </c>
    </row>
    <row r="13" spans="1:10" x14ac:dyDescent="0.25">
      <c r="A13">
        <v>44566</v>
      </c>
      <c r="B13" t="s">
        <v>72</v>
      </c>
    </row>
    <row r="14" spans="1:10" x14ac:dyDescent="0.25">
      <c r="A14">
        <v>44567</v>
      </c>
      <c r="B14" t="s">
        <v>53</v>
      </c>
    </row>
    <row r="15" spans="1:10" x14ac:dyDescent="0.25">
      <c r="A15">
        <v>44571021</v>
      </c>
      <c r="B15" t="s">
        <v>73</v>
      </c>
    </row>
    <row r="16" spans="1:10" x14ac:dyDescent="0.25">
      <c r="A16">
        <v>44571055</v>
      </c>
      <c r="B16" t="s">
        <v>74</v>
      </c>
    </row>
    <row r="17" spans="1:2" x14ac:dyDescent="0.25">
      <c r="A17">
        <v>44571070</v>
      </c>
      <c r="B17" t="s">
        <v>75</v>
      </c>
    </row>
    <row r="18" spans="1:2" x14ac:dyDescent="0.25">
      <c r="A18">
        <v>44571100</v>
      </c>
      <c r="B18" t="s">
        <v>76</v>
      </c>
    </row>
    <row r="19" spans="1:2" x14ac:dyDescent="0.25">
      <c r="A19">
        <v>44571196</v>
      </c>
      <c r="B19" t="s">
        <v>77</v>
      </c>
    </row>
    <row r="20" spans="1:2" x14ac:dyDescent="0.25">
      <c r="A20">
        <v>44571200</v>
      </c>
      <c r="B20" t="s">
        <v>78</v>
      </c>
    </row>
    <row r="21" spans="1:2" x14ac:dyDescent="0.25">
      <c r="A21">
        <v>455</v>
      </c>
      <c r="B21" t="s">
        <v>79</v>
      </c>
    </row>
    <row r="22" spans="1:2" x14ac:dyDescent="0.25">
      <c r="A22">
        <v>471</v>
      </c>
      <c r="B22" t="s">
        <v>80</v>
      </c>
    </row>
    <row r="23" spans="1:2" x14ac:dyDescent="0.25">
      <c r="A23">
        <v>471100</v>
      </c>
      <c r="B23" t="s">
        <v>81</v>
      </c>
    </row>
    <row r="24" spans="1:2" x14ac:dyDescent="0.25">
      <c r="A24">
        <v>471200</v>
      </c>
      <c r="B24" t="s">
        <v>82</v>
      </c>
    </row>
    <row r="25" spans="1:2" x14ac:dyDescent="0.25">
      <c r="A25">
        <v>511</v>
      </c>
      <c r="B25" t="s">
        <v>83</v>
      </c>
    </row>
    <row r="26" spans="1:2" x14ac:dyDescent="0.25">
      <c r="A26">
        <v>512</v>
      </c>
      <c r="B26" t="s">
        <v>84</v>
      </c>
    </row>
    <row r="27" spans="1:2" x14ac:dyDescent="0.25">
      <c r="A27">
        <v>601</v>
      </c>
      <c r="B27" t="s">
        <v>85</v>
      </c>
    </row>
    <row r="28" spans="1:2" x14ac:dyDescent="0.25">
      <c r="A28">
        <v>604</v>
      </c>
      <c r="B28" t="s">
        <v>54</v>
      </c>
    </row>
    <row r="29" spans="1:2" x14ac:dyDescent="0.25">
      <c r="A29">
        <v>6061</v>
      </c>
      <c r="B29" t="s">
        <v>86</v>
      </c>
    </row>
    <row r="30" spans="1:2" x14ac:dyDescent="0.25">
      <c r="A30">
        <v>6063</v>
      </c>
      <c r="B30" t="s">
        <v>87</v>
      </c>
    </row>
    <row r="31" spans="1:2" x14ac:dyDescent="0.25">
      <c r="A31">
        <v>607</v>
      </c>
      <c r="B31" t="s">
        <v>88</v>
      </c>
    </row>
    <row r="32" spans="1:2" x14ac:dyDescent="0.25">
      <c r="A32">
        <v>612</v>
      </c>
      <c r="B32" t="s">
        <v>89</v>
      </c>
    </row>
    <row r="33" spans="1:2" x14ac:dyDescent="0.25">
      <c r="A33">
        <v>613</v>
      </c>
      <c r="B33" t="s">
        <v>90</v>
      </c>
    </row>
    <row r="34" spans="1:2" x14ac:dyDescent="0.25">
      <c r="A34">
        <v>615</v>
      </c>
      <c r="B34" t="s">
        <v>91</v>
      </c>
    </row>
    <row r="35" spans="1:2" x14ac:dyDescent="0.25">
      <c r="A35">
        <v>616</v>
      </c>
      <c r="B35" t="s">
        <v>92</v>
      </c>
    </row>
    <row r="36" spans="1:2" x14ac:dyDescent="0.25">
      <c r="A36">
        <v>622</v>
      </c>
      <c r="B36" t="s">
        <v>93</v>
      </c>
    </row>
    <row r="37" spans="1:2" x14ac:dyDescent="0.25">
      <c r="A37">
        <v>623</v>
      </c>
      <c r="B37" t="s">
        <v>94</v>
      </c>
    </row>
    <row r="38" spans="1:2" x14ac:dyDescent="0.25">
      <c r="A38">
        <v>625</v>
      </c>
      <c r="B38" t="s">
        <v>95</v>
      </c>
    </row>
    <row r="39" spans="1:2" x14ac:dyDescent="0.25">
      <c r="A39">
        <v>626</v>
      </c>
      <c r="B39" t="s">
        <v>96</v>
      </c>
    </row>
    <row r="40" spans="1:2" x14ac:dyDescent="0.25">
      <c r="A40">
        <v>627</v>
      </c>
      <c r="B40" t="s">
        <v>97</v>
      </c>
    </row>
    <row r="41" spans="1:2" x14ac:dyDescent="0.25">
      <c r="A41">
        <v>63</v>
      </c>
      <c r="B41" t="s">
        <v>98</v>
      </c>
    </row>
    <row r="42" spans="1:2" x14ac:dyDescent="0.25">
      <c r="A42">
        <v>646</v>
      </c>
      <c r="B42" t="s">
        <v>99</v>
      </c>
    </row>
    <row r="43" spans="1:2" x14ac:dyDescent="0.25">
      <c r="A43">
        <v>661</v>
      </c>
      <c r="B43" t="s">
        <v>100</v>
      </c>
    </row>
    <row r="44" spans="1:2" x14ac:dyDescent="0.25">
      <c r="A44">
        <v>6616</v>
      </c>
      <c r="B44" t="s">
        <v>101</v>
      </c>
    </row>
    <row r="45" spans="1:2" x14ac:dyDescent="0.25">
      <c r="A45">
        <v>666</v>
      </c>
      <c r="B45" t="s">
        <v>102</v>
      </c>
    </row>
    <row r="46" spans="1:2" x14ac:dyDescent="0.25">
      <c r="A46">
        <v>701</v>
      </c>
      <c r="B46" t="s">
        <v>103</v>
      </c>
    </row>
    <row r="47" spans="1:2" x14ac:dyDescent="0.25">
      <c r="A47">
        <v>706</v>
      </c>
      <c r="B47" t="s">
        <v>55</v>
      </c>
    </row>
    <row r="48" spans="1:2" x14ac:dyDescent="0.25">
      <c r="A48">
        <v>707</v>
      </c>
      <c r="B48" t="s">
        <v>56</v>
      </c>
    </row>
    <row r="49" spans="1:20" x14ac:dyDescent="0.25">
      <c r="A49">
        <v>708</v>
      </c>
      <c r="B49" t="s">
        <v>104</v>
      </c>
    </row>
    <row r="50" spans="1:20" x14ac:dyDescent="0.25">
      <c r="A50">
        <v>7083</v>
      </c>
      <c r="B50" t="s">
        <v>105</v>
      </c>
    </row>
    <row r="51" spans="1:20" x14ac:dyDescent="0.25">
      <c r="A51">
        <v>7085</v>
      </c>
      <c r="B51" t="s">
        <v>57</v>
      </c>
    </row>
    <row r="52" spans="1:20" x14ac:dyDescent="0.25">
      <c r="A52">
        <v>766</v>
      </c>
      <c r="B52" t="s">
        <v>106</v>
      </c>
    </row>
    <row r="53" spans="1:20" x14ac:dyDescent="0.25">
      <c r="A53">
        <v>791</v>
      </c>
      <c r="B53" t="s">
        <v>107</v>
      </c>
    </row>
    <row r="54" spans="1:20" x14ac:dyDescent="0.25">
      <c r="A54" s="48">
        <v>43202.622766203705</v>
      </c>
      <c r="B54" s="49">
        <v>6</v>
      </c>
      <c r="C54" s="50"/>
      <c r="D54" s="51"/>
      <c r="E54" s="52" t="s">
        <v>28</v>
      </c>
      <c r="F54" s="53"/>
      <c r="G54" s="54">
        <v>164</v>
      </c>
      <c r="H54" s="55"/>
      <c r="I54" s="56" t="s">
        <v>52</v>
      </c>
      <c r="J54" s="54"/>
      <c r="K54" s="55"/>
      <c r="L54" s="56"/>
      <c r="M54" s="57"/>
      <c r="N54" s="58"/>
      <c r="O54" s="54"/>
      <c r="P54" s="59" t="s">
        <v>109</v>
      </c>
      <c r="Q54" s="56"/>
      <c r="R54" s="60"/>
      <c r="S54" s="50"/>
      <c r="T54" s="55"/>
    </row>
  </sheetData>
  <conditionalFormatting sqref="Q54">
    <cfRule type="cellIs" dxfId="252" priority="1" operator="equal">
      <formula>"Débit"</formula>
    </cfRule>
    <cfRule type="cellIs" dxfId="251" priority="2" operator="equal">
      <formula>"Encaissement"</formula>
    </cfRule>
  </conditionalFormatting>
  <pageMargins left="0.7" right="0.7" top="0.75" bottom="0.75" header="0.3" footer="0.3"/>
  <pageSetup paperSize="9" orientation="portrait" verticalDpi="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V497"/>
  <sheetViews>
    <sheetView showGridLines="0" tabSelected="1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H27" sqref="H27"/>
    </sheetView>
  </sheetViews>
  <sheetFormatPr baseColWidth="10" defaultRowHeight="15" x14ac:dyDescent="0.25"/>
  <cols>
    <col min="1" max="1" width="10.28515625" style="46" customWidth="1"/>
    <col min="2" max="2" width="15.140625" style="14" customWidth="1"/>
    <col min="3" max="3" width="16.5703125" style="16" customWidth="1"/>
    <col min="4" max="4" width="13.85546875" style="19" bestFit="1" customWidth="1"/>
    <col min="5" max="5" width="15.42578125" style="26" bestFit="1" customWidth="1"/>
    <col min="6" max="6" width="19" style="27" bestFit="1" customWidth="1"/>
    <col min="7" max="7" width="14.5703125" style="26" bestFit="1" customWidth="1"/>
    <col min="8" max="8" width="17.28515625" style="27" bestFit="1" customWidth="1"/>
    <col min="9" max="9" width="13" style="30" bestFit="1" customWidth="1"/>
    <col min="10" max="10" width="19.140625" style="26" bestFit="1" customWidth="1"/>
    <col min="11" max="11" width="37.140625" style="15" bestFit="1" customWidth="1"/>
    <col min="12" max="12" width="9.28515625" style="27" bestFit="1" customWidth="1"/>
    <col min="13" max="13" width="12.42578125" style="26" bestFit="1" customWidth="1"/>
    <col min="14" max="14" width="15.42578125" style="15" bestFit="1" customWidth="1"/>
    <col min="15" max="15" width="9.42578125" style="27" bestFit="1" customWidth="1"/>
    <col min="16" max="16" width="8.7109375" style="26" bestFit="1" customWidth="1"/>
    <col min="17" max="17" width="11.85546875" style="27" bestFit="1" customWidth="1"/>
    <col min="18" max="18" width="14.140625" style="26" bestFit="1" customWidth="1"/>
    <col min="19" max="19" width="11.5703125" style="15" bestFit="1" customWidth="1"/>
    <col min="20" max="20" width="18" style="27" bestFit="1" customWidth="1"/>
    <col min="21" max="21" width="21.140625" style="26" bestFit="1" customWidth="1"/>
    <col min="22" max="22" width="17.7109375" style="27" bestFit="1" customWidth="1"/>
    <col min="23" max="16384" width="11.42578125" style="15"/>
  </cols>
  <sheetData>
    <row r="1" spans="1:22" s="17" customFormat="1" x14ac:dyDescent="0.25">
      <c r="A1" s="46"/>
      <c r="B1" s="14"/>
      <c r="C1" s="16"/>
      <c r="D1" s="40"/>
      <c r="E1" s="41"/>
      <c r="F1" s="42"/>
      <c r="G1" s="41"/>
      <c r="H1" s="42"/>
      <c r="I1" s="43"/>
      <c r="J1" s="41"/>
      <c r="L1" s="42"/>
      <c r="M1" s="41"/>
      <c r="O1" s="42"/>
      <c r="P1" s="41"/>
      <c r="Q1" s="42"/>
      <c r="R1" s="41"/>
      <c r="T1" s="42"/>
      <c r="U1" s="41"/>
      <c r="V1" s="42"/>
    </row>
    <row r="2" spans="1:22" s="17" customFormat="1" x14ac:dyDescent="0.25">
      <c r="A2" s="46"/>
      <c r="B2" s="14"/>
      <c r="C2" s="16"/>
      <c r="D2" s="40"/>
      <c r="E2" s="41"/>
      <c r="F2" s="42"/>
      <c r="G2" s="41"/>
      <c r="H2" s="42"/>
      <c r="I2" s="43"/>
      <c r="J2" s="41"/>
      <c r="L2" s="42"/>
      <c r="M2" s="41"/>
      <c r="O2" s="42"/>
      <c r="P2" s="41"/>
      <c r="Q2" s="42"/>
      <c r="R2" s="41"/>
      <c r="T2" s="42"/>
      <c r="U2" s="41"/>
      <c r="V2" s="42"/>
    </row>
    <row r="3" spans="1:22" s="17" customFormat="1" x14ac:dyDescent="0.25">
      <c r="A3" s="46"/>
      <c r="B3" s="14"/>
      <c r="C3" s="16"/>
      <c r="D3" s="40"/>
      <c r="E3" s="41"/>
      <c r="F3" s="42"/>
      <c r="G3" s="41"/>
      <c r="H3" s="42"/>
      <c r="I3" s="43"/>
      <c r="J3" s="41"/>
      <c r="L3" s="42"/>
      <c r="M3" s="41"/>
      <c r="O3" s="42"/>
      <c r="P3" s="41"/>
      <c r="Q3" s="42"/>
      <c r="R3" s="41"/>
      <c r="T3" s="42"/>
      <c r="U3" s="41"/>
      <c r="V3" s="42"/>
    </row>
    <row r="4" spans="1:22" s="17" customFormat="1" x14ac:dyDescent="0.25">
      <c r="A4" s="46"/>
      <c r="B4" s="14"/>
      <c r="C4" s="16"/>
      <c r="D4" s="40"/>
      <c r="E4" s="41"/>
      <c r="F4" s="42"/>
      <c r="G4" s="41"/>
      <c r="H4" s="42"/>
      <c r="I4" s="43"/>
      <c r="J4" s="41"/>
      <c r="L4" s="42"/>
      <c r="M4" s="41"/>
      <c r="O4" s="42"/>
      <c r="P4" s="41"/>
      <c r="Q4" s="42"/>
      <c r="R4" s="41"/>
      <c r="T4" s="42"/>
      <c r="U4" s="41"/>
      <c r="V4" s="42"/>
    </row>
    <row r="5" spans="1:22" s="17" customFormat="1" x14ac:dyDescent="0.25">
      <c r="A5" s="46"/>
      <c r="B5" s="14"/>
      <c r="C5" s="16"/>
      <c r="D5" s="40"/>
      <c r="E5" s="41"/>
      <c r="F5" s="42"/>
      <c r="G5" s="41"/>
      <c r="H5" s="42"/>
      <c r="I5" s="43"/>
      <c r="J5" s="41"/>
      <c r="L5" s="42"/>
      <c r="M5" s="41"/>
      <c r="O5" s="42"/>
      <c r="P5" s="41"/>
      <c r="Q5" s="42"/>
      <c r="R5" s="41"/>
      <c r="T5" s="42"/>
      <c r="U5" s="41"/>
      <c r="V5" s="42"/>
    </row>
    <row r="6" spans="1:22" s="17" customFormat="1" x14ac:dyDescent="0.25">
      <c r="A6" s="46"/>
      <c r="B6" s="14"/>
      <c r="C6" s="16"/>
      <c r="D6" s="40"/>
      <c r="E6" s="41"/>
      <c r="F6" s="42"/>
      <c r="G6" s="41"/>
      <c r="H6" s="42"/>
      <c r="I6" s="43"/>
      <c r="J6" s="41"/>
      <c r="L6" s="42"/>
      <c r="M6" s="41"/>
      <c r="O6" s="42"/>
      <c r="P6" s="41"/>
      <c r="Q6" s="42"/>
      <c r="R6" s="41"/>
      <c r="T6" s="42"/>
      <c r="U6" s="41"/>
      <c r="V6" s="42"/>
    </row>
    <row r="7" spans="1:22" s="17" customFormat="1" x14ac:dyDescent="0.25">
      <c r="A7" s="46"/>
      <c r="B7" s="14"/>
      <c r="C7" s="16"/>
      <c r="D7" s="40"/>
      <c r="E7" s="41"/>
      <c r="F7" s="42"/>
      <c r="G7" s="41"/>
      <c r="H7" s="42"/>
      <c r="I7" s="43"/>
      <c r="J7" s="41"/>
      <c r="L7" s="42"/>
      <c r="M7" s="41"/>
      <c r="O7" s="42"/>
      <c r="P7" s="41"/>
      <c r="Q7" s="42"/>
      <c r="R7" s="41"/>
      <c r="T7" s="42"/>
      <c r="U7" s="41"/>
      <c r="V7" s="42"/>
    </row>
    <row r="8" spans="1:22" s="17" customFormat="1" x14ac:dyDescent="0.25">
      <c r="A8" s="46"/>
      <c r="B8" s="14"/>
      <c r="C8" s="16"/>
      <c r="D8" s="40"/>
      <c r="E8" s="41"/>
      <c r="F8" s="42"/>
      <c r="G8" s="41"/>
      <c r="H8" s="42"/>
      <c r="I8" s="43"/>
      <c r="J8" s="41"/>
      <c r="L8" s="42"/>
      <c r="M8" s="41"/>
      <c r="O8" s="42"/>
      <c r="P8" s="41"/>
      <c r="Q8" s="42"/>
      <c r="R8" s="41"/>
      <c r="T8" s="42"/>
      <c r="U8" s="41"/>
      <c r="V8" s="42"/>
    </row>
    <row r="9" spans="1:22" s="17" customFormat="1" x14ac:dyDescent="0.25">
      <c r="A9" s="46"/>
      <c r="B9" s="14"/>
      <c r="C9" s="16"/>
      <c r="D9" s="40"/>
      <c r="E9" s="41"/>
      <c r="F9" s="42"/>
      <c r="G9" s="41"/>
      <c r="H9" s="42"/>
      <c r="I9" s="43"/>
      <c r="J9" s="41"/>
      <c r="L9" s="42"/>
      <c r="M9" s="41"/>
      <c r="O9" s="42"/>
      <c r="P9" s="41"/>
      <c r="Q9" s="42"/>
      <c r="R9" s="41"/>
      <c r="T9" s="42"/>
      <c r="U9" s="41"/>
      <c r="V9" s="42"/>
    </row>
    <row r="10" spans="1:22" s="17" customFormat="1" x14ac:dyDescent="0.25">
      <c r="A10" s="46"/>
      <c r="B10" s="14"/>
      <c r="C10" s="16"/>
      <c r="D10" s="40"/>
      <c r="E10" s="41"/>
      <c r="F10" s="42"/>
      <c r="G10" s="41"/>
      <c r="H10" s="42"/>
      <c r="I10" s="43"/>
      <c r="J10" s="41"/>
      <c r="L10" s="42"/>
      <c r="M10" s="41"/>
      <c r="O10" s="42"/>
      <c r="P10" s="41"/>
      <c r="Q10" s="42"/>
      <c r="R10" s="41"/>
      <c r="T10" s="42"/>
      <c r="U10" s="41"/>
      <c r="V10" s="42"/>
    </row>
    <row r="11" spans="1:22" s="17" customFormat="1" x14ac:dyDescent="0.25">
      <c r="A11" s="46"/>
      <c r="B11" s="14"/>
      <c r="C11" s="16"/>
      <c r="D11" s="40"/>
      <c r="E11" s="41"/>
      <c r="F11" s="42"/>
      <c r="G11" s="41"/>
      <c r="H11" s="42"/>
      <c r="I11" s="43"/>
      <c r="J11" s="41"/>
      <c r="L11" s="42"/>
      <c r="M11" s="41"/>
      <c r="O11" s="42"/>
      <c r="P11" s="41"/>
      <c r="Q11" s="42"/>
      <c r="R11" s="41"/>
      <c r="T11" s="42"/>
      <c r="U11" s="41"/>
      <c r="V11" s="42"/>
    </row>
    <row r="12" spans="1:22" s="17" customFormat="1" x14ac:dyDescent="0.25">
      <c r="A12" s="46"/>
      <c r="B12" s="14"/>
      <c r="C12" s="16"/>
      <c r="D12" s="40"/>
      <c r="E12" s="41"/>
      <c r="F12" s="42"/>
      <c r="G12" s="41"/>
      <c r="H12" s="42"/>
      <c r="I12" s="43"/>
      <c r="J12" s="41"/>
      <c r="L12" s="42"/>
      <c r="M12" s="41"/>
      <c r="O12" s="42"/>
      <c r="P12" s="41"/>
      <c r="Q12" s="42"/>
      <c r="R12" s="41"/>
      <c r="T12" s="42"/>
      <c r="U12" s="41"/>
      <c r="V12" s="42"/>
    </row>
    <row r="13" spans="1:22" s="17" customFormat="1" x14ac:dyDescent="0.25">
      <c r="A13" s="46"/>
      <c r="B13" s="14"/>
      <c r="C13" s="16"/>
      <c r="D13" s="40"/>
      <c r="E13" s="41"/>
      <c r="F13" s="42"/>
      <c r="G13" s="41"/>
      <c r="H13" s="42"/>
      <c r="I13" s="43"/>
      <c r="J13" s="41"/>
      <c r="L13" s="42"/>
      <c r="M13" s="41"/>
      <c r="O13" s="42"/>
      <c r="P13" s="41"/>
      <c r="Q13" s="42"/>
      <c r="R13" s="41"/>
      <c r="T13" s="42"/>
      <c r="U13" s="41"/>
      <c r="V13" s="42"/>
    </row>
    <row r="14" spans="1:22" s="17" customFormat="1" x14ac:dyDescent="0.25">
      <c r="A14" s="46"/>
      <c r="B14" s="14"/>
      <c r="C14" s="16"/>
      <c r="D14" s="40"/>
      <c r="E14" s="41"/>
      <c r="F14" s="42"/>
      <c r="G14" s="41"/>
      <c r="H14" s="42"/>
      <c r="I14" s="43"/>
      <c r="J14" s="41"/>
      <c r="L14" s="42"/>
      <c r="M14" s="41"/>
      <c r="O14" s="42"/>
      <c r="P14" s="41"/>
      <c r="Q14" s="42"/>
      <c r="R14" s="41"/>
      <c r="T14" s="42"/>
      <c r="U14" s="41"/>
      <c r="V14" s="42"/>
    </row>
    <row r="15" spans="1:22" s="17" customFormat="1" x14ac:dyDescent="0.25">
      <c r="A15" s="46"/>
      <c r="B15" s="14"/>
      <c r="C15" s="16"/>
      <c r="D15" s="40"/>
      <c r="E15" s="41"/>
      <c r="F15" s="42"/>
      <c r="G15" s="41"/>
      <c r="H15" s="42"/>
      <c r="I15" s="43"/>
      <c r="J15" s="41"/>
      <c r="L15" s="42"/>
      <c r="M15" s="41"/>
      <c r="O15" s="42"/>
      <c r="P15" s="41"/>
      <c r="Q15" s="42"/>
      <c r="R15" s="41"/>
      <c r="T15" s="42"/>
      <c r="U15" s="41"/>
      <c r="V15" s="42"/>
    </row>
    <row r="16" spans="1:22" s="17" customFormat="1" ht="37.5" customHeight="1" x14ac:dyDescent="0.25">
      <c r="A16" s="46"/>
      <c r="B16" s="14"/>
      <c r="C16" s="18" t="s">
        <v>1</v>
      </c>
      <c r="D16" s="21" t="s">
        <v>3</v>
      </c>
      <c r="E16" s="22" t="s">
        <v>4</v>
      </c>
      <c r="F16" s="21" t="s">
        <v>0</v>
      </c>
      <c r="G16" s="22" t="s">
        <v>2</v>
      </c>
      <c r="H16" s="28" t="s">
        <v>5</v>
      </c>
      <c r="I16" s="21" t="s">
        <v>6</v>
      </c>
      <c r="J16" s="5" t="s">
        <v>7</v>
      </c>
      <c r="K16" s="22" t="s">
        <v>8</v>
      </c>
      <c r="L16" s="21" t="s">
        <v>9</v>
      </c>
      <c r="M16" s="5" t="s">
        <v>10</v>
      </c>
      <c r="N16" s="22" t="s">
        <v>11</v>
      </c>
      <c r="O16" s="21" t="s">
        <v>12</v>
      </c>
      <c r="P16" s="22" t="s">
        <v>13</v>
      </c>
      <c r="Q16" s="21" t="s">
        <v>14</v>
      </c>
      <c r="R16" s="5" t="s">
        <v>15</v>
      </c>
      <c r="S16" s="22" t="s">
        <v>16</v>
      </c>
      <c r="T16" s="21" t="s">
        <v>17</v>
      </c>
      <c r="U16" s="22" t="s">
        <v>59</v>
      </c>
      <c r="V16" s="31" t="s">
        <v>18</v>
      </c>
    </row>
    <row r="17" spans="3:22" ht="22.5" customHeight="1" x14ac:dyDescent="0.25">
      <c r="C17" s="19">
        <v>43202.046863425923</v>
      </c>
      <c r="D17" s="23">
        <v>1</v>
      </c>
      <c r="E17" s="24"/>
      <c r="F17" s="26" t="str">
        <f>IF(Tableau11[Code journal]="","",IF(ISERROR(VLOOKUP(Tableau11[Code journal],Tableau_journaux_comptables[],2)),"",VLOOKUP(Tableau11[Code journal],Tableau_journaux_comptables[],2)))</f>
        <v>Inventaire</v>
      </c>
      <c r="G17" s="25" t="s">
        <v>36</v>
      </c>
      <c r="H17" s="29">
        <v>43203</v>
      </c>
      <c r="I17" s="26">
        <f>IF(Tableau11[[#This Row],[Intitulé compte]]="","",IF(ISERROR(INDEX(Tableau_plan_comptable[],MATCH(Tableau11[[#This Row],[Intitulé compte]],Tableau_plan_comptable[Libellé compte],0),1)),"",INDEX(Tableau_plan_comptable[],MATCH(Tableau11[[#This Row],[Intitulé compte]],Tableau_plan_comptable[Libellé compte],0),1)))</f>
        <v>4455</v>
      </c>
      <c r="J17" s="15" t="s">
        <v>108</v>
      </c>
      <c r="K17" s="27" t="s">
        <v>70</v>
      </c>
      <c r="L17" s="26"/>
      <c r="M17" s="15"/>
      <c r="N17" s="27"/>
      <c r="O17" s="8">
        <v>389</v>
      </c>
      <c r="P17" s="9"/>
      <c r="Q17" s="26">
        <v>2</v>
      </c>
      <c r="R17" s="10">
        <f>IF(Tableau11[Code TVA]="","",IF(ISERROR(VLOOKUP(Tableau11[Code TVA],Tableau_TVA[],2)),"",VLOOKUP(Tableau11[Code TVA],Tableau_TVA[],2)))</f>
        <v>5.5E-2</v>
      </c>
      <c r="S17" s="27" t="s">
        <v>12</v>
      </c>
      <c r="T17" s="32">
        <v>43264</v>
      </c>
      <c r="U17" s="24" t="s">
        <v>31</v>
      </c>
      <c r="V17" s="20" t="s">
        <v>48</v>
      </c>
    </row>
    <row r="18" spans="3:22" ht="22.5" customHeight="1" x14ac:dyDescent="0.25">
      <c r="C18" s="11">
        <v>43202.560949074075</v>
      </c>
      <c r="D18" s="44">
        <v>2</v>
      </c>
      <c r="E18" s="39"/>
      <c r="F18" s="36" t="str">
        <f>IF(Tableau11[Code journal]="","",IF(ISERROR(VLOOKUP(Tableau11[Code journal],Tableau_journaux_comptables[],2)),"",VLOOKUP(Tableau11[Code journal],Tableau_journaux_comptables[],2)))</f>
        <v>Opérations Diverses</v>
      </c>
      <c r="G18" s="37" t="s">
        <v>40</v>
      </c>
      <c r="H18" s="45"/>
      <c r="I18" s="33">
        <f>IF(Tableau11[[#This Row],[Intitulé compte]]="","",IF(ISERROR(INDEX(Tableau_plan_comptable[],MATCH(Tableau11[[#This Row],[Intitulé compte]],Tableau_plan_comptable[Libellé compte],0),1)),"",INDEX(Tableau_plan_comptable[],MATCH(Tableau11[[#This Row],[Intitulé compte]],Tableau_plan_comptable[Libellé compte],0),1)))</f>
        <v>401</v>
      </c>
      <c r="J18" s="6"/>
      <c r="K18" s="34" t="s">
        <v>65</v>
      </c>
      <c r="L18" s="33"/>
      <c r="M18" s="6"/>
      <c r="N18" s="34"/>
      <c r="O18" s="12"/>
      <c r="P18" s="13"/>
      <c r="Q18" s="33"/>
      <c r="R18" s="7" t="str">
        <f>IF(Tableau11[Code TVA]="","",IF(ISERROR(VLOOKUP(Tableau11[Code TVA],Tableau_TVA[],2)),"",VLOOKUP(Tableau11[Code TVA],Tableau_TVA[],2)))</f>
        <v/>
      </c>
      <c r="S18" s="34"/>
      <c r="T18" s="38"/>
      <c r="U18" s="39"/>
      <c r="V18" s="35"/>
    </row>
    <row r="19" spans="3:22" ht="22.5" customHeight="1" x14ac:dyDescent="0.25">
      <c r="C19" s="11">
        <v>43202.621886574074</v>
      </c>
      <c r="D19" s="44">
        <v>3</v>
      </c>
      <c r="E19" s="39"/>
      <c r="F19" s="36" t="str">
        <f>IF(Tableau11[Code journal]="","",IF(ISERROR(VLOOKUP(Tableau11[Code journal],Tableau_journaux_comptables[],2)),"",VLOOKUP(Tableau11[Code journal],Tableau_journaux_comptables[],2)))</f>
        <v>Banque</v>
      </c>
      <c r="G19" s="37" t="s">
        <v>32</v>
      </c>
      <c r="H19" s="45"/>
      <c r="I19" s="33">
        <f>IF(Tableau11[[#This Row],[Intitulé compte]]="","",IF(ISERROR(INDEX(Tableau_plan_comptable[],MATCH(Tableau11[[#This Row],[Intitulé compte]],Tableau_plan_comptable[Libellé compte],0),1)),"",INDEX(Tableau_plan_comptable[],MATCH(Tableau11[[#This Row],[Intitulé compte]],Tableau_plan_comptable[Libellé compte],0),1)))</f>
        <v>16</v>
      </c>
      <c r="J19" s="6"/>
      <c r="K19" s="34" t="s">
        <v>63</v>
      </c>
      <c r="L19" s="33"/>
      <c r="M19" s="6"/>
      <c r="N19" s="34"/>
      <c r="O19" s="12">
        <v>45</v>
      </c>
      <c r="P19" s="13"/>
      <c r="Q19" s="33"/>
      <c r="R19" s="7" t="str">
        <f>IF(Tableau11[Code TVA]="","",IF(ISERROR(VLOOKUP(Tableau11[Code TVA],Tableau_TVA[],2)),"",VLOOKUP(Tableau11[Code TVA],Tableau_TVA[],2)))</f>
        <v/>
      </c>
      <c r="S19" s="34"/>
      <c r="T19" s="38"/>
      <c r="U19" s="39"/>
      <c r="V19" s="35"/>
    </row>
    <row r="20" spans="3:22" ht="22.5" customHeight="1" x14ac:dyDescent="0.25">
      <c r="C20" s="11">
        <v>43202.62226851852</v>
      </c>
      <c r="D20" s="44">
        <v>4</v>
      </c>
      <c r="E20" s="39"/>
      <c r="F20" s="36" t="str">
        <f>IF(Tableau11[Code journal]="","",IF(ISERROR(VLOOKUP(Tableau11[Code journal],Tableau_journaux_comptables[],2)),"",VLOOKUP(Tableau11[Code journal],Tableau_journaux_comptables[],2)))</f>
        <v>Ventes</v>
      </c>
      <c r="G20" s="37" t="s">
        <v>46</v>
      </c>
      <c r="H20" s="45"/>
      <c r="I20" s="33">
        <f>IF(Tableau11[[#This Row],[Intitulé compte]]="","",IF(ISERROR(INDEX(Tableau_plan_comptable[],MATCH(Tableau11[[#This Row],[Intitulé compte]],Tableau_plan_comptable[Libellé compte],0),1)),"",INDEX(Tableau_plan_comptable[],MATCH(Tableau11[[#This Row],[Intitulé compte]],Tableau_plan_comptable[Libellé compte],0),1)))</f>
        <v>200</v>
      </c>
      <c r="J20" s="6"/>
      <c r="K20" s="34" t="s">
        <v>64</v>
      </c>
      <c r="L20" s="33"/>
      <c r="M20" s="6"/>
      <c r="N20" s="34"/>
      <c r="O20" s="12">
        <v>56</v>
      </c>
      <c r="P20" s="13"/>
      <c r="Q20" s="33"/>
      <c r="R20" s="7" t="str">
        <f>IF(Tableau11[Code TVA]="","",IF(ISERROR(VLOOKUP(Tableau11[Code TVA],Tableau_TVA[],2)),"",VLOOKUP(Tableau11[Code TVA],Tableau_TVA[],2)))</f>
        <v/>
      </c>
      <c r="S20" s="34"/>
      <c r="T20" s="38"/>
      <c r="U20" s="39"/>
      <c r="V20" s="35"/>
    </row>
    <row r="21" spans="3:22" ht="22.5" customHeight="1" x14ac:dyDescent="0.25">
      <c r="C21" s="11">
        <v>43202.622557870367</v>
      </c>
      <c r="D21" s="44">
        <v>5</v>
      </c>
      <c r="E21" s="39"/>
      <c r="F21" s="36" t="str">
        <f>IF(Tableau11[Code journal]="","",IF(ISERROR(VLOOKUP(Tableau11[Code journal],Tableau_journaux_comptables[],2)),"",VLOOKUP(Tableau11[Code journal],Tableau_journaux_comptables[],2)))</f>
        <v>A-Nouveaux</v>
      </c>
      <c r="G21" s="37" t="s">
        <v>28</v>
      </c>
      <c r="H21" s="45"/>
      <c r="I21" s="33">
        <f>IF(Tableau11[[#This Row],[Intitulé compte]]="","",IF(ISERROR(INDEX(Tableau_plan_comptable[],MATCH(Tableau11[[#This Row],[Intitulé compte]],Tableau_plan_comptable[Libellé compte],0),1)),"",INDEX(Tableau_plan_comptable[],MATCH(Tableau11[[#This Row],[Intitulé compte]],Tableau_plan_comptable[Libellé compte],0),1)))</f>
        <v>411</v>
      </c>
      <c r="J21" s="6"/>
      <c r="K21" s="34" t="s">
        <v>66</v>
      </c>
      <c r="L21" s="33"/>
      <c r="M21" s="6"/>
      <c r="N21" s="34"/>
      <c r="O21" s="12"/>
      <c r="P21" s="13"/>
      <c r="Q21" s="33"/>
      <c r="R21" s="7" t="str">
        <f>IF(Tableau11[Code TVA]="","",IF(ISERROR(VLOOKUP(Tableau11[Code TVA],Tableau_TVA[],2)),"",VLOOKUP(Tableau11[Code TVA],Tableau_TVA[],2)))</f>
        <v/>
      </c>
      <c r="S21" s="34"/>
      <c r="T21" s="38"/>
      <c r="U21" s="39"/>
      <c r="V21" s="35"/>
    </row>
    <row r="22" spans="3:22" ht="22.5" customHeight="1" x14ac:dyDescent="0.25">
      <c r="C22" s="11">
        <v>43202.622766203705</v>
      </c>
      <c r="D22" s="44">
        <v>6</v>
      </c>
      <c r="E22" s="39"/>
      <c r="F22" s="36" t="str">
        <f>IF(Tableau11[Code journal]="","",IF(ISERROR(VLOOKUP(Tableau11[Code journal],Tableau_journaux_comptables[],2)),"",VLOOKUP(Tableau11[Code journal],Tableau_journaux_comptables[],2)))</f>
        <v>A-Nouveaux</v>
      </c>
      <c r="G22" s="37" t="s">
        <v>28</v>
      </c>
      <c r="H22" s="45"/>
      <c r="I22" s="33">
        <f>IF(Tableau11[[#This Row],[Intitulé compte]]="","",IF(ISERROR(INDEX(Tableau_plan_comptable[],MATCH(Tableau11[[#This Row],[Intitulé compte]],Tableau_plan_comptable[Libellé compte],0),1)),"",INDEX(Tableau_plan_comptable[],MATCH(Tableau11[[#This Row],[Intitulé compte]],Tableau_plan_comptable[Libellé compte],0),1)))</f>
        <v>164</v>
      </c>
      <c r="J22" s="6"/>
      <c r="K22" s="34" t="s">
        <v>52</v>
      </c>
      <c r="L22" s="33"/>
      <c r="M22" s="6"/>
      <c r="N22" s="34"/>
      <c r="O22" s="12"/>
      <c r="P22" s="13"/>
      <c r="Q22" s="33"/>
      <c r="R22" s="7" t="str">
        <f>IF(Tableau11[Code TVA]="","",IF(ISERROR(VLOOKUP(Tableau11[Code TVA],Tableau_TVA[],2)),"",VLOOKUP(Tableau11[Code TVA],Tableau_TVA[],2)))</f>
        <v/>
      </c>
      <c r="S22" s="34"/>
      <c r="T22" s="38"/>
      <c r="U22" s="39"/>
      <c r="V22" s="35"/>
    </row>
    <row r="23" spans="3:22" ht="22.5" customHeight="1" x14ac:dyDescent="0.25">
      <c r="C23" s="11">
        <v>43202.628032407411</v>
      </c>
      <c r="D23" s="44">
        <v>7</v>
      </c>
      <c r="E23" s="39"/>
      <c r="F23" s="36" t="str">
        <f>IF(Tableau11[Code journal]="","",IF(ISERROR(VLOOKUP(Tableau11[Code journal],Tableau_journaux_comptables[],2)),"",VLOOKUP(Tableau11[Code journal],Tableau_journaux_comptables[],2)))</f>
        <v>Ventes</v>
      </c>
      <c r="G23" s="37" t="s">
        <v>46</v>
      </c>
      <c r="H23" s="45"/>
      <c r="I23" s="33" t="str">
        <f>IF(Tableau11[[#This Row],[Intitulé compte]]="","",IF(ISERROR(INDEX(Tableau_plan_comptable[],MATCH(Tableau11[[#This Row],[Intitulé compte]],Tableau_plan_comptable[Libellé compte],0),1)),"",INDEX(Tableau_plan_comptable[],MATCH(Tableau11[[#This Row],[Intitulé compte]],Tableau_plan_comptable[Libellé compte],0),1)))</f>
        <v/>
      </c>
      <c r="J23" s="6"/>
      <c r="K23" s="34"/>
      <c r="L23" s="33"/>
      <c r="M23" s="6"/>
      <c r="N23" s="34"/>
      <c r="O23" s="12"/>
      <c r="P23" s="13"/>
      <c r="Q23" s="33"/>
      <c r="R23" s="7" t="str">
        <f>IF(Tableau11[Code TVA]="","",IF(ISERROR(VLOOKUP(Tableau11[Code TVA],Tableau_TVA[],2)),"",VLOOKUP(Tableau11[Code TVA],Tableau_TVA[],2)))</f>
        <v/>
      </c>
      <c r="S23" s="34"/>
      <c r="T23" s="38"/>
      <c r="U23" s="39"/>
      <c r="V23" s="35"/>
    </row>
    <row r="24" spans="3:22" ht="22.5" customHeight="1" x14ac:dyDescent="0.25">
      <c r="C24" s="47"/>
    </row>
    <row r="25" spans="3:22" ht="22.5" customHeight="1" x14ac:dyDescent="0.25"/>
    <row r="26" spans="3:22" ht="22.5" customHeight="1" x14ac:dyDescent="0.25"/>
    <row r="27" spans="3:22" ht="22.5" customHeight="1" x14ac:dyDescent="0.25"/>
    <row r="28" spans="3:22" ht="22.5" customHeight="1" x14ac:dyDescent="0.25"/>
    <row r="29" spans="3:22" ht="22.5" customHeight="1" x14ac:dyDescent="0.25"/>
    <row r="30" spans="3:22" ht="22.5" customHeight="1" x14ac:dyDescent="0.25"/>
    <row r="31" spans="3:22" ht="22.5" customHeight="1" x14ac:dyDescent="0.25"/>
    <row r="32" spans="3:22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  <row r="497" ht="22.5" customHeight="1" x14ac:dyDescent="0.25"/>
  </sheetData>
  <conditionalFormatting sqref="S17:S23">
    <cfRule type="cellIs" dxfId="227" priority="1" operator="equal">
      <formula>"Débit"</formula>
    </cfRule>
    <cfRule type="cellIs" dxfId="226" priority="2" operator="equal">
      <formula>"Encaissement"</formula>
    </cfRule>
  </conditionalFormatting>
  <dataValidations count="6">
    <dataValidation type="list" allowBlank="1" showInputMessage="1" showErrorMessage="1" sqref="Q17:Q23">
      <formula1>Listing_codes_TVA</formula1>
    </dataValidation>
    <dataValidation type="list" allowBlank="1" showInputMessage="1" showErrorMessage="1" sqref="S17:S23">
      <formula1>Listing_types_TVA</formula1>
    </dataValidation>
    <dataValidation type="list" allowBlank="1" showInputMessage="1" showErrorMessage="1" sqref="V17:V23">
      <formula1>Listing_codes_analytiques</formula1>
    </dataValidation>
    <dataValidation type="list" allowBlank="1" showInputMessage="1" showErrorMessage="1" sqref="U17:U23">
      <formula1>Listing_modes_règlement</formula1>
    </dataValidation>
    <dataValidation type="list" allowBlank="1" showInputMessage="1" showErrorMessage="1" sqref="G17:G23">
      <formula1>Listing_codes_journaux</formula1>
    </dataValidation>
    <dataValidation type="list" allowBlank="1" showInputMessage="1" showErrorMessage="1" sqref="J17:J23">
      <formula1>Listing_comptes_auxiliaires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FilterAnCopyData">
                <anchor>
                  <from>
                    <xdr:col>1</xdr:col>
                    <xdr:colOff>180975</xdr:colOff>
                    <xdr:row>6</xdr:row>
                    <xdr:rowOff>47625</xdr:rowOff>
                  </from>
                  <to>
                    <xdr:col>1</xdr:col>
                    <xdr:colOff>828675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Paramètres!$B$2:$B$53</xm:f>
          </x14:formula1>
          <xm:sqref>K17:K23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T495"/>
  <sheetViews>
    <sheetView workbookViewId="0">
      <selection activeCell="U1" sqref="U1:XFD1048576"/>
    </sheetView>
  </sheetViews>
  <sheetFormatPr baseColWidth="10" defaultRowHeight="15" x14ac:dyDescent="0.25"/>
  <cols>
    <col min="1" max="1" width="16.5703125" style="19" bestFit="1" customWidth="1"/>
    <col min="2" max="2" width="13.85546875" style="26" bestFit="1" customWidth="1"/>
    <col min="3" max="3" width="15.42578125" style="27" bestFit="1" customWidth="1"/>
    <col min="4" max="4" width="18.85546875" style="26" bestFit="1" customWidth="1"/>
    <col min="5" max="5" width="14.5703125" style="27" bestFit="1" customWidth="1"/>
    <col min="6" max="6" width="17.28515625" style="30" bestFit="1" customWidth="1"/>
    <col min="7" max="7" width="13" style="26" bestFit="1" customWidth="1"/>
    <col min="8" max="8" width="19.140625" style="15" bestFit="1" customWidth="1"/>
    <col min="9" max="9" width="85.28515625" style="27" bestFit="1" customWidth="1"/>
    <col min="10" max="10" width="9.28515625" style="26" bestFit="1" customWidth="1"/>
    <col min="11" max="11" width="12.42578125" style="15" bestFit="1" customWidth="1"/>
    <col min="12" max="12" width="15.42578125" style="27" bestFit="1" customWidth="1"/>
    <col min="13" max="13" width="9.42578125" style="26" bestFit="1" customWidth="1"/>
    <col min="14" max="14" width="8.7109375" style="27" bestFit="1" customWidth="1"/>
    <col min="15" max="15" width="11.85546875" style="26" bestFit="1" customWidth="1"/>
    <col min="16" max="16" width="14.140625" style="15" bestFit="1" customWidth="1"/>
    <col min="17" max="17" width="11.5703125" style="27" bestFit="1" customWidth="1"/>
    <col min="18" max="18" width="18" style="26" bestFit="1" customWidth="1"/>
    <col min="19" max="19" width="21.140625" style="27" bestFit="1" customWidth="1"/>
    <col min="20" max="20" width="17.7109375" style="20" bestFit="1" customWidth="1"/>
    <col min="21" max="16384" width="11.42578125" style="15"/>
  </cols>
  <sheetData>
    <row r="1" spans="1:20" s="17" customFormat="1" ht="37.5" customHeight="1" x14ac:dyDescent="0.25">
      <c r="A1" s="18" t="s">
        <v>1</v>
      </c>
      <c r="B1" s="21" t="s">
        <v>3</v>
      </c>
      <c r="C1" s="22" t="s">
        <v>4</v>
      </c>
      <c r="D1" s="21" t="s">
        <v>0</v>
      </c>
      <c r="E1" s="22" t="s">
        <v>2</v>
      </c>
      <c r="F1" s="28" t="s">
        <v>5</v>
      </c>
      <c r="G1" s="21" t="s">
        <v>6</v>
      </c>
      <c r="H1" s="5" t="s">
        <v>7</v>
      </c>
      <c r="I1" s="22" t="s">
        <v>8</v>
      </c>
      <c r="J1" s="21" t="s">
        <v>9</v>
      </c>
      <c r="K1" s="5" t="s">
        <v>10</v>
      </c>
      <c r="L1" s="22" t="s">
        <v>11</v>
      </c>
      <c r="M1" s="21" t="s">
        <v>12</v>
      </c>
      <c r="N1" s="22" t="s">
        <v>13</v>
      </c>
      <c r="O1" s="21" t="s">
        <v>14</v>
      </c>
      <c r="P1" s="5" t="s">
        <v>15</v>
      </c>
      <c r="Q1" s="22" t="s">
        <v>16</v>
      </c>
      <c r="R1" s="21" t="s">
        <v>17</v>
      </c>
      <c r="S1" s="22" t="s">
        <v>59</v>
      </c>
      <c r="T1" s="31" t="s">
        <v>18</v>
      </c>
    </row>
    <row r="2" spans="1:20" ht="22.5" customHeight="1" x14ac:dyDescent="0.25"/>
    <row r="3" spans="1:20" ht="22.5" customHeight="1" x14ac:dyDescent="0.25"/>
    <row r="4" spans="1:20" ht="22.5" customHeight="1" x14ac:dyDescent="0.25"/>
    <row r="5" spans="1:20" ht="22.5" customHeight="1" x14ac:dyDescent="0.25"/>
    <row r="6" spans="1:20" ht="22.5" customHeight="1" x14ac:dyDescent="0.25"/>
    <row r="7" spans="1:20" ht="22.5" customHeight="1" x14ac:dyDescent="0.25"/>
    <row r="8" spans="1:20" ht="22.5" customHeight="1" x14ac:dyDescent="0.25"/>
    <row r="9" spans="1:20" ht="22.5" customHeight="1" x14ac:dyDescent="0.25"/>
    <row r="10" spans="1:20" ht="22.5" customHeight="1" x14ac:dyDescent="0.25"/>
    <row r="11" spans="1:20" ht="22.5" customHeight="1" x14ac:dyDescent="0.25"/>
    <row r="12" spans="1:20" ht="22.5" customHeight="1" x14ac:dyDescent="0.25"/>
    <row r="13" spans="1:20" ht="22.5" customHeight="1" x14ac:dyDescent="0.25"/>
    <row r="14" spans="1:20" ht="22.5" customHeight="1" x14ac:dyDescent="0.25"/>
    <row r="15" spans="1:20" ht="22.5" customHeight="1" x14ac:dyDescent="0.25"/>
    <row r="16" spans="1:20" ht="22.5" customHeight="1" x14ac:dyDescent="0.25"/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  <row r="22" ht="22.5" customHeight="1" x14ac:dyDescent="0.25"/>
    <row r="23" ht="22.5" customHeight="1" x14ac:dyDescent="0.25"/>
    <row r="24" ht="22.5" customHeight="1" x14ac:dyDescent="0.25"/>
    <row r="25" ht="22.5" customHeight="1" x14ac:dyDescent="0.25"/>
    <row r="26" ht="22.5" customHeight="1" x14ac:dyDescent="0.25"/>
    <row r="27" ht="22.5" customHeight="1" x14ac:dyDescent="0.25"/>
    <row r="28" ht="22.5" customHeight="1" x14ac:dyDescent="0.25"/>
    <row r="29" ht="22.5" customHeight="1" x14ac:dyDescent="0.25"/>
    <row r="30" ht="22.5" customHeight="1" x14ac:dyDescent="0.25"/>
    <row r="31" ht="22.5" customHeight="1" x14ac:dyDescent="0.25"/>
    <row r="32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4"/>
  <sheetViews>
    <sheetView workbookViewId="0">
      <selection activeCell="A2" sqref="A2"/>
    </sheetView>
  </sheetViews>
  <sheetFormatPr baseColWidth="10" defaultRowHeight="15" x14ac:dyDescent="0.25"/>
  <cols>
    <col min="1" max="1" width="16.5703125" style="19" bestFit="1" customWidth="1"/>
    <col min="2" max="2" width="13.85546875" style="26" bestFit="1" customWidth="1"/>
    <col min="3" max="3" width="15.42578125" style="27" bestFit="1" customWidth="1"/>
    <col min="4" max="4" width="18.85546875" style="26" bestFit="1" customWidth="1"/>
    <col min="5" max="5" width="14.5703125" style="27" bestFit="1" customWidth="1"/>
    <col min="6" max="6" width="17.28515625" style="30" bestFit="1" customWidth="1"/>
    <col min="7" max="7" width="13" style="26" bestFit="1" customWidth="1"/>
    <col min="8" max="8" width="19.140625" style="15" bestFit="1" customWidth="1"/>
    <col min="9" max="9" width="85.28515625" style="27" bestFit="1" customWidth="1"/>
    <col min="10" max="10" width="9.28515625" style="26" bestFit="1" customWidth="1"/>
    <col min="11" max="11" width="12.42578125" style="15" bestFit="1" customWidth="1"/>
    <col min="12" max="12" width="15.42578125" style="27" bestFit="1" customWidth="1"/>
    <col min="13" max="13" width="8.140625" style="26" bestFit="1" customWidth="1"/>
    <col min="14" max="14" width="8.7109375" style="27" bestFit="1" customWidth="1"/>
    <col min="15" max="15" width="11.85546875" style="26" bestFit="1" customWidth="1"/>
    <col min="16" max="16" width="14.140625" style="15" bestFit="1" customWidth="1"/>
    <col min="17" max="17" width="11.5703125" style="27" bestFit="1" customWidth="1"/>
    <col min="18" max="18" width="18" style="26" bestFit="1" customWidth="1"/>
    <col min="19" max="19" width="21.140625" style="27" bestFit="1" customWidth="1"/>
    <col min="20" max="20" width="17.7109375" style="20" bestFit="1" customWidth="1"/>
    <col min="21" max="16384" width="11.42578125" style="15"/>
  </cols>
  <sheetData>
    <row r="1" spans="1:20" s="17" customFormat="1" ht="37.5" customHeight="1" x14ac:dyDescent="0.25">
      <c r="A1" s="18" t="s">
        <v>1</v>
      </c>
      <c r="B1" s="21" t="s">
        <v>3</v>
      </c>
      <c r="C1" s="22" t="s">
        <v>4</v>
      </c>
      <c r="D1" s="21" t="s">
        <v>0</v>
      </c>
      <c r="E1" s="22" t="s">
        <v>2</v>
      </c>
      <c r="F1" s="28" t="s">
        <v>5</v>
      </c>
      <c r="G1" s="21" t="s">
        <v>6</v>
      </c>
      <c r="H1" s="5" t="s">
        <v>7</v>
      </c>
      <c r="I1" s="22" t="s">
        <v>8</v>
      </c>
      <c r="J1" s="21" t="s">
        <v>9</v>
      </c>
      <c r="K1" s="5" t="s">
        <v>10</v>
      </c>
      <c r="L1" s="22" t="s">
        <v>11</v>
      </c>
      <c r="M1" s="21" t="s">
        <v>12</v>
      </c>
      <c r="N1" s="22" t="s">
        <v>13</v>
      </c>
      <c r="O1" s="21" t="s">
        <v>14</v>
      </c>
      <c r="P1" s="5" t="s">
        <v>15</v>
      </c>
      <c r="Q1" s="22" t="s">
        <v>16</v>
      </c>
      <c r="R1" s="21" t="s">
        <v>17</v>
      </c>
      <c r="S1" s="22" t="s">
        <v>59</v>
      </c>
      <c r="T1" s="31" t="s">
        <v>18</v>
      </c>
    </row>
    <row r="2" spans="1:20" ht="22.5" customHeight="1" x14ac:dyDescent="0.25">
      <c r="B2" s="23"/>
      <c r="C2" s="24"/>
      <c r="E2" s="25"/>
      <c r="F2" s="29"/>
      <c r="M2" s="8"/>
      <c r="N2" s="9"/>
      <c r="P2" s="10"/>
      <c r="R2" s="32"/>
      <c r="S2" s="24"/>
    </row>
    <row r="3" spans="1:20" x14ac:dyDescent="0.25">
      <c r="B3" s="23"/>
      <c r="C3" s="24"/>
      <c r="E3" s="25"/>
      <c r="F3" s="29"/>
      <c r="M3" s="8"/>
      <c r="N3" s="9"/>
      <c r="P3" s="10"/>
      <c r="R3" s="32"/>
      <c r="S3" s="24"/>
    </row>
    <row r="4" spans="1:20" x14ac:dyDescent="0.25">
      <c r="A4" s="11"/>
      <c r="B4" s="44"/>
      <c r="C4" s="39"/>
      <c r="D4" s="36"/>
      <c r="E4" s="37"/>
      <c r="F4" s="45"/>
      <c r="G4" s="33"/>
      <c r="H4" s="6"/>
      <c r="I4" s="34"/>
      <c r="J4" s="33"/>
      <c r="K4" s="6"/>
      <c r="L4" s="34"/>
      <c r="M4" s="12"/>
      <c r="N4" s="13"/>
      <c r="O4" s="33"/>
      <c r="P4" s="7"/>
      <c r="Q4" s="34"/>
      <c r="R4" s="38"/>
      <c r="S4" s="39"/>
      <c r="T4" s="35"/>
    </row>
  </sheetData>
  <conditionalFormatting sqref="Q2">
    <cfRule type="cellIs" dxfId="176" priority="9" operator="equal">
      <formula>"Débit"</formula>
    </cfRule>
    <cfRule type="cellIs" dxfId="175" priority="10" operator="equal">
      <formula>"Encaissement"</formula>
    </cfRule>
  </conditionalFormatting>
  <conditionalFormatting sqref="Q3">
    <cfRule type="cellIs" dxfId="174" priority="7" operator="equal">
      <formula>"Débit"</formula>
    </cfRule>
    <cfRule type="cellIs" dxfId="173" priority="8" operator="equal">
      <formula>"Encaissement"</formula>
    </cfRule>
  </conditionalFormatting>
  <conditionalFormatting sqref="Q4">
    <cfRule type="cellIs" dxfId="172" priority="1" operator="equal">
      <formula>"Débit"</formula>
    </cfRule>
    <cfRule type="cellIs" dxfId="171" priority="2" operator="equal">
      <formula>"Encaissement"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4"/>
  <sheetViews>
    <sheetView workbookViewId="0">
      <selection activeCell="A2" sqref="A2"/>
    </sheetView>
  </sheetViews>
  <sheetFormatPr baseColWidth="10" defaultRowHeight="15" x14ac:dyDescent="0.25"/>
  <cols>
    <col min="1" max="1" width="16.5703125" style="19" bestFit="1" customWidth="1"/>
    <col min="2" max="2" width="13.85546875" style="26" bestFit="1" customWidth="1"/>
    <col min="3" max="3" width="15.42578125" style="27" bestFit="1" customWidth="1"/>
    <col min="4" max="4" width="18.85546875" style="26" bestFit="1" customWidth="1"/>
    <col min="5" max="5" width="14.5703125" style="27" bestFit="1" customWidth="1"/>
    <col min="6" max="6" width="17.28515625" style="30" bestFit="1" customWidth="1"/>
    <col min="7" max="7" width="13" style="26" bestFit="1" customWidth="1"/>
    <col min="8" max="8" width="19.140625" style="15" bestFit="1" customWidth="1"/>
    <col min="9" max="9" width="85.28515625" style="27" bestFit="1" customWidth="1"/>
    <col min="10" max="10" width="9.28515625" style="26" bestFit="1" customWidth="1"/>
    <col min="11" max="11" width="12.42578125" style="15" bestFit="1" customWidth="1"/>
    <col min="12" max="12" width="15.42578125" style="27" bestFit="1" customWidth="1"/>
    <col min="13" max="13" width="8.140625" style="26" bestFit="1" customWidth="1"/>
    <col min="14" max="14" width="8.7109375" style="27" bestFit="1" customWidth="1"/>
    <col min="15" max="15" width="11.85546875" style="26" bestFit="1" customWidth="1"/>
    <col min="16" max="16" width="14.140625" style="15" bestFit="1" customWidth="1"/>
    <col min="17" max="17" width="11.5703125" style="27" bestFit="1" customWidth="1"/>
    <col min="18" max="18" width="18" style="26" bestFit="1" customWidth="1"/>
    <col min="19" max="19" width="21.140625" style="27" bestFit="1" customWidth="1"/>
    <col min="20" max="20" width="17.7109375" style="20" bestFit="1" customWidth="1"/>
    <col min="21" max="16384" width="11.42578125" style="15"/>
  </cols>
  <sheetData>
    <row r="1" spans="1:20" s="17" customFormat="1" ht="37.5" customHeight="1" x14ac:dyDescent="0.25">
      <c r="A1" s="18" t="s">
        <v>1</v>
      </c>
      <c r="B1" s="21" t="s">
        <v>3</v>
      </c>
      <c r="C1" s="22" t="s">
        <v>4</v>
      </c>
      <c r="D1" s="21" t="s">
        <v>0</v>
      </c>
      <c r="E1" s="22" t="s">
        <v>2</v>
      </c>
      <c r="F1" s="28" t="s">
        <v>5</v>
      </c>
      <c r="G1" s="21" t="s">
        <v>6</v>
      </c>
      <c r="H1" s="5" t="s">
        <v>7</v>
      </c>
      <c r="I1" s="22" t="s">
        <v>8</v>
      </c>
      <c r="J1" s="21" t="s">
        <v>9</v>
      </c>
      <c r="K1" s="5" t="s">
        <v>10</v>
      </c>
      <c r="L1" s="22" t="s">
        <v>11</v>
      </c>
      <c r="M1" s="21" t="s">
        <v>12</v>
      </c>
      <c r="N1" s="22" t="s">
        <v>13</v>
      </c>
      <c r="O1" s="21" t="s">
        <v>14</v>
      </c>
      <c r="P1" s="5" t="s">
        <v>15</v>
      </c>
      <c r="Q1" s="22" t="s">
        <v>16</v>
      </c>
      <c r="R1" s="21" t="s">
        <v>17</v>
      </c>
      <c r="S1" s="22" t="s">
        <v>59</v>
      </c>
      <c r="T1" s="31" t="s">
        <v>18</v>
      </c>
    </row>
    <row r="2" spans="1:20" ht="22.5" customHeight="1" x14ac:dyDescent="0.25">
      <c r="A2" s="11"/>
      <c r="B2" s="44"/>
      <c r="C2" s="39"/>
      <c r="D2" s="36"/>
      <c r="E2" s="37"/>
      <c r="F2" s="45"/>
      <c r="G2" s="33"/>
      <c r="H2" s="6"/>
      <c r="I2" s="34"/>
      <c r="J2" s="33"/>
      <c r="K2" s="6"/>
      <c r="L2" s="34"/>
      <c r="M2" s="12"/>
      <c r="N2" s="13"/>
      <c r="O2" s="33"/>
      <c r="P2" s="7"/>
      <c r="Q2" s="34"/>
      <c r="R2" s="38"/>
      <c r="S2" s="39"/>
      <c r="T2" s="35"/>
    </row>
    <row r="3" spans="1:20" x14ac:dyDescent="0.25">
      <c r="A3" s="11"/>
      <c r="B3" s="44"/>
      <c r="C3" s="39"/>
      <c r="D3" s="36"/>
      <c r="E3" s="37"/>
      <c r="F3" s="45"/>
      <c r="G3" s="33"/>
      <c r="H3" s="6"/>
      <c r="I3" s="34"/>
      <c r="J3" s="33"/>
      <c r="K3" s="6"/>
      <c r="L3" s="34"/>
      <c r="M3" s="12"/>
      <c r="N3" s="13"/>
      <c r="O3" s="33"/>
      <c r="P3" s="7"/>
      <c r="Q3" s="34"/>
      <c r="R3" s="38"/>
      <c r="S3" s="39"/>
      <c r="T3" s="35"/>
    </row>
    <row r="4" spans="1:20" x14ac:dyDescent="0.25">
      <c r="A4" s="11"/>
      <c r="B4" s="44"/>
      <c r="C4" s="39"/>
      <c r="D4" s="36"/>
      <c r="E4" s="37"/>
      <c r="F4" s="45"/>
      <c r="G4" s="33"/>
      <c r="H4" s="6"/>
      <c r="I4" s="34"/>
      <c r="J4" s="33"/>
      <c r="K4" s="6"/>
      <c r="L4" s="34"/>
      <c r="M4" s="12"/>
      <c r="N4" s="13"/>
      <c r="O4" s="33"/>
      <c r="P4" s="7"/>
      <c r="Q4" s="34"/>
      <c r="R4" s="38"/>
      <c r="S4" s="39"/>
      <c r="T4" s="35"/>
    </row>
  </sheetData>
  <conditionalFormatting sqref="Q2">
    <cfRule type="cellIs" dxfId="146" priority="9" operator="equal">
      <formula>"Débit"</formula>
    </cfRule>
    <cfRule type="cellIs" dxfId="145" priority="10" operator="equal">
      <formula>"Encaissement"</formula>
    </cfRule>
  </conditionalFormatting>
  <conditionalFormatting sqref="Q3">
    <cfRule type="cellIs" dxfId="144" priority="7" operator="equal">
      <formula>"Débit"</formula>
    </cfRule>
    <cfRule type="cellIs" dxfId="143" priority="8" operator="equal">
      <formula>"Encaissement"</formula>
    </cfRule>
  </conditionalFormatting>
  <conditionalFormatting sqref="Q4">
    <cfRule type="cellIs" dxfId="142" priority="1" operator="equal">
      <formula>"Débit"</formula>
    </cfRule>
    <cfRule type="cellIs" dxfId="141" priority="2" operator="equal">
      <formula>"Encaissement"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496"/>
  <sheetViews>
    <sheetView workbookViewId="0">
      <selection activeCell="U1" sqref="U1:XFD1048576"/>
    </sheetView>
  </sheetViews>
  <sheetFormatPr baseColWidth="10" defaultRowHeight="15" x14ac:dyDescent="0.25"/>
  <cols>
    <col min="1" max="1" width="16.5703125" style="19" bestFit="1" customWidth="1"/>
    <col min="2" max="2" width="13.85546875" style="26" bestFit="1" customWidth="1"/>
    <col min="3" max="3" width="15.42578125" style="27" bestFit="1" customWidth="1"/>
    <col min="4" max="4" width="18.85546875" style="26" bestFit="1" customWidth="1"/>
    <col min="5" max="5" width="14.5703125" style="27" bestFit="1" customWidth="1"/>
    <col min="6" max="6" width="17.28515625" style="30" bestFit="1" customWidth="1"/>
    <col min="7" max="7" width="13" style="26" bestFit="1" customWidth="1"/>
    <col min="8" max="8" width="19.140625" style="15" bestFit="1" customWidth="1"/>
    <col min="9" max="9" width="85.28515625" style="27" bestFit="1" customWidth="1"/>
    <col min="10" max="10" width="9.28515625" style="26" bestFit="1" customWidth="1"/>
    <col min="11" max="11" width="12.42578125" style="15" bestFit="1" customWidth="1"/>
    <col min="12" max="12" width="15.42578125" style="27" bestFit="1" customWidth="1"/>
    <col min="13" max="13" width="8.140625" style="26" bestFit="1" customWidth="1"/>
    <col min="14" max="14" width="8.7109375" style="27" bestFit="1" customWidth="1"/>
    <col min="15" max="15" width="11.85546875" style="26" bestFit="1" customWidth="1"/>
    <col min="16" max="16" width="14.140625" style="15" bestFit="1" customWidth="1"/>
    <col min="17" max="17" width="11.5703125" style="27" bestFit="1" customWidth="1"/>
    <col min="18" max="18" width="18" style="26" bestFit="1" customWidth="1"/>
    <col min="19" max="19" width="21.140625" style="27" bestFit="1" customWidth="1"/>
    <col min="20" max="20" width="17.7109375" style="20" bestFit="1" customWidth="1"/>
    <col min="21" max="16384" width="11.42578125" style="15"/>
  </cols>
  <sheetData>
    <row r="1" spans="1:20" s="17" customFormat="1" ht="37.5" customHeight="1" x14ac:dyDescent="0.25">
      <c r="A1" s="18" t="s">
        <v>1</v>
      </c>
      <c r="B1" s="21" t="s">
        <v>3</v>
      </c>
      <c r="C1" s="22" t="s">
        <v>4</v>
      </c>
      <c r="D1" s="21" t="s">
        <v>0</v>
      </c>
      <c r="E1" s="22" t="s">
        <v>2</v>
      </c>
      <c r="F1" s="28" t="s">
        <v>5</v>
      </c>
      <c r="G1" s="21" t="s">
        <v>6</v>
      </c>
      <c r="H1" s="5" t="s">
        <v>7</v>
      </c>
      <c r="I1" s="22" t="s">
        <v>8</v>
      </c>
      <c r="J1" s="21" t="s">
        <v>9</v>
      </c>
      <c r="K1" s="5" t="s">
        <v>10</v>
      </c>
      <c r="L1" s="22" t="s">
        <v>11</v>
      </c>
      <c r="M1" s="21" t="s">
        <v>12</v>
      </c>
      <c r="N1" s="22" t="s">
        <v>13</v>
      </c>
      <c r="O1" s="21" t="s">
        <v>14</v>
      </c>
      <c r="P1" s="5" t="s">
        <v>15</v>
      </c>
      <c r="Q1" s="22" t="s">
        <v>16</v>
      </c>
      <c r="R1" s="21" t="s">
        <v>17</v>
      </c>
      <c r="S1" s="22" t="s">
        <v>59</v>
      </c>
      <c r="T1" s="31" t="s">
        <v>18</v>
      </c>
    </row>
    <row r="2" spans="1:20" ht="22.5" customHeight="1" x14ac:dyDescent="0.25">
      <c r="A2" s="11"/>
      <c r="B2" s="44"/>
      <c r="C2" s="39"/>
      <c r="D2" s="36"/>
      <c r="E2" s="37"/>
      <c r="F2" s="45"/>
      <c r="G2" s="33"/>
      <c r="H2" s="6"/>
      <c r="I2" s="34"/>
      <c r="J2" s="33"/>
      <c r="K2" s="6"/>
      <c r="L2" s="34"/>
      <c r="M2" s="12"/>
      <c r="N2" s="13"/>
      <c r="O2" s="33"/>
      <c r="P2" s="7"/>
      <c r="Q2" s="34"/>
      <c r="R2" s="38"/>
      <c r="S2" s="39"/>
      <c r="T2" s="35"/>
    </row>
    <row r="3" spans="1:20" ht="22.5" customHeight="1" x14ac:dyDescent="0.25">
      <c r="A3" s="11"/>
      <c r="B3" s="44"/>
      <c r="C3" s="39"/>
      <c r="D3" s="36"/>
      <c r="E3" s="37"/>
      <c r="F3" s="45"/>
      <c r="G3" s="33"/>
      <c r="H3" s="6"/>
      <c r="I3" s="34"/>
      <c r="J3" s="33"/>
      <c r="K3" s="6"/>
      <c r="L3" s="34"/>
      <c r="M3" s="12"/>
      <c r="N3" s="13"/>
      <c r="O3" s="33"/>
      <c r="P3" s="7"/>
      <c r="Q3" s="34"/>
      <c r="R3" s="38"/>
      <c r="S3" s="39"/>
      <c r="T3" s="35"/>
    </row>
    <row r="4" spans="1:20" ht="22.5" customHeight="1" x14ac:dyDescent="0.25">
      <c r="A4" s="11"/>
      <c r="B4" s="44"/>
      <c r="C4" s="39"/>
      <c r="D4" s="36"/>
      <c r="E4" s="37"/>
      <c r="F4" s="45"/>
      <c r="G4" s="33"/>
      <c r="H4" s="6"/>
      <c r="I4" s="34"/>
      <c r="J4" s="33"/>
      <c r="K4" s="6"/>
      <c r="L4" s="34"/>
      <c r="M4" s="12"/>
      <c r="N4" s="13"/>
      <c r="O4" s="33"/>
      <c r="P4" s="7"/>
      <c r="Q4" s="34"/>
      <c r="R4" s="38"/>
      <c r="S4" s="39"/>
      <c r="T4" s="35"/>
    </row>
    <row r="5" spans="1:20" ht="22.5" customHeight="1" x14ac:dyDescent="0.25">
      <c r="A5" s="11"/>
      <c r="B5" s="44"/>
      <c r="C5" s="39"/>
      <c r="D5" s="36"/>
      <c r="E5" s="37"/>
      <c r="F5" s="45"/>
      <c r="G5" s="33"/>
      <c r="H5" s="6"/>
      <c r="I5" s="34"/>
      <c r="J5" s="33"/>
      <c r="K5" s="6"/>
      <c r="L5" s="34"/>
      <c r="M5" s="12"/>
      <c r="N5" s="13"/>
      <c r="O5" s="33"/>
      <c r="P5" s="7"/>
      <c r="Q5" s="34"/>
      <c r="R5" s="38"/>
      <c r="S5" s="39"/>
      <c r="T5" s="35"/>
    </row>
    <row r="6" spans="1:20" ht="22.5" customHeight="1" x14ac:dyDescent="0.25"/>
    <row r="7" spans="1:20" ht="22.5" customHeight="1" x14ac:dyDescent="0.25"/>
    <row r="8" spans="1:20" ht="22.5" customHeight="1" x14ac:dyDescent="0.25"/>
    <row r="9" spans="1:20" ht="22.5" customHeight="1" x14ac:dyDescent="0.25"/>
    <row r="10" spans="1:20" ht="22.5" customHeight="1" x14ac:dyDescent="0.25"/>
    <row r="11" spans="1:20" ht="22.5" customHeight="1" x14ac:dyDescent="0.25"/>
    <row r="12" spans="1:20" ht="22.5" customHeight="1" x14ac:dyDescent="0.25"/>
    <row r="13" spans="1:20" ht="22.5" customHeight="1" x14ac:dyDescent="0.25"/>
    <row r="14" spans="1:20" ht="22.5" customHeight="1" x14ac:dyDescent="0.25"/>
    <row r="15" spans="1:20" ht="22.5" customHeight="1" x14ac:dyDescent="0.25"/>
    <row r="16" spans="1:20" ht="22.5" customHeight="1" x14ac:dyDescent="0.25"/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  <row r="22" ht="22.5" customHeight="1" x14ac:dyDescent="0.25"/>
    <row r="23" ht="22.5" customHeight="1" x14ac:dyDescent="0.25"/>
    <row r="24" ht="22.5" customHeight="1" x14ac:dyDescent="0.25"/>
    <row r="25" ht="22.5" customHeight="1" x14ac:dyDescent="0.25"/>
    <row r="26" ht="22.5" customHeight="1" x14ac:dyDescent="0.25"/>
    <row r="27" ht="22.5" customHeight="1" x14ac:dyDescent="0.25"/>
    <row r="28" ht="22.5" customHeight="1" x14ac:dyDescent="0.25"/>
    <row r="29" ht="22.5" customHeight="1" x14ac:dyDescent="0.25"/>
    <row r="30" ht="22.5" customHeight="1" x14ac:dyDescent="0.25"/>
    <row r="31" ht="22.5" customHeight="1" x14ac:dyDescent="0.25"/>
    <row r="32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</sheetData>
  <conditionalFormatting sqref="Q2">
    <cfRule type="cellIs" dxfId="116" priority="23" operator="equal">
      <formula>"Débit"</formula>
    </cfRule>
    <cfRule type="cellIs" dxfId="115" priority="24" operator="equal">
      <formula>"Encaissement"</formula>
    </cfRule>
  </conditionalFormatting>
  <conditionalFormatting sqref="Q3">
    <cfRule type="cellIs" dxfId="114" priority="21" operator="equal">
      <formula>"Débit"</formula>
    </cfRule>
    <cfRule type="cellIs" dxfId="113" priority="22" operator="equal">
      <formula>"Encaissement"</formula>
    </cfRule>
  </conditionalFormatting>
  <conditionalFormatting sqref="Q4">
    <cfRule type="cellIs" dxfId="112" priority="19" operator="equal">
      <formula>"Débit"</formula>
    </cfRule>
    <cfRule type="cellIs" dxfId="111" priority="20" operator="equal">
      <formula>"Encaissement"</formula>
    </cfRule>
  </conditionalFormatting>
  <conditionalFormatting sqref="Q5">
    <cfRule type="cellIs" dxfId="110" priority="1" operator="equal">
      <formula>"Débit"</formula>
    </cfRule>
    <cfRule type="cellIs" dxfId="109" priority="2" operator="equal">
      <formula>"Encaissement"</formula>
    </cfRule>
  </conditionalFormatting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496"/>
  <sheetViews>
    <sheetView workbookViewId="0">
      <selection activeCell="U1" sqref="U1:XFD1048576"/>
    </sheetView>
  </sheetViews>
  <sheetFormatPr baseColWidth="10" defaultRowHeight="15" x14ac:dyDescent="0.25"/>
  <cols>
    <col min="1" max="1" width="16.5703125" style="19" bestFit="1" customWidth="1"/>
    <col min="2" max="2" width="13.85546875" style="26" bestFit="1" customWidth="1"/>
    <col min="3" max="3" width="15.42578125" style="27" bestFit="1" customWidth="1"/>
    <col min="4" max="4" width="18.85546875" style="26" bestFit="1" customWidth="1"/>
    <col min="5" max="5" width="14.5703125" style="27" bestFit="1" customWidth="1"/>
    <col min="6" max="6" width="17.28515625" style="30" bestFit="1" customWidth="1"/>
    <col min="7" max="7" width="13" style="26" bestFit="1" customWidth="1"/>
    <col min="8" max="8" width="19.140625" style="15" bestFit="1" customWidth="1"/>
    <col min="9" max="9" width="85.28515625" style="27" bestFit="1" customWidth="1"/>
    <col min="10" max="10" width="9.28515625" style="26" bestFit="1" customWidth="1"/>
    <col min="11" max="11" width="12.42578125" style="15" bestFit="1" customWidth="1"/>
    <col min="12" max="12" width="15.42578125" style="27" bestFit="1" customWidth="1"/>
    <col min="13" max="13" width="8.140625" style="26" bestFit="1" customWidth="1"/>
    <col min="14" max="14" width="8.7109375" style="27" bestFit="1" customWidth="1"/>
    <col min="15" max="15" width="11.85546875" style="26" bestFit="1" customWidth="1"/>
    <col min="16" max="16" width="14.140625" style="15" bestFit="1" customWidth="1"/>
    <col min="17" max="17" width="11.5703125" style="27" bestFit="1" customWidth="1"/>
    <col min="18" max="18" width="18" style="26" bestFit="1" customWidth="1"/>
    <col min="19" max="19" width="21.140625" style="27" bestFit="1" customWidth="1"/>
    <col min="20" max="20" width="17.7109375" style="20" bestFit="1" customWidth="1"/>
    <col min="21" max="16384" width="11.42578125" style="15"/>
  </cols>
  <sheetData>
    <row r="1" spans="1:20" s="17" customFormat="1" ht="37.5" customHeight="1" x14ac:dyDescent="0.25">
      <c r="A1" s="18" t="s">
        <v>1</v>
      </c>
      <c r="B1" s="21" t="s">
        <v>3</v>
      </c>
      <c r="C1" s="22" t="s">
        <v>4</v>
      </c>
      <c r="D1" s="21" t="s">
        <v>0</v>
      </c>
      <c r="E1" s="22" t="s">
        <v>2</v>
      </c>
      <c r="F1" s="28" t="s">
        <v>5</v>
      </c>
      <c r="G1" s="21" t="s">
        <v>6</v>
      </c>
      <c r="H1" s="5" t="s">
        <v>7</v>
      </c>
      <c r="I1" s="22" t="s">
        <v>8</v>
      </c>
      <c r="J1" s="21" t="s">
        <v>9</v>
      </c>
      <c r="K1" s="5" t="s">
        <v>10</v>
      </c>
      <c r="L1" s="22" t="s">
        <v>11</v>
      </c>
      <c r="M1" s="21" t="s">
        <v>12</v>
      </c>
      <c r="N1" s="22" t="s">
        <v>13</v>
      </c>
      <c r="O1" s="21" t="s">
        <v>14</v>
      </c>
      <c r="P1" s="5" t="s">
        <v>15</v>
      </c>
      <c r="Q1" s="22" t="s">
        <v>16</v>
      </c>
      <c r="R1" s="21" t="s">
        <v>17</v>
      </c>
      <c r="S1" s="22" t="s">
        <v>59</v>
      </c>
      <c r="T1" s="31" t="s">
        <v>18</v>
      </c>
    </row>
    <row r="2" spans="1:20" ht="22.5" customHeight="1" x14ac:dyDescent="0.25">
      <c r="B2" s="23"/>
      <c r="C2" s="24"/>
      <c r="E2" s="25"/>
      <c r="F2" s="29"/>
      <c r="P2" s="10"/>
      <c r="R2" s="32"/>
      <c r="S2" s="24"/>
    </row>
    <row r="3" spans="1:20" ht="22.5" customHeight="1" x14ac:dyDescent="0.25"/>
    <row r="4" spans="1:20" ht="22.5" customHeight="1" x14ac:dyDescent="0.25"/>
    <row r="5" spans="1:20" ht="22.5" customHeight="1" x14ac:dyDescent="0.25"/>
    <row r="6" spans="1:20" ht="22.5" customHeight="1" x14ac:dyDescent="0.25"/>
    <row r="7" spans="1:20" ht="22.5" customHeight="1" x14ac:dyDescent="0.25"/>
    <row r="8" spans="1:20" ht="22.5" customHeight="1" x14ac:dyDescent="0.25"/>
    <row r="9" spans="1:20" ht="22.5" customHeight="1" x14ac:dyDescent="0.25"/>
    <row r="10" spans="1:20" ht="22.5" customHeight="1" x14ac:dyDescent="0.25"/>
    <row r="11" spans="1:20" ht="22.5" customHeight="1" x14ac:dyDescent="0.25"/>
    <row r="12" spans="1:20" ht="22.5" customHeight="1" x14ac:dyDescent="0.25"/>
    <row r="13" spans="1:20" ht="22.5" customHeight="1" x14ac:dyDescent="0.25"/>
    <row r="14" spans="1:20" ht="22.5" customHeight="1" x14ac:dyDescent="0.25"/>
    <row r="15" spans="1:20" ht="22.5" customHeight="1" x14ac:dyDescent="0.25"/>
    <row r="16" spans="1:20" ht="22.5" customHeight="1" x14ac:dyDescent="0.25"/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  <row r="22" ht="22.5" customHeight="1" x14ac:dyDescent="0.25"/>
    <row r="23" ht="22.5" customHeight="1" x14ac:dyDescent="0.25"/>
    <row r="24" ht="22.5" customHeight="1" x14ac:dyDescent="0.25"/>
    <row r="25" ht="22.5" customHeight="1" x14ac:dyDescent="0.25"/>
    <row r="26" ht="22.5" customHeight="1" x14ac:dyDescent="0.25"/>
    <row r="27" ht="22.5" customHeight="1" x14ac:dyDescent="0.25"/>
    <row r="28" ht="22.5" customHeight="1" x14ac:dyDescent="0.25"/>
    <row r="29" ht="22.5" customHeight="1" x14ac:dyDescent="0.25"/>
    <row r="30" ht="22.5" customHeight="1" x14ac:dyDescent="0.25"/>
    <row r="31" ht="22.5" customHeight="1" x14ac:dyDescent="0.25"/>
    <row r="32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</sheetData>
  <conditionalFormatting sqref="Q2">
    <cfRule type="cellIs" dxfId="84" priority="3" operator="equal">
      <formula>"Débit"</formula>
    </cfRule>
    <cfRule type="cellIs" dxfId="83" priority="4" operator="equal">
      <formula>"Encaissement"</formula>
    </cfRule>
  </conditionalFormatting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496"/>
  <sheetViews>
    <sheetView workbookViewId="0">
      <selection activeCell="P13" sqref="K11:P13"/>
    </sheetView>
  </sheetViews>
  <sheetFormatPr baseColWidth="10" defaultRowHeight="15" x14ac:dyDescent="0.25"/>
  <cols>
    <col min="1" max="1" width="16.5703125" style="19" bestFit="1" customWidth="1"/>
    <col min="2" max="2" width="13.85546875" style="26" bestFit="1" customWidth="1"/>
    <col min="3" max="3" width="15.42578125" style="27" bestFit="1" customWidth="1"/>
    <col min="4" max="4" width="18.85546875" style="26" bestFit="1" customWidth="1"/>
    <col min="5" max="5" width="14.5703125" style="27" bestFit="1" customWidth="1"/>
    <col min="6" max="6" width="17.28515625" style="30" bestFit="1" customWidth="1"/>
    <col min="7" max="7" width="13" style="26" bestFit="1" customWidth="1"/>
    <col min="8" max="8" width="19.140625" style="15" bestFit="1" customWidth="1"/>
    <col min="9" max="9" width="85.28515625" style="27" bestFit="1" customWidth="1"/>
    <col min="10" max="10" width="9.28515625" style="26" bestFit="1" customWidth="1"/>
    <col min="11" max="11" width="12.42578125" style="15" bestFit="1" customWidth="1"/>
    <col min="12" max="12" width="15.42578125" style="27" bestFit="1" customWidth="1"/>
    <col min="13" max="13" width="8.140625" style="26" bestFit="1" customWidth="1"/>
    <col min="14" max="14" width="8.7109375" style="27" bestFit="1" customWidth="1"/>
    <col min="15" max="15" width="11.85546875" style="26" bestFit="1" customWidth="1"/>
    <col min="16" max="16" width="14.140625" style="15" bestFit="1" customWidth="1"/>
    <col min="17" max="17" width="11.5703125" style="27" bestFit="1" customWidth="1"/>
    <col min="18" max="18" width="18" style="26" bestFit="1" customWidth="1"/>
    <col min="19" max="19" width="21.140625" style="27" bestFit="1" customWidth="1"/>
    <col min="20" max="20" width="17.7109375" style="20" bestFit="1" customWidth="1"/>
    <col min="21" max="16384" width="11.42578125" style="15"/>
  </cols>
  <sheetData>
    <row r="1" spans="1:21" s="17" customFormat="1" ht="37.5" customHeight="1" x14ac:dyDescent="0.25">
      <c r="A1" s="18" t="s">
        <v>1</v>
      </c>
      <c r="B1" s="21" t="s">
        <v>3</v>
      </c>
      <c r="C1" s="22" t="s">
        <v>4</v>
      </c>
      <c r="D1" s="21" t="s">
        <v>0</v>
      </c>
      <c r="E1" s="22" t="s">
        <v>2</v>
      </c>
      <c r="F1" s="28" t="s">
        <v>5</v>
      </c>
      <c r="G1" s="21" t="s">
        <v>6</v>
      </c>
      <c r="H1" s="5" t="s">
        <v>7</v>
      </c>
      <c r="I1" s="22" t="s">
        <v>8</v>
      </c>
      <c r="J1" s="21" t="s">
        <v>9</v>
      </c>
      <c r="K1" s="5" t="s">
        <v>10</v>
      </c>
      <c r="L1" s="22" t="s">
        <v>11</v>
      </c>
      <c r="M1" s="21" t="s">
        <v>12</v>
      </c>
      <c r="N1" s="22" t="s">
        <v>13</v>
      </c>
      <c r="O1" s="21" t="s">
        <v>14</v>
      </c>
      <c r="P1" s="5" t="s">
        <v>15</v>
      </c>
      <c r="Q1" s="22" t="s">
        <v>16</v>
      </c>
      <c r="R1" s="21" t="s">
        <v>17</v>
      </c>
      <c r="S1" s="22" t="s">
        <v>59</v>
      </c>
      <c r="T1" s="31" t="s">
        <v>18</v>
      </c>
      <c r="U1" s="61" t="s">
        <v>110</v>
      </c>
    </row>
    <row r="2" spans="1:21" ht="22.5" customHeight="1" x14ac:dyDescent="0.25">
      <c r="B2" s="23"/>
      <c r="C2" s="24"/>
      <c r="E2" s="25"/>
      <c r="F2" s="29"/>
      <c r="P2" s="10"/>
      <c r="R2" s="32"/>
      <c r="S2" s="24"/>
    </row>
    <row r="3" spans="1:21" ht="22.5" customHeight="1" x14ac:dyDescent="0.25"/>
    <row r="4" spans="1:21" ht="22.5" customHeight="1" x14ac:dyDescent="0.25"/>
    <row r="5" spans="1:21" ht="22.5" customHeight="1" x14ac:dyDescent="0.25"/>
    <row r="6" spans="1:21" ht="22.5" customHeight="1" x14ac:dyDescent="0.25"/>
    <row r="7" spans="1:21" ht="22.5" customHeight="1" x14ac:dyDescent="0.25"/>
    <row r="8" spans="1:21" ht="22.5" customHeight="1" x14ac:dyDescent="0.25"/>
    <row r="9" spans="1:21" ht="22.5" customHeight="1" x14ac:dyDescent="0.25"/>
    <row r="10" spans="1:21" ht="22.5" customHeight="1" x14ac:dyDescent="0.25"/>
    <row r="11" spans="1:21" ht="22.5" customHeight="1" x14ac:dyDescent="0.25"/>
    <row r="12" spans="1:21" ht="22.5" customHeight="1" x14ac:dyDescent="0.25"/>
    <row r="13" spans="1:21" ht="22.5" customHeight="1" x14ac:dyDescent="0.25">
      <c r="P13" s="15">
        <f ca="1">+P11:JK13</f>
        <v>0</v>
      </c>
    </row>
    <row r="14" spans="1:21" ht="22.5" customHeight="1" x14ac:dyDescent="0.25"/>
    <row r="15" spans="1:21" ht="22.5" customHeight="1" x14ac:dyDescent="0.25"/>
    <row r="16" spans="1:21" ht="22.5" customHeight="1" x14ac:dyDescent="0.25"/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  <row r="22" ht="22.5" customHeight="1" x14ac:dyDescent="0.25"/>
    <row r="23" ht="22.5" customHeight="1" x14ac:dyDescent="0.25"/>
    <row r="24" ht="22.5" customHeight="1" x14ac:dyDescent="0.25"/>
    <row r="25" ht="22.5" customHeight="1" x14ac:dyDescent="0.25"/>
    <row r="26" ht="22.5" customHeight="1" x14ac:dyDescent="0.25"/>
    <row r="27" ht="22.5" customHeight="1" x14ac:dyDescent="0.25"/>
    <row r="28" ht="22.5" customHeight="1" x14ac:dyDescent="0.25"/>
    <row r="29" ht="22.5" customHeight="1" x14ac:dyDescent="0.25"/>
    <row r="30" ht="22.5" customHeight="1" x14ac:dyDescent="0.25"/>
    <row r="31" ht="22.5" customHeight="1" x14ac:dyDescent="0.25"/>
    <row r="32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</sheetData>
  <conditionalFormatting sqref="Q2">
    <cfRule type="cellIs" dxfId="57" priority="3" operator="equal">
      <formula>"Débit"</formula>
    </cfRule>
    <cfRule type="cellIs" dxfId="56" priority="4" operator="equal">
      <formula>"Encaissement"</formula>
    </cfRule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496"/>
  <sheetViews>
    <sheetView workbookViewId="0">
      <selection activeCell="A2" sqref="A2"/>
    </sheetView>
  </sheetViews>
  <sheetFormatPr baseColWidth="10" defaultRowHeight="15" x14ac:dyDescent="0.25"/>
  <cols>
    <col min="1" max="1" width="16.5703125" style="19" bestFit="1" customWidth="1"/>
    <col min="2" max="2" width="13.85546875" style="26" bestFit="1" customWidth="1"/>
    <col min="3" max="3" width="15.42578125" style="27" bestFit="1" customWidth="1"/>
    <col min="4" max="4" width="18.85546875" style="26" bestFit="1" customWidth="1"/>
    <col min="5" max="5" width="14.5703125" style="27" bestFit="1" customWidth="1"/>
    <col min="6" max="6" width="17.28515625" style="30" bestFit="1" customWidth="1"/>
    <col min="7" max="7" width="13" style="26" bestFit="1" customWidth="1"/>
    <col min="8" max="8" width="19.140625" style="15" bestFit="1" customWidth="1"/>
    <col min="9" max="9" width="85.28515625" style="27" bestFit="1" customWidth="1"/>
    <col min="10" max="10" width="9.28515625" style="26" bestFit="1" customWidth="1"/>
    <col min="11" max="11" width="12.42578125" style="15" bestFit="1" customWidth="1"/>
    <col min="12" max="12" width="15.42578125" style="27" bestFit="1" customWidth="1"/>
    <col min="13" max="13" width="8.140625" style="26" bestFit="1" customWidth="1"/>
    <col min="14" max="14" width="8.7109375" style="27" bestFit="1" customWidth="1"/>
    <col min="15" max="15" width="11.85546875" style="26" bestFit="1" customWidth="1"/>
    <col min="16" max="16" width="14.140625" style="15" bestFit="1" customWidth="1"/>
    <col min="17" max="17" width="11.5703125" style="27" bestFit="1" customWidth="1"/>
    <col min="18" max="18" width="18" style="26" bestFit="1" customWidth="1"/>
    <col min="19" max="19" width="21.140625" style="27" bestFit="1" customWidth="1"/>
    <col min="20" max="20" width="17.7109375" style="20" bestFit="1" customWidth="1"/>
    <col min="21" max="21" width="11.5703125" style="15" bestFit="1" customWidth="1"/>
    <col min="22" max="22" width="18" style="15" bestFit="1" customWidth="1"/>
    <col min="23" max="23" width="17.7109375" style="15" bestFit="1" customWidth="1"/>
    <col min="24" max="24" width="20.28515625" style="15" bestFit="1" customWidth="1"/>
    <col min="25" max="25" width="20" style="15" bestFit="1" customWidth="1"/>
    <col min="26" max="26" width="17.7109375" style="15" bestFit="1" customWidth="1"/>
    <col min="27" max="27" width="14.28515625" style="15" customWidth="1"/>
    <col min="28" max="29" width="17.7109375" style="15" bestFit="1" customWidth="1"/>
    <col min="30" max="30" width="12.5703125" style="15" customWidth="1"/>
    <col min="31" max="31" width="17.7109375" style="15" bestFit="1" customWidth="1"/>
    <col min="32" max="32" width="15.42578125" style="15" bestFit="1" customWidth="1"/>
    <col min="33" max="106" width="12.5703125" style="15" customWidth="1"/>
    <col min="107" max="1006" width="13.5703125" style="15" customWidth="1"/>
    <col min="1007" max="10006" width="14.5703125" style="15" customWidth="1"/>
    <col min="10007" max="16384" width="15.5703125" style="15" customWidth="1"/>
  </cols>
  <sheetData>
    <row r="1" spans="1:20" s="17" customFormat="1" ht="37.5" customHeight="1" x14ac:dyDescent="0.25">
      <c r="A1" s="18" t="s">
        <v>1</v>
      </c>
      <c r="B1" s="21" t="s">
        <v>3</v>
      </c>
      <c r="C1" s="22" t="s">
        <v>4</v>
      </c>
      <c r="D1" s="21" t="s">
        <v>0</v>
      </c>
      <c r="E1" s="22" t="s">
        <v>2</v>
      </c>
      <c r="F1" s="28" t="s">
        <v>5</v>
      </c>
      <c r="G1" s="21" t="s">
        <v>6</v>
      </c>
      <c r="H1" s="5" t="s">
        <v>7</v>
      </c>
      <c r="I1" s="22" t="s">
        <v>8</v>
      </c>
      <c r="J1" s="21" t="s">
        <v>9</v>
      </c>
      <c r="K1" s="5" t="s">
        <v>10</v>
      </c>
      <c r="L1" s="22" t="s">
        <v>11</v>
      </c>
      <c r="M1" s="21" t="s">
        <v>12</v>
      </c>
      <c r="N1" s="22" t="s">
        <v>13</v>
      </c>
      <c r="O1" s="21" t="s">
        <v>14</v>
      </c>
      <c r="P1" s="5" t="s">
        <v>15</v>
      </c>
      <c r="Q1" s="22" t="s">
        <v>16</v>
      </c>
      <c r="R1" s="21" t="s">
        <v>17</v>
      </c>
      <c r="S1" s="22" t="s">
        <v>59</v>
      </c>
      <c r="T1" s="31" t="s">
        <v>18</v>
      </c>
    </row>
    <row r="2" spans="1:20" ht="22.5" customHeight="1" x14ac:dyDescent="0.25">
      <c r="A2" s="11"/>
      <c r="B2" s="44"/>
      <c r="C2" s="39"/>
      <c r="D2" s="36"/>
      <c r="E2" s="37"/>
      <c r="F2" s="45"/>
      <c r="G2" s="33"/>
      <c r="H2" s="6"/>
      <c r="I2" s="34"/>
      <c r="J2" s="33"/>
      <c r="K2" s="6"/>
      <c r="L2" s="34"/>
      <c r="M2" s="12"/>
      <c r="N2" s="13"/>
      <c r="O2" s="33"/>
      <c r="P2" s="7"/>
      <c r="Q2" s="34"/>
      <c r="R2" s="38"/>
      <c r="S2" s="39"/>
      <c r="T2" s="35"/>
    </row>
    <row r="3" spans="1:20" ht="22.5" customHeight="1" x14ac:dyDescent="0.25">
      <c r="A3" s="11"/>
      <c r="B3" s="44"/>
      <c r="C3" s="39"/>
      <c r="D3" s="36"/>
      <c r="E3" s="37"/>
      <c r="F3" s="45"/>
      <c r="G3" s="33"/>
      <c r="H3" s="6"/>
      <c r="I3" s="34"/>
      <c r="J3" s="33"/>
      <c r="K3" s="6"/>
      <c r="L3" s="34"/>
      <c r="M3" s="12"/>
      <c r="N3" s="13"/>
      <c r="O3" s="33"/>
      <c r="P3" s="7"/>
      <c r="Q3" s="34"/>
      <c r="R3" s="38"/>
      <c r="S3" s="39"/>
      <c r="T3" s="35"/>
    </row>
    <row r="4" spans="1:20" ht="22.5" customHeight="1" x14ac:dyDescent="0.25">
      <c r="A4" s="11"/>
      <c r="B4" s="44"/>
      <c r="C4" s="39"/>
      <c r="D4" s="36"/>
      <c r="E4" s="37"/>
      <c r="F4" s="45"/>
      <c r="G4" s="33"/>
      <c r="H4" s="6"/>
      <c r="I4" s="34"/>
      <c r="J4" s="33"/>
      <c r="K4" s="6"/>
      <c r="L4" s="34"/>
      <c r="M4" s="12"/>
      <c r="N4" s="13"/>
      <c r="O4" s="33"/>
      <c r="P4" s="7"/>
      <c r="Q4" s="34"/>
      <c r="R4" s="38"/>
      <c r="S4" s="39"/>
      <c r="T4" s="35"/>
    </row>
    <row r="5" spans="1:20" ht="22.5" customHeight="1" x14ac:dyDescent="0.25"/>
    <row r="6" spans="1:20" ht="22.5" customHeight="1" x14ac:dyDescent="0.25"/>
    <row r="7" spans="1:20" ht="22.5" customHeight="1" x14ac:dyDescent="0.25"/>
    <row r="8" spans="1:20" ht="22.5" customHeight="1" x14ac:dyDescent="0.25"/>
    <row r="9" spans="1:20" ht="22.5" customHeight="1" x14ac:dyDescent="0.25"/>
    <row r="10" spans="1:20" ht="22.5" customHeight="1" x14ac:dyDescent="0.25"/>
    <row r="11" spans="1:20" ht="22.5" customHeight="1" x14ac:dyDescent="0.25"/>
    <row r="12" spans="1:20" ht="22.5" customHeight="1" x14ac:dyDescent="0.25"/>
    <row r="13" spans="1:20" ht="22.5" customHeight="1" x14ac:dyDescent="0.25"/>
    <row r="14" spans="1:20" ht="22.5" customHeight="1" x14ac:dyDescent="0.25"/>
    <row r="15" spans="1:20" ht="22.5" customHeight="1" x14ac:dyDescent="0.25"/>
    <row r="16" spans="1:20" ht="22.5" customHeight="1" x14ac:dyDescent="0.25"/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  <row r="22" ht="22.5" customHeight="1" x14ac:dyDescent="0.25"/>
    <row r="23" ht="22.5" customHeight="1" x14ac:dyDescent="0.25"/>
    <row r="24" ht="22.5" customHeight="1" x14ac:dyDescent="0.25"/>
    <row r="25" ht="22.5" customHeight="1" x14ac:dyDescent="0.25"/>
    <row r="26" ht="22.5" customHeight="1" x14ac:dyDescent="0.25"/>
    <row r="27" ht="22.5" customHeight="1" x14ac:dyDescent="0.25"/>
    <row r="28" ht="22.5" customHeight="1" x14ac:dyDescent="0.25"/>
    <row r="29" ht="22.5" customHeight="1" x14ac:dyDescent="0.25"/>
    <row r="30" ht="22.5" customHeight="1" x14ac:dyDescent="0.25"/>
    <row r="31" ht="22.5" customHeight="1" x14ac:dyDescent="0.25"/>
    <row r="32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</sheetData>
  <conditionalFormatting sqref="Q2">
    <cfRule type="cellIs" dxfId="29" priority="9" operator="equal">
      <formula>"Débit"</formula>
    </cfRule>
    <cfRule type="cellIs" dxfId="28" priority="10" operator="equal">
      <formula>"Encaissement"</formula>
    </cfRule>
  </conditionalFormatting>
  <conditionalFormatting sqref="Q3">
    <cfRule type="cellIs" dxfId="27" priority="7" operator="equal">
      <formula>"Débit"</formula>
    </cfRule>
    <cfRule type="cellIs" dxfId="26" priority="8" operator="equal">
      <formula>"Encaissement"</formula>
    </cfRule>
  </conditionalFormatting>
  <conditionalFormatting sqref="Q4">
    <cfRule type="cellIs" dxfId="25" priority="1" operator="equal">
      <formula>"Débit"</formula>
    </cfRule>
    <cfRule type="cellIs" dxfId="24" priority="2" operator="equal">
      <formula>"Encaissement"</formula>
    </cfRule>
  </conditionalFormatting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52"/>
  <sheetViews>
    <sheetView workbookViewId="0">
      <selection activeCell="L35" sqref="L35"/>
    </sheetView>
  </sheetViews>
  <sheetFormatPr baseColWidth="10" defaultRowHeight="15" x14ac:dyDescent="0.25"/>
  <sheetData>
    <row r="1" spans="1:2" x14ac:dyDescent="0.25">
      <c r="A1">
        <v>108</v>
      </c>
      <c r="B1" t="s">
        <v>62</v>
      </c>
    </row>
    <row r="2" spans="1:2" x14ac:dyDescent="0.25">
      <c r="A2">
        <v>16</v>
      </c>
      <c r="B2" t="s">
        <v>63</v>
      </c>
    </row>
    <row r="3" spans="1:2" x14ac:dyDescent="0.25">
      <c r="A3">
        <v>164</v>
      </c>
      <c r="B3" t="s">
        <v>52</v>
      </c>
    </row>
    <row r="4" spans="1:2" x14ac:dyDescent="0.25">
      <c r="A4">
        <v>200</v>
      </c>
      <c r="B4" t="s">
        <v>64</v>
      </c>
    </row>
    <row r="5" spans="1:2" x14ac:dyDescent="0.25">
      <c r="A5">
        <v>401</v>
      </c>
      <c r="B5" t="s">
        <v>65</v>
      </c>
    </row>
    <row r="6" spans="1:2" x14ac:dyDescent="0.25">
      <c r="A6">
        <v>411</v>
      </c>
      <c r="B6" t="s">
        <v>66</v>
      </c>
    </row>
    <row r="7" spans="1:2" x14ac:dyDescent="0.25">
      <c r="A7">
        <v>421</v>
      </c>
      <c r="B7" t="s">
        <v>67</v>
      </c>
    </row>
    <row r="8" spans="1:2" x14ac:dyDescent="0.25">
      <c r="A8">
        <v>431</v>
      </c>
      <c r="B8" t="s">
        <v>68</v>
      </c>
    </row>
    <row r="9" spans="1:2" x14ac:dyDescent="0.25">
      <c r="A9">
        <v>445</v>
      </c>
      <c r="B9" t="s">
        <v>69</v>
      </c>
    </row>
    <row r="10" spans="1:2" x14ac:dyDescent="0.25">
      <c r="A10">
        <v>4455</v>
      </c>
      <c r="B10" t="s">
        <v>70</v>
      </c>
    </row>
    <row r="11" spans="1:2" x14ac:dyDescent="0.25">
      <c r="A11">
        <v>44562</v>
      </c>
      <c r="B11" t="s">
        <v>71</v>
      </c>
    </row>
    <row r="12" spans="1:2" x14ac:dyDescent="0.25">
      <c r="A12">
        <v>44566</v>
      </c>
      <c r="B12" t="s">
        <v>72</v>
      </c>
    </row>
    <row r="13" spans="1:2" x14ac:dyDescent="0.25">
      <c r="A13">
        <v>44567</v>
      </c>
      <c r="B13" t="s">
        <v>53</v>
      </c>
    </row>
    <row r="14" spans="1:2" x14ac:dyDescent="0.25">
      <c r="A14">
        <v>44571021</v>
      </c>
      <c r="B14" t="s">
        <v>73</v>
      </c>
    </row>
    <row r="15" spans="1:2" x14ac:dyDescent="0.25">
      <c r="A15">
        <v>44571055</v>
      </c>
      <c r="B15" t="s">
        <v>74</v>
      </c>
    </row>
    <row r="16" spans="1:2" x14ac:dyDescent="0.25">
      <c r="A16">
        <v>44571070</v>
      </c>
      <c r="B16" t="s">
        <v>75</v>
      </c>
    </row>
    <row r="17" spans="1:2" x14ac:dyDescent="0.25">
      <c r="A17">
        <v>44571100</v>
      </c>
      <c r="B17" t="s">
        <v>76</v>
      </c>
    </row>
    <row r="18" spans="1:2" x14ac:dyDescent="0.25">
      <c r="A18">
        <v>44571196</v>
      </c>
      <c r="B18" t="s">
        <v>77</v>
      </c>
    </row>
    <row r="19" spans="1:2" x14ac:dyDescent="0.25">
      <c r="A19">
        <v>44571200</v>
      </c>
      <c r="B19" t="s">
        <v>78</v>
      </c>
    </row>
    <row r="20" spans="1:2" x14ac:dyDescent="0.25">
      <c r="A20">
        <v>455</v>
      </c>
      <c r="B20" t="s">
        <v>79</v>
      </c>
    </row>
    <row r="21" spans="1:2" x14ac:dyDescent="0.25">
      <c r="A21">
        <v>471</v>
      </c>
      <c r="B21" t="s">
        <v>80</v>
      </c>
    </row>
    <row r="22" spans="1:2" x14ac:dyDescent="0.25">
      <c r="A22">
        <v>471100</v>
      </c>
      <c r="B22" t="s">
        <v>81</v>
      </c>
    </row>
    <row r="23" spans="1:2" x14ac:dyDescent="0.25">
      <c r="A23">
        <v>471200</v>
      </c>
      <c r="B23" t="s">
        <v>82</v>
      </c>
    </row>
    <row r="24" spans="1:2" x14ac:dyDescent="0.25">
      <c r="A24">
        <v>511</v>
      </c>
      <c r="B24" t="s">
        <v>83</v>
      </c>
    </row>
    <row r="25" spans="1:2" x14ac:dyDescent="0.25">
      <c r="A25">
        <v>512</v>
      </c>
      <c r="B25" t="s">
        <v>84</v>
      </c>
    </row>
    <row r="26" spans="1:2" x14ac:dyDescent="0.25">
      <c r="A26">
        <v>601</v>
      </c>
      <c r="B26" t="s">
        <v>85</v>
      </c>
    </row>
    <row r="27" spans="1:2" x14ac:dyDescent="0.25">
      <c r="A27">
        <v>604</v>
      </c>
      <c r="B27" t="s">
        <v>54</v>
      </c>
    </row>
    <row r="28" spans="1:2" x14ac:dyDescent="0.25">
      <c r="A28">
        <v>6061</v>
      </c>
      <c r="B28" t="s">
        <v>86</v>
      </c>
    </row>
    <row r="29" spans="1:2" x14ac:dyDescent="0.25">
      <c r="A29">
        <v>6063</v>
      </c>
      <c r="B29" t="s">
        <v>87</v>
      </c>
    </row>
    <row r="30" spans="1:2" x14ac:dyDescent="0.25">
      <c r="A30">
        <v>607</v>
      </c>
      <c r="B30" t="s">
        <v>88</v>
      </c>
    </row>
    <row r="31" spans="1:2" x14ac:dyDescent="0.25">
      <c r="A31">
        <v>612</v>
      </c>
      <c r="B31" t="s">
        <v>89</v>
      </c>
    </row>
    <row r="32" spans="1:2" x14ac:dyDescent="0.25">
      <c r="A32">
        <v>613</v>
      </c>
      <c r="B32" t="s">
        <v>90</v>
      </c>
    </row>
    <row r="33" spans="1:2" x14ac:dyDescent="0.25">
      <c r="A33">
        <v>615</v>
      </c>
      <c r="B33" t="s">
        <v>91</v>
      </c>
    </row>
    <row r="34" spans="1:2" x14ac:dyDescent="0.25">
      <c r="A34">
        <v>616</v>
      </c>
      <c r="B34" t="s">
        <v>92</v>
      </c>
    </row>
    <row r="35" spans="1:2" x14ac:dyDescent="0.25">
      <c r="A35">
        <v>622</v>
      </c>
      <c r="B35" t="s">
        <v>93</v>
      </c>
    </row>
    <row r="36" spans="1:2" x14ac:dyDescent="0.25">
      <c r="A36">
        <v>623</v>
      </c>
      <c r="B36" t="s">
        <v>94</v>
      </c>
    </row>
    <row r="37" spans="1:2" x14ac:dyDescent="0.25">
      <c r="A37">
        <v>625</v>
      </c>
      <c r="B37" t="s">
        <v>95</v>
      </c>
    </row>
    <row r="38" spans="1:2" x14ac:dyDescent="0.25">
      <c r="A38">
        <v>626</v>
      </c>
      <c r="B38" t="s">
        <v>96</v>
      </c>
    </row>
    <row r="39" spans="1:2" x14ac:dyDescent="0.25">
      <c r="A39">
        <v>627</v>
      </c>
      <c r="B39" t="s">
        <v>97</v>
      </c>
    </row>
    <row r="40" spans="1:2" x14ac:dyDescent="0.25">
      <c r="A40">
        <v>63</v>
      </c>
      <c r="B40" t="s">
        <v>98</v>
      </c>
    </row>
    <row r="41" spans="1:2" x14ac:dyDescent="0.25">
      <c r="A41">
        <v>646</v>
      </c>
      <c r="B41" t="s">
        <v>99</v>
      </c>
    </row>
    <row r="42" spans="1:2" x14ac:dyDescent="0.25">
      <c r="A42">
        <v>661</v>
      </c>
      <c r="B42" t="s">
        <v>100</v>
      </c>
    </row>
    <row r="43" spans="1:2" x14ac:dyDescent="0.25">
      <c r="A43">
        <v>6616</v>
      </c>
      <c r="B43" t="s">
        <v>101</v>
      </c>
    </row>
    <row r="44" spans="1:2" x14ac:dyDescent="0.25">
      <c r="A44">
        <v>666</v>
      </c>
      <c r="B44" t="s">
        <v>102</v>
      </c>
    </row>
    <row r="45" spans="1:2" x14ac:dyDescent="0.25">
      <c r="A45">
        <v>701</v>
      </c>
      <c r="B45" t="s">
        <v>103</v>
      </c>
    </row>
    <row r="46" spans="1:2" x14ac:dyDescent="0.25">
      <c r="A46">
        <v>706</v>
      </c>
      <c r="B46" t="s">
        <v>55</v>
      </c>
    </row>
    <row r="47" spans="1:2" x14ac:dyDescent="0.25">
      <c r="A47">
        <v>707</v>
      </c>
      <c r="B47" t="s">
        <v>56</v>
      </c>
    </row>
    <row r="48" spans="1:2" x14ac:dyDescent="0.25">
      <c r="A48">
        <v>708</v>
      </c>
      <c r="B48" t="s">
        <v>104</v>
      </c>
    </row>
    <row r="49" spans="1:2" x14ac:dyDescent="0.25">
      <c r="A49">
        <v>7083</v>
      </c>
      <c r="B49" t="s">
        <v>105</v>
      </c>
    </row>
    <row r="50" spans="1:2" x14ac:dyDescent="0.25">
      <c r="A50">
        <v>7085</v>
      </c>
      <c r="B50" t="s">
        <v>57</v>
      </c>
    </row>
    <row r="51" spans="1:2" x14ac:dyDescent="0.25">
      <c r="A51">
        <v>766</v>
      </c>
      <c r="B51" t="s">
        <v>106</v>
      </c>
    </row>
    <row r="52" spans="1:2" x14ac:dyDescent="0.25">
      <c r="A52">
        <v>791</v>
      </c>
      <c r="B52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12</vt:i4>
      </vt:variant>
    </vt:vector>
  </HeadingPairs>
  <TitlesOfParts>
    <vt:vector size="22" baseType="lpstr">
      <vt:lpstr>Paramètres</vt:lpstr>
      <vt:lpstr>Ecritures comptables</vt:lpstr>
      <vt:lpstr>Journal A-Nouveaux</vt:lpstr>
      <vt:lpstr>Journal Inventaire</vt:lpstr>
      <vt:lpstr>Journal Opérations Diverses</vt:lpstr>
      <vt:lpstr>Journal Ventes</vt:lpstr>
      <vt:lpstr>Journal Achats</vt:lpstr>
      <vt:lpstr>Journal Salaires</vt:lpstr>
      <vt:lpstr>Journal Banque</vt:lpstr>
      <vt:lpstr>sauvegarde Plan compta</vt:lpstr>
      <vt:lpstr>Liste_codes_TVA</vt:lpstr>
      <vt:lpstr>Liste_journaux_comptables</vt:lpstr>
      <vt:lpstr>Liste_libellés_plan_comptable</vt:lpstr>
      <vt:lpstr>Liste_numéros_comptes_comptables</vt:lpstr>
      <vt:lpstr>Liste_taux_TVA</vt:lpstr>
      <vt:lpstr>Listing_codes_analytiques</vt:lpstr>
      <vt:lpstr>Listing_codes_journaux</vt:lpstr>
      <vt:lpstr>Listing_codes_TVA</vt:lpstr>
      <vt:lpstr>Listing_comptes_auxiliaires</vt:lpstr>
      <vt:lpstr>Listing_modes_réglement</vt:lpstr>
      <vt:lpstr>Listing_modes_règlement</vt:lpstr>
      <vt:lpstr>Listing_types_TVA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Rundle Fayce to Fayce</dc:creator>
  <cp:lastModifiedBy>Guy Blancher</cp:lastModifiedBy>
  <dcterms:created xsi:type="dcterms:W3CDTF">2018-04-11T19:55:22Z</dcterms:created>
  <dcterms:modified xsi:type="dcterms:W3CDTF">2018-04-12T16:39:09Z</dcterms:modified>
</cp:coreProperties>
</file>