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75" windowHeight="9945" tabRatio="852" activeTab="4"/>
  </bookViews>
  <sheets>
    <sheet name="Tableau_universel" sheetId="1" r:id="rId1"/>
    <sheet name="Feuil2" sheetId="3" r:id="rId2"/>
    <sheet name="Feuil3" sheetId="4" r:id="rId3"/>
    <sheet name="Feuil4" sheetId="5" r:id="rId4"/>
    <sheet name="Feuil5" sheetId="6" r:id="rId5"/>
    <sheet name="Feuil7" sheetId="9" r:id="rId6"/>
  </sheets>
  <definedNames>
    <definedName name="_xlnm._FilterDatabase" localSheetId="0" hidden="1">Tableau_universel!$A$1:$H$28</definedName>
    <definedName name="CODE">Tableau_universel!$A$1:$A$28</definedName>
    <definedName name="devis">Tableau_universel!$A$2:$A$28</definedName>
    <definedName name="liste">Tableau_universel!$J:$J</definedName>
    <definedName name="valeur">Tableau_universel!$J$1:$J$10</definedName>
  </definedNames>
  <calcPr calcId="152511"/>
  <pivotCaches>
    <pivotCache cacheId="0" r:id="rId7"/>
  </pivotCaches>
</workbook>
</file>

<file path=xl/calcChain.xml><?xml version="1.0" encoding="utf-8"?>
<calcChain xmlns="http://schemas.openxmlformats.org/spreadsheetml/2006/main">
  <c r="F5" i="4" l="1" a="1"/>
  <c r="F5" i="4" s="1"/>
  <c r="G5" i="4" a="1"/>
  <c r="G5" i="4" s="1"/>
  <c r="F8" i="4" l="1"/>
  <c r="C4" i="4"/>
  <c r="C56" i="5"/>
  <c r="C51" i="5"/>
  <c r="C46" i="5"/>
  <c r="C40" i="5"/>
  <c r="C30" i="5"/>
  <c r="C25" i="5"/>
  <c r="C19" i="5"/>
  <c r="C14" i="5"/>
  <c r="C9" i="5"/>
  <c r="C3" i="5"/>
  <c r="C57" i="5"/>
  <c r="C52" i="5"/>
  <c r="C47" i="5"/>
  <c r="C41" i="5"/>
  <c r="C31" i="5"/>
  <c r="C26" i="5"/>
  <c r="C20" i="5"/>
  <c r="C15" i="5"/>
  <c r="C10" i="5"/>
  <c r="C4" i="5"/>
  <c r="C58" i="5"/>
  <c r="C53" i="5"/>
  <c r="C48" i="5"/>
  <c r="C42" i="5"/>
  <c r="C32" i="5"/>
  <c r="C27" i="5"/>
  <c r="C21" i="5"/>
  <c r="C16" i="5"/>
  <c r="C11" i="5"/>
  <c r="C5" i="5"/>
  <c r="C61" i="5" s="1"/>
  <c r="C60" i="5" l="1"/>
  <c r="C59" i="5"/>
</calcChain>
</file>

<file path=xl/sharedStrings.xml><?xml version="1.0" encoding="utf-8"?>
<sst xmlns="http://schemas.openxmlformats.org/spreadsheetml/2006/main" count="221" uniqueCount="82">
  <si>
    <t>CODEDE</t>
  </si>
  <si>
    <t>DATEDE</t>
  </si>
  <si>
    <t>NBHEURESPREV</t>
  </si>
  <si>
    <t>NOMTY</t>
  </si>
  <si>
    <t>TARIF_HEURE_CLT</t>
  </si>
  <si>
    <t>TARIF_HEURE_EMPLOYE</t>
  </si>
  <si>
    <t>NOMGA</t>
  </si>
  <si>
    <t>NBHEURETRAVDEVIS</t>
  </si>
  <si>
    <t>TERRASSEMENT &amp; VRD</t>
  </si>
  <si>
    <t>GROS OEUVRE</t>
  </si>
  <si>
    <t>MACONNERIE</t>
  </si>
  <si>
    <t>BOIS</t>
  </si>
  <si>
    <t>SECOND OEUVRE</t>
  </si>
  <si>
    <t>PLOMBERIE</t>
  </si>
  <si>
    <t>AMENAGEMENT</t>
  </si>
  <si>
    <t>ELEMENTS DE STRUCTURE METALLIQUES</t>
  </si>
  <si>
    <t>ELECTRICITE</t>
  </si>
  <si>
    <t>VENTILATION/CLIMATISATION</t>
  </si>
  <si>
    <t>CLOISENNEMENT</t>
  </si>
  <si>
    <t>PEINTURE</t>
  </si>
  <si>
    <t>SOL</t>
  </si>
  <si>
    <t>REVETEMENT DE SOL</t>
  </si>
  <si>
    <t>PARQUET</t>
  </si>
  <si>
    <t>15/01/2013</t>
  </si>
  <si>
    <t>MENUISERIE</t>
  </si>
  <si>
    <t>FINITION/EMBELLISSEMENT</t>
  </si>
  <si>
    <t>MOBILIER</t>
  </si>
  <si>
    <t>FAUX PLAFOND</t>
  </si>
  <si>
    <t>MOQUETTE</t>
  </si>
  <si>
    <t>01/01/2013</t>
  </si>
  <si>
    <t>03/01/2013</t>
  </si>
  <si>
    <t>04/01/2013</t>
  </si>
  <si>
    <t>08/01/2013</t>
  </si>
  <si>
    <t>09/01/2013</t>
  </si>
  <si>
    <t>16/01/2013</t>
  </si>
  <si>
    <t>20/01/2013</t>
  </si>
  <si>
    <t>25/01/2013</t>
  </si>
  <si>
    <t>Étiquettes de lignes</t>
  </si>
  <si>
    <t>Total général</t>
  </si>
  <si>
    <t>Étiquettes de colonnes</t>
  </si>
  <si>
    <t>Total 1</t>
  </si>
  <si>
    <t>Total 2</t>
  </si>
  <si>
    <t>Total 3</t>
  </si>
  <si>
    <t>Total 4</t>
  </si>
  <si>
    <t>Total 5</t>
  </si>
  <si>
    <t>Total 6</t>
  </si>
  <si>
    <t>Total 7</t>
  </si>
  <si>
    <t>Total 8</t>
  </si>
  <si>
    <t>Total 9</t>
  </si>
  <si>
    <t>Total 10</t>
  </si>
  <si>
    <t>Somme de NBHEURESPREV</t>
  </si>
  <si>
    <t>CODE</t>
  </si>
  <si>
    <t>DATE</t>
  </si>
  <si>
    <t>NOM</t>
  </si>
  <si>
    <t>MINIMUN</t>
  </si>
  <si>
    <t>NOMBRE HEURE</t>
  </si>
  <si>
    <t>Max 1</t>
  </si>
  <si>
    <t>Max 2</t>
  </si>
  <si>
    <t>Max 3</t>
  </si>
  <si>
    <t>Max 4</t>
  </si>
  <si>
    <t>Max 5</t>
  </si>
  <si>
    <t>Max 6</t>
  </si>
  <si>
    <t>Max 7</t>
  </si>
  <si>
    <t>Max 8</t>
  </si>
  <si>
    <t>Max 9</t>
  </si>
  <si>
    <t>Max 10</t>
  </si>
  <si>
    <t>Max</t>
  </si>
  <si>
    <t>Min 1</t>
  </si>
  <si>
    <t>Min 2</t>
  </si>
  <si>
    <t>Min 3</t>
  </si>
  <si>
    <t>Min 4</t>
  </si>
  <si>
    <t>Min 5</t>
  </si>
  <si>
    <t>Min 6</t>
  </si>
  <si>
    <t>Min 7</t>
  </si>
  <si>
    <t>Min 8</t>
  </si>
  <si>
    <t>Min 9</t>
  </si>
  <si>
    <t>Min 10</t>
  </si>
  <si>
    <t>Min</t>
  </si>
  <si>
    <t>ECART</t>
  </si>
  <si>
    <t>MAXIMUM</t>
  </si>
  <si>
    <t>Horaire</t>
  </si>
  <si>
    <t>Devis de l'horaire le plus grand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</si>
</sst>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#,##0.00\ &quot;€&quot;;\-#,##0.00\ &quot;€&quot;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2" xfId="0" applyFont="1" applyFill="1" applyBorder="1" applyAlignment="1" applyProtection="1">
      <alignment horizontal="right" vertical="center" wrapText="1"/>
    </xf>
    <xf numFmtId="14" fontId="1" fillId="3" borderId="2" xfId="0" applyNumberFormat="1" applyFont="1" applyFill="1" applyBorder="1" applyAlignment="1" applyProtection="1">
      <alignment horizontal="right" vertical="center" wrapText="1"/>
    </xf>
    <xf numFmtId="0" fontId="1" fillId="3" borderId="2" xfId="0" applyFont="1" applyFill="1" applyBorder="1" applyAlignment="1" applyProtection="1">
      <alignment vertical="center" wrapText="1"/>
    </xf>
    <xf numFmtId="7" fontId="1" fillId="3" borderId="2" xfId="0" applyNumberFormat="1" applyFont="1" applyFill="1" applyBorder="1" applyAlignment="1" applyProtection="1">
      <alignment horizontal="right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3" borderId="2" xfId="0" applyNumberFormat="1" applyFont="1" applyFill="1" applyBorder="1" applyAlignment="1" applyProtection="1">
      <alignment horizontal="right" vertical="center" wrapText="1"/>
    </xf>
    <xf numFmtId="0" fontId="2" fillId="3" borderId="2" xfId="0" applyFont="1" applyFill="1" applyBorder="1" applyAlignment="1" applyProtection="1">
      <alignment horizontal="right" vertical="center" wrapText="1"/>
    </xf>
    <xf numFmtId="0" fontId="7" fillId="4" borderId="3" xfId="0" applyFont="1" applyFill="1" applyBorder="1"/>
    <xf numFmtId="0" fontId="8" fillId="4" borderId="3" xfId="0" applyFont="1" applyFill="1" applyBorder="1"/>
    <xf numFmtId="0" fontId="3" fillId="5" borderId="3" xfId="0" applyFont="1" applyFill="1" applyBorder="1"/>
    <xf numFmtId="0" fontId="0" fillId="4" borderId="0" xfId="0" applyFill="1"/>
    <xf numFmtId="0" fontId="5" fillId="6" borderId="3" xfId="0" applyFont="1" applyFill="1" applyBorder="1"/>
    <xf numFmtId="14" fontId="0" fillId="0" borderId="0" xfId="0" applyNumberFormat="1"/>
    <xf numFmtId="0" fontId="9" fillId="3" borderId="2" xfId="0" applyFont="1" applyFill="1" applyBorder="1" applyAlignment="1" applyProtection="1">
      <alignment horizontal="right" vertical="center" wrapText="1"/>
    </xf>
    <xf numFmtId="49" fontId="4" fillId="4" borderId="3" xfId="0" applyNumberFormat="1" applyFont="1" applyFill="1" applyBorder="1" applyAlignment="1"/>
    <xf numFmtId="0" fontId="6" fillId="6" borderId="3" xfId="0" applyFont="1" applyFill="1" applyBorder="1" applyAlignment="1"/>
    <xf numFmtId="0" fontId="0" fillId="7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DCE6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[Reporting_ResponsabledesVentes_Départ  v1.xlsm]Feuil2!Tableau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0458546273183122"/>
          <c:y val="5.1400554097404488E-2"/>
          <c:w val="0.67070614439916665"/>
          <c:h val="0.4417435841353162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Feuil2!$B$1:$B$3</c:f>
              <c:strCache>
                <c:ptCount val="1"/>
                <c:pt idx="0">
                  <c:v>1 - 01/01/2013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Feuil2!$B$4:$B$9</c:f>
              <c:numCache>
                <c:formatCode>General</c:formatCode>
                <c:ptCount val="5"/>
                <c:pt idx="2">
                  <c:v>10</c:v>
                </c:pt>
              </c:numCache>
            </c:numRef>
          </c:val>
        </c:ser>
        <c:ser>
          <c:idx val="1"/>
          <c:order val="1"/>
          <c:tx>
            <c:strRef>
              <c:f>Feuil2!$C$1:$C$3</c:f>
              <c:strCache>
                <c:ptCount val="1"/>
                <c:pt idx="0">
                  <c:v>1 - 01/01/2013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Feuil2!$C$4:$C$9</c:f>
              <c:numCache>
                <c:formatCode>General</c:formatCode>
                <c:ptCount val="5"/>
                <c:pt idx="4">
                  <c:v>8</c:v>
                </c:pt>
              </c:numCache>
            </c:numRef>
          </c:val>
        </c:ser>
        <c:ser>
          <c:idx val="2"/>
          <c:order val="2"/>
          <c:tx>
            <c:strRef>
              <c:f>Feuil2!$E$1:$E$3</c:f>
              <c:strCache>
                <c:ptCount val="1"/>
                <c:pt idx="0">
                  <c:v>2 - 03/01/2013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Feuil2!$E$4:$E$9</c:f>
              <c:numCache>
                <c:formatCode>General</c:formatCode>
                <c:ptCount val="5"/>
                <c:pt idx="0">
                  <c:v>8</c:v>
                </c:pt>
                <c:pt idx="2">
                  <c:v>9</c:v>
                </c:pt>
                <c:pt idx="3">
                  <c:v>10</c:v>
                </c:pt>
              </c:numCache>
            </c:numRef>
          </c:val>
        </c:ser>
        <c:ser>
          <c:idx val="3"/>
          <c:order val="3"/>
          <c:tx>
            <c:strRef>
              <c:f>Feuil2!$G$1:$G$3</c:f>
              <c:strCache>
                <c:ptCount val="1"/>
                <c:pt idx="0">
                  <c:v>3 - 04/01/2013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Feuil2!$G$4:$G$9</c:f>
              <c:numCache>
                <c:formatCode>General</c:formatCode>
                <c:ptCount val="5"/>
                <c:pt idx="0">
                  <c:v>9</c:v>
                </c:pt>
                <c:pt idx="2">
                  <c:v>9</c:v>
                </c:pt>
              </c:numCache>
            </c:numRef>
          </c:val>
        </c:ser>
        <c:ser>
          <c:idx val="4"/>
          <c:order val="4"/>
          <c:tx>
            <c:strRef>
              <c:f>Feuil2!$I$1:$I$3</c:f>
              <c:strCache>
                <c:ptCount val="1"/>
                <c:pt idx="0">
                  <c:v>4 - 08/01/2013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Feuil2!$I$4:$I$9</c:f>
              <c:numCache>
                <c:formatCode>General</c:formatCode>
                <c:ptCount val="5"/>
                <c:pt idx="0">
                  <c:v>20</c:v>
                </c:pt>
              </c:numCache>
            </c:numRef>
          </c:val>
        </c:ser>
        <c:ser>
          <c:idx val="5"/>
          <c:order val="5"/>
          <c:tx>
            <c:strRef>
              <c:f>Feuil2!$K$1:$K$3</c:f>
              <c:strCache>
                <c:ptCount val="1"/>
                <c:pt idx="0">
                  <c:v>5 - 09/01/2013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Feuil2!$K$4:$K$9</c:f>
              <c:numCache>
                <c:formatCode>General</c:formatCode>
                <c:ptCount val="5"/>
                <c:pt idx="0">
                  <c:v>16</c:v>
                </c:pt>
                <c:pt idx="4">
                  <c:v>8</c:v>
                </c:pt>
              </c:numCache>
            </c:numRef>
          </c:val>
        </c:ser>
        <c:ser>
          <c:idx val="6"/>
          <c:order val="6"/>
          <c:tx>
            <c:strRef>
              <c:f>Feuil2!$M$1:$M$3</c:f>
              <c:strCache>
                <c:ptCount val="1"/>
                <c:pt idx="0">
                  <c:v>6 - 15/01/2013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Feuil2!$M$4:$M$9</c:f>
              <c:numCache>
                <c:formatCode>General</c:formatCode>
                <c:ptCount val="5"/>
                <c:pt idx="0">
                  <c:v>10</c:v>
                </c:pt>
                <c:pt idx="4">
                  <c:v>8</c:v>
                </c:pt>
              </c:numCache>
            </c:numRef>
          </c:val>
        </c:ser>
        <c:ser>
          <c:idx val="7"/>
          <c:order val="7"/>
          <c:tx>
            <c:strRef>
              <c:f>Feuil2!$O$1:$O$3</c:f>
              <c:strCache>
                <c:ptCount val="1"/>
                <c:pt idx="0">
                  <c:v>7 - 16/01/2013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Feuil2!$O$4:$O$9</c:f>
              <c:numCache>
                <c:formatCode>General</c:formatCode>
                <c:ptCount val="5"/>
                <c:pt idx="0">
                  <c:v>27.5</c:v>
                </c:pt>
                <c:pt idx="2">
                  <c:v>10</c:v>
                </c:pt>
                <c:pt idx="4">
                  <c:v>13</c:v>
                </c:pt>
              </c:numCache>
            </c:numRef>
          </c:val>
        </c:ser>
        <c:ser>
          <c:idx val="8"/>
          <c:order val="8"/>
          <c:tx>
            <c:strRef>
              <c:f>Feuil2!$Q$1:$Q$3</c:f>
              <c:strCache>
                <c:ptCount val="1"/>
                <c:pt idx="0">
                  <c:v>8 - 16/01/2013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Feuil2!$Q$4:$Q$9</c:f>
              <c:numCache>
                <c:formatCode>General</c:formatCode>
                <c:ptCount val="5"/>
                <c:pt idx="1">
                  <c:v>20</c:v>
                </c:pt>
                <c:pt idx="4">
                  <c:v>9</c:v>
                </c:pt>
              </c:numCache>
            </c:numRef>
          </c:val>
        </c:ser>
        <c:ser>
          <c:idx val="9"/>
          <c:order val="9"/>
          <c:tx>
            <c:strRef>
              <c:f>Feuil2!$S$1:$S$3</c:f>
              <c:strCache>
                <c:ptCount val="1"/>
                <c:pt idx="0">
                  <c:v>9 - 20/01/2013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Feuil2!$S$4:$S$9</c:f>
              <c:numCache>
                <c:formatCode>General</c:formatCode>
                <c:ptCount val="5"/>
                <c:pt idx="0">
                  <c:v>17</c:v>
                </c:pt>
              </c:numCache>
            </c:numRef>
          </c:val>
        </c:ser>
        <c:ser>
          <c:idx val="10"/>
          <c:order val="10"/>
          <c:tx>
            <c:strRef>
              <c:f>Feuil2!$U$1:$U$3</c:f>
              <c:strCache>
                <c:ptCount val="1"/>
                <c:pt idx="0">
                  <c:v>10 - 25/01/2013</c:v>
                </c:pt>
              </c:strCache>
            </c:strRef>
          </c:tx>
          <c:invertIfNegative val="0"/>
          <c:cat>
            <c:strRef>
              <c:f>Feuil2!$A$4:$A$9</c:f>
              <c:strCache>
                <c:ptCount val="5"/>
                <c:pt idx="0">
                  <c:v>AMENAGEMENT</c:v>
                </c:pt>
                <c:pt idx="1">
                  <c:v>FINITION/EMBELLISSEMENT</c:v>
                </c:pt>
                <c:pt idx="2">
                  <c:v>GROS OEUVRE</c:v>
                </c:pt>
                <c:pt idx="3">
                  <c:v>SECOND OEUVRE</c:v>
                </c:pt>
                <c:pt idx="4">
                  <c:v>SOL</c:v>
                </c:pt>
              </c:strCache>
            </c:strRef>
          </c:cat>
          <c:val>
            <c:numRef>
              <c:f>Feuil2!$U$4:$U$9</c:f>
              <c:numCache>
                <c:formatCode>General</c:formatCode>
                <c:ptCount val="5"/>
                <c:pt idx="0">
                  <c:v>8.25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3417064"/>
        <c:axId val="253418240"/>
      </c:barChart>
      <c:catAx>
        <c:axId val="25341706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53418240"/>
        <c:crosses val="autoZero"/>
        <c:auto val="1"/>
        <c:lblAlgn val="ctr"/>
        <c:lblOffset val="100"/>
        <c:noMultiLvlLbl val="0"/>
      </c:catAx>
      <c:valAx>
        <c:axId val="253418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34170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Ecart</c:v>
          </c:tx>
          <c:invertIfNegative val="0"/>
          <c:val>
            <c:numRef>
              <c:f>Feuil3!$F$8:$F$9</c:f>
              <c:numCache>
                <c:formatCode>General</c:formatCode>
                <c:ptCount val="2"/>
                <c:pt idx="0">
                  <c:v>2</c:v>
                </c:pt>
              </c:numCache>
            </c:numRef>
          </c:val>
        </c:ser>
        <c:ser>
          <c:idx val="1"/>
          <c:order val="1"/>
          <c:tx>
            <c:v>Max</c:v>
          </c:tx>
          <c:invertIfNegative val="0"/>
          <c:val>
            <c:numRef>
              <c:f>Feuil3!$F$5</c:f>
              <c:numCache>
                <c:formatCode>General</c:formatCode>
                <c:ptCount val="1"/>
                <c:pt idx="0">
                  <c:v>10</c:v>
                </c:pt>
              </c:numCache>
            </c:numRef>
          </c:val>
        </c:ser>
        <c:ser>
          <c:idx val="2"/>
          <c:order val="2"/>
          <c:tx>
            <c:v>Min</c:v>
          </c:tx>
          <c:invertIfNegative val="0"/>
          <c:val>
            <c:numRef>
              <c:f>Feuil3!$G$5</c:f>
              <c:numCache>
                <c:formatCode>General</c:formatCode>
                <c:ptCount val="1"/>
                <c:pt idx="0">
                  <c:v>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964456"/>
        <c:axId val="318380864"/>
      </c:barChart>
      <c:catAx>
        <c:axId val="188964456"/>
        <c:scaling>
          <c:orientation val="minMax"/>
        </c:scaling>
        <c:delete val="1"/>
        <c:axPos val="l"/>
        <c:majorTickMark val="out"/>
        <c:minorTickMark val="none"/>
        <c:tickLblPos val="nextTo"/>
        <c:crossAx val="318380864"/>
        <c:crosses val="autoZero"/>
        <c:auto val="1"/>
        <c:lblAlgn val="ctr"/>
        <c:lblOffset val="100"/>
        <c:noMultiLvlLbl val="0"/>
      </c:catAx>
      <c:valAx>
        <c:axId val="31838086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1889644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78" l="0.70000000000000062" r="0.70000000000000062" t="0.7500000000000007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19051</xdr:colOff>
      <xdr:row>9</xdr:row>
      <xdr:rowOff>9526</xdr:rowOff>
    </xdr:from>
    <xdr:to>
      <xdr:col>7</xdr:col>
      <xdr:colOff>28574</xdr:colOff>
      <xdr:row>23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9</xdr:row>
      <xdr:rowOff>133350</xdr:rowOff>
    </xdr:from>
    <xdr:to>
      <xdr:col>5</xdr:col>
      <xdr:colOff>762000</xdr:colOff>
      <xdr:row>23</xdr:row>
      <xdr:rowOff>171450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</xdr:row>
          <xdr:rowOff>9525</xdr:rowOff>
        </xdr:from>
        <xdr:to>
          <xdr:col>1</xdr:col>
          <xdr:colOff>647700</xdr:colOff>
          <xdr:row>6</xdr:row>
          <xdr:rowOff>0</xdr:rowOff>
        </xdr:to>
        <xdr:sp macro="" textlink="">
          <xdr:nvSpPr>
            <xdr:cNvPr id="2049" name="bt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7</xdr:row>
          <xdr:rowOff>180975</xdr:rowOff>
        </xdr:from>
        <xdr:to>
          <xdr:col>3</xdr:col>
          <xdr:colOff>695325</xdr:colOff>
          <xdr:row>10</xdr:row>
          <xdr:rowOff>28575</xdr:rowOff>
        </xdr:to>
        <xdr:sp macro="" textlink="">
          <xdr:nvSpPr>
            <xdr:cNvPr id="2051" name="btn2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4</xdr:col>
          <xdr:colOff>0</xdr:colOff>
          <xdr:row>12</xdr:row>
          <xdr:rowOff>152400</xdr:rowOff>
        </xdr:to>
        <xdr:sp macro="" textlink="">
          <xdr:nvSpPr>
            <xdr:cNvPr id="2052" name="btn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7</xdr:row>
          <xdr:rowOff>133350</xdr:rowOff>
        </xdr:from>
        <xdr:to>
          <xdr:col>4</xdr:col>
          <xdr:colOff>1247775</xdr:colOff>
          <xdr:row>9</xdr:row>
          <xdr:rowOff>133350</xdr:rowOff>
        </xdr:to>
        <xdr:sp macro="" textlink="">
          <xdr:nvSpPr>
            <xdr:cNvPr id="2055" name="date2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10</xdr:row>
          <xdr:rowOff>123825</xdr:rowOff>
        </xdr:from>
        <xdr:to>
          <xdr:col>4</xdr:col>
          <xdr:colOff>1247775</xdr:colOff>
          <xdr:row>12</xdr:row>
          <xdr:rowOff>95250</xdr:rowOff>
        </xdr:to>
        <xdr:sp macro="" textlink="">
          <xdr:nvSpPr>
            <xdr:cNvPr id="2056" name="Date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552450</xdr:colOff>
          <xdr:row>8</xdr:row>
          <xdr:rowOff>28575</xdr:rowOff>
        </xdr:from>
        <xdr:to>
          <xdr:col>7</xdr:col>
          <xdr:colOff>190500</xdr:colOff>
          <xdr:row>9</xdr:row>
          <xdr:rowOff>114300</xdr:rowOff>
        </xdr:to>
        <xdr:sp macro="" textlink="">
          <xdr:nvSpPr>
            <xdr:cNvPr id="2058" name="nom2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10</xdr:row>
          <xdr:rowOff>114300</xdr:rowOff>
        </xdr:from>
        <xdr:to>
          <xdr:col>7</xdr:col>
          <xdr:colOff>161925</xdr:colOff>
          <xdr:row>12</xdr:row>
          <xdr:rowOff>76200</xdr:rowOff>
        </xdr:to>
        <xdr:sp macro="" textlink="">
          <xdr:nvSpPr>
            <xdr:cNvPr id="2059" name="nom3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8</xdr:row>
          <xdr:rowOff>0</xdr:rowOff>
        </xdr:from>
        <xdr:to>
          <xdr:col>8</xdr:col>
          <xdr:colOff>619125</xdr:colOff>
          <xdr:row>9</xdr:row>
          <xdr:rowOff>114300</xdr:rowOff>
        </xdr:to>
        <xdr:sp macro="" textlink="">
          <xdr:nvSpPr>
            <xdr:cNvPr id="2061" name="nombre2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352425</xdr:colOff>
          <xdr:row>10</xdr:row>
          <xdr:rowOff>85725</xdr:rowOff>
        </xdr:from>
        <xdr:to>
          <xdr:col>8</xdr:col>
          <xdr:colOff>561975</xdr:colOff>
          <xdr:row>12</xdr:row>
          <xdr:rowOff>19050</xdr:rowOff>
        </xdr:to>
        <xdr:sp macro="" textlink="">
          <xdr:nvSpPr>
            <xdr:cNvPr id="2062" name="nombre3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19050</xdr:colOff>
      <xdr:row>5</xdr:row>
      <xdr:rowOff>9525</xdr:rowOff>
    </xdr:from>
    <xdr:to>
      <xdr:col>3</xdr:col>
      <xdr:colOff>742950</xdr:colOff>
      <xdr:row>6</xdr:row>
      <xdr:rowOff>9525</xdr:rowOff>
    </xdr:to>
    <xdr:sp macro="[0]!test" textlink="">
      <xdr:nvSpPr>
        <xdr:cNvPr id="2" name="ZoneTexte 1"/>
        <xdr:cNvSpPr txBox="1"/>
      </xdr:nvSpPr>
      <xdr:spPr>
        <a:xfrm>
          <a:off x="1543050" y="1152525"/>
          <a:ext cx="1485900" cy="38100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Chronophage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st" refreshedDate="42008.671842129632" createdVersion="3" refreshedVersion="3" minRefreshableVersion="3" recordCount="27">
  <cacheSource type="worksheet">
    <worksheetSource ref="A1:H28" sheet="Tableau_universel"/>
  </cacheSource>
  <cacheFields count="8">
    <cacheField name="CODEDE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DATEDE" numFmtId="14">
      <sharedItems containsDate="1" containsMixedTypes="1" minDate="2013-01-01T00:00:00" maxDate="2013-01-02T00:00:00" count="10">
        <s v="01/01/2013"/>
        <d v="2013-01-01T00:00:00"/>
        <s v="03/01/2013"/>
        <s v="04/01/2013"/>
        <s v="08/01/2013"/>
        <s v="09/01/2013"/>
        <s v="15/01/2013"/>
        <s v="16/01/2013"/>
        <s v="20/01/2013"/>
        <s v="25/01/2013"/>
      </sharedItems>
    </cacheField>
    <cacheField name="NBHEURESPREV" numFmtId="0">
      <sharedItems containsSemiMixedTypes="0" containsString="0" containsNumber="1" minValue="3.5" maxValue="10"/>
    </cacheField>
    <cacheField name="NOMTY" numFmtId="0">
      <sharedItems count="15">
        <s v="TERRASSEMENT &amp; VRD"/>
        <s v="PEINTURE"/>
        <s v="PLOMBERIE"/>
        <s v="MACONNERIE"/>
        <s v="BOIS"/>
        <s v="ELECTRICITE"/>
        <s v="ELEMENTS DE STRUCTURE METALLIQUES"/>
        <s v="VENTILATION/CLIMATISATION"/>
        <s v="CLOISENNEMENT"/>
        <s v="REVETEMENT DE SOL"/>
        <s v="PARQUET"/>
        <s v="FAUX PLAFOND"/>
        <s v="MOQUETTE"/>
        <s v="MENUISERIE"/>
        <s v="MOBILIER"/>
      </sharedItems>
    </cacheField>
    <cacheField name="TARIF_HEURE_CLT" numFmtId="7">
      <sharedItems containsSemiMixedTypes="0" containsString="0" containsNumber="1" containsInteger="1" minValue="30" maxValue="70"/>
    </cacheField>
    <cacheField name="TARIF_HEURE_EMPLOYE" numFmtId="7">
      <sharedItems containsSemiMixedTypes="0" containsString="0" containsNumber="1" containsInteger="1" minValue="15" maxValue="30"/>
    </cacheField>
    <cacheField name="NOMGA" numFmtId="0">
      <sharedItems count="5">
        <s v="GROS OEUVRE"/>
        <s v="SOL"/>
        <s v="AMENAGEMENT"/>
        <s v="SECOND OEUVRE"/>
        <s v="FINITION/EMBELLISSEMENT"/>
      </sharedItems>
    </cacheField>
    <cacheField name="NBHEURETRAVDEVIS" numFmtId="0">
      <sharedItems containsSemiMixedTypes="0" containsString="0" containsNumber="1" minValue="3.5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n v="10"/>
    <x v="0"/>
    <n v="70"/>
    <n v="30"/>
    <x v="0"/>
    <n v="10"/>
  </r>
  <r>
    <x v="0"/>
    <x v="1"/>
    <n v="8"/>
    <x v="1"/>
    <n v="40"/>
    <n v="25"/>
    <x v="1"/>
    <n v="9"/>
  </r>
  <r>
    <x v="1"/>
    <x v="2"/>
    <n v="8"/>
    <x v="2"/>
    <n v="35"/>
    <n v="20"/>
    <x v="2"/>
    <n v="8"/>
  </r>
  <r>
    <x v="1"/>
    <x v="2"/>
    <n v="9"/>
    <x v="3"/>
    <n v="35"/>
    <n v="20"/>
    <x v="0"/>
    <n v="9"/>
  </r>
  <r>
    <x v="1"/>
    <x v="2"/>
    <n v="10"/>
    <x v="4"/>
    <n v="60"/>
    <n v="30"/>
    <x v="3"/>
    <n v="10"/>
  </r>
  <r>
    <x v="2"/>
    <x v="3"/>
    <n v="9"/>
    <x v="5"/>
    <n v="35"/>
    <n v="20"/>
    <x v="2"/>
    <n v="9"/>
  </r>
  <r>
    <x v="2"/>
    <x v="3"/>
    <n v="9"/>
    <x v="6"/>
    <n v="70"/>
    <n v="25"/>
    <x v="0"/>
    <n v="9"/>
  </r>
  <r>
    <x v="3"/>
    <x v="4"/>
    <n v="10"/>
    <x v="7"/>
    <n v="40"/>
    <n v="25"/>
    <x v="2"/>
    <n v="10"/>
  </r>
  <r>
    <x v="3"/>
    <x v="4"/>
    <n v="10"/>
    <x v="2"/>
    <n v="35"/>
    <n v="20"/>
    <x v="2"/>
    <n v="10"/>
  </r>
  <r>
    <x v="4"/>
    <x v="5"/>
    <n v="8"/>
    <x v="8"/>
    <n v="35"/>
    <n v="20"/>
    <x v="2"/>
    <n v="8"/>
  </r>
  <r>
    <x v="4"/>
    <x v="5"/>
    <n v="8"/>
    <x v="9"/>
    <n v="35"/>
    <n v="20"/>
    <x v="2"/>
    <n v="8"/>
  </r>
  <r>
    <x v="4"/>
    <x v="5"/>
    <n v="8"/>
    <x v="1"/>
    <n v="40"/>
    <n v="25"/>
    <x v="1"/>
    <n v="8"/>
  </r>
  <r>
    <x v="5"/>
    <x v="6"/>
    <n v="8"/>
    <x v="10"/>
    <n v="45"/>
    <n v="25"/>
    <x v="1"/>
    <n v="8"/>
  </r>
  <r>
    <x v="5"/>
    <x v="6"/>
    <n v="10"/>
    <x v="5"/>
    <n v="35"/>
    <n v="20"/>
    <x v="2"/>
    <n v="10"/>
  </r>
  <r>
    <x v="6"/>
    <x v="7"/>
    <n v="3.5"/>
    <x v="1"/>
    <n v="40"/>
    <n v="25"/>
    <x v="1"/>
    <n v="3.5"/>
  </r>
  <r>
    <x v="6"/>
    <x v="7"/>
    <n v="6"/>
    <x v="5"/>
    <n v="35"/>
    <n v="20"/>
    <x v="2"/>
    <n v="6"/>
  </r>
  <r>
    <x v="6"/>
    <x v="7"/>
    <n v="6.5"/>
    <x v="2"/>
    <n v="35"/>
    <n v="20"/>
    <x v="2"/>
    <n v="6.5"/>
  </r>
  <r>
    <x v="6"/>
    <x v="7"/>
    <n v="7"/>
    <x v="11"/>
    <n v="35"/>
    <n v="20"/>
    <x v="2"/>
    <n v="7"/>
  </r>
  <r>
    <x v="6"/>
    <x v="7"/>
    <n v="8"/>
    <x v="8"/>
    <n v="35"/>
    <n v="20"/>
    <x v="2"/>
    <n v="8"/>
  </r>
  <r>
    <x v="6"/>
    <x v="7"/>
    <n v="9.5"/>
    <x v="12"/>
    <n v="30"/>
    <n v="15"/>
    <x v="1"/>
    <n v="9.5"/>
  </r>
  <r>
    <x v="6"/>
    <x v="7"/>
    <n v="10"/>
    <x v="3"/>
    <n v="35"/>
    <n v="20"/>
    <x v="0"/>
    <n v="10"/>
  </r>
  <r>
    <x v="7"/>
    <x v="7"/>
    <n v="9"/>
    <x v="10"/>
    <n v="45"/>
    <n v="25"/>
    <x v="1"/>
    <n v="9"/>
  </r>
  <r>
    <x v="7"/>
    <x v="7"/>
    <n v="10"/>
    <x v="13"/>
    <n v="45"/>
    <n v="30"/>
    <x v="4"/>
    <n v="10"/>
  </r>
  <r>
    <x v="7"/>
    <x v="7"/>
    <n v="10"/>
    <x v="14"/>
    <n v="35"/>
    <n v="20"/>
    <x v="4"/>
    <n v="10"/>
  </r>
  <r>
    <x v="8"/>
    <x v="8"/>
    <n v="8"/>
    <x v="5"/>
    <n v="35"/>
    <n v="20"/>
    <x v="2"/>
    <n v="8"/>
  </r>
  <r>
    <x v="8"/>
    <x v="8"/>
    <n v="9"/>
    <x v="7"/>
    <n v="40"/>
    <n v="25"/>
    <x v="2"/>
    <n v="9"/>
  </r>
  <r>
    <x v="9"/>
    <x v="9"/>
    <n v="8.25"/>
    <x v="8"/>
    <n v="35"/>
    <n v="20"/>
    <x v="2"/>
    <n v="8.2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1:W9" firstHeaderRow="1" firstDataRow="3" firstDataCol="1"/>
  <pivotFields count="8">
    <pivotField axis="axisCol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showAll="0">
      <items count="11">
        <item x="0"/>
        <item x="2"/>
        <item x="3"/>
        <item x="4"/>
        <item x="5"/>
        <item x="6"/>
        <item x="7"/>
        <item x="8"/>
        <item x="9"/>
        <item x="1"/>
        <item t="default"/>
      </items>
    </pivotField>
    <pivotField dataField="1" showAll="0"/>
    <pivotField axis="axisRow" showAll="0">
      <items count="16">
        <item x="4"/>
        <item x="8"/>
        <item x="5"/>
        <item x="6"/>
        <item x="11"/>
        <item x="3"/>
        <item x="13"/>
        <item x="14"/>
        <item x="12"/>
        <item x="10"/>
        <item x="1"/>
        <item x="2"/>
        <item x="9"/>
        <item x="0"/>
        <item x="7"/>
        <item t="default"/>
      </items>
    </pivotField>
    <pivotField numFmtId="7" showAll="0"/>
    <pivotField numFmtId="7" showAll="0"/>
    <pivotField axis="axisRow" showAll="0">
      <items count="6">
        <item sd="0" x="2"/>
        <item sd="0" x="4"/>
        <item sd="0" x="0"/>
        <item sd="0" x="3"/>
        <item sd="0" x="1"/>
        <item t="default"/>
      </items>
    </pivotField>
    <pivotField showAll="0"/>
  </pivotFields>
  <rowFields count="2">
    <field x="6"/>
    <field x="3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0"/>
    <field x="1"/>
  </colFields>
  <colItems count="22">
    <i>
      <x/>
      <x/>
    </i>
    <i r="1">
      <x v="9"/>
    </i>
    <i t="default">
      <x/>
    </i>
    <i>
      <x v="1"/>
      <x v="1"/>
    </i>
    <i t="default">
      <x v="1"/>
    </i>
    <i>
      <x v="2"/>
      <x v="2"/>
    </i>
    <i t="default">
      <x v="2"/>
    </i>
    <i>
      <x v="3"/>
      <x v="3"/>
    </i>
    <i t="default">
      <x v="3"/>
    </i>
    <i>
      <x v="4"/>
      <x v="4"/>
    </i>
    <i t="default">
      <x v="4"/>
    </i>
    <i>
      <x v="5"/>
      <x v="5"/>
    </i>
    <i t="default">
      <x v="5"/>
    </i>
    <i>
      <x v="6"/>
      <x v="6"/>
    </i>
    <i t="default">
      <x v="6"/>
    </i>
    <i>
      <x v="7"/>
      <x v="6"/>
    </i>
    <i t="default">
      <x v="7"/>
    </i>
    <i>
      <x v="8"/>
      <x v="7"/>
    </i>
    <i t="default">
      <x v="8"/>
    </i>
    <i>
      <x v="9"/>
      <x v="8"/>
    </i>
    <i t="default">
      <x v="9"/>
    </i>
    <i t="grand">
      <x/>
    </i>
  </colItems>
  <dataFields count="1">
    <dataField name="Somme de NBHEURESPREV" fld="2" baseField="0" baseItem="0"/>
  </dataFields>
  <chartFormats count="10">
    <chartFormat chart="0" format="5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6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6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6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6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6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6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6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6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3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4"/>
  <sheetViews>
    <sheetView zoomScale="69" zoomScaleNormal="69" workbookViewId="0">
      <selection activeCell="A34" sqref="A34"/>
    </sheetView>
  </sheetViews>
  <sheetFormatPr baseColWidth="10" defaultColWidth="11.42578125" defaultRowHeight="15" x14ac:dyDescent="0.25"/>
  <cols>
    <col min="1" max="1" width="19.42578125" customWidth="1"/>
    <col min="2" max="2" width="13.85546875" customWidth="1"/>
    <col min="3" max="3" width="26.5703125" customWidth="1"/>
    <col min="4" max="4" width="18.85546875" customWidth="1"/>
    <col min="5" max="6" width="17.42578125" customWidth="1"/>
    <col min="7" max="7" width="22.42578125" customWidth="1"/>
    <col min="8" max="8" width="15.85546875" customWidth="1"/>
  </cols>
  <sheetData>
    <row r="1" spans="1:10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J1">
        <v>1</v>
      </c>
    </row>
    <row r="2" spans="1:10" ht="30" x14ac:dyDescent="0.25">
      <c r="A2" s="1">
        <v>1</v>
      </c>
      <c r="B2" s="2" t="s">
        <v>29</v>
      </c>
      <c r="C2" s="1">
        <v>10</v>
      </c>
      <c r="D2" s="3" t="s">
        <v>8</v>
      </c>
      <c r="E2" s="4">
        <v>70</v>
      </c>
      <c r="F2" s="4">
        <v>30</v>
      </c>
      <c r="G2" s="3" t="s">
        <v>9</v>
      </c>
      <c r="H2" s="1">
        <v>10</v>
      </c>
      <c r="J2">
        <v>2</v>
      </c>
    </row>
    <row r="3" spans="1:10" x14ac:dyDescent="0.25">
      <c r="A3" s="1">
        <v>1</v>
      </c>
      <c r="B3" s="2">
        <v>41275</v>
      </c>
      <c r="C3" s="1">
        <v>8</v>
      </c>
      <c r="D3" s="3" t="s">
        <v>19</v>
      </c>
      <c r="E3" s="4">
        <v>40</v>
      </c>
      <c r="F3" s="4">
        <v>25</v>
      </c>
      <c r="G3" s="3" t="s">
        <v>20</v>
      </c>
      <c r="H3" s="1">
        <v>9</v>
      </c>
      <c r="J3">
        <v>3</v>
      </c>
    </row>
    <row r="4" spans="1:10" x14ac:dyDescent="0.25">
      <c r="A4" s="1">
        <v>2</v>
      </c>
      <c r="B4" s="2" t="s">
        <v>30</v>
      </c>
      <c r="C4" s="1">
        <v>8</v>
      </c>
      <c r="D4" s="3" t="s">
        <v>13</v>
      </c>
      <c r="E4" s="4">
        <v>35</v>
      </c>
      <c r="F4" s="4">
        <v>20</v>
      </c>
      <c r="G4" s="3" t="s">
        <v>14</v>
      </c>
      <c r="H4" s="1">
        <v>8</v>
      </c>
      <c r="J4">
        <v>4</v>
      </c>
    </row>
    <row r="5" spans="1:10" x14ac:dyDescent="0.25">
      <c r="A5" s="1">
        <v>2</v>
      </c>
      <c r="B5" s="2" t="s">
        <v>30</v>
      </c>
      <c r="C5" s="1">
        <v>9</v>
      </c>
      <c r="D5" s="3" t="s">
        <v>10</v>
      </c>
      <c r="E5" s="4">
        <v>35</v>
      </c>
      <c r="F5" s="4">
        <v>20</v>
      </c>
      <c r="G5" s="3" t="s">
        <v>9</v>
      </c>
      <c r="H5" s="1">
        <v>9</v>
      </c>
      <c r="J5">
        <v>5</v>
      </c>
    </row>
    <row r="6" spans="1:10" x14ac:dyDescent="0.25">
      <c r="A6" s="1">
        <v>2</v>
      </c>
      <c r="B6" s="2" t="s">
        <v>30</v>
      </c>
      <c r="C6" s="1">
        <v>10</v>
      </c>
      <c r="D6" s="3" t="s">
        <v>11</v>
      </c>
      <c r="E6" s="4">
        <v>60</v>
      </c>
      <c r="F6" s="4">
        <v>30</v>
      </c>
      <c r="G6" s="3" t="s">
        <v>12</v>
      </c>
      <c r="H6" s="1">
        <v>10</v>
      </c>
      <c r="J6">
        <v>6</v>
      </c>
    </row>
    <row r="7" spans="1:10" x14ac:dyDescent="0.25">
      <c r="A7" s="1">
        <v>3</v>
      </c>
      <c r="B7" s="2" t="s">
        <v>31</v>
      </c>
      <c r="C7" s="1">
        <v>9</v>
      </c>
      <c r="D7" s="3" t="s">
        <v>16</v>
      </c>
      <c r="E7" s="4">
        <v>35</v>
      </c>
      <c r="F7" s="4">
        <v>20</v>
      </c>
      <c r="G7" s="3" t="s">
        <v>14</v>
      </c>
      <c r="H7" s="1">
        <v>9</v>
      </c>
      <c r="J7">
        <v>7</v>
      </c>
    </row>
    <row r="8" spans="1:10" ht="45" x14ac:dyDescent="0.25">
      <c r="A8" s="1">
        <v>3</v>
      </c>
      <c r="B8" s="2" t="s">
        <v>31</v>
      </c>
      <c r="C8" s="1">
        <v>9</v>
      </c>
      <c r="D8" s="3" t="s">
        <v>15</v>
      </c>
      <c r="E8" s="4">
        <v>70</v>
      </c>
      <c r="F8" s="4">
        <v>25</v>
      </c>
      <c r="G8" s="3" t="s">
        <v>9</v>
      </c>
      <c r="H8" s="1">
        <v>9</v>
      </c>
      <c r="J8">
        <v>8</v>
      </c>
    </row>
    <row r="9" spans="1:10" ht="30" x14ac:dyDescent="0.25">
      <c r="A9" s="1">
        <v>4</v>
      </c>
      <c r="B9" s="2" t="s">
        <v>32</v>
      </c>
      <c r="C9" s="1">
        <v>10</v>
      </c>
      <c r="D9" s="3" t="s">
        <v>17</v>
      </c>
      <c r="E9" s="4">
        <v>40</v>
      </c>
      <c r="F9" s="4">
        <v>25</v>
      </c>
      <c r="G9" s="3" t="s">
        <v>14</v>
      </c>
      <c r="H9" s="1">
        <v>10</v>
      </c>
      <c r="J9">
        <v>9</v>
      </c>
    </row>
    <row r="10" spans="1:10" x14ac:dyDescent="0.25">
      <c r="A10" s="1">
        <v>4</v>
      </c>
      <c r="B10" s="2" t="s">
        <v>32</v>
      </c>
      <c r="C10" s="1">
        <v>10</v>
      </c>
      <c r="D10" s="3" t="s">
        <v>13</v>
      </c>
      <c r="E10" s="4">
        <v>35</v>
      </c>
      <c r="F10" s="4">
        <v>20</v>
      </c>
      <c r="G10" s="3" t="s">
        <v>14</v>
      </c>
      <c r="H10" s="1">
        <v>10</v>
      </c>
      <c r="J10">
        <v>10</v>
      </c>
    </row>
    <row r="11" spans="1:10" x14ac:dyDescent="0.25">
      <c r="A11" s="1">
        <v>5</v>
      </c>
      <c r="B11" s="2" t="s">
        <v>33</v>
      </c>
      <c r="C11" s="1">
        <v>8</v>
      </c>
      <c r="D11" s="3" t="s">
        <v>18</v>
      </c>
      <c r="E11" s="4">
        <v>35</v>
      </c>
      <c r="F11" s="4">
        <v>20</v>
      </c>
      <c r="G11" s="3" t="s">
        <v>14</v>
      </c>
      <c r="H11" s="1">
        <v>8</v>
      </c>
    </row>
    <row r="12" spans="1:10" ht="30" x14ac:dyDescent="0.25">
      <c r="A12" s="1">
        <v>5</v>
      </c>
      <c r="B12" s="2" t="s">
        <v>33</v>
      </c>
      <c r="C12" s="1">
        <v>8</v>
      </c>
      <c r="D12" s="3" t="s">
        <v>21</v>
      </c>
      <c r="E12" s="4">
        <v>35</v>
      </c>
      <c r="F12" s="4">
        <v>20</v>
      </c>
      <c r="G12" s="3" t="s">
        <v>14</v>
      </c>
      <c r="H12" s="1">
        <v>8</v>
      </c>
    </row>
    <row r="13" spans="1:10" x14ac:dyDescent="0.25">
      <c r="A13" s="1">
        <v>5</v>
      </c>
      <c r="B13" s="2" t="s">
        <v>33</v>
      </c>
      <c r="C13" s="1">
        <v>8</v>
      </c>
      <c r="D13" s="3" t="s">
        <v>19</v>
      </c>
      <c r="E13" s="4">
        <v>40</v>
      </c>
      <c r="F13" s="4">
        <v>25</v>
      </c>
      <c r="G13" s="3" t="s">
        <v>20</v>
      </c>
      <c r="H13" s="1">
        <v>8</v>
      </c>
    </row>
    <row r="14" spans="1:10" x14ac:dyDescent="0.25">
      <c r="A14" s="1">
        <v>6</v>
      </c>
      <c r="B14" s="2" t="s">
        <v>23</v>
      </c>
      <c r="C14" s="1">
        <v>8</v>
      </c>
      <c r="D14" s="3" t="s">
        <v>22</v>
      </c>
      <c r="E14" s="4">
        <v>45</v>
      </c>
      <c r="F14" s="4">
        <v>25</v>
      </c>
      <c r="G14" s="3" t="s">
        <v>20</v>
      </c>
      <c r="H14" s="1">
        <v>8</v>
      </c>
    </row>
    <row r="15" spans="1:10" x14ac:dyDescent="0.25">
      <c r="A15" s="1">
        <v>6</v>
      </c>
      <c r="B15" s="2" t="s">
        <v>23</v>
      </c>
      <c r="C15" s="1">
        <v>10</v>
      </c>
      <c r="D15" s="3" t="s">
        <v>16</v>
      </c>
      <c r="E15" s="4">
        <v>35</v>
      </c>
      <c r="F15" s="4">
        <v>20</v>
      </c>
      <c r="G15" s="3" t="s">
        <v>14</v>
      </c>
      <c r="H15" s="1">
        <v>10</v>
      </c>
    </row>
    <row r="16" spans="1:10" x14ac:dyDescent="0.25">
      <c r="A16" s="1">
        <v>7</v>
      </c>
      <c r="B16" s="2" t="s">
        <v>34</v>
      </c>
      <c r="C16" s="1">
        <v>3.5</v>
      </c>
      <c r="D16" s="3" t="s">
        <v>19</v>
      </c>
      <c r="E16" s="4">
        <v>40</v>
      </c>
      <c r="F16" s="4">
        <v>25</v>
      </c>
      <c r="G16" s="3" t="s">
        <v>20</v>
      </c>
      <c r="H16" s="1">
        <v>3.5</v>
      </c>
    </row>
    <row r="17" spans="1:8" x14ac:dyDescent="0.25">
      <c r="A17" s="1">
        <v>7</v>
      </c>
      <c r="B17" s="2" t="s">
        <v>34</v>
      </c>
      <c r="C17" s="1">
        <v>6</v>
      </c>
      <c r="D17" s="3" t="s">
        <v>16</v>
      </c>
      <c r="E17" s="4">
        <v>35</v>
      </c>
      <c r="F17" s="4">
        <v>20</v>
      </c>
      <c r="G17" s="3" t="s">
        <v>14</v>
      </c>
      <c r="H17" s="1">
        <v>6</v>
      </c>
    </row>
    <row r="18" spans="1:8" x14ac:dyDescent="0.25">
      <c r="A18" s="1">
        <v>7</v>
      </c>
      <c r="B18" s="2" t="s">
        <v>34</v>
      </c>
      <c r="C18" s="1">
        <v>6.5</v>
      </c>
      <c r="D18" s="3" t="s">
        <v>13</v>
      </c>
      <c r="E18" s="4">
        <v>35</v>
      </c>
      <c r="F18" s="4">
        <v>20</v>
      </c>
      <c r="G18" s="3" t="s">
        <v>14</v>
      </c>
      <c r="H18" s="1">
        <v>6.5</v>
      </c>
    </row>
    <row r="19" spans="1:8" ht="15.75" x14ac:dyDescent="0.25">
      <c r="A19" s="1">
        <v>7</v>
      </c>
      <c r="B19" s="2" t="s">
        <v>34</v>
      </c>
      <c r="C19" s="17">
        <v>7</v>
      </c>
      <c r="D19" s="3" t="s">
        <v>27</v>
      </c>
      <c r="E19" s="4">
        <v>35</v>
      </c>
      <c r="F19" s="4">
        <v>20</v>
      </c>
      <c r="G19" s="3" t="s">
        <v>14</v>
      </c>
      <c r="H19" s="1">
        <v>7</v>
      </c>
    </row>
    <row r="20" spans="1:8" x14ac:dyDescent="0.25">
      <c r="A20" s="1">
        <v>7</v>
      </c>
      <c r="B20" s="2" t="s">
        <v>34</v>
      </c>
      <c r="C20" s="1">
        <v>8</v>
      </c>
      <c r="D20" s="3" t="s">
        <v>18</v>
      </c>
      <c r="E20" s="4">
        <v>35</v>
      </c>
      <c r="F20" s="4">
        <v>20</v>
      </c>
      <c r="G20" s="3" t="s">
        <v>14</v>
      </c>
      <c r="H20" s="1">
        <v>8</v>
      </c>
    </row>
    <row r="21" spans="1:8" x14ac:dyDescent="0.25">
      <c r="A21" s="1">
        <v>7</v>
      </c>
      <c r="B21" s="2" t="s">
        <v>34</v>
      </c>
      <c r="C21" s="1">
        <v>9.5</v>
      </c>
      <c r="D21" s="3" t="s">
        <v>28</v>
      </c>
      <c r="E21" s="4">
        <v>30</v>
      </c>
      <c r="F21" s="4">
        <v>15</v>
      </c>
      <c r="G21" s="3" t="s">
        <v>20</v>
      </c>
      <c r="H21" s="1">
        <v>9.5</v>
      </c>
    </row>
    <row r="22" spans="1:8" x14ac:dyDescent="0.25">
      <c r="A22" s="1">
        <v>7</v>
      </c>
      <c r="B22" s="2" t="s">
        <v>34</v>
      </c>
      <c r="C22" s="1">
        <v>10</v>
      </c>
      <c r="D22" s="3" t="s">
        <v>10</v>
      </c>
      <c r="E22" s="4">
        <v>35</v>
      </c>
      <c r="F22" s="4">
        <v>20</v>
      </c>
      <c r="G22" s="3" t="s">
        <v>9</v>
      </c>
      <c r="H22" s="1">
        <v>10</v>
      </c>
    </row>
    <row r="23" spans="1:8" x14ac:dyDescent="0.25">
      <c r="A23" s="1">
        <v>8</v>
      </c>
      <c r="B23" s="2" t="s">
        <v>34</v>
      </c>
      <c r="C23" s="1">
        <v>9</v>
      </c>
      <c r="D23" s="3" t="s">
        <v>22</v>
      </c>
      <c r="E23" s="4">
        <v>45</v>
      </c>
      <c r="F23" s="4">
        <v>25</v>
      </c>
      <c r="G23" s="3" t="s">
        <v>20</v>
      </c>
      <c r="H23" s="1">
        <v>9</v>
      </c>
    </row>
    <row r="24" spans="1:8" ht="30" x14ac:dyDescent="0.25">
      <c r="A24" s="1">
        <v>8</v>
      </c>
      <c r="B24" s="2" t="s">
        <v>34</v>
      </c>
      <c r="C24" s="1">
        <v>10</v>
      </c>
      <c r="D24" s="3" t="s">
        <v>24</v>
      </c>
      <c r="E24" s="4">
        <v>45</v>
      </c>
      <c r="F24" s="4">
        <v>30</v>
      </c>
      <c r="G24" s="3" t="s">
        <v>25</v>
      </c>
      <c r="H24" s="1">
        <v>10</v>
      </c>
    </row>
    <row r="25" spans="1:8" ht="30" x14ac:dyDescent="0.25">
      <c r="A25" s="1">
        <v>8</v>
      </c>
      <c r="B25" s="2" t="s">
        <v>34</v>
      </c>
      <c r="C25" s="1">
        <v>10</v>
      </c>
      <c r="D25" s="3" t="s">
        <v>26</v>
      </c>
      <c r="E25" s="4">
        <v>35</v>
      </c>
      <c r="F25" s="4">
        <v>20</v>
      </c>
      <c r="G25" s="3" t="s">
        <v>25</v>
      </c>
      <c r="H25" s="1">
        <v>10</v>
      </c>
    </row>
    <row r="26" spans="1:8" x14ac:dyDescent="0.25">
      <c r="A26" s="1">
        <v>9</v>
      </c>
      <c r="B26" s="2" t="s">
        <v>35</v>
      </c>
      <c r="C26" s="1">
        <v>8</v>
      </c>
      <c r="D26" s="3" t="s">
        <v>16</v>
      </c>
      <c r="E26" s="4">
        <v>35</v>
      </c>
      <c r="F26" s="4">
        <v>20</v>
      </c>
      <c r="G26" s="3" t="s">
        <v>14</v>
      </c>
      <c r="H26" s="1">
        <v>8</v>
      </c>
    </row>
    <row r="27" spans="1:8" ht="30" x14ac:dyDescent="0.25">
      <c r="A27" s="1">
        <v>9</v>
      </c>
      <c r="B27" s="2" t="s">
        <v>35</v>
      </c>
      <c r="C27" s="1">
        <v>9</v>
      </c>
      <c r="D27" s="3" t="s">
        <v>17</v>
      </c>
      <c r="E27" s="4">
        <v>40</v>
      </c>
      <c r="F27" s="4">
        <v>25</v>
      </c>
      <c r="G27" s="3" t="s">
        <v>14</v>
      </c>
      <c r="H27" s="1">
        <v>9</v>
      </c>
    </row>
    <row r="28" spans="1:8" x14ac:dyDescent="0.25">
      <c r="A28" s="1">
        <v>10</v>
      </c>
      <c r="B28" s="2" t="s">
        <v>36</v>
      </c>
      <c r="C28" s="1">
        <v>8.25</v>
      </c>
      <c r="D28" s="3" t="s">
        <v>18</v>
      </c>
      <c r="E28" s="4">
        <v>35</v>
      </c>
      <c r="F28" s="4">
        <v>20</v>
      </c>
      <c r="G28" s="3" t="s">
        <v>14</v>
      </c>
      <c r="H28" s="1">
        <v>8.25</v>
      </c>
    </row>
    <row r="29" spans="1:8" x14ac:dyDescent="0.25">
      <c r="A29" s="1">
        <v>10</v>
      </c>
      <c r="B29" s="2" t="s">
        <v>36</v>
      </c>
      <c r="C29" s="1">
        <v>9</v>
      </c>
      <c r="D29" s="3" t="s">
        <v>19</v>
      </c>
      <c r="E29" s="4">
        <v>40</v>
      </c>
      <c r="F29" s="4">
        <v>25</v>
      </c>
      <c r="G29" s="3" t="s">
        <v>20</v>
      </c>
      <c r="H29" s="1">
        <v>9</v>
      </c>
    </row>
    <row r="30" spans="1:8" x14ac:dyDescent="0.25">
      <c r="A30" s="1"/>
      <c r="B30" s="2"/>
      <c r="C30" s="1"/>
      <c r="D30" s="3"/>
      <c r="E30" s="4"/>
      <c r="F30" s="4"/>
      <c r="G30" s="3"/>
      <c r="H30" s="1"/>
    </row>
    <row r="31" spans="1:8" x14ac:dyDescent="0.25">
      <c r="A31" s="1"/>
      <c r="B31" s="2"/>
      <c r="C31" s="1"/>
      <c r="D31" s="3"/>
      <c r="E31" s="4"/>
      <c r="F31" s="4"/>
      <c r="G31" s="3"/>
      <c r="H31" s="1"/>
    </row>
    <row r="32" spans="1:8" x14ac:dyDescent="0.25">
      <c r="A32" s="1"/>
      <c r="B32" s="2"/>
      <c r="C32" s="1"/>
      <c r="D32" s="3"/>
      <c r="E32" s="4"/>
      <c r="F32" s="4"/>
      <c r="G32" s="3"/>
      <c r="H32" s="1"/>
    </row>
    <row r="33" spans="1:8" x14ac:dyDescent="0.25">
      <c r="A33" s="1"/>
      <c r="B33" s="2"/>
      <c r="C33" s="1"/>
      <c r="D33" s="3"/>
      <c r="E33" s="4"/>
      <c r="F33" s="4"/>
      <c r="G33" s="3"/>
      <c r="H33" s="1"/>
    </row>
    <row r="34" spans="1:8" x14ac:dyDescent="0.25">
      <c r="A34" s="1"/>
      <c r="B34" s="2"/>
      <c r="C34" s="1"/>
      <c r="D34" s="3"/>
      <c r="E34" s="4"/>
      <c r="F34" s="4"/>
      <c r="G34" s="3"/>
      <c r="H34" s="1"/>
    </row>
    <row r="35" spans="1:8" x14ac:dyDescent="0.25">
      <c r="A35" s="1"/>
      <c r="B35" s="2"/>
      <c r="C35" s="1"/>
      <c r="D35" s="3"/>
      <c r="E35" s="4"/>
      <c r="F35" s="4"/>
      <c r="G35" s="3"/>
      <c r="H35" s="1"/>
    </row>
    <row r="36" spans="1:8" x14ac:dyDescent="0.25">
      <c r="A36" s="1"/>
      <c r="B36" s="2"/>
      <c r="C36" s="1"/>
      <c r="D36" s="3"/>
      <c r="E36" s="4"/>
      <c r="F36" s="4"/>
      <c r="G36" s="3"/>
      <c r="H36" s="1"/>
    </row>
    <row r="37" spans="1:8" x14ac:dyDescent="0.25">
      <c r="A37" s="1"/>
      <c r="B37" s="2"/>
      <c r="C37" s="1"/>
      <c r="D37" s="3"/>
      <c r="E37" s="4"/>
      <c r="F37" s="4"/>
      <c r="G37" s="3"/>
      <c r="H37" s="1"/>
    </row>
    <row r="38" spans="1:8" x14ac:dyDescent="0.25">
      <c r="A38" s="1"/>
      <c r="B38" s="2"/>
      <c r="C38" s="1"/>
      <c r="D38" s="3"/>
      <c r="E38" s="4"/>
      <c r="F38" s="4"/>
      <c r="G38" s="3"/>
      <c r="H38" s="1"/>
    </row>
    <row r="39" spans="1:8" x14ac:dyDescent="0.25">
      <c r="A39" s="1"/>
      <c r="B39" s="2"/>
      <c r="C39" s="1"/>
      <c r="D39" s="3"/>
      <c r="E39" s="4"/>
      <c r="F39" s="4"/>
      <c r="G39" s="3"/>
      <c r="H39" s="1"/>
    </row>
    <row r="40" spans="1:8" x14ac:dyDescent="0.25">
      <c r="A40" s="1"/>
      <c r="B40" s="2"/>
      <c r="C40" s="1"/>
      <c r="D40" s="3"/>
      <c r="E40" s="4"/>
      <c r="F40" s="4"/>
      <c r="G40" s="3"/>
      <c r="H40" s="1"/>
    </row>
    <row r="41" spans="1:8" x14ac:dyDescent="0.25">
      <c r="A41" s="1"/>
      <c r="B41" s="2"/>
      <c r="C41" s="1"/>
      <c r="D41" s="3"/>
      <c r="E41" s="4"/>
      <c r="F41" s="4"/>
      <c r="G41" s="3"/>
      <c r="H41" s="1"/>
    </row>
    <row r="42" spans="1:8" x14ac:dyDescent="0.25">
      <c r="A42" s="1"/>
      <c r="B42" s="2"/>
      <c r="C42" s="1"/>
      <c r="D42" s="3"/>
      <c r="E42" s="4"/>
      <c r="F42" s="4"/>
      <c r="G42" s="3"/>
      <c r="H42" s="1"/>
    </row>
    <row r="43" spans="1:8" x14ac:dyDescent="0.25">
      <c r="A43" s="1"/>
      <c r="B43" s="2"/>
      <c r="C43" s="1"/>
      <c r="D43" s="3"/>
      <c r="E43" s="4"/>
      <c r="F43" s="4"/>
      <c r="G43" s="3"/>
      <c r="H43" s="1"/>
    </row>
    <row r="44" spans="1:8" x14ac:dyDescent="0.25">
      <c r="A44" s="1"/>
      <c r="B44" s="2"/>
      <c r="C44" s="1"/>
      <c r="D44" s="3"/>
      <c r="E44" s="4"/>
      <c r="F44" s="4"/>
      <c r="G44" s="3"/>
      <c r="H44" s="1"/>
    </row>
    <row r="45" spans="1:8" x14ac:dyDescent="0.25">
      <c r="A45" s="1"/>
      <c r="B45" s="2"/>
      <c r="C45" s="1"/>
      <c r="D45" s="3"/>
      <c r="E45" s="4"/>
      <c r="F45" s="4"/>
      <c r="G45" s="3"/>
      <c r="H45" s="1"/>
    </row>
    <row r="46" spans="1:8" x14ac:dyDescent="0.25">
      <c r="A46" s="1"/>
      <c r="B46" s="2"/>
      <c r="C46" s="1"/>
      <c r="D46" s="3"/>
      <c r="E46" s="4"/>
      <c r="F46" s="4"/>
      <c r="G46" s="3"/>
      <c r="H46" s="1"/>
    </row>
    <row r="47" spans="1:8" x14ac:dyDescent="0.25">
      <c r="A47" s="1"/>
      <c r="B47" s="2"/>
      <c r="C47" s="1"/>
      <c r="D47" s="3"/>
      <c r="E47" s="4"/>
      <c r="F47" s="4"/>
      <c r="G47" s="3"/>
      <c r="H47" s="1"/>
    </row>
    <row r="48" spans="1:8" x14ac:dyDescent="0.25">
      <c r="A48" s="1"/>
      <c r="B48" s="2"/>
      <c r="C48" s="1"/>
      <c r="D48" s="3"/>
      <c r="E48" s="4"/>
      <c r="F48" s="4"/>
      <c r="G48" s="3"/>
      <c r="H48" s="1"/>
    </row>
    <row r="49" spans="1:8" x14ac:dyDescent="0.25">
      <c r="A49" s="1"/>
      <c r="B49" s="2"/>
      <c r="C49" s="1"/>
      <c r="D49" s="3"/>
      <c r="E49" s="4"/>
      <c r="F49" s="4"/>
      <c r="G49" s="3"/>
      <c r="H49" s="1"/>
    </row>
    <row r="50" spans="1:8" x14ac:dyDescent="0.25">
      <c r="A50" s="1"/>
      <c r="B50" s="2"/>
      <c r="C50" s="1"/>
      <c r="D50" s="3"/>
      <c r="E50" s="4"/>
      <c r="F50" s="4"/>
      <c r="G50" s="3"/>
      <c r="H50" s="1"/>
    </row>
    <row r="51" spans="1:8" x14ac:dyDescent="0.25">
      <c r="A51" s="1"/>
      <c r="B51" s="2"/>
      <c r="C51" s="1"/>
      <c r="D51" s="3"/>
      <c r="E51" s="4"/>
      <c r="F51" s="4"/>
      <c r="G51" s="3"/>
      <c r="H51" s="1"/>
    </row>
    <row r="52" spans="1:8" x14ac:dyDescent="0.25">
      <c r="A52" s="1"/>
      <c r="B52" s="2"/>
      <c r="C52" s="1"/>
      <c r="D52" s="3"/>
      <c r="E52" s="4"/>
      <c r="F52" s="4"/>
      <c r="G52" s="3"/>
      <c r="H52" s="1"/>
    </row>
    <row r="53" spans="1:8" x14ac:dyDescent="0.25">
      <c r="A53" s="1"/>
      <c r="B53" s="2"/>
      <c r="C53" s="1"/>
      <c r="D53" s="3"/>
      <c r="E53" s="4"/>
      <c r="F53" s="4"/>
      <c r="G53" s="3"/>
      <c r="H53" s="1"/>
    </row>
    <row r="54" spans="1:8" x14ac:dyDescent="0.25">
      <c r="A54" s="1"/>
      <c r="B54" s="2"/>
      <c r="C54" s="1"/>
      <c r="D54" s="3"/>
      <c r="E54" s="4"/>
      <c r="F54" s="4"/>
      <c r="G54" s="3"/>
      <c r="H54" s="1"/>
    </row>
    <row r="55" spans="1:8" x14ac:dyDescent="0.25">
      <c r="A55" s="1"/>
      <c r="B55" s="2"/>
      <c r="C55" s="1"/>
      <c r="D55" s="3"/>
      <c r="E55" s="4"/>
      <c r="F55" s="4"/>
      <c r="G55" s="3"/>
      <c r="H55" s="1"/>
    </row>
    <row r="56" spans="1:8" x14ac:dyDescent="0.25">
      <c r="A56" s="1"/>
      <c r="B56" s="2"/>
      <c r="C56" s="1"/>
      <c r="D56" s="3"/>
      <c r="E56" s="4"/>
      <c r="F56" s="4"/>
      <c r="G56" s="3"/>
      <c r="H56" s="1"/>
    </row>
    <row r="57" spans="1:8" x14ac:dyDescent="0.25">
      <c r="A57" s="1"/>
      <c r="B57" s="2"/>
      <c r="C57" s="1"/>
      <c r="D57" s="3"/>
      <c r="E57" s="4"/>
      <c r="F57" s="4"/>
      <c r="G57" s="3"/>
      <c r="H57" s="1"/>
    </row>
    <row r="58" spans="1:8" x14ac:dyDescent="0.25">
      <c r="A58" s="1"/>
      <c r="B58" s="2"/>
      <c r="C58" s="1"/>
      <c r="D58" s="3"/>
      <c r="E58" s="4"/>
      <c r="F58" s="4"/>
      <c r="G58" s="3"/>
      <c r="H58" s="1"/>
    </row>
    <row r="59" spans="1:8" x14ac:dyDescent="0.25">
      <c r="A59" s="1"/>
      <c r="B59" s="2"/>
      <c r="C59" s="1"/>
      <c r="D59" s="3"/>
      <c r="E59" s="4"/>
      <c r="F59" s="4"/>
      <c r="G59" s="3"/>
      <c r="H59" s="1"/>
    </row>
    <row r="60" spans="1:8" x14ac:dyDescent="0.25">
      <c r="A60" s="1"/>
      <c r="B60" s="2"/>
      <c r="C60" s="1"/>
      <c r="D60" s="3"/>
      <c r="E60" s="4"/>
      <c r="F60" s="4"/>
      <c r="G60" s="3"/>
      <c r="H60" s="1"/>
    </row>
    <row r="61" spans="1:8" x14ac:dyDescent="0.25">
      <c r="A61" s="1"/>
      <c r="B61" s="2"/>
      <c r="C61" s="1"/>
      <c r="D61" s="3"/>
      <c r="E61" s="4"/>
      <c r="F61" s="4"/>
      <c r="G61" s="3"/>
      <c r="H61" s="1"/>
    </row>
    <row r="62" spans="1:8" x14ac:dyDescent="0.25">
      <c r="A62" s="1"/>
      <c r="B62" s="2"/>
      <c r="C62" s="1"/>
      <c r="D62" s="3"/>
      <c r="E62" s="4"/>
      <c r="F62" s="4"/>
      <c r="G62" s="3"/>
      <c r="H62" s="1"/>
    </row>
    <row r="63" spans="1:8" x14ac:dyDescent="0.25">
      <c r="A63" s="1"/>
      <c r="B63" s="2"/>
      <c r="C63" s="1"/>
      <c r="D63" s="3"/>
      <c r="E63" s="4"/>
      <c r="F63" s="4"/>
      <c r="G63" s="3"/>
      <c r="H63" s="1"/>
    </row>
    <row r="64" spans="1:8" x14ac:dyDescent="0.25">
      <c r="A64" s="1"/>
      <c r="B64" s="2"/>
      <c r="C64" s="1"/>
      <c r="D64" s="3"/>
      <c r="E64" s="4"/>
      <c r="F64" s="4"/>
      <c r="G64" s="3"/>
      <c r="H64" s="1"/>
    </row>
  </sheetData>
  <sortState ref="A2:H29">
    <sortCondition ref="A1"/>
  </sortState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9"/>
  <sheetViews>
    <sheetView workbookViewId="0">
      <selection activeCell="B26" sqref="B26"/>
    </sheetView>
  </sheetViews>
  <sheetFormatPr baseColWidth="10" defaultRowHeight="15" x14ac:dyDescent="0.25"/>
  <cols>
    <col min="1" max="1" width="27.5703125" customWidth="1"/>
    <col min="2" max="2" width="23.85546875" bestFit="1" customWidth="1"/>
    <col min="3" max="3" width="10.7109375" bestFit="1" customWidth="1"/>
    <col min="4" max="4" width="6.85546875" bestFit="1" customWidth="1"/>
    <col min="5" max="5" width="10.7109375" bestFit="1" customWidth="1"/>
    <col min="6" max="6" width="6.85546875" bestFit="1" customWidth="1"/>
    <col min="7" max="7" width="10.7109375" bestFit="1" customWidth="1"/>
    <col min="8" max="8" width="6.85546875" bestFit="1" customWidth="1"/>
    <col min="9" max="9" width="10.7109375" bestFit="1" customWidth="1"/>
    <col min="10" max="10" width="6.85546875" bestFit="1" customWidth="1"/>
    <col min="11" max="11" width="10.7109375" bestFit="1" customWidth="1"/>
    <col min="12" max="12" width="6.85546875" bestFit="1" customWidth="1"/>
    <col min="13" max="13" width="10.7109375" bestFit="1" customWidth="1"/>
    <col min="14" max="14" width="6.85546875" bestFit="1" customWidth="1"/>
    <col min="15" max="15" width="10.7109375" bestFit="1" customWidth="1"/>
    <col min="16" max="16" width="6.85546875" bestFit="1" customWidth="1"/>
    <col min="17" max="17" width="10.7109375" bestFit="1" customWidth="1"/>
    <col min="18" max="18" width="6.85546875" bestFit="1" customWidth="1"/>
    <col min="19" max="19" width="10.7109375" bestFit="1" customWidth="1"/>
    <col min="20" max="20" width="6.85546875" bestFit="1" customWidth="1"/>
    <col min="21" max="21" width="10.7109375" bestFit="1" customWidth="1"/>
    <col min="22" max="22" width="7.85546875" bestFit="1" customWidth="1"/>
    <col min="23" max="23" width="12.5703125" bestFit="1" customWidth="1"/>
    <col min="24" max="24" width="9.5703125" customWidth="1"/>
    <col min="25" max="25" width="11.140625" customWidth="1"/>
    <col min="26" max="26" width="9.42578125" customWidth="1"/>
    <col min="27" max="27" width="9.7109375" customWidth="1"/>
    <col min="28" max="28" width="11.140625" customWidth="1"/>
    <col min="29" max="29" width="19.28515625" bestFit="1" customWidth="1"/>
    <col min="30" max="30" width="21.28515625" bestFit="1" customWidth="1"/>
    <col min="31" max="31" width="28.140625" bestFit="1" customWidth="1"/>
    <col min="32" max="32" width="23.140625" bestFit="1" customWidth="1"/>
    <col min="33" max="33" width="30.140625" bestFit="1" customWidth="1"/>
  </cols>
  <sheetData>
    <row r="1" spans="1:23" x14ac:dyDescent="0.25">
      <c r="A1" s="6" t="s">
        <v>50</v>
      </c>
      <c r="B1" s="6" t="s">
        <v>39</v>
      </c>
    </row>
    <row r="2" spans="1:23" x14ac:dyDescent="0.25">
      <c r="B2">
        <v>1</v>
      </c>
      <c r="D2" t="s">
        <v>40</v>
      </c>
      <c r="E2">
        <v>2</v>
      </c>
      <c r="F2" t="s">
        <v>41</v>
      </c>
      <c r="G2">
        <v>3</v>
      </c>
      <c r="H2" t="s">
        <v>42</v>
      </c>
      <c r="I2">
        <v>4</v>
      </c>
      <c r="J2" t="s">
        <v>43</v>
      </c>
      <c r="K2">
        <v>5</v>
      </c>
      <c r="L2" t="s">
        <v>44</v>
      </c>
      <c r="M2">
        <v>6</v>
      </c>
      <c r="N2" t="s">
        <v>45</v>
      </c>
      <c r="O2">
        <v>7</v>
      </c>
      <c r="P2" t="s">
        <v>46</v>
      </c>
      <c r="Q2">
        <v>8</v>
      </c>
      <c r="R2" t="s">
        <v>47</v>
      </c>
      <c r="S2">
        <v>9</v>
      </c>
      <c r="T2" t="s">
        <v>48</v>
      </c>
      <c r="U2">
        <v>10</v>
      </c>
      <c r="V2" t="s">
        <v>49</v>
      </c>
      <c r="W2" t="s">
        <v>38</v>
      </c>
    </row>
    <row r="3" spans="1:23" x14ac:dyDescent="0.25">
      <c r="A3" s="6" t="s">
        <v>37</v>
      </c>
      <c r="B3" t="s">
        <v>29</v>
      </c>
      <c r="C3" s="16">
        <v>41275</v>
      </c>
      <c r="E3" t="s">
        <v>30</v>
      </c>
      <c r="G3" t="s">
        <v>31</v>
      </c>
      <c r="I3" t="s">
        <v>32</v>
      </c>
      <c r="K3" t="s">
        <v>33</v>
      </c>
      <c r="M3" t="s">
        <v>23</v>
      </c>
      <c r="O3" t="s">
        <v>34</v>
      </c>
      <c r="Q3" t="s">
        <v>34</v>
      </c>
      <c r="S3" t="s">
        <v>35</v>
      </c>
      <c r="U3" t="s">
        <v>36</v>
      </c>
    </row>
    <row r="4" spans="1:23" x14ac:dyDescent="0.25">
      <c r="A4" s="7" t="s">
        <v>14</v>
      </c>
      <c r="B4" s="8"/>
      <c r="C4" s="8"/>
      <c r="D4" s="8"/>
      <c r="E4" s="8">
        <v>8</v>
      </c>
      <c r="F4" s="8">
        <v>8</v>
      </c>
      <c r="G4" s="8">
        <v>9</v>
      </c>
      <c r="H4" s="8">
        <v>9</v>
      </c>
      <c r="I4" s="8">
        <v>20</v>
      </c>
      <c r="J4" s="8">
        <v>20</v>
      </c>
      <c r="K4" s="8">
        <v>16</v>
      </c>
      <c r="L4" s="8">
        <v>16</v>
      </c>
      <c r="M4" s="8">
        <v>10</v>
      </c>
      <c r="N4" s="8">
        <v>10</v>
      </c>
      <c r="O4" s="8">
        <v>27.5</v>
      </c>
      <c r="P4" s="8">
        <v>27.5</v>
      </c>
      <c r="Q4" s="8"/>
      <c r="R4" s="8"/>
      <c r="S4" s="8">
        <v>17</v>
      </c>
      <c r="T4" s="8">
        <v>17</v>
      </c>
      <c r="U4" s="8">
        <v>8.25</v>
      </c>
      <c r="V4" s="8">
        <v>8.25</v>
      </c>
      <c r="W4" s="8">
        <v>115.75</v>
      </c>
    </row>
    <row r="5" spans="1:23" x14ac:dyDescent="0.25">
      <c r="A5" s="7" t="s">
        <v>25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>
        <v>20</v>
      </c>
      <c r="R5" s="8">
        <v>20</v>
      </c>
      <c r="S5" s="8"/>
      <c r="T5" s="8"/>
      <c r="U5" s="8"/>
      <c r="V5" s="8"/>
      <c r="W5" s="8">
        <v>20</v>
      </c>
    </row>
    <row r="6" spans="1:23" x14ac:dyDescent="0.25">
      <c r="A6" s="7" t="s">
        <v>9</v>
      </c>
      <c r="B6" s="8">
        <v>10</v>
      </c>
      <c r="C6" s="8"/>
      <c r="D6" s="8">
        <v>10</v>
      </c>
      <c r="E6" s="8">
        <v>9</v>
      </c>
      <c r="F6" s="8">
        <v>9</v>
      </c>
      <c r="G6" s="8">
        <v>9</v>
      </c>
      <c r="H6" s="8">
        <v>9</v>
      </c>
      <c r="I6" s="8"/>
      <c r="J6" s="8"/>
      <c r="K6" s="8"/>
      <c r="L6" s="8"/>
      <c r="M6" s="8"/>
      <c r="N6" s="8"/>
      <c r="O6" s="8">
        <v>10</v>
      </c>
      <c r="P6" s="8">
        <v>10</v>
      </c>
      <c r="Q6" s="8"/>
      <c r="R6" s="8"/>
      <c r="S6" s="8"/>
      <c r="T6" s="8"/>
      <c r="U6" s="8"/>
      <c r="V6" s="8"/>
      <c r="W6" s="8">
        <v>38</v>
      </c>
    </row>
    <row r="7" spans="1:23" x14ac:dyDescent="0.25">
      <c r="A7" s="7" t="s">
        <v>12</v>
      </c>
      <c r="B7" s="8"/>
      <c r="C7" s="8"/>
      <c r="D7" s="8"/>
      <c r="E7" s="8">
        <v>10</v>
      </c>
      <c r="F7" s="8">
        <v>10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>
        <v>10</v>
      </c>
    </row>
    <row r="8" spans="1:23" x14ac:dyDescent="0.25">
      <c r="A8" s="7" t="s">
        <v>20</v>
      </c>
      <c r="B8" s="8"/>
      <c r="C8" s="8">
        <v>8</v>
      </c>
      <c r="D8" s="8">
        <v>8</v>
      </c>
      <c r="E8" s="8"/>
      <c r="F8" s="8"/>
      <c r="G8" s="8"/>
      <c r="H8" s="8"/>
      <c r="I8" s="8"/>
      <c r="J8" s="8"/>
      <c r="K8" s="8">
        <v>8</v>
      </c>
      <c r="L8" s="8">
        <v>8</v>
      </c>
      <c r="M8" s="8">
        <v>8</v>
      </c>
      <c r="N8" s="8">
        <v>8</v>
      </c>
      <c r="O8" s="8">
        <v>13</v>
      </c>
      <c r="P8" s="8">
        <v>13</v>
      </c>
      <c r="Q8" s="8">
        <v>9</v>
      </c>
      <c r="R8" s="8">
        <v>9</v>
      </c>
      <c r="S8" s="8"/>
      <c r="T8" s="8"/>
      <c r="U8" s="8"/>
      <c r="V8" s="8"/>
      <c r="W8" s="8">
        <v>46</v>
      </c>
    </row>
    <row r="9" spans="1:23" x14ac:dyDescent="0.25">
      <c r="A9" s="7" t="s">
        <v>38</v>
      </c>
      <c r="B9" s="8">
        <v>10</v>
      </c>
      <c r="C9" s="8">
        <v>8</v>
      </c>
      <c r="D9" s="8">
        <v>18</v>
      </c>
      <c r="E9" s="8">
        <v>27</v>
      </c>
      <c r="F9" s="8">
        <v>27</v>
      </c>
      <c r="G9" s="8">
        <v>18</v>
      </c>
      <c r="H9" s="8">
        <v>18</v>
      </c>
      <c r="I9" s="8">
        <v>20</v>
      </c>
      <c r="J9" s="8">
        <v>20</v>
      </c>
      <c r="K9" s="8">
        <v>24</v>
      </c>
      <c r="L9" s="8">
        <v>24</v>
      </c>
      <c r="M9" s="8">
        <v>18</v>
      </c>
      <c r="N9" s="8">
        <v>18</v>
      </c>
      <c r="O9" s="8">
        <v>50.5</v>
      </c>
      <c r="P9" s="8">
        <v>50.5</v>
      </c>
      <c r="Q9" s="8">
        <v>29</v>
      </c>
      <c r="R9" s="8">
        <v>29</v>
      </c>
      <c r="S9" s="8">
        <v>17</v>
      </c>
      <c r="T9" s="8">
        <v>17</v>
      </c>
      <c r="U9" s="8">
        <v>8.25</v>
      </c>
      <c r="V9" s="8">
        <v>8.25</v>
      </c>
      <c r="W9" s="8">
        <v>229.75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H9"/>
  <sheetViews>
    <sheetView topLeftCell="A2" workbookViewId="0">
      <selection activeCell="C3" sqref="C3"/>
    </sheetView>
  </sheetViews>
  <sheetFormatPr baseColWidth="10" defaultRowHeight="15" x14ac:dyDescent="0.25"/>
  <cols>
    <col min="3" max="3" width="12.85546875" customWidth="1"/>
    <col min="5" max="5" width="18.42578125" customWidth="1"/>
    <col min="6" max="6" width="37" customWidth="1"/>
    <col min="7" max="7" width="20.7109375" customWidth="1"/>
  </cols>
  <sheetData>
    <row r="3" spans="2:8" ht="15.75" x14ac:dyDescent="0.25">
      <c r="B3" s="12" t="s">
        <v>51</v>
      </c>
      <c r="C3" s="15">
        <v>1</v>
      </c>
      <c r="D3" s="14"/>
      <c r="E3" s="11"/>
      <c r="F3" s="12" t="s">
        <v>79</v>
      </c>
      <c r="G3" s="12" t="s">
        <v>54</v>
      </c>
      <c r="H3" s="14"/>
    </row>
    <row r="4" spans="2:8" ht="15.75" x14ac:dyDescent="0.25">
      <c r="B4" s="12" t="s">
        <v>52</v>
      </c>
      <c r="C4" s="15" t="str">
        <f>VLOOKUP(C3,Tableau_universel!A2:H28,2,FALSE)</f>
        <v>01/01/2013</v>
      </c>
      <c r="D4" s="14"/>
      <c r="E4" s="12" t="s">
        <v>53</v>
      </c>
      <c r="F4" s="13"/>
      <c r="G4" s="13"/>
      <c r="H4" s="14"/>
    </row>
    <row r="5" spans="2:8" ht="15.75" x14ac:dyDescent="0.25">
      <c r="B5" s="14"/>
      <c r="C5" s="14"/>
      <c r="D5" s="14"/>
      <c r="E5" s="12" t="s">
        <v>55</v>
      </c>
      <c r="F5" s="15">
        <f t="array" ref="F5">MAX(IF(Feuil3!C3=devis,Tableau_universel!C2:C28,0))</f>
        <v>10</v>
      </c>
      <c r="G5" s="15">
        <f t="array" ref="G5">MIN(IF(Feuil3!C3=devis,Tableau_universel!C2:C28))</f>
        <v>8</v>
      </c>
      <c r="H5" s="14"/>
    </row>
    <row r="6" spans="2:8" x14ac:dyDescent="0.25">
      <c r="B6" s="14"/>
      <c r="H6" s="14"/>
    </row>
    <row r="7" spans="2:8" x14ac:dyDescent="0.25">
      <c r="B7" s="14"/>
      <c r="H7" s="14"/>
    </row>
    <row r="8" spans="2:8" x14ac:dyDescent="0.25">
      <c r="B8" s="14"/>
      <c r="C8" s="14"/>
      <c r="D8" s="14"/>
      <c r="E8" s="18" t="s">
        <v>78</v>
      </c>
      <c r="F8" s="19">
        <f>F5-G5</f>
        <v>2</v>
      </c>
      <c r="G8" s="14"/>
      <c r="H8" s="14"/>
    </row>
    <row r="9" spans="2:8" x14ac:dyDescent="0.25">
      <c r="B9" s="14"/>
      <c r="C9" s="14"/>
      <c r="D9" s="14"/>
      <c r="E9" s="18"/>
      <c r="F9" s="19"/>
      <c r="G9" s="14"/>
      <c r="H9" s="14"/>
    </row>
  </sheetData>
  <mergeCells count="2">
    <mergeCell ref="E8:E9"/>
    <mergeCell ref="F8:F9"/>
  </mergeCells>
  <dataValidations count="1">
    <dataValidation type="list" allowBlank="1" showInputMessage="1" showErrorMessage="1" sqref="C3">
      <formula1>valeur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62"/>
  <sheetViews>
    <sheetView topLeftCell="A7" zoomScale="70" zoomScaleNormal="70" workbookViewId="0">
      <selection activeCell="C34" sqref="C34"/>
    </sheetView>
  </sheetViews>
  <sheetFormatPr baseColWidth="10" defaultRowHeight="15" outlineLevelRow="4" x14ac:dyDescent="0.25"/>
  <cols>
    <col min="1" max="1" width="15.140625" customWidth="1"/>
    <col min="2" max="2" width="17.140625" customWidth="1"/>
    <col min="3" max="3" width="20" customWidth="1"/>
    <col min="4" max="4" width="33.7109375" customWidth="1"/>
    <col min="8" max="8" width="21" customWidth="1"/>
  </cols>
  <sheetData>
    <row r="1" spans="1:8" x14ac:dyDescent="0.25">
      <c r="A1" s="5" t="s">
        <v>0</v>
      </c>
      <c r="B1" s="5" t="s">
        <v>1</v>
      </c>
      <c r="C1" s="5" t="s">
        <v>2</v>
      </c>
      <c r="D1" s="5" t="s">
        <v>3</v>
      </c>
      <c r="E1" s="5"/>
      <c r="F1" s="5"/>
      <c r="G1" s="5"/>
      <c r="H1" s="5"/>
    </row>
    <row r="2" spans="1:8" outlineLevel="4" x14ac:dyDescent="0.25">
      <c r="A2" s="1">
        <v>1</v>
      </c>
      <c r="B2" s="2" t="s">
        <v>29</v>
      </c>
      <c r="C2" s="1">
        <v>10</v>
      </c>
      <c r="D2" s="3" t="s">
        <v>8</v>
      </c>
      <c r="E2" s="4"/>
      <c r="F2" s="4"/>
      <c r="G2" s="3"/>
      <c r="H2" s="1"/>
    </row>
    <row r="3" spans="1:8" outlineLevel="3" x14ac:dyDescent="0.25">
      <c r="A3" s="9" t="s">
        <v>67</v>
      </c>
      <c r="B3" s="2"/>
      <c r="C3" s="1">
        <f>SUBTOTAL(5,C2:C2)</f>
        <v>10</v>
      </c>
      <c r="D3" s="3"/>
      <c r="E3" s="4"/>
      <c r="F3" s="4"/>
      <c r="G3" s="3"/>
      <c r="H3" s="1"/>
    </row>
    <row r="4" spans="1:8" outlineLevel="2" x14ac:dyDescent="0.25">
      <c r="A4" s="10" t="s">
        <v>56</v>
      </c>
      <c r="B4" s="2"/>
      <c r="C4" s="1">
        <f>SUBTOTAL(4,C2:C2)</f>
        <v>10</v>
      </c>
      <c r="D4" s="3"/>
      <c r="E4" s="4"/>
      <c r="F4" s="4"/>
      <c r="G4" s="3"/>
      <c r="H4" s="1"/>
    </row>
    <row r="5" spans="1:8" outlineLevel="1" x14ac:dyDescent="0.25">
      <c r="A5" s="10" t="s">
        <v>40</v>
      </c>
      <c r="B5" s="2"/>
      <c r="C5" s="1">
        <f>SUBTOTAL(9,C2:C2)</f>
        <v>10</v>
      </c>
      <c r="D5" s="3"/>
      <c r="E5" s="4"/>
      <c r="F5" s="4"/>
      <c r="G5" s="3"/>
      <c r="H5" s="1"/>
    </row>
    <row r="6" spans="1:8" outlineLevel="4" x14ac:dyDescent="0.25">
      <c r="A6" s="1">
        <v>2</v>
      </c>
      <c r="B6" s="2" t="s">
        <v>30</v>
      </c>
      <c r="C6" s="1">
        <v>8</v>
      </c>
      <c r="D6" s="3" t="s">
        <v>13</v>
      </c>
      <c r="E6" s="4"/>
      <c r="F6" s="4"/>
      <c r="G6" s="3"/>
      <c r="H6" s="1"/>
    </row>
    <row r="7" spans="1:8" outlineLevel="4" x14ac:dyDescent="0.25">
      <c r="A7" s="1">
        <v>2</v>
      </c>
      <c r="B7" s="2" t="s">
        <v>30</v>
      </c>
      <c r="C7" s="1">
        <v>9</v>
      </c>
      <c r="D7" s="3" t="s">
        <v>10</v>
      </c>
      <c r="E7" s="4"/>
      <c r="F7" s="4"/>
      <c r="G7" s="3"/>
      <c r="H7" s="1"/>
    </row>
    <row r="8" spans="1:8" outlineLevel="4" x14ac:dyDescent="0.25">
      <c r="A8" s="1">
        <v>2</v>
      </c>
      <c r="B8" s="2" t="s">
        <v>30</v>
      </c>
      <c r="C8" s="1">
        <v>10</v>
      </c>
      <c r="D8" s="3" t="s">
        <v>11</v>
      </c>
      <c r="E8" s="4"/>
      <c r="F8" s="4"/>
      <c r="G8" s="3"/>
      <c r="H8" s="1"/>
    </row>
    <row r="9" spans="1:8" outlineLevel="3" x14ac:dyDescent="0.25">
      <c r="A9" s="10" t="s">
        <v>68</v>
      </c>
      <c r="B9" s="2"/>
      <c r="C9" s="1">
        <f>SUBTOTAL(5,C6:C8)</f>
        <v>8</v>
      </c>
      <c r="D9" s="3"/>
      <c r="E9" s="4"/>
      <c r="F9" s="4"/>
      <c r="G9" s="3"/>
      <c r="H9" s="1"/>
    </row>
    <row r="10" spans="1:8" outlineLevel="2" x14ac:dyDescent="0.25">
      <c r="A10" s="10" t="s">
        <v>57</v>
      </c>
      <c r="B10" s="2"/>
      <c r="C10" s="1">
        <f>SUBTOTAL(4,C6:C8)</f>
        <v>10</v>
      </c>
      <c r="D10" s="3"/>
      <c r="E10" s="4"/>
      <c r="F10" s="4"/>
      <c r="G10" s="3"/>
      <c r="H10" s="1"/>
    </row>
    <row r="11" spans="1:8" outlineLevel="1" x14ac:dyDescent="0.25">
      <c r="A11" s="10" t="s">
        <v>41</v>
      </c>
      <c r="B11" s="2"/>
      <c r="C11" s="1">
        <f>SUBTOTAL(9,C6:C8)</f>
        <v>27</v>
      </c>
      <c r="D11" s="3"/>
      <c r="E11" s="4"/>
      <c r="F11" s="4"/>
      <c r="G11" s="3"/>
      <c r="H11" s="1"/>
    </row>
    <row r="12" spans="1:8" outlineLevel="4" x14ac:dyDescent="0.25">
      <c r="A12" s="1">
        <v>3</v>
      </c>
      <c r="B12" s="2" t="s">
        <v>31</v>
      </c>
      <c r="C12" s="1">
        <v>9</v>
      </c>
      <c r="D12" s="3" t="s">
        <v>16</v>
      </c>
      <c r="E12" s="4"/>
      <c r="F12" s="4"/>
      <c r="G12" s="3"/>
      <c r="H12" s="1"/>
    </row>
    <row r="13" spans="1:8" ht="30" outlineLevel="4" x14ac:dyDescent="0.25">
      <c r="A13" s="1">
        <v>3</v>
      </c>
      <c r="B13" s="2" t="s">
        <v>31</v>
      </c>
      <c r="C13" s="1">
        <v>9</v>
      </c>
      <c r="D13" s="3" t="s">
        <v>15</v>
      </c>
      <c r="E13" s="4"/>
      <c r="F13" s="4"/>
      <c r="G13" s="3"/>
      <c r="H13" s="1"/>
    </row>
    <row r="14" spans="1:8" outlineLevel="3" x14ac:dyDescent="0.25">
      <c r="A14" s="10" t="s">
        <v>69</v>
      </c>
      <c r="B14" s="2"/>
      <c r="C14" s="1">
        <f>SUBTOTAL(5,C12:C13)</f>
        <v>9</v>
      </c>
      <c r="D14" s="3"/>
      <c r="E14" s="4"/>
      <c r="F14" s="4"/>
      <c r="G14" s="3"/>
      <c r="H14" s="1"/>
    </row>
    <row r="15" spans="1:8" outlineLevel="2" x14ac:dyDescent="0.25">
      <c r="A15" s="10" t="s">
        <v>58</v>
      </c>
      <c r="B15" s="2"/>
      <c r="C15" s="1">
        <f>SUBTOTAL(4,C12:C13)</f>
        <v>9</v>
      </c>
      <c r="D15" s="3"/>
      <c r="E15" s="4"/>
      <c r="F15" s="4"/>
      <c r="G15" s="3"/>
      <c r="H15" s="1"/>
    </row>
    <row r="16" spans="1:8" outlineLevel="1" x14ac:dyDescent="0.25">
      <c r="A16" s="10" t="s">
        <v>42</v>
      </c>
      <c r="B16" s="2"/>
      <c r="C16" s="1">
        <f>SUBTOTAL(9,C12:C13)</f>
        <v>18</v>
      </c>
      <c r="D16" s="3"/>
      <c r="E16" s="4"/>
      <c r="F16" s="4"/>
      <c r="G16" s="3"/>
      <c r="H16" s="1"/>
    </row>
    <row r="17" spans="1:8" outlineLevel="4" x14ac:dyDescent="0.25">
      <c r="A17" s="1">
        <v>4</v>
      </c>
      <c r="B17" s="2" t="s">
        <v>32</v>
      </c>
      <c r="C17" s="1">
        <v>10</v>
      </c>
      <c r="D17" s="3" t="s">
        <v>17</v>
      </c>
      <c r="E17" s="4"/>
      <c r="F17" s="4"/>
      <c r="G17" s="3"/>
      <c r="H17" s="1"/>
    </row>
    <row r="18" spans="1:8" outlineLevel="4" x14ac:dyDescent="0.25">
      <c r="A18" s="1">
        <v>4</v>
      </c>
      <c r="B18" s="2" t="s">
        <v>32</v>
      </c>
      <c r="C18" s="1">
        <v>10</v>
      </c>
      <c r="D18" s="3" t="s">
        <v>13</v>
      </c>
      <c r="E18" s="4"/>
      <c r="F18" s="4"/>
      <c r="G18" s="3"/>
      <c r="H18" s="1"/>
    </row>
    <row r="19" spans="1:8" outlineLevel="3" x14ac:dyDescent="0.25">
      <c r="A19" s="10" t="s">
        <v>70</v>
      </c>
      <c r="B19" s="2"/>
      <c r="C19" s="1">
        <f>SUBTOTAL(5,C17:C18)</f>
        <v>10</v>
      </c>
      <c r="D19" s="3"/>
      <c r="E19" s="4"/>
      <c r="F19" s="4"/>
      <c r="G19" s="3"/>
      <c r="H19" s="1"/>
    </row>
    <row r="20" spans="1:8" outlineLevel="2" x14ac:dyDescent="0.25">
      <c r="A20" s="10" t="s">
        <v>59</v>
      </c>
      <c r="B20" s="2"/>
      <c r="C20" s="1">
        <f>SUBTOTAL(4,C17:C18)</f>
        <v>10</v>
      </c>
      <c r="D20" s="3"/>
      <c r="E20" s="4"/>
      <c r="F20" s="4"/>
      <c r="G20" s="3"/>
      <c r="H20" s="1"/>
    </row>
    <row r="21" spans="1:8" outlineLevel="1" x14ac:dyDescent="0.25">
      <c r="A21" s="10" t="s">
        <v>43</v>
      </c>
      <c r="B21" s="2"/>
      <c r="C21" s="1">
        <f>SUBTOTAL(9,C17:C18)</f>
        <v>20</v>
      </c>
      <c r="D21" s="3"/>
      <c r="E21" s="4"/>
      <c r="F21" s="4"/>
      <c r="G21" s="3"/>
      <c r="H21" s="1"/>
    </row>
    <row r="22" spans="1:8" outlineLevel="4" x14ac:dyDescent="0.25">
      <c r="A22" s="1">
        <v>5</v>
      </c>
      <c r="B22" s="2" t="s">
        <v>33</v>
      </c>
      <c r="C22" s="1">
        <v>8</v>
      </c>
      <c r="D22" s="3" t="s">
        <v>18</v>
      </c>
      <c r="E22" s="4"/>
      <c r="F22" s="4"/>
      <c r="G22" s="3"/>
      <c r="H22" s="1"/>
    </row>
    <row r="23" spans="1:8" outlineLevel="4" x14ac:dyDescent="0.25">
      <c r="A23" s="1">
        <v>5</v>
      </c>
      <c r="B23" s="2" t="s">
        <v>33</v>
      </c>
      <c r="C23" s="1">
        <v>8</v>
      </c>
      <c r="D23" s="3" t="s">
        <v>21</v>
      </c>
      <c r="E23" s="4"/>
      <c r="F23" s="4"/>
      <c r="G23" s="3"/>
      <c r="H23" s="1"/>
    </row>
    <row r="24" spans="1:8" outlineLevel="4" x14ac:dyDescent="0.25">
      <c r="A24" s="1">
        <v>5</v>
      </c>
      <c r="B24" s="2" t="s">
        <v>33</v>
      </c>
      <c r="C24" s="1">
        <v>8</v>
      </c>
      <c r="D24" s="3" t="s">
        <v>19</v>
      </c>
      <c r="E24" s="4"/>
      <c r="F24" s="4"/>
      <c r="G24" s="3"/>
      <c r="H24" s="1"/>
    </row>
    <row r="25" spans="1:8" outlineLevel="3" x14ac:dyDescent="0.25">
      <c r="A25" s="10" t="s">
        <v>71</v>
      </c>
      <c r="B25" s="2"/>
      <c r="C25" s="1">
        <f>SUBTOTAL(5,C22:C24)</f>
        <v>8</v>
      </c>
      <c r="D25" s="3"/>
      <c r="E25" s="4"/>
      <c r="F25" s="4"/>
      <c r="G25" s="3"/>
      <c r="H25" s="1"/>
    </row>
    <row r="26" spans="1:8" outlineLevel="2" x14ac:dyDescent="0.25">
      <c r="A26" s="10" t="s">
        <v>60</v>
      </c>
      <c r="B26" s="2"/>
      <c r="C26" s="1">
        <f>SUBTOTAL(4,C22:C24)</f>
        <v>8</v>
      </c>
      <c r="D26" s="3"/>
      <c r="E26" s="4"/>
      <c r="F26" s="4"/>
      <c r="G26" s="3"/>
      <c r="H26" s="1"/>
    </row>
    <row r="27" spans="1:8" outlineLevel="1" x14ac:dyDescent="0.25">
      <c r="A27" s="10" t="s">
        <v>44</v>
      </c>
      <c r="B27" s="2"/>
      <c r="C27" s="1">
        <f>SUBTOTAL(9,C22:C24)</f>
        <v>24</v>
      </c>
      <c r="D27" s="3"/>
      <c r="E27" s="4"/>
      <c r="F27" s="4"/>
      <c r="G27" s="3"/>
      <c r="H27" s="1"/>
    </row>
    <row r="28" spans="1:8" outlineLevel="4" x14ac:dyDescent="0.25">
      <c r="A28" s="1">
        <v>6</v>
      </c>
      <c r="B28" s="2" t="s">
        <v>23</v>
      </c>
      <c r="C28" s="1">
        <v>10</v>
      </c>
      <c r="D28" s="3" t="s">
        <v>16</v>
      </c>
      <c r="E28" s="4"/>
      <c r="F28" s="4"/>
      <c r="G28" s="3"/>
      <c r="H28" s="1"/>
    </row>
    <row r="29" spans="1:8" outlineLevel="4" x14ac:dyDescent="0.25">
      <c r="A29" s="1">
        <v>6</v>
      </c>
      <c r="B29" s="2" t="s">
        <v>23</v>
      </c>
      <c r="C29" s="1">
        <v>8</v>
      </c>
      <c r="D29" s="3" t="s">
        <v>22</v>
      </c>
      <c r="E29" s="4"/>
      <c r="F29" s="4"/>
      <c r="G29" s="3"/>
      <c r="H29" s="1"/>
    </row>
    <row r="30" spans="1:8" outlineLevel="3" x14ac:dyDescent="0.25">
      <c r="A30" s="10" t="s">
        <v>72</v>
      </c>
      <c r="B30" s="2"/>
      <c r="C30" s="1">
        <f>SUBTOTAL(5,C28:C29)</f>
        <v>8</v>
      </c>
      <c r="D30" s="3"/>
      <c r="E30" s="4"/>
      <c r="F30" s="4"/>
      <c r="G30" s="3"/>
      <c r="H30" s="1"/>
    </row>
    <row r="31" spans="1:8" outlineLevel="2" x14ac:dyDescent="0.25">
      <c r="A31" s="10" t="s">
        <v>61</v>
      </c>
      <c r="B31" s="2"/>
      <c r="C31" s="1">
        <f>SUBTOTAL(4,C28:C29)</f>
        <v>10</v>
      </c>
      <c r="D31" s="3"/>
      <c r="E31" s="4"/>
      <c r="F31" s="4"/>
      <c r="G31" s="3"/>
      <c r="H31" s="1"/>
    </row>
    <row r="32" spans="1:8" outlineLevel="1" x14ac:dyDescent="0.25">
      <c r="A32" s="10" t="s">
        <v>45</v>
      </c>
      <c r="B32" s="2"/>
      <c r="C32" s="1">
        <f>SUBTOTAL(9,C28:C29)</f>
        <v>18</v>
      </c>
      <c r="D32" s="3"/>
      <c r="E32" s="4"/>
      <c r="F32" s="4"/>
      <c r="G32" s="3"/>
      <c r="H32" s="1"/>
    </row>
    <row r="33" spans="1:8" outlineLevel="4" x14ac:dyDescent="0.25">
      <c r="A33" s="1">
        <v>7</v>
      </c>
      <c r="B33" s="2" t="s">
        <v>34</v>
      </c>
      <c r="C33" s="1">
        <v>8</v>
      </c>
      <c r="D33" s="3" t="s">
        <v>18</v>
      </c>
      <c r="E33" s="4"/>
      <c r="F33" s="4"/>
      <c r="G33" s="3"/>
      <c r="H33" s="1"/>
    </row>
    <row r="34" spans="1:8" outlineLevel="4" x14ac:dyDescent="0.25">
      <c r="A34" s="1">
        <v>7</v>
      </c>
      <c r="B34" s="2" t="s">
        <v>34</v>
      </c>
      <c r="C34" s="1">
        <v>7</v>
      </c>
      <c r="D34" s="3" t="s">
        <v>27</v>
      </c>
      <c r="E34" s="4"/>
      <c r="F34" s="4"/>
      <c r="G34" s="3"/>
      <c r="H34" s="1"/>
    </row>
    <row r="35" spans="1:8" outlineLevel="4" x14ac:dyDescent="0.25">
      <c r="A35" s="1">
        <v>7</v>
      </c>
      <c r="B35" s="2" t="s">
        <v>34</v>
      </c>
      <c r="C35" s="1">
        <v>6</v>
      </c>
      <c r="D35" s="3" t="s">
        <v>16</v>
      </c>
      <c r="E35" s="4"/>
      <c r="F35" s="4"/>
      <c r="G35" s="3"/>
      <c r="H35" s="1"/>
    </row>
    <row r="36" spans="1:8" outlineLevel="4" x14ac:dyDescent="0.25">
      <c r="A36" s="1">
        <v>7</v>
      </c>
      <c r="B36" s="2" t="s">
        <v>34</v>
      </c>
      <c r="C36" s="1">
        <v>6.5</v>
      </c>
      <c r="D36" s="3" t="s">
        <v>13</v>
      </c>
      <c r="E36" s="4"/>
      <c r="F36" s="4"/>
      <c r="G36" s="3"/>
      <c r="H36" s="1"/>
    </row>
    <row r="37" spans="1:8" outlineLevel="4" x14ac:dyDescent="0.25">
      <c r="A37" s="1">
        <v>7</v>
      </c>
      <c r="B37" s="2" t="s">
        <v>34</v>
      </c>
      <c r="C37" s="1">
        <v>10</v>
      </c>
      <c r="D37" s="3" t="s">
        <v>10</v>
      </c>
      <c r="E37" s="4"/>
      <c r="F37" s="4"/>
      <c r="G37" s="3"/>
      <c r="H37" s="1"/>
    </row>
    <row r="38" spans="1:8" outlineLevel="4" x14ac:dyDescent="0.25">
      <c r="A38" s="1">
        <v>7</v>
      </c>
      <c r="B38" s="2" t="s">
        <v>34</v>
      </c>
      <c r="C38" s="1">
        <v>3.5</v>
      </c>
      <c r="D38" s="3" t="s">
        <v>19</v>
      </c>
      <c r="E38" s="4"/>
      <c r="F38" s="4"/>
      <c r="G38" s="3"/>
      <c r="H38" s="1"/>
    </row>
    <row r="39" spans="1:8" outlineLevel="4" x14ac:dyDescent="0.25">
      <c r="A39" s="1">
        <v>7</v>
      </c>
      <c r="B39" s="2" t="s">
        <v>34</v>
      </c>
      <c r="C39" s="1">
        <v>9.5</v>
      </c>
      <c r="D39" s="3" t="s">
        <v>28</v>
      </c>
      <c r="E39" s="4"/>
      <c r="F39" s="4"/>
      <c r="G39" s="3"/>
      <c r="H39" s="1"/>
    </row>
    <row r="40" spans="1:8" outlineLevel="3" x14ac:dyDescent="0.25">
      <c r="A40" s="10" t="s">
        <v>73</v>
      </c>
      <c r="B40" s="2"/>
      <c r="C40" s="1">
        <f>SUBTOTAL(5,C33:C39)</f>
        <v>3.5</v>
      </c>
      <c r="D40" s="3"/>
      <c r="E40" s="4"/>
      <c r="F40" s="4"/>
      <c r="G40" s="3"/>
      <c r="H40" s="1"/>
    </row>
    <row r="41" spans="1:8" outlineLevel="2" x14ac:dyDescent="0.25">
      <c r="A41" s="10" t="s">
        <v>62</v>
      </c>
      <c r="B41" s="2"/>
      <c r="C41" s="1">
        <f>SUBTOTAL(4,C33:C39)</f>
        <v>10</v>
      </c>
      <c r="D41" s="3"/>
      <c r="E41" s="4"/>
      <c r="F41" s="4"/>
      <c r="G41" s="3"/>
      <c r="H41" s="1"/>
    </row>
    <row r="42" spans="1:8" outlineLevel="1" x14ac:dyDescent="0.25">
      <c r="A42" s="10" t="s">
        <v>46</v>
      </c>
      <c r="B42" s="2"/>
      <c r="C42" s="1">
        <f>SUBTOTAL(9,C33:C39)</f>
        <v>50.5</v>
      </c>
      <c r="D42" s="3"/>
      <c r="E42" s="4"/>
      <c r="F42" s="4"/>
      <c r="G42" s="3"/>
      <c r="H42" s="1"/>
    </row>
    <row r="43" spans="1:8" outlineLevel="4" x14ac:dyDescent="0.25">
      <c r="A43" s="1">
        <v>8</v>
      </c>
      <c r="B43" s="2" t="s">
        <v>34</v>
      </c>
      <c r="C43" s="1">
        <v>10</v>
      </c>
      <c r="D43" s="3" t="s">
        <v>24</v>
      </c>
      <c r="E43" s="4"/>
      <c r="F43" s="4"/>
      <c r="G43" s="3"/>
      <c r="H43" s="1"/>
    </row>
    <row r="44" spans="1:8" outlineLevel="4" x14ac:dyDescent="0.25">
      <c r="A44" s="1">
        <v>8</v>
      </c>
      <c r="B44" s="2" t="s">
        <v>34</v>
      </c>
      <c r="C44" s="1">
        <v>10</v>
      </c>
      <c r="D44" s="3" t="s">
        <v>26</v>
      </c>
      <c r="E44" s="4"/>
      <c r="F44" s="4"/>
      <c r="G44" s="3"/>
      <c r="H44" s="1"/>
    </row>
    <row r="45" spans="1:8" outlineLevel="4" x14ac:dyDescent="0.25">
      <c r="A45" s="1">
        <v>8</v>
      </c>
      <c r="B45" s="2" t="s">
        <v>34</v>
      </c>
      <c r="C45" s="1">
        <v>9</v>
      </c>
      <c r="D45" s="3" t="s">
        <v>22</v>
      </c>
      <c r="E45" s="4"/>
      <c r="F45" s="4"/>
      <c r="G45" s="3"/>
      <c r="H45" s="1"/>
    </row>
    <row r="46" spans="1:8" outlineLevel="3" x14ac:dyDescent="0.25">
      <c r="A46" s="10" t="s">
        <v>74</v>
      </c>
      <c r="B46" s="2"/>
      <c r="C46" s="1">
        <f>SUBTOTAL(5,C43:C45)</f>
        <v>9</v>
      </c>
      <c r="D46" s="3"/>
      <c r="E46" s="4"/>
      <c r="F46" s="4"/>
      <c r="G46" s="3"/>
      <c r="H46" s="1"/>
    </row>
    <row r="47" spans="1:8" outlineLevel="2" x14ac:dyDescent="0.25">
      <c r="A47" s="10" t="s">
        <v>63</v>
      </c>
      <c r="B47" s="2"/>
      <c r="C47" s="1">
        <f>SUBTOTAL(4,C43:C45)</f>
        <v>10</v>
      </c>
      <c r="D47" s="3"/>
      <c r="E47" s="4"/>
      <c r="F47" s="4"/>
      <c r="G47" s="3"/>
      <c r="H47" s="1"/>
    </row>
    <row r="48" spans="1:8" outlineLevel="1" x14ac:dyDescent="0.25">
      <c r="A48" s="10" t="s">
        <v>47</v>
      </c>
      <c r="B48" s="2"/>
      <c r="C48" s="1">
        <f>SUBTOTAL(9,C43:C45)</f>
        <v>29</v>
      </c>
      <c r="D48" s="3"/>
      <c r="E48" s="4"/>
      <c r="F48" s="4"/>
      <c r="G48" s="3"/>
      <c r="H48" s="1"/>
    </row>
    <row r="49" spans="1:8" outlineLevel="4" x14ac:dyDescent="0.25">
      <c r="A49" s="1">
        <v>9</v>
      </c>
      <c r="B49" s="2" t="s">
        <v>35</v>
      </c>
      <c r="C49" s="1">
        <v>9</v>
      </c>
      <c r="D49" s="3" t="s">
        <v>17</v>
      </c>
      <c r="E49" s="4"/>
      <c r="F49" s="4"/>
      <c r="G49" s="3"/>
      <c r="H49" s="1"/>
    </row>
    <row r="50" spans="1:8" outlineLevel="4" x14ac:dyDescent="0.25">
      <c r="A50" s="1">
        <v>9</v>
      </c>
      <c r="B50" s="2" t="s">
        <v>35</v>
      </c>
      <c r="C50" s="1">
        <v>8</v>
      </c>
      <c r="D50" s="3" t="s">
        <v>16</v>
      </c>
      <c r="E50" s="4"/>
      <c r="F50" s="4"/>
      <c r="G50" s="3"/>
      <c r="H50" s="1"/>
    </row>
    <row r="51" spans="1:8" outlineLevel="3" x14ac:dyDescent="0.25">
      <c r="A51" s="10" t="s">
        <v>75</v>
      </c>
      <c r="B51" s="2"/>
      <c r="C51" s="1">
        <f>SUBTOTAL(5,C49:C50)</f>
        <v>8</v>
      </c>
      <c r="D51" s="3"/>
      <c r="E51" s="4"/>
      <c r="F51" s="4"/>
      <c r="G51" s="3"/>
      <c r="H51" s="1"/>
    </row>
    <row r="52" spans="1:8" outlineLevel="2" x14ac:dyDescent="0.25">
      <c r="A52" s="10" t="s">
        <v>64</v>
      </c>
      <c r="B52" s="2"/>
      <c r="C52" s="1">
        <f>SUBTOTAL(4,C49:C50)</f>
        <v>9</v>
      </c>
      <c r="D52" s="3"/>
      <c r="E52" s="4"/>
      <c r="F52" s="4"/>
      <c r="G52" s="3"/>
      <c r="H52" s="1"/>
    </row>
    <row r="53" spans="1:8" outlineLevel="1" x14ac:dyDescent="0.25">
      <c r="A53" s="10" t="s">
        <v>48</v>
      </c>
      <c r="B53" s="2"/>
      <c r="C53" s="1">
        <f>SUBTOTAL(9,C49:C50)</f>
        <v>17</v>
      </c>
      <c r="D53" s="3"/>
      <c r="E53" s="4"/>
      <c r="F53" s="4"/>
      <c r="G53" s="3"/>
      <c r="H53" s="1"/>
    </row>
    <row r="54" spans="1:8" outlineLevel="4" x14ac:dyDescent="0.25">
      <c r="A54" s="1">
        <v>10</v>
      </c>
      <c r="B54" s="2" t="s">
        <v>36</v>
      </c>
      <c r="C54" s="1">
        <v>8.25</v>
      </c>
      <c r="D54" s="3" t="s">
        <v>18</v>
      </c>
      <c r="E54" s="4"/>
      <c r="F54" s="4"/>
      <c r="G54" s="3"/>
      <c r="H54" s="1"/>
    </row>
    <row r="55" spans="1:8" outlineLevel="4" x14ac:dyDescent="0.25">
      <c r="A55" s="1">
        <v>10</v>
      </c>
      <c r="B55" s="2" t="s">
        <v>36</v>
      </c>
      <c r="C55" s="1">
        <v>9</v>
      </c>
      <c r="D55" s="3" t="s">
        <v>19</v>
      </c>
      <c r="E55" s="4"/>
      <c r="F55" s="4"/>
      <c r="G55" s="3"/>
      <c r="H55" s="1"/>
    </row>
    <row r="56" spans="1:8" outlineLevel="3" x14ac:dyDescent="0.25">
      <c r="A56" s="10" t="s">
        <v>76</v>
      </c>
      <c r="B56" s="2"/>
      <c r="C56" s="1">
        <f>SUBTOTAL(5,C54:C55)</f>
        <v>8.25</v>
      </c>
      <c r="D56" s="3"/>
      <c r="E56" s="4"/>
      <c r="F56" s="4"/>
      <c r="G56" s="3"/>
      <c r="H56" s="1"/>
    </row>
    <row r="57" spans="1:8" outlineLevel="2" x14ac:dyDescent="0.25">
      <c r="A57" s="10" t="s">
        <v>65</v>
      </c>
      <c r="B57" s="2"/>
      <c r="C57" s="1">
        <f>SUBTOTAL(4,C54:C55)</f>
        <v>9</v>
      </c>
      <c r="D57" s="3"/>
      <c r="E57" s="4"/>
      <c r="F57" s="4"/>
      <c r="G57" s="3"/>
      <c r="H57" s="1"/>
    </row>
    <row r="58" spans="1:8" outlineLevel="1" x14ac:dyDescent="0.25">
      <c r="A58" s="10" t="s">
        <v>49</v>
      </c>
      <c r="B58" s="2"/>
      <c r="C58" s="1">
        <f>SUBTOTAL(9,C54:C55)</f>
        <v>17.25</v>
      </c>
      <c r="D58" s="3"/>
      <c r="E58" s="4"/>
      <c r="F58" s="4"/>
      <c r="G58" s="3"/>
      <c r="H58" s="1"/>
    </row>
    <row r="59" spans="1:8" x14ac:dyDescent="0.25">
      <c r="A59" s="10" t="s">
        <v>77</v>
      </c>
      <c r="B59" s="2"/>
      <c r="C59" s="1">
        <f>SUBTOTAL(5,C2:C55)</f>
        <v>3.5</v>
      </c>
      <c r="D59" s="3"/>
      <c r="E59" s="4"/>
      <c r="F59" s="4"/>
      <c r="G59" s="3"/>
      <c r="H59" s="1"/>
    </row>
    <row r="60" spans="1:8" x14ac:dyDescent="0.25">
      <c r="A60" s="10" t="s">
        <v>66</v>
      </c>
      <c r="B60" s="2"/>
      <c r="C60" s="1">
        <f>SUBTOTAL(4,C2:C55)</f>
        <v>10</v>
      </c>
      <c r="D60" s="3"/>
      <c r="E60" s="4"/>
      <c r="F60" s="4"/>
      <c r="G60" s="3"/>
      <c r="H60" s="1"/>
    </row>
    <row r="61" spans="1:8" x14ac:dyDescent="0.25">
      <c r="A61" s="10" t="s">
        <v>38</v>
      </c>
      <c r="B61" s="2"/>
      <c r="C61" s="1">
        <f>SUBTOTAL(9,C2:C55)</f>
        <v>230.75</v>
      </c>
      <c r="D61" s="3"/>
      <c r="E61" s="4"/>
      <c r="F61" s="4"/>
      <c r="G61" s="3"/>
      <c r="H61" s="1"/>
    </row>
    <row r="62" spans="1:8" x14ac:dyDescent="0.25">
      <c r="A62" s="1"/>
      <c r="B62" s="2"/>
      <c r="C62" s="1"/>
      <c r="D62" s="3"/>
      <c r="E62" s="4"/>
      <c r="F62" s="4"/>
      <c r="G62" s="3"/>
      <c r="H62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E5:F6"/>
  <sheetViews>
    <sheetView tabSelected="1" workbookViewId="0">
      <selection activeCell="E17" sqref="E17"/>
    </sheetView>
  </sheetViews>
  <sheetFormatPr baseColWidth="10" defaultRowHeight="15" x14ac:dyDescent="0.25"/>
  <cols>
    <col min="5" max="5" width="19.5703125" customWidth="1"/>
  </cols>
  <sheetData>
    <row r="5" spans="5:6" ht="30" x14ac:dyDescent="0.25">
      <c r="E5" s="20" t="s">
        <v>81</v>
      </c>
      <c r="F5" s="21" t="s">
        <v>80</v>
      </c>
    </row>
    <row r="6" spans="5:6" ht="30" customHeight="1" x14ac:dyDescent="0.25">
      <c r="E6" s="22">
        <v>7</v>
      </c>
      <c r="F6" s="22">
        <v>50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2049" r:id="rId4" name="btn1">
          <controlPr autoLine="0" r:id="rId5">
            <anchor moveWithCells="1">
              <from>
                <xdr:col>0</xdr:col>
                <xdr:colOff>0</xdr:colOff>
                <xdr:row>5</xdr:row>
                <xdr:rowOff>9525</xdr:rowOff>
              </from>
              <to>
                <xdr:col>1</xdr:col>
                <xdr:colOff>647700</xdr:colOff>
                <xdr:row>6</xdr:row>
                <xdr:rowOff>0</xdr:rowOff>
              </to>
            </anchor>
          </controlPr>
        </control>
      </mc:Choice>
      <mc:Fallback>
        <control shapeId="2049" r:id="rId4" name="btn1"/>
      </mc:Fallback>
    </mc:AlternateContent>
    <mc:AlternateContent xmlns:mc="http://schemas.openxmlformats.org/markup-compatibility/2006">
      <mc:Choice Requires="x14">
        <control shapeId="2051" r:id="rId6" name="btn2">
          <controlPr defaultSize="0" autoLine="0" autoPict="0" r:id="rId7">
            <anchor moveWithCells="1">
              <from>
                <xdr:col>2</xdr:col>
                <xdr:colOff>9525</xdr:colOff>
                <xdr:row>7</xdr:row>
                <xdr:rowOff>180975</xdr:rowOff>
              </from>
              <to>
                <xdr:col>3</xdr:col>
                <xdr:colOff>695325</xdr:colOff>
                <xdr:row>10</xdr:row>
                <xdr:rowOff>28575</xdr:rowOff>
              </to>
            </anchor>
          </controlPr>
        </control>
      </mc:Choice>
      <mc:Fallback>
        <control shapeId="2051" r:id="rId6" name="btn2"/>
      </mc:Fallback>
    </mc:AlternateContent>
    <mc:AlternateContent xmlns:mc="http://schemas.openxmlformats.org/markup-compatibility/2006">
      <mc:Choice Requires="x14">
        <control shapeId="2052" r:id="rId8" name="btn3">
          <controlPr defaultSize="0" autoLine="0" autoPict="0" r:id="rId9">
            <anchor moveWithCells="1">
              <from>
                <xdr:col>2</xdr:col>
                <xdr:colOff>0</xdr:colOff>
                <xdr:row>11</xdr:row>
                <xdr:rowOff>9525</xdr:rowOff>
              </from>
              <to>
                <xdr:col>4</xdr:col>
                <xdr:colOff>0</xdr:colOff>
                <xdr:row>12</xdr:row>
                <xdr:rowOff>152400</xdr:rowOff>
              </to>
            </anchor>
          </controlPr>
        </control>
      </mc:Choice>
      <mc:Fallback>
        <control shapeId="2052" r:id="rId8" name="btn3"/>
      </mc:Fallback>
    </mc:AlternateContent>
    <mc:AlternateContent xmlns:mc="http://schemas.openxmlformats.org/markup-compatibility/2006">
      <mc:Choice Requires="x14">
        <control shapeId="2055" r:id="rId10" name="date2">
          <controlPr defaultSize="0" autoLine="0" autoPict="0" r:id="rId11">
            <anchor moveWithCells="1">
              <from>
                <xdr:col>4</xdr:col>
                <xdr:colOff>152400</xdr:colOff>
                <xdr:row>7</xdr:row>
                <xdr:rowOff>133350</xdr:rowOff>
              </from>
              <to>
                <xdr:col>4</xdr:col>
                <xdr:colOff>1247775</xdr:colOff>
                <xdr:row>9</xdr:row>
                <xdr:rowOff>133350</xdr:rowOff>
              </to>
            </anchor>
          </controlPr>
        </control>
      </mc:Choice>
      <mc:Fallback>
        <control shapeId="2055" r:id="rId10" name="date2"/>
      </mc:Fallback>
    </mc:AlternateContent>
    <mc:AlternateContent xmlns:mc="http://schemas.openxmlformats.org/markup-compatibility/2006">
      <mc:Choice Requires="x14">
        <control shapeId="2056" r:id="rId12" name="Date3">
          <controlPr defaultSize="0" autoLine="0" autoPict="0" r:id="rId13">
            <anchor moveWithCells="1">
              <from>
                <xdr:col>4</xdr:col>
                <xdr:colOff>152400</xdr:colOff>
                <xdr:row>10</xdr:row>
                <xdr:rowOff>123825</xdr:rowOff>
              </from>
              <to>
                <xdr:col>4</xdr:col>
                <xdr:colOff>1247775</xdr:colOff>
                <xdr:row>12</xdr:row>
                <xdr:rowOff>95250</xdr:rowOff>
              </to>
            </anchor>
          </controlPr>
        </control>
      </mc:Choice>
      <mc:Fallback>
        <control shapeId="2056" r:id="rId12" name="Date3"/>
      </mc:Fallback>
    </mc:AlternateContent>
    <mc:AlternateContent xmlns:mc="http://schemas.openxmlformats.org/markup-compatibility/2006">
      <mc:Choice Requires="x14">
        <control shapeId="2058" r:id="rId14" name="nom2">
          <controlPr defaultSize="0" autoLine="0" r:id="rId15">
            <anchor moveWithCells="1">
              <from>
                <xdr:col>5</xdr:col>
                <xdr:colOff>552450</xdr:colOff>
                <xdr:row>8</xdr:row>
                <xdr:rowOff>28575</xdr:rowOff>
              </from>
              <to>
                <xdr:col>7</xdr:col>
                <xdr:colOff>190500</xdr:colOff>
                <xdr:row>9</xdr:row>
                <xdr:rowOff>114300</xdr:rowOff>
              </to>
            </anchor>
          </controlPr>
        </control>
      </mc:Choice>
      <mc:Fallback>
        <control shapeId="2058" r:id="rId14" name="nom2"/>
      </mc:Fallback>
    </mc:AlternateContent>
    <mc:AlternateContent xmlns:mc="http://schemas.openxmlformats.org/markup-compatibility/2006">
      <mc:Choice Requires="x14">
        <control shapeId="2059" r:id="rId16" name="nom3">
          <controlPr defaultSize="0" autoLine="0" r:id="rId17">
            <anchor moveWithCells="1">
              <from>
                <xdr:col>5</xdr:col>
                <xdr:colOff>561975</xdr:colOff>
                <xdr:row>10</xdr:row>
                <xdr:rowOff>114300</xdr:rowOff>
              </from>
              <to>
                <xdr:col>7</xdr:col>
                <xdr:colOff>161925</xdr:colOff>
                <xdr:row>12</xdr:row>
                <xdr:rowOff>76200</xdr:rowOff>
              </to>
            </anchor>
          </controlPr>
        </control>
      </mc:Choice>
      <mc:Fallback>
        <control shapeId="2059" r:id="rId16" name="nom3"/>
      </mc:Fallback>
    </mc:AlternateContent>
    <mc:AlternateContent xmlns:mc="http://schemas.openxmlformats.org/markup-compatibility/2006">
      <mc:Choice Requires="x14">
        <control shapeId="2061" r:id="rId18" name="nombre2">
          <controlPr defaultSize="0" autoLine="0" autoPict="0" r:id="rId19">
            <anchor moveWithCells="1">
              <from>
                <xdr:col>7</xdr:col>
                <xdr:colOff>381000</xdr:colOff>
                <xdr:row>8</xdr:row>
                <xdr:rowOff>0</xdr:rowOff>
              </from>
              <to>
                <xdr:col>8</xdr:col>
                <xdr:colOff>619125</xdr:colOff>
                <xdr:row>9</xdr:row>
                <xdr:rowOff>114300</xdr:rowOff>
              </to>
            </anchor>
          </controlPr>
        </control>
      </mc:Choice>
      <mc:Fallback>
        <control shapeId="2061" r:id="rId18" name="nombre2"/>
      </mc:Fallback>
    </mc:AlternateContent>
    <mc:AlternateContent xmlns:mc="http://schemas.openxmlformats.org/markup-compatibility/2006">
      <mc:Choice Requires="x14">
        <control shapeId="2062" r:id="rId20" name="nombre3">
          <controlPr defaultSize="0" autoLine="0" r:id="rId21">
            <anchor moveWithCells="1">
              <from>
                <xdr:col>7</xdr:col>
                <xdr:colOff>352425</xdr:colOff>
                <xdr:row>10</xdr:row>
                <xdr:rowOff>85725</xdr:rowOff>
              </from>
              <to>
                <xdr:col>8</xdr:col>
                <xdr:colOff>561975</xdr:colOff>
                <xdr:row>12</xdr:row>
                <xdr:rowOff>19050</xdr:rowOff>
              </to>
            </anchor>
          </controlPr>
        </control>
      </mc:Choice>
      <mc:Fallback>
        <control shapeId="2062" r:id="rId20" name="nombre3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Tableau_universel</vt:lpstr>
      <vt:lpstr>Feuil2</vt:lpstr>
      <vt:lpstr>Feuil3</vt:lpstr>
      <vt:lpstr>Feuil4</vt:lpstr>
      <vt:lpstr>Feuil5</vt:lpstr>
      <vt:lpstr>Feuil7</vt:lpstr>
      <vt:lpstr>CODE</vt:lpstr>
      <vt:lpstr>devis</vt:lpstr>
      <vt:lpstr>liste</vt:lpstr>
      <vt:lpstr>valeur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Guy Blancher</cp:lastModifiedBy>
  <dcterms:created xsi:type="dcterms:W3CDTF">2013-04-03T15:00:24Z</dcterms:created>
  <dcterms:modified xsi:type="dcterms:W3CDTF">2015-01-05T10:34:43Z</dcterms:modified>
</cp:coreProperties>
</file>