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uybl\Desktop\"/>
    </mc:Choice>
  </mc:AlternateContent>
  <xr:revisionPtr revIDLastSave="0" documentId="13_ncr:1_{A355EF41-C2DE-48AD-B886-748BF3BD282A}" xr6:coauthVersionLast="47" xr6:coauthVersionMax="47" xr10:uidLastSave="{00000000-0000-0000-0000-000000000000}"/>
  <bookViews>
    <workbookView xWindow="975" yWindow="2250" windowWidth="27885" windowHeight="13230" activeTab="1" xr2:uid="{8E9FEA19-A88C-4B95-942D-F5744CBDFF24}"/>
  </bookViews>
  <sheets>
    <sheet name="CHANTIERS en cours" sheetId="1" r:id="rId1"/>
    <sheet name="Feuil1" sheetId="2" r:id="rId2"/>
    <sheet name="Feuil2" sheetId="4" r:id="rId3"/>
    <sheet name="Original" sheetId="3" r:id="rId4"/>
  </sheets>
  <definedNames>
    <definedName name="_xlnm._FilterDatabase" localSheetId="0" hidden="1">'CHANTIERS en cours'!$A$1:$F$75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82" i="1" l="1"/>
  <c r="C81" i="1"/>
  <c r="C80" i="1"/>
  <c r="C79" i="1"/>
  <c r="F75" i="1"/>
  <c r="B75" i="1"/>
  <c r="F74" i="1"/>
  <c r="B74" i="1"/>
  <c r="F73" i="1"/>
  <c r="B73" i="1"/>
  <c r="B72" i="1"/>
  <c r="F71" i="1"/>
  <c r="F72" i="1" s="1"/>
  <c r="B71" i="1"/>
  <c r="F70" i="1"/>
  <c r="B70" i="1"/>
  <c r="F69" i="1"/>
  <c r="B69" i="1"/>
  <c r="F68" i="1"/>
  <c r="B68" i="1"/>
  <c r="F67" i="1"/>
  <c r="B67" i="1"/>
  <c r="F66" i="1"/>
  <c r="B66" i="1"/>
  <c r="F65" i="1"/>
  <c r="B65" i="1"/>
  <c r="B64" i="1"/>
  <c r="B63" i="1"/>
  <c r="B62" i="1"/>
  <c r="B61" i="1"/>
  <c r="B60" i="1"/>
  <c r="F59" i="1"/>
  <c r="F60" i="1" s="1"/>
  <c r="F61" i="1" s="1"/>
  <c r="F62" i="1" s="1"/>
  <c r="F63" i="1" s="1"/>
  <c r="F64" i="1" s="1"/>
  <c r="B59" i="1"/>
  <c r="B58" i="1"/>
  <c r="F57" i="1"/>
  <c r="F58" i="1" s="1"/>
  <c r="B57" i="1"/>
  <c r="B56" i="1"/>
  <c r="F55" i="1"/>
  <c r="F56" i="1" s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F41" i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B41" i="1"/>
  <c r="B40" i="1"/>
  <c r="B39" i="1"/>
  <c r="F38" i="1"/>
  <c r="F39" i="1" s="1"/>
  <c r="F40" i="1" s="1"/>
  <c r="B38" i="1"/>
  <c r="B37" i="1"/>
  <c r="B36" i="1"/>
  <c r="B35" i="1"/>
  <c r="B34" i="1"/>
  <c r="B33" i="1"/>
  <c r="B32" i="1"/>
  <c r="B31" i="1"/>
  <c r="B30" i="1"/>
  <c r="B29" i="1"/>
  <c r="F28" i="1"/>
  <c r="F29" i="1" s="1"/>
  <c r="F30" i="1" s="1"/>
  <c r="F31" i="1" s="1"/>
  <c r="F32" i="1" s="1"/>
  <c r="F33" i="1" s="1"/>
  <c r="F34" i="1" s="1"/>
  <c r="F35" i="1" s="1"/>
  <c r="F36" i="1" s="1"/>
  <c r="F37" i="1" s="1"/>
  <c r="B28" i="1"/>
  <c r="F27" i="1"/>
  <c r="B27" i="1"/>
  <c r="B26" i="1"/>
  <c r="F25" i="1"/>
  <c r="F26" i="1" s="1"/>
  <c r="B25" i="1"/>
  <c r="B24" i="1"/>
  <c r="B23" i="1"/>
  <c r="F22" i="1"/>
  <c r="F23" i="1" s="1"/>
  <c r="F24" i="1" s="1"/>
  <c r="B22" i="1"/>
  <c r="F21" i="1"/>
  <c r="B21" i="1"/>
  <c r="F20" i="1"/>
  <c r="B20" i="1"/>
  <c r="F19" i="1"/>
  <c r="B19" i="1"/>
  <c r="F18" i="1"/>
  <c r="B18" i="1"/>
  <c r="F17" i="1"/>
  <c r="B17" i="1"/>
  <c r="F16" i="1"/>
  <c r="B16" i="1"/>
  <c r="F15" i="1"/>
  <c r="B15" i="1"/>
  <c r="F14" i="1"/>
  <c r="B14" i="1"/>
  <c r="F13" i="1"/>
  <c r="B13" i="1"/>
  <c r="F12" i="1"/>
  <c r="B12" i="1"/>
  <c r="F11" i="1"/>
  <c r="B11" i="1"/>
  <c r="F10" i="1"/>
  <c r="B10" i="1"/>
  <c r="F9" i="1"/>
  <c r="B9" i="1"/>
  <c r="F8" i="1"/>
  <c r="B8" i="1"/>
  <c r="F7" i="1"/>
  <c r="B7" i="1"/>
  <c r="F6" i="1"/>
  <c r="B6" i="1"/>
  <c r="F5" i="1"/>
  <c r="B5" i="1"/>
  <c r="F4" i="1"/>
  <c r="B4" i="1"/>
  <c r="F3" i="1"/>
  <c r="B3" i="1"/>
  <c r="F2" i="1"/>
  <c r="A5" i="3" l="1" a="1"/>
  <c r="A5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<sst xmlns="http://schemas.openxmlformats.org/spreadsheetml/2006/main" count="206" uniqueCount="56">
  <si>
    <t>Projets</t>
  </si>
  <si>
    <t>Devis</t>
  </si>
  <si>
    <t>Montant</t>
  </si>
  <si>
    <t>Avancement</t>
  </si>
  <si>
    <t>RC</t>
  </si>
  <si>
    <t>ANTHONY / JOHANN</t>
  </si>
  <si>
    <t xml:space="preserve"> ALEXANDRE</t>
  </si>
  <si>
    <t>WAHIB</t>
  </si>
  <si>
    <t>ALEXANDRE</t>
  </si>
  <si>
    <t>Wahib</t>
  </si>
  <si>
    <t>Alexandre</t>
  </si>
  <si>
    <t>Anthony / Johann</t>
  </si>
  <si>
    <t xml:space="preserve">travaux  </t>
  </si>
  <si>
    <t>vendome</t>
  </si>
  <si>
    <t>bureaux</t>
  </si>
  <si>
    <t>extension</t>
  </si>
  <si>
    <t>batiment 5</t>
  </si>
  <si>
    <t xml:space="preserve"> Petits travaux 2025  </t>
  </si>
  <si>
    <t xml:space="preserve">Petits travaux 2025  </t>
  </si>
  <si>
    <t>Fonderie</t>
  </si>
  <si>
    <t>Climatisation des bureaux</t>
  </si>
  <si>
    <t>CVC</t>
  </si>
  <si>
    <t>Plomberie</t>
  </si>
  <si>
    <t>37 Local moussage</t>
  </si>
  <si>
    <t xml:space="preserve"> Petits travaux 2026</t>
  </si>
  <si>
    <t xml:space="preserve"> Petits travaux 2027</t>
  </si>
  <si>
    <t xml:space="preserve"> Petits travaux 2028</t>
  </si>
  <si>
    <t>Zone Mezzanine</t>
  </si>
  <si>
    <t xml:space="preserve"> Reprise réseaux ECS</t>
  </si>
  <si>
    <t>Vannes et raccords pompier</t>
  </si>
  <si>
    <t>Local préparation Curage</t>
  </si>
  <si>
    <t>Bâtiment 23 Salle milling et bureau</t>
  </si>
  <si>
    <t>caisson</t>
  </si>
  <si>
    <t>Préparation</t>
  </si>
  <si>
    <t>EXE</t>
  </si>
  <si>
    <t>Fin de chantier</t>
  </si>
  <si>
    <t>Réunion projet</t>
  </si>
  <si>
    <t>Validation PI</t>
  </si>
  <si>
    <t>PPSP</t>
  </si>
  <si>
    <t>Visite inspection commune</t>
  </si>
  <si>
    <t>Réunion de chantier</t>
  </si>
  <si>
    <t>Avancement sous traitants</t>
  </si>
  <si>
    <t>Sitratrons</t>
  </si>
  <si>
    <t>Reste a faire</t>
  </si>
  <si>
    <t>Point avant mise en service</t>
  </si>
  <si>
    <t>Préparation mise en service</t>
  </si>
  <si>
    <t>Autocontroles</t>
  </si>
  <si>
    <t>Reunion fin de chantier</t>
  </si>
  <si>
    <t>DOE</t>
  </si>
  <si>
    <t>PV réception</t>
  </si>
  <si>
    <t>Mise en service</t>
  </si>
  <si>
    <t>Devis projet</t>
  </si>
  <si>
    <t>ECNO</t>
  </si>
  <si>
    <t>Sous traitant</t>
  </si>
  <si>
    <t xml:space="preserve">GDA </t>
  </si>
  <si>
    <t>https://forum.excel-pratique.com/excel/macro-vba-fusion-cellules-dynamique-selon-dropdown-en-a4-202149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</si>
</sst>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2"/>
      <color theme="1"/>
      <name val="Arial"/>
      <family val="2"/>
    </font>
    <font>
      <sz val="12"/>
      <color indexed="54"/>
      <name val="Arial"/>
      <family val="2"/>
    </font>
    <font>
      <sz val="12"/>
      <name val="Arial"/>
      <family val="2"/>
    </font>
    <font>
      <sz val="8"/>
      <name val="Aptos Narrow"/>
      <family val="2"/>
      <scheme val="minor"/>
    </font>
    <font>
      <sz val="1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 applyNumberFormat="0" applyFill="0" applyBorder="0" applyAlignment="0" applyProtection="0"/>
  </cellStyleXfs>
  <cellXfs count="71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1" fillId="0" borderId="0" xfId="1" applyNumberFormat="1"/>
    <xf numFmtId="0" fontId="4" fillId="0" borderId="0" xfId="1" applyFont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9" fontId="5" fillId="3" borderId="1" xfId="1" applyNumberFormat="1" applyFont="1" applyFill="1" applyBorder="1" applyAlignment="1">
      <alignment horizontal="center" vertical="center"/>
    </xf>
    <xf numFmtId="164" fontId="0" fillId="0" borderId="0" xfId="0" applyNumberFormat="1"/>
    <xf numFmtId="0" fontId="1" fillId="0" borderId="0" xfId="1"/>
    <xf numFmtId="0" fontId="5" fillId="4" borderId="1" xfId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/>
    </xf>
    <xf numFmtId="9" fontId="5" fillId="4" borderId="1" xfId="1" applyNumberFormat="1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center" vertical="center"/>
    </xf>
    <xf numFmtId="9" fontId="5" fillId="5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 wrapText="1"/>
    </xf>
    <xf numFmtId="164" fontId="5" fillId="0" borderId="0" xfId="1" applyNumberFormat="1" applyFont="1" applyAlignment="1">
      <alignment horizontal="center" vertical="center"/>
    </xf>
    <xf numFmtId="0" fontId="1" fillId="0" borderId="0" xfId="1" applyAlignment="1">
      <alignment horizontal="center" vertical="center"/>
    </xf>
    <xf numFmtId="164" fontId="7" fillId="5" borderId="1" xfId="1" applyNumberFormat="1" applyFont="1" applyFill="1" applyBorder="1" applyAlignment="1">
      <alignment horizontal="center" vertical="center"/>
    </xf>
    <xf numFmtId="49" fontId="7" fillId="0" borderId="0" xfId="1" applyNumberFormat="1" applyFont="1" applyAlignment="1">
      <alignment horizontal="center" vertical="center" wrapText="1"/>
    </xf>
    <xf numFmtId="164" fontId="7" fillId="4" borderId="1" xfId="1" applyNumberFormat="1" applyFont="1" applyFill="1" applyBorder="1" applyAlignment="1">
      <alignment horizontal="center" vertical="center"/>
    </xf>
    <xf numFmtId="164" fontId="7" fillId="0" borderId="0" xfId="1" applyNumberFormat="1" applyFont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0" fillId="0" borderId="3" xfId="0" applyBorder="1" applyAlignment="1">
      <alignment horizontal="center" vertical="top"/>
    </xf>
    <xf numFmtId="0" fontId="10" fillId="0" borderId="0" xfId="2" applyAlignment="1">
      <alignment horizontal="left"/>
    </xf>
    <xf numFmtId="0" fontId="5" fillId="4" borderId="2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164" fontId="5" fillId="4" borderId="2" xfId="1" applyNumberFormat="1" applyFont="1" applyFill="1" applyBorder="1" applyAlignment="1">
      <alignment horizontal="center" vertical="center"/>
    </xf>
    <xf numFmtId="164" fontId="5" fillId="4" borderId="4" xfId="1" applyNumberFormat="1" applyFont="1" applyFill="1" applyBorder="1" applyAlignment="1">
      <alignment horizontal="center" vertical="center"/>
    </xf>
    <xf numFmtId="49" fontId="7" fillId="5" borderId="5" xfId="1" applyNumberFormat="1" applyFont="1" applyFill="1" applyBorder="1" applyAlignment="1">
      <alignment horizontal="center" vertical="center" wrapText="1"/>
    </xf>
    <xf numFmtId="49" fontId="7" fillId="5" borderId="6" xfId="1" applyNumberFormat="1" applyFont="1" applyFill="1" applyBorder="1" applyAlignment="1">
      <alignment horizontal="center" vertical="center" wrapText="1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5" fillId="5" borderId="2" xfId="1" applyFont="1" applyFill="1" applyBorder="1" applyAlignment="1">
      <alignment horizontal="center" vertical="center"/>
    </xf>
    <xf numFmtId="0" fontId="5" fillId="5" borderId="4" xfId="1" applyFont="1" applyFill="1" applyBorder="1" applyAlignment="1">
      <alignment horizontal="center" vertical="center"/>
    </xf>
    <xf numFmtId="164" fontId="5" fillId="5" borderId="2" xfId="1" applyNumberFormat="1" applyFont="1" applyFill="1" applyBorder="1" applyAlignment="1">
      <alignment horizontal="center" vertical="center"/>
    </xf>
    <xf numFmtId="164" fontId="5" fillId="5" borderId="4" xfId="1" applyNumberFormat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164" fontId="5" fillId="3" borderId="3" xfId="1" applyNumberFormat="1" applyFont="1" applyFill="1" applyBorder="1" applyAlignment="1">
      <alignment horizontal="center" vertical="center"/>
    </xf>
    <xf numFmtId="164" fontId="5" fillId="3" borderId="4" xfId="1" applyNumberFormat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4" borderId="3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164" fontId="5" fillId="4" borderId="3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1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9" borderId="0" xfId="0" applyFont="1" applyFill="1" applyAlignment="1">
      <alignment horizontal="center"/>
    </xf>
  </cellXfs>
  <cellStyles count="3">
    <cellStyle name="Lien hypertexte" xfId="2" builtinId="8"/>
    <cellStyle name="Normal" xfId="0" builtinId="0"/>
    <cellStyle name="Normal 2" xfId="1" xr:uid="{43FD6031-890A-4C55-B0BF-FA6BD6C2189E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19</xdr:row>
      <xdr:rowOff>28575</xdr:rowOff>
    </xdr:from>
    <xdr:to>
      <xdr:col>11</xdr:col>
      <xdr:colOff>228600</xdr:colOff>
      <xdr:row>24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9827D04-6350-2DCB-9F00-0A0489A45CFC}"/>
            </a:ext>
          </a:extLst>
        </xdr:cNvPr>
        <xdr:cNvSpPr txBox="1"/>
      </xdr:nvSpPr>
      <xdr:spPr>
        <a:xfrm>
          <a:off x="14230350" y="3686175"/>
          <a:ext cx="3286125" cy="10572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>
              <a:solidFill>
                <a:srgbClr val="FF0000"/>
              </a:solidFill>
            </a:rPr>
            <a:t>Attention !</a:t>
          </a:r>
        </a:p>
        <a:p>
          <a:r>
            <a:rPr lang="fr-FR" sz="1100"/>
            <a:t>Les</a:t>
          </a:r>
          <a:r>
            <a:rPr lang="fr-FR" sz="1100" baseline="0"/>
            <a:t> cellules E21 et les cellules fusionnées E22 à E24 contienaient un espace avant le texte "ALEXANDRE".</a:t>
          </a:r>
        </a:p>
        <a:p>
          <a:r>
            <a:rPr lang="fr-FR" sz="1100" baseline="0"/>
            <a:t>Je les ai corrigées après vérif du résultat de ma macro.</a:t>
          </a:r>
        </a:p>
        <a:p>
          <a:r>
            <a:rPr lang="fr-FR" sz="1100" baseline="0"/>
            <a:t>Les autres sont correctes	</a:t>
          </a:r>
          <a:endParaRPr lang="fr-FR" sz="1100"/>
        </a:p>
      </xdr:txBody>
    </xdr:sp>
    <xdr:clientData/>
  </xdr:twoCellAnchor>
  <xdr:oneCellAnchor>
    <xdr:from>
      <xdr:col>5</xdr:col>
      <xdr:colOff>652462</xdr:colOff>
      <xdr:row>14</xdr:row>
      <xdr:rowOff>142875</xdr:rowOff>
    </xdr:from>
    <xdr:ext cx="1411477" cy="173766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1E0E9C43-83DC-A4BA-0BA0-AE828D0397D9}"/>
                </a:ext>
              </a:extLst>
            </xdr:cNvPr>
            <xdr:cNvSpPr txBox="1"/>
          </xdr:nvSpPr>
          <xdr:spPr>
            <a:xfrm>
              <a:off x="12939712" y="2847975"/>
              <a:ext cx="1411477" cy="1737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a:fld id="{825F15A7-03F4-43D7-82C5-3E23DA2F108C}" type="mathplaceholder">
                      <a:rPr lang="fr-FR" sz="1100" i="1">
                        <a:latin typeface="Cambria Math" panose="02040503050406030204" pitchFamily="18" charset="0"/>
                      </a:rPr>
                      <a:t>Tapez une équation ici.</a:t>
                    </a:fld>
                  </m:oMath>
                </m:oMathPara>
              </a14:m>
              <a:endParaRPr lang="fr-FR" sz="1100"/>
            </a:p>
          </xdr:txBody>
        </xdr:sp>
      </mc:Choice>
      <mc:Fallback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1E0E9C43-83DC-A4BA-0BA0-AE828D0397D9}"/>
                </a:ext>
              </a:extLst>
            </xdr:cNvPr>
            <xdr:cNvSpPr txBox="1"/>
          </xdr:nvSpPr>
          <xdr:spPr>
            <a:xfrm>
              <a:off x="12939712" y="2847975"/>
              <a:ext cx="1411477" cy="17376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fr-FR" sz="1100" i="0">
                  <a:latin typeface="Cambria Math" panose="02040503050406030204" pitchFamily="18" charset="0"/>
                </a:rPr>
                <a:t>"Tapez une équation ici."</a:t>
              </a:r>
              <a:endParaRPr lang="fr-FR" sz="1100"/>
            </a:p>
          </xdr:txBody>
        </xdr:sp>
      </mc:Fallback>
    </mc:AlternateContent>
    <xdr:clientData/>
  </xdr:oneCellAnchor>
  <xdr:twoCellAnchor>
    <xdr:from>
      <xdr:col>4</xdr:col>
      <xdr:colOff>1257300</xdr:colOff>
      <xdr:row>20</xdr:row>
      <xdr:rowOff>85725</xdr:rowOff>
    </xdr:from>
    <xdr:to>
      <xdr:col>6</xdr:col>
      <xdr:colOff>752475</xdr:colOff>
      <xdr:row>21</xdr:row>
      <xdr:rowOff>176213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5D47D0F-7646-E416-D3F7-175129ED21D8}"/>
            </a:ext>
          </a:extLst>
        </xdr:cNvPr>
        <xdr:cNvCxnSpPr>
          <a:stCxn id="2" idx="1"/>
        </xdr:cNvCxnSpPr>
      </xdr:nvCxnSpPr>
      <xdr:spPr>
        <a:xfrm flipH="1" flipV="1">
          <a:off x="12058650" y="3933825"/>
          <a:ext cx="2171700" cy="280988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1371600</xdr:colOff>
      <xdr:row>21</xdr:row>
      <xdr:rowOff>176213</xdr:rowOff>
    </xdr:from>
    <xdr:to>
      <xdr:col>6</xdr:col>
      <xdr:colOff>752475</xdr:colOff>
      <xdr:row>22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13899D45-57F8-79B1-04C7-FD675512F86B}"/>
            </a:ext>
          </a:extLst>
        </xdr:cNvPr>
        <xdr:cNvCxnSpPr>
          <a:stCxn id="2" idx="1"/>
        </xdr:cNvCxnSpPr>
      </xdr:nvCxnSpPr>
      <xdr:spPr>
        <a:xfrm flipH="1">
          <a:off x="12172950" y="4214813"/>
          <a:ext cx="2057400" cy="71437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macro-vba-fusion-cellules-dynamique-selon-dropdown-en-a4-2021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E48E1-D329-430B-90B0-3790FBC1D855}">
  <sheetPr codeName="Feuil1"/>
  <dimension ref="A1:G83"/>
  <sheetViews>
    <sheetView topLeftCell="A21" zoomScaleNormal="100" workbookViewId="0">
      <selection activeCell="P26" sqref="P26"/>
    </sheetView>
  </sheetViews>
  <sheetFormatPr baseColWidth="10" defaultRowHeight="15" x14ac:dyDescent="0.25"/>
  <cols>
    <col min="1" max="1" width="72.7109375" bestFit="1" customWidth="1"/>
    <col min="2" max="2" width="56.7109375" bestFit="1" customWidth="1"/>
    <col min="3" max="3" width="15.85546875" bestFit="1" customWidth="1"/>
    <col min="4" max="4" width="16.7109375" bestFit="1" customWidth="1"/>
    <col min="5" max="5" width="22.28515625" bestFit="1" customWidth="1"/>
    <col min="6" max="6" width="17.85546875" bestFit="1" customWidth="1"/>
  </cols>
  <sheetData>
    <row r="1" spans="1:7" ht="18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/>
      <c r="G1" s="4"/>
    </row>
    <row r="2" spans="1:7" x14ac:dyDescent="0.25">
      <c r="A2" s="53" t="s">
        <v>12</v>
      </c>
      <c r="B2" s="5" t="s">
        <v>32</v>
      </c>
      <c r="C2" s="6">
        <v>15773</v>
      </c>
      <c r="D2" s="7">
        <v>1</v>
      </c>
      <c r="E2" s="50" t="s">
        <v>5</v>
      </c>
      <c r="F2" s="8" t="str">
        <f>E2</f>
        <v>ANTHONY / JOHANN</v>
      </c>
      <c r="G2" s="9"/>
    </row>
    <row r="3" spans="1:7" x14ac:dyDescent="0.25">
      <c r="A3" s="53"/>
      <c r="B3" s="5" t="str">
        <f>B2</f>
        <v>caisson</v>
      </c>
      <c r="C3" s="6">
        <v>1386</v>
      </c>
      <c r="D3" s="7">
        <v>1</v>
      </c>
      <c r="E3" s="51"/>
      <c r="F3" t="str">
        <f>IF(E3&lt;&gt;"",E3,F2)</f>
        <v>ANTHONY / JOHANN</v>
      </c>
      <c r="G3" s="9"/>
    </row>
    <row r="4" spans="1:7" x14ac:dyDescent="0.25">
      <c r="A4" s="53"/>
      <c r="B4" s="5" t="str">
        <f t="shared" ref="B4:B67" si="0">B3</f>
        <v>caisson</v>
      </c>
      <c r="C4" s="6">
        <v>11822</v>
      </c>
      <c r="D4" s="7">
        <v>1</v>
      </c>
      <c r="E4" s="51"/>
      <c r="F4" t="str">
        <f t="shared" ref="F4:F55" si="1">IF(E4&lt;&gt;"",E4,F3)</f>
        <v>ANTHONY / JOHANN</v>
      </c>
      <c r="G4" s="9"/>
    </row>
    <row r="5" spans="1:7" x14ac:dyDescent="0.25">
      <c r="A5" s="53"/>
      <c r="B5" s="5" t="str">
        <f t="shared" si="0"/>
        <v>caisson</v>
      </c>
      <c r="C5" s="6">
        <v>490</v>
      </c>
      <c r="D5" s="7">
        <v>1</v>
      </c>
      <c r="E5" s="51"/>
      <c r="F5" t="str">
        <f t="shared" si="1"/>
        <v>ANTHONY / JOHANN</v>
      </c>
      <c r="G5" s="9"/>
    </row>
    <row r="6" spans="1:7" x14ac:dyDescent="0.25">
      <c r="A6" s="53"/>
      <c r="B6" s="5" t="str">
        <f t="shared" si="0"/>
        <v>caisson</v>
      </c>
      <c r="C6" s="6">
        <v>8124.1</v>
      </c>
      <c r="D6" s="7">
        <v>0</v>
      </c>
      <c r="E6" s="51"/>
      <c r="F6" t="str">
        <f t="shared" si="1"/>
        <v>ANTHONY / JOHANN</v>
      </c>
      <c r="G6" s="9"/>
    </row>
    <row r="7" spans="1:7" x14ac:dyDescent="0.25">
      <c r="A7" s="53"/>
      <c r="B7" s="5" t="str">
        <f t="shared" si="0"/>
        <v>caisson</v>
      </c>
      <c r="C7" s="6">
        <v>2387.1999999999998</v>
      </c>
      <c r="D7" s="7">
        <v>1</v>
      </c>
      <c r="E7" s="51"/>
      <c r="F7" t="str">
        <f t="shared" si="1"/>
        <v>ANTHONY / JOHANN</v>
      </c>
      <c r="G7" s="9"/>
    </row>
    <row r="8" spans="1:7" x14ac:dyDescent="0.25">
      <c r="A8" s="53"/>
      <c r="B8" s="5" t="str">
        <f t="shared" si="0"/>
        <v>caisson</v>
      </c>
      <c r="C8" s="6">
        <v>4752</v>
      </c>
      <c r="D8" s="7">
        <v>0</v>
      </c>
      <c r="E8" s="51"/>
      <c r="F8" t="str">
        <f t="shared" si="1"/>
        <v>ANTHONY / JOHANN</v>
      </c>
      <c r="G8" s="9"/>
    </row>
    <row r="9" spans="1:7" x14ac:dyDescent="0.25">
      <c r="A9" s="53"/>
      <c r="B9" s="5" t="str">
        <f t="shared" si="0"/>
        <v>caisson</v>
      </c>
      <c r="C9" s="6">
        <v>641</v>
      </c>
      <c r="D9" s="7">
        <v>1</v>
      </c>
      <c r="E9" s="51"/>
      <c r="F9" t="str">
        <f t="shared" si="1"/>
        <v>ANTHONY / JOHANN</v>
      </c>
      <c r="G9" s="9"/>
    </row>
    <row r="10" spans="1:7" x14ac:dyDescent="0.25">
      <c r="A10" s="53"/>
      <c r="B10" s="5" t="str">
        <f t="shared" si="0"/>
        <v>caisson</v>
      </c>
      <c r="C10" s="6">
        <v>953</v>
      </c>
      <c r="D10" s="7">
        <v>1</v>
      </c>
      <c r="E10" s="51"/>
      <c r="F10" t="str">
        <f t="shared" si="1"/>
        <v>ANTHONY / JOHANN</v>
      </c>
      <c r="G10" s="9"/>
    </row>
    <row r="11" spans="1:7" x14ac:dyDescent="0.25">
      <c r="A11" s="53"/>
      <c r="B11" s="5" t="str">
        <f t="shared" si="0"/>
        <v>caisson</v>
      </c>
      <c r="C11" s="6">
        <v>474</v>
      </c>
      <c r="D11" s="7">
        <v>1</v>
      </c>
      <c r="E11" s="51"/>
      <c r="F11" t="str">
        <f t="shared" si="1"/>
        <v>ANTHONY / JOHANN</v>
      </c>
      <c r="G11" s="9"/>
    </row>
    <row r="12" spans="1:7" x14ac:dyDescent="0.25">
      <c r="A12" s="53"/>
      <c r="B12" s="5" t="str">
        <f t="shared" si="0"/>
        <v>caisson</v>
      </c>
      <c r="C12" s="6">
        <v>379</v>
      </c>
      <c r="D12" s="7">
        <v>1</v>
      </c>
      <c r="E12" s="51"/>
      <c r="F12" t="str">
        <f t="shared" si="1"/>
        <v>ANTHONY / JOHANN</v>
      </c>
      <c r="G12" s="9"/>
    </row>
    <row r="13" spans="1:7" x14ac:dyDescent="0.25">
      <c r="A13" s="53"/>
      <c r="B13" s="5" t="str">
        <f t="shared" si="0"/>
        <v>caisson</v>
      </c>
      <c r="C13" s="6">
        <v>6962</v>
      </c>
      <c r="D13" s="7">
        <v>0</v>
      </c>
      <c r="E13" s="51"/>
      <c r="F13" t="str">
        <f t="shared" si="1"/>
        <v>ANTHONY / JOHANN</v>
      </c>
      <c r="G13" s="9"/>
    </row>
    <row r="14" spans="1:7" x14ac:dyDescent="0.25">
      <c r="A14" s="53"/>
      <c r="B14" s="5" t="str">
        <f t="shared" si="0"/>
        <v>caisson</v>
      </c>
      <c r="C14" s="6">
        <v>21458</v>
      </c>
      <c r="D14" s="7">
        <v>0</v>
      </c>
      <c r="E14" s="51"/>
      <c r="F14" t="str">
        <f t="shared" si="1"/>
        <v>ANTHONY / JOHANN</v>
      </c>
      <c r="G14" s="9"/>
    </row>
    <row r="15" spans="1:7" x14ac:dyDescent="0.25">
      <c r="A15" s="53"/>
      <c r="B15" s="5" t="str">
        <f t="shared" si="0"/>
        <v>caisson</v>
      </c>
      <c r="C15" s="6">
        <v>5103.6000000000004</v>
      </c>
      <c r="D15" s="7">
        <v>1</v>
      </c>
      <c r="E15" s="51"/>
      <c r="F15" t="str">
        <f t="shared" si="1"/>
        <v>ANTHONY / JOHANN</v>
      </c>
      <c r="G15" s="9"/>
    </row>
    <row r="16" spans="1:7" x14ac:dyDescent="0.25">
      <c r="A16" s="53"/>
      <c r="B16" s="5" t="str">
        <f t="shared" si="0"/>
        <v>caisson</v>
      </c>
      <c r="C16" s="6">
        <v>38552</v>
      </c>
      <c r="D16" s="7">
        <v>1</v>
      </c>
      <c r="E16" s="51"/>
      <c r="F16" t="str">
        <f t="shared" si="1"/>
        <v>ANTHONY / JOHANN</v>
      </c>
      <c r="G16" s="9"/>
    </row>
    <row r="17" spans="1:7" x14ac:dyDescent="0.25">
      <c r="A17" s="53"/>
      <c r="B17" s="5" t="str">
        <f t="shared" si="0"/>
        <v>caisson</v>
      </c>
      <c r="C17" s="6">
        <v>4076</v>
      </c>
      <c r="D17" s="7">
        <v>1</v>
      </c>
      <c r="E17" s="51"/>
      <c r="F17" t="str">
        <f t="shared" si="1"/>
        <v>ANTHONY / JOHANN</v>
      </c>
      <c r="G17" s="9"/>
    </row>
    <row r="18" spans="1:7" x14ac:dyDescent="0.25">
      <c r="A18" s="53"/>
      <c r="B18" s="5" t="str">
        <f t="shared" si="0"/>
        <v>caisson</v>
      </c>
      <c r="C18" s="6">
        <v>2535</v>
      </c>
      <c r="D18" s="7">
        <v>1</v>
      </c>
      <c r="E18" s="51"/>
      <c r="F18" t="str">
        <f t="shared" si="1"/>
        <v>ANTHONY / JOHANN</v>
      </c>
      <c r="G18" s="9"/>
    </row>
    <row r="19" spans="1:7" x14ac:dyDescent="0.25">
      <c r="A19" s="53"/>
      <c r="B19" s="5" t="str">
        <f t="shared" si="0"/>
        <v>caisson</v>
      </c>
      <c r="C19" s="6">
        <v>2564</v>
      </c>
      <c r="D19" s="7">
        <v>1</v>
      </c>
      <c r="E19" s="51"/>
      <c r="F19" t="str">
        <f t="shared" si="1"/>
        <v>ANTHONY / JOHANN</v>
      </c>
      <c r="G19" s="9"/>
    </row>
    <row r="20" spans="1:7" x14ac:dyDescent="0.25">
      <c r="A20" s="53"/>
      <c r="B20" s="5" t="str">
        <f t="shared" si="0"/>
        <v>caisson</v>
      </c>
      <c r="C20" s="6">
        <v>2532</v>
      </c>
      <c r="D20" s="7">
        <v>0</v>
      </c>
      <c r="E20" s="52"/>
      <c r="F20" t="str">
        <f t="shared" si="1"/>
        <v>ANTHONY / JOHANN</v>
      </c>
      <c r="G20" s="9"/>
    </row>
    <row r="21" spans="1:7" x14ac:dyDescent="0.25">
      <c r="A21" s="10" t="s">
        <v>13</v>
      </c>
      <c r="B21" s="5" t="str">
        <f t="shared" si="0"/>
        <v>caisson</v>
      </c>
      <c r="C21" s="11">
        <v>10400</v>
      </c>
      <c r="D21" s="12">
        <v>0</v>
      </c>
      <c r="E21" s="11" t="s">
        <v>6</v>
      </c>
      <c r="F21" t="str">
        <f t="shared" si="1"/>
        <v xml:space="preserve"> ALEXANDRE</v>
      </c>
      <c r="G21" s="9"/>
    </row>
    <row r="22" spans="1:7" x14ac:dyDescent="0.25">
      <c r="A22" s="57" t="s">
        <v>14</v>
      </c>
      <c r="B22" s="5" t="str">
        <f t="shared" si="0"/>
        <v>caisson</v>
      </c>
      <c r="C22" s="11">
        <v>427000</v>
      </c>
      <c r="D22" s="12">
        <v>0.85</v>
      </c>
      <c r="E22" s="35" t="s">
        <v>6</v>
      </c>
      <c r="F22" t="str">
        <f>IF(E22&lt;&gt;"",E22,F21)</f>
        <v xml:space="preserve"> ALEXANDRE</v>
      </c>
      <c r="G22" s="9"/>
    </row>
    <row r="23" spans="1:7" x14ac:dyDescent="0.25">
      <c r="A23" s="58"/>
      <c r="B23" s="5" t="str">
        <f t="shared" si="0"/>
        <v>caisson</v>
      </c>
      <c r="C23" s="11">
        <v>24977</v>
      </c>
      <c r="D23" s="12">
        <v>0.3</v>
      </c>
      <c r="E23" s="60"/>
      <c r="F23" t="str">
        <f t="shared" si="1"/>
        <v xml:space="preserve"> ALEXANDRE</v>
      </c>
      <c r="G23" s="9"/>
    </row>
    <row r="24" spans="1:7" x14ac:dyDescent="0.25">
      <c r="A24" s="59"/>
      <c r="B24" s="5" t="str">
        <f t="shared" si="0"/>
        <v>caisson</v>
      </c>
      <c r="C24" s="11">
        <v>3854</v>
      </c>
      <c r="D24" s="12">
        <v>1</v>
      </c>
      <c r="E24" s="36"/>
      <c r="F24" t="str">
        <f t="shared" si="1"/>
        <v xml:space="preserve"> ALEXANDRE</v>
      </c>
      <c r="G24" s="9"/>
    </row>
    <row r="25" spans="1:7" x14ac:dyDescent="0.25">
      <c r="A25" s="61" t="s">
        <v>15</v>
      </c>
      <c r="B25" s="5" t="str">
        <f t="shared" si="0"/>
        <v>caisson</v>
      </c>
      <c r="C25" s="13">
        <v>228002</v>
      </c>
      <c r="D25" s="14">
        <v>0.75</v>
      </c>
      <c r="E25" s="45" t="s">
        <v>7</v>
      </c>
      <c r="F25" t="str">
        <f>IF(E25&lt;&gt;"",E25,F24)</f>
        <v>WAHIB</v>
      </c>
      <c r="G25" s="9"/>
    </row>
    <row r="26" spans="1:7" x14ac:dyDescent="0.25">
      <c r="A26" s="61"/>
      <c r="B26" s="5" t="str">
        <f t="shared" si="0"/>
        <v>caisson</v>
      </c>
      <c r="C26" s="13">
        <v>-4815</v>
      </c>
      <c r="D26" s="14">
        <v>0.6</v>
      </c>
      <c r="E26" s="46"/>
      <c r="F26" t="str">
        <f t="shared" si="1"/>
        <v>WAHIB</v>
      </c>
      <c r="G26" s="9"/>
    </row>
    <row r="27" spans="1:7" x14ac:dyDescent="0.25">
      <c r="A27" s="5" t="s">
        <v>16</v>
      </c>
      <c r="B27" s="5" t="str">
        <f t="shared" si="0"/>
        <v>caisson</v>
      </c>
      <c r="C27" s="6">
        <v>8101</v>
      </c>
      <c r="D27" s="7">
        <v>0.5</v>
      </c>
      <c r="E27" s="6" t="s">
        <v>5</v>
      </c>
      <c r="F27" t="str">
        <f t="shared" si="1"/>
        <v>ANTHONY / JOHANN</v>
      </c>
      <c r="G27" s="9"/>
    </row>
    <row r="28" spans="1:7" x14ac:dyDescent="0.25">
      <c r="A28" s="53" t="s">
        <v>12</v>
      </c>
      <c r="B28" s="5" t="str">
        <f t="shared" si="0"/>
        <v>caisson</v>
      </c>
      <c r="C28" s="6">
        <v>17130</v>
      </c>
      <c r="D28" s="7">
        <v>1</v>
      </c>
      <c r="E28" s="50" t="s">
        <v>5</v>
      </c>
      <c r="F28" t="str">
        <f t="shared" si="1"/>
        <v>ANTHONY / JOHANN</v>
      </c>
      <c r="G28" s="9"/>
    </row>
    <row r="29" spans="1:7" x14ac:dyDescent="0.25">
      <c r="A29" s="53"/>
      <c r="B29" s="5" t="str">
        <f t="shared" si="0"/>
        <v>caisson</v>
      </c>
      <c r="C29" s="6">
        <v>4200</v>
      </c>
      <c r="D29" s="7">
        <v>1</v>
      </c>
      <c r="E29" s="51"/>
      <c r="F29" t="str">
        <f t="shared" si="1"/>
        <v>ANTHONY / JOHANN</v>
      </c>
      <c r="G29" s="9"/>
    </row>
    <row r="30" spans="1:7" x14ac:dyDescent="0.25">
      <c r="A30" s="53"/>
      <c r="B30" s="5" t="str">
        <f t="shared" si="0"/>
        <v>caisson</v>
      </c>
      <c r="C30" s="6">
        <v>3573.36</v>
      </c>
      <c r="D30" s="7">
        <v>1</v>
      </c>
      <c r="E30" s="51"/>
      <c r="F30" t="str">
        <f t="shared" si="1"/>
        <v>ANTHONY / JOHANN</v>
      </c>
      <c r="G30" s="9"/>
    </row>
    <row r="31" spans="1:7" x14ac:dyDescent="0.25">
      <c r="A31" s="53"/>
      <c r="B31" s="5" t="str">
        <f t="shared" si="0"/>
        <v>caisson</v>
      </c>
      <c r="C31" s="6">
        <v>5440</v>
      </c>
      <c r="D31" s="7">
        <v>1</v>
      </c>
      <c r="E31" s="51"/>
      <c r="F31" t="str">
        <f t="shared" si="1"/>
        <v>ANTHONY / JOHANN</v>
      </c>
      <c r="G31" s="9"/>
    </row>
    <row r="32" spans="1:7" x14ac:dyDescent="0.25">
      <c r="A32" s="53"/>
      <c r="B32" s="5" t="str">
        <f t="shared" si="0"/>
        <v>caisson</v>
      </c>
      <c r="C32" s="6">
        <v>4848</v>
      </c>
      <c r="D32" s="7">
        <v>1</v>
      </c>
      <c r="E32" s="51"/>
      <c r="F32" t="str">
        <f t="shared" si="1"/>
        <v>ANTHONY / JOHANN</v>
      </c>
      <c r="G32" s="9"/>
    </row>
    <row r="33" spans="1:7" x14ac:dyDescent="0.25">
      <c r="A33" s="53"/>
      <c r="B33" s="5" t="str">
        <f t="shared" si="0"/>
        <v>caisson</v>
      </c>
      <c r="C33" s="6">
        <v>1027.3699999999999</v>
      </c>
      <c r="D33" s="7">
        <v>1</v>
      </c>
      <c r="E33" s="51"/>
      <c r="F33" t="str">
        <f t="shared" si="1"/>
        <v>ANTHONY / JOHANN</v>
      </c>
      <c r="G33" s="9"/>
    </row>
    <row r="34" spans="1:7" x14ac:dyDescent="0.25">
      <c r="A34" s="53"/>
      <c r="B34" s="5" t="str">
        <f t="shared" si="0"/>
        <v>caisson</v>
      </c>
      <c r="C34" s="6">
        <v>4292</v>
      </c>
      <c r="D34" s="7">
        <v>0</v>
      </c>
      <c r="E34" s="51"/>
      <c r="F34" t="str">
        <f>IF(E34&lt;&gt;"",E34,F33)</f>
        <v>ANTHONY / JOHANN</v>
      </c>
      <c r="G34" s="9"/>
    </row>
    <row r="35" spans="1:7" x14ac:dyDescent="0.25">
      <c r="A35" s="53"/>
      <c r="B35" s="5" t="str">
        <f t="shared" si="0"/>
        <v>caisson</v>
      </c>
      <c r="C35" s="6">
        <v>3445</v>
      </c>
      <c r="D35" s="7">
        <v>1</v>
      </c>
      <c r="E35" s="51"/>
      <c r="F35" t="str">
        <f t="shared" si="1"/>
        <v>ANTHONY / JOHANN</v>
      </c>
      <c r="G35" s="9"/>
    </row>
    <row r="36" spans="1:7" x14ac:dyDescent="0.25">
      <c r="A36" s="53"/>
      <c r="B36" s="5" t="str">
        <f t="shared" si="0"/>
        <v>caisson</v>
      </c>
      <c r="C36" s="6">
        <v>12808</v>
      </c>
      <c r="D36" s="7">
        <v>1</v>
      </c>
      <c r="E36" s="51"/>
      <c r="F36" t="str">
        <f t="shared" si="1"/>
        <v>ANTHONY / JOHANN</v>
      </c>
      <c r="G36" s="9"/>
    </row>
    <row r="37" spans="1:7" x14ac:dyDescent="0.25">
      <c r="A37" s="53"/>
      <c r="B37" s="5" t="str">
        <f t="shared" si="0"/>
        <v>caisson</v>
      </c>
      <c r="C37" s="6">
        <v>765.55</v>
      </c>
      <c r="D37" s="7">
        <v>0</v>
      </c>
      <c r="E37" s="52"/>
      <c r="F37" t="str">
        <f t="shared" si="1"/>
        <v>ANTHONY / JOHANN</v>
      </c>
      <c r="G37" s="9"/>
    </row>
    <row r="38" spans="1:7" x14ac:dyDescent="0.25">
      <c r="A38" s="54" t="s">
        <v>17</v>
      </c>
      <c r="B38" s="5" t="str">
        <f t="shared" si="0"/>
        <v>caisson</v>
      </c>
      <c r="C38" s="6">
        <v>5902</v>
      </c>
      <c r="D38" s="7">
        <v>1</v>
      </c>
      <c r="E38" s="50" t="s">
        <v>5</v>
      </c>
      <c r="F38" t="str">
        <f t="shared" si="1"/>
        <v>ANTHONY / JOHANN</v>
      </c>
      <c r="G38" s="9"/>
    </row>
    <row r="39" spans="1:7" x14ac:dyDescent="0.25">
      <c r="A39" s="55"/>
      <c r="B39" s="5" t="str">
        <f t="shared" si="0"/>
        <v>caisson</v>
      </c>
      <c r="C39" s="6">
        <v>952</v>
      </c>
      <c r="D39" s="7">
        <v>1</v>
      </c>
      <c r="E39" s="51"/>
      <c r="F39" t="str">
        <f t="shared" si="1"/>
        <v>ANTHONY / JOHANN</v>
      </c>
      <c r="G39" s="9"/>
    </row>
    <row r="40" spans="1:7" x14ac:dyDescent="0.25">
      <c r="A40" s="56"/>
      <c r="B40" s="5" t="str">
        <f t="shared" si="0"/>
        <v>caisson</v>
      </c>
      <c r="C40" s="6">
        <v>11818</v>
      </c>
      <c r="D40" s="7">
        <v>0</v>
      </c>
      <c r="E40" s="52"/>
      <c r="F40" t="str">
        <f t="shared" si="1"/>
        <v>ANTHONY / JOHANN</v>
      </c>
      <c r="G40" s="9"/>
    </row>
    <row r="41" spans="1:7" x14ac:dyDescent="0.25">
      <c r="A41" s="53" t="s">
        <v>18</v>
      </c>
      <c r="B41" s="5" t="str">
        <f t="shared" si="0"/>
        <v>caisson</v>
      </c>
      <c r="C41" s="6">
        <v>5322.77</v>
      </c>
      <c r="D41" s="7">
        <v>1</v>
      </c>
      <c r="E41" s="50" t="s">
        <v>5</v>
      </c>
      <c r="F41" t="str">
        <f t="shared" si="1"/>
        <v>ANTHONY / JOHANN</v>
      </c>
      <c r="G41" s="9"/>
    </row>
    <row r="42" spans="1:7" x14ac:dyDescent="0.25">
      <c r="A42" s="53"/>
      <c r="B42" s="5" t="str">
        <f t="shared" si="0"/>
        <v>caisson</v>
      </c>
      <c r="C42" s="6">
        <v>4310</v>
      </c>
      <c r="D42" s="7">
        <v>1</v>
      </c>
      <c r="E42" s="51"/>
      <c r="F42" t="str">
        <f t="shared" si="1"/>
        <v>ANTHONY / JOHANN</v>
      </c>
      <c r="G42" s="9"/>
    </row>
    <row r="43" spans="1:7" x14ac:dyDescent="0.25">
      <c r="A43" s="53"/>
      <c r="B43" s="5" t="str">
        <f t="shared" si="0"/>
        <v>caisson</v>
      </c>
      <c r="C43" s="6">
        <v>473</v>
      </c>
      <c r="D43" s="7">
        <v>1</v>
      </c>
      <c r="E43" s="51"/>
      <c r="F43" t="str">
        <f t="shared" si="1"/>
        <v>ANTHONY / JOHANN</v>
      </c>
      <c r="G43" s="9"/>
    </row>
    <row r="44" spans="1:7" x14ac:dyDescent="0.25">
      <c r="A44" s="53"/>
      <c r="B44" s="5" t="str">
        <f t="shared" si="0"/>
        <v>caisson</v>
      </c>
      <c r="C44" s="6">
        <v>1149</v>
      </c>
      <c r="D44" s="7">
        <v>1</v>
      </c>
      <c r="E44" s="51"/>
      <c r="F44" t="str">
        <f t="shared" si="1"/>
        <v>ANTHONY / JOHANN</v>
      </c>
      <c r="G44" s="9"/>
    </row>
    <row r="45" spans="1:7" x14ac:dyDescent="0.25">
      <c r="A45" s="53"/>
      <c r="B45" s="5" t="str">
        <f t="shared" si="0"/>
        <v>caisson</v>
      </c>
      <c r="C45" s="6">
        <v>1149</v>
      </c>
      <c r="D45" s="7">
        <v>1</v>
      </c>
      <c r="E45" s="51"/>
      <c r="F45" t="str">
        <f t="shared" si="1"/>
        <v>ANTHONY / JOHANN</v>
      </c>
      <c r="G45" s="9"/>
    </row>
    <row r="46" spans="1:7" x14ac:dyDescent="0.25">
      <c r="A46" s="53"/>
      <c r="B46" s="5" t="str">
        <f t="shared" si="0"/>
        <v>caisson</v>
      </c>
      <c r="C46" s="6">
        <v>1149</v>
      </c>
      <c r="D46" s="7">
        <v>1</v>
      </c>
      <c r="E46" s="51"/>
      <c r="F46" t="str">
        <f t="shared" si="1"/>
        <v>ANTHONY / JOHANN</v>
      </c>
      <c r="G46" s="9"/>
    </row>
    <row r="47" spans="1:7" x14ac:dyDescent="0.25">
      <c r="A47" s="53"/>
      <c r="B47" s="5" t="str">
        <f t="shared" si="0"/>
        <v>caisson</v>
      </c>
      <c r="C47" s="6">
        <v>2962</v>
      </c>
      <c r="D47" s="7">
        <v>1</v>
      </c>
      <c r="E47" s="51"/>
      <c r="F47" t="str">
        <f t="shared" si="1"/>
        <v>ANTHONY / JOHANN</v>
      </c>
      <c r="G47" s="9"/>
    </row>
    <row r="48" spans="1:7" x14ac:dyDescent="0.25">
      <c r="A48" s="53"/>
      <c r="B48" s="5" t="str">
        <f t="shared" si="0"/>
        <v>caisson</v>
      </c>
      <c r="C48" s="6">
        <v>1197</v>
      </c>
      <c r="D48" s="7">
        <v>1</v>
      </c>
      <c r="E48" s="51"/>
      <c r="F48" t="str">
        <f t="shared" si="1"/>
        <v>ANTHONY / JOHANN</v>
      </c>
      <c r="G48" s="9"/>
    </row>
    <row r="49" spans="1:7" x14ac:dyDescent="0.25">
      <c r="A49" s="53"/>
      <c r="B49" s="5" t="str">
        <f t="shared" si="0"/>
        <v>caisson</v>
      </c>
      <c r="C49" s="6">
        <v>1278.33</v>
      </c>
      <c r="D49" s="7">
        <v>1</v>
      </c>
      <c r="E49" s="51"/>
      <c r="F49" t="str">
        <f t="shared" si="1"/>
        <v>ANTHONY / JOHANN</v>
      </c>
      <c r="G49" s="9"/>
    </row>
    <row r="50" spans="1:7" x14ac:dyDescent="0.25">
      <c r="A50" s="53"/>
      <c r="B50" s="5" t="str">
        <f t="shared" si="0"/>
        <v>caisson</v>
      </c>
      <c r="C50" s="6">
        <v>2472</v>
      </c>
      <c r="D50" s="7">
        <v>1</v>
      </c>
      <c r="E50" s="51"/>
      <c r="F50" t="str">
        <f t="shared" si="1"/>
        <v>ANTHONY / JOHANN</v>
      </c>
      <c r="G50" s="9"/>
    </row>
    <row r="51" spans="1:7" x14ac:dyDescent="0.25">
      <c r="A51" s="53"/>
      <c r="B51" s="5" t="str">
        <f t="shared" si="0"/>
        <v>caisson</v>
      </c>
      <c r="C51" s="6">
        <v>7034</v>
      </c>
      <c r="D51" s="7">
        <v>1</v>
      </c>
      <c r="E51" s="51"/>
      <c r="F51" t="str">
        <f t="shared" si="1"/>
        <v>ANTHONY / JOHANN</v>
      </c>
      <c r="G51" s="9"/>
    </row>
    <row r="52" spans="1:7" x14ac:dyDescent="0.25">
      <c r="A52" s="53"/>
      <c r="B52" s="5" t="str">
        <f t="shared" si="0"/>
        <v>caisson</v>
      </c>
      <c r="C52" s="6">
        <v>6580</v>
      </c>
      <c r="D52" s="7">
        <v>0</v>
      </c>
      <c r="E52" s="51"/>
      <c r="F52" t="str">
        <f t="shared" si="1"/>
        <v>ANTHONY / JOHANN</v>
      </c>
      <c r="G52" s="9"/>
    </row>
    <row r="53" spans="1:7" x14ac:dyDescent="0.25">
      <c r="A53" s="53"/>
      <c r="B53" s="5" t="str">
        <f t="shared" si="0"/>
        <v>caisson</v>
      </c>
      <c r="C53" s="6">
        <v>1516.67</v>
      </c>
      <c r="D53" s="7">
        <v>1</v>
      </c>
      <c r="E53" s="51"/>
      <c r="F53" t="str">
        <f>IF(E53&lt;&gt;"",E53,F52)</f>
        <v>ANTHONY / JOHANN</v>
      </c>
      <c r="G53" s="9"/>
    </row>
    <row r="54" spans="1:7" x14ac:dyDescent="0.25">
      <c r="A54" s="53"/>
      <c r="B54" s="5" t="str">
        <f t="shared" si="0"/>
        <v>caisson</v>
      </c>
      <c r="C54" s="6">
        <v>2600</v>
      </c>
      <c r="D54" s="7">
        <v>1</v>
      </c>
      <c r="E54" s="52"/>
      <c r="F54" t="str">
        <f t="shared" si="1"/>
        <v>ANTHONY / JOHANN</v>
      </c>
      <c r="G54" s="9"/>
    </row>
    <row r="55" spans="1:7" x14ac:dyDescent="0.25">
      <c r="A55" s="43" t="s">
        <v>19</v>
      </c>
      <c r="B55" s="5" t="str">
        <f t="shared" si="0"/>
        <v>caisson</v>
      </c>
      <c r="C55" s="13">
        <v>699257</v>
      </c>
      <c r="D55" s="14">
        <v>0.15</v>
      </c>
      <c r="E55" s="45" t="s">
        <v>7</v>
      </c>
      <c r="F55" t="str">
        <f t="shared" si="1"/>
        <v>WAHIB</v>
      </c>
      <c r="G55" s="9"/>
    </row>
    <row r="56" spans="1:7" x14ac:dyDescent="0.25">
      <c r="A56" s="44"/>
      <c r="B56" s="5" t="str">
        <f t="shared" si="0"/>
        <v>caisson</v>
      </c>
      <c r="C56" s="13">
        <v>2385</v>
      </c>
      <c r="D56" s="14">
        <v>0.95</v>
      </c>
      <c r="E56" s="46"/>
      <c r="F56" t="str">
        <f>IF(E56&lt;&gt;"",E56,F55)</f>
        <v>WAHIB</v>
      </c>
      <c r="G56" s="9"/>
    </row>
    <row r="57" spans="1:7" x14ac:dyDescent="0.25">
      <c r="A57" s="43" t="s">
        <v>20</v>
      </c>
      <c r="B57" s="5" t="str">
        <f t="shared" si="0"/>
        <v>caisson</v>
      </c>
      <c r="C57" s="13">
        <v>36791</v>
      </c>
      <c r="D57" s="14">
        <v>0</v>
      </c>
      <c r="E57" s="45" t="s">
        <v>7</v>
      </c>
      <c r="F57" t="str">
        <f>IF(E57&lt;&gt;"",E57,F56)</f>
        <v>WAHIB</v>
      </c>
      <c r="G57" s="9"/>
    </row>
    <row r="58" spans="1:7" x14ac:dyDescent="0.25">
      <c r="A58" s="44"/>
      <c r="B58" s="5" t="str">
        <f t="shared" si="0"/>
        <v>caisson</v>
      </c>
      <c r="C58" s="13">
        <v>2752</v>
      </c>
      <c r="D58" s="14">
        <v>0.7</v>
      </c>
      <c r="E58" s="46"/>
      <c r="F58" t="str">
        <f t="shared" ref="F58:F68" si="2">IF(E58&lt;&gt;"",E58,F57)</f>
        <v>WAHIB</v>
      </c>
      <c r="G58" s="9"/>
    </row>
    <row r="59" spans="1:7" x14ac:dyDescent="0.25">
      <c r="A59" s="47" t="s">
        <v>21</v>
      </c>
      <c r="B59" s="5" t="str">
        <f t="shared" si="0"/>
        <v>caisson</v>
      </c>
      <c r="C59" s="6">
        <v>126692</v>
      </c>
      <c r="D59" s="7">
        <v>0.3</v>
      </c>
      <c r="E59" s="50" t="s">
        <v>5</v>
      </c>
      <c r="F59" t="str">
        <f t="shared" si="2"/>
        <v>ANTHONY / JOHANN</v>
      </c>
      <c r="G59" s="9"/>
    </row>
    <row r="60" spans="1:7" x14ac:dyDescent="0.25">
      <c r="A60" s="48"/>
      <c r="B60" s="5" t="str">
        <f t="shared" si="0"/>
        <v>caisson</v>
      </c>
      <c r="C60" s="6">
        <v>18869</v>
      </c>
      <c r="D60" s="7">
        <v>1</v>
      </c>
      <c r="E60" s="51"/>
      <c r="F60" t="str">
        <f t="shared" si="2"/>
        <v>ANTHONY / JOHANN</v>
      </c>
      <c r="G60" s="9"/>
    </row>
    <row r="61" spans="1:7" x14ac:dyDescent="0.25">
      <c r="A61" s="48"/>
      <c r="B61" s="5" t="str">
        <f t="shared" si="0"/>
        <v>caisson</v>
      </c>
      <c r="C61" s="6">
        <v>5709</v>
      </c>
      <c r="D61" s="7">
        <v>1</v>
      </c>
      <c r="E61" s="51"/>
      <c r="F61" t="str">
        <f t="shared" si="2"/>
        <v>ANTHONY / JOHANN</v>
      </c>
      <c r="G61" s="9"/>
    </row>
    <row r="62" spans="1:7" x14ac:dyDescent="0.25">
      <c r="A62" s="48"/>
      <c r="B62" s="5" t="str">
        <f t="shared" si="0"/>
        <v>caisson</v>
      </c>
      <c r="C62" s="6">
        <v>3034</v>
      </c>
      <c r="D62" s="7">
        <v>1</v>
      </c>
      <c r="E62" s="51"/>
      <c r="F62" t="str">
        <f t="shared" si="2"/>
        <v>ANTHONY / JOHANN</v>
      </c>
      <c r="G62" s="9"/>
    </row>
    <row r="63" spans="1:7" x14ac:dyDescent="0.25">
      <c r="A63" s="48"/>
      <c r="B63" s="5" t="str">
        <f t="shared" si="0"/>
        <v>caisson</v>
      </c>
      <c r="C63" s="6">
        <v>4737</v>
      </c>
      <c r="D63" s="7">
        <v>1</v>
      </c>
      <c r="E63" s="51"/>
      <c r="F63" t="str">
        <f t="shared" si="2"/>
        <v>ANTHONY / JOHANN</v>
      </c>
      <c r="G63" s="9"/>
    </row>
    <row r="64" spans="1:7" x14ac:dyDescent="0.25">
      <c r="A64" s="49"/>
      <c r="B64" s="5" t="str">
        <f t="shared" si="0"/>
        <v>caisson</v>
      </c>
      <c r="C64" s="6">
        <v>8252</v>
      </c>
      <c r="D64" s="7">
        <v>0.3</v>
      </c>
      <c r="E64" s="52"/>
      <c r="F64" t="str">
        <f t="shared" si="2"/>
        <v>ANTHONY / JOHANN</v>
      </c>
      <c r="G64" s="9"/>
    </row>
    <row r="65" spans="1:7" x14ac:dyDescent="0.25">
      <c r="A65" s="17" t="s">
        <v>22</v>
      </c>
      <c r="B65" s="5" t="str">
        <f t="shared" si="0"/>
        <v>caisson</v>
      </c>
      <c r="C65" s="11">
        <v>3095</v>
      </c>
      <c r="D65" s="12">
        <v>0</v>
      </c>
      <c r="E65" s="11" t="s">
        <v>8</v>
      </c>
      <c r="F65" t="str">
        <f t="shared" si="2"/>
        <v>ALEXANDRE</v>
      </c>
      <c r="G65" s="9"/>
    </row>
    <row r="66" spans="1:7" x14ac:dyDescent="0.25">
      <c r="A66" s="16" t="s">
        <v>23</v>
      </c>
      <c r="B66" s="5" t="str">
        <f t="shared" si="0"/>
        <v>caisson</v>
      </c>
      <c r="C66" s="6">
        <v>258468</v>
      </c>
      <c r="D66" s="7">
        <v>0.3</v>
      </c>
      <c r="E66" s="6" t="s">
        <v>5</v>
      </c>
      <c r="F66" t="str">
        <f t="shared" si="2"/>
        <v>ANTHONY / JOHANN</v>
      </c>
      <c r="G66" s="9"/>
    </row>
    <row r="67" spans="1:7" x14ac:dyDescent="0.25">
      <c r="A67" s="16" t="s">
        <v>24</v>
      </c>
      <c r="B67" s="5" t="str">
        <f t="shared" si="0"/>
        <v>caisson</v>
      </c>
      <c r="C67" s="6">
        <v>8363.34</v>
      </c>
      <c r="D67" s="7">
        <v>0</v>
      </c>
      <c r="E67" s="6" t="s">
        <v>5</v>
      </c>
      <c r="F67" t="str">
        <f t="shared" si="2"/>
        <v>ANTHONY / JOHANN</v>
      </c>
      <c r="G67" s="9"/>
    </row>
    <row r="68" spans="1:7" x14ac:dyDescent="0.25">
      <c r="A68" s="16" t="s">
        <v>25</v>
      </c>
      <c r="B68" s="5" t="str">
        <f t="shared" ref="B68:B75" si="3">B67</f>
        <v>caisson</v>
      </c>
      <c r="C68" s="6">
        <v>0</v>
      </c>
      <c r="D68" s="7">
        <v>0</v>
      </c>
      <c r="E68" s="6" t="s">
        <v>5</v>
      </c>
      <c r="F68" t="str">
        <f t="shared" si="2"/>
        <v>ANTHONY / JOHANN</v>
      </c>
      <c r="G68" s="9"/>
    </row>
    <row r="69" spans="1:7" x14ac:dyDescent="0.25">
      <c r="A69" s="16" t="s">
        <v>26</v>
      </c>
      <c r="B69" s="5" t="str">
        <f t="shared" si="3"/>
        <v>caisson</v>
      </c>
      <c r="C69" s="6">
        <v>0</v>
      </c>
      <c r="D69" s="7">
        <v>0</v>
      </c>
      <c r="E69" s="6" t="s">
        <v>5</v>
      </c>
      <c r="F69" t="str">
        <f>IF(E69&lt;&gt;"",E69,F68)</f>
        <v>ANTHONY / JOHANN</v>
      </c>
      <c r="G69" s="9"/>
    </row>
    <row r="70" spans="1:7" x14ac:dyDescent="0.25">
      <c r="A70" s="15" t="s">
        <v>27</v>
      </c>
      <c r="B70" s="5" t="str">
        <f t="shared" si="3"/>
        <v>caisson</v>
      </c>
      <c r="C70" s="13">
        <v>73960</v>
      </c>
      <c r="D70" s="14">
        <v>0.3</v>
      </c>
      <c r="E70" s="13" t="s">
        <v>7</v>
      </c>
      <c r="F70" t="str">
        <f t="shared" ref="F70:F75" si="4">IF(E70&lt;&gt;"",E70,F69)</f>
        <v>WAHIB</v>
      </c>
      <c r="G70" s="9"/>
    </row>
    <row r="71" spans="1:7" x14ac:dyDescent="0.25">
      <c r="A71" s="33" t="s">
        <v>28</v>
      </c>
      <c r="B71" s="5" t="str">
        <f t="shared" si="3"/>
        <v>caisson</v>
      </c>
      <c r="C71" s="11">
        <v>198948</v>
      </c>
      <c r="D71" s="12">
        <v>0</v>
      </c>
      <c r="E71" s="35" t="s">
        <v>8</v>
      </c>
      <c r="F71" t="str">
        <f t="shared" si="4"/>
        <v>ALEXANDRE</v>
      </c>
      <c r="G71" s="9"/>
    </row>
    <row r="72" spans="1:7" x14ac:dyDescent="0.25">
      <c r="A72" s="34"/>
      <c r="B72" s="5" t="str">
        <f t="shared" si="3"/>
        <v>caisson</v>
      </c>
      <c r="C72" s="11">
        <v>217904</v>
      </c>
      <c r="D72" s="12">
        <v>0</v>
      </c>
      <c r="E72" s="36"/>
      <c r="F72" t="str">
        <f t="shared" si="4"/>
        <v>ALEXANDRE</v>
      </c>
      <c r="G72" s="9"/>
    </row>
    <row r="73" spans="1:7" x14ac:dyDescent="0.25">
      <c r="A73" s="17" t="s">
        <v>29</v>
      </c>
      <c r="B73" s="5" t="str">
        <f t="shared" si="3"/>
        <v>caisson</v>
      </c>
      <c r="C73" s="11">
        <v>4032</v>
      </c>
      <c r="D73" s="12">
        <v>0</v>
      </c>
      <c r="E73" s="11" t="s">
        <v>8</v>
      </c>
      <c r="F73" t="str">
        <f t="shared" si="4"/>
        <v>ALEXANDRE</v>
      </c>
      <c r="G73" s="9"/>
    </row>
    <row r="74" spans="1:7" x14ac:dyDescent="0.25">
      <c r="A74" s="16" t="s">
        <v>30</v>
      </c>
      <c r="B74" s="5" t="str">
        <f t="shared" si="3"/>
        <v>caisson</v>
      </c>
      <c r="C74" s="6">
        <v>37356</v>
      </c>
      <c r="D74" s="7">
        <v>0</v>
      </c>
      <c r="E74" s="6" t="s">
        <v>5</v>
      </c>
      <c r="F74" t="str">
        <f t="shared" si="4"/>
        <v>ANTHONY / JOHANN</v>
      </c>
      <c r="G74" s="9"/>
    </row>
    <row r="75" spans="1:7" x14ac:dyDescent="0.25">
      <c r="A75" s="16" t="s">
        <v>31</v>
      </c>
      <c r="B75" s="5" t="str">
        <f t="shared" si="3"/>
        <v>caisson</v>
      </c>
      <c r="C75" s="6">
        <v>20341</v>
      </c>
      <c r="D75" s="7">
        <v>0</v>
      </c>
      <c r="E75" s="6" t="s">
        <v>5</v>
      </c>
      <c r="F75" t="str">
        <f t="shared" si="4"/>
        <v>ANTHONY / JOHANN</v>
      </c>
      <c r="G75" s="9"/>
    </row>
    <row r="76" spans="1:7" x14ac:dyDescent="0.25">
      <c r="A76" s="18"/>
      <c r="B76" s="18"/>
      <c r="C76" s="19"/>
      <c r="D76" s="19"/>
      <c r="E76" s="19"/>
      <c r="F76" s="9"/>
      <c r="G76" s="9"/>
    </row>
    <row r="77" spans="1:7" x14ac:dyDescent="0.25">
      <c r="A77" s="20"/>
      <c r="B77" s="18"/>
      <c r="C77" s="19"/>
      <c r="D77" s="19"/>
      <c r="E77" s="19"/>
      <c r="F77" s="9"/>
      <c r="G77" s="9"/>
    </row>
    <row r="78" spans="1:7" x14ac:dyDescent="0.25">
      <c r="A78" s="20"/>
      <c r="B78" s="18"/>
      <c r="C78" s="19"/>
      <c r="D78" s="19"/>
      <c r="E78" s="19"/>
      <c r="F78" s="9"/>
      <c r="G78" s="9"/>
    </row>
    <row r="79" spans="1:7" x14ac:dyDescent="0.25">
      <c r="A79" s="18"/>
      <c r="B79" s="18"/>
      <c r="C79" s="21">
        <f>C58+C56+C55+C25+C26+C57+C70</f>
        <v>1038332</v>
      </c>
      <c r="D79" s="37" t="s">
        <v>9</v>
      </c>
      <c r="E79" s="38"/>
      <c r="F79" s="9"/>
      <c r="G79" s="9"/>
    </row>
    <row r="80" spans="1:7" x14ac:dyDescent="0.25">
      <c r="A80" s="22"/>
      <c r="B80" s="18"/>
      <c r="C80" s="23">
        <f>C21+C22+C23+C24+C65+C71+C72+C73</f>
        <v>890210</v>
      </c>
      <c r="D80" s="39" t="s">
        <v>10</v>
      </c>
      <c r="E80" s="40"/>
      <c r="F80" s="9"/>
      <c r="G80" s="9"/>
    </row>
    <row r="81" spans="1:7" x14ac:dyDescent="0.25">
      <c r="A81" s="24"/>
      <c r="B81" s="18"/>
      <c r="C81" s="25">
        <f>C54+C49+C48+C47+C46+C45+C44+C43+C42+C41+C40+C38+C37+C31+C30+C29+C28+C27+C20+C19+C18+C17+C16+C15+C14+C13+C12+C11+C10+C9+C8+C7+C6+C5+C4+C3+C2+C39+C32+C64+C50+C33+C66+C51+C34+C59+C60+C61+C62+C53+C52+C35+C74+C75+C67+C63+C36</f>
        <v>746280.29</v>
      </c>
      <c r="D81" s="41" t="s">
        <v>11</v>
      </c>
      <c r="E81" s="42"/>
      <c r="F81" s="9"/>
      <c r="G81" s="9"/>
    </row>
    <row r="82" spans="1:7" x14ac:dyDescent="0.25">
      <c r="A82" s="18"/>
      <c r="B82" s="18"/>
      <c r="C82" s="19">
        <f>C80+C79+C81</f>
        <v>2674822.29</v>
      </c>
      <c r="D82" s="19"/>
      <c r="E82" s="19"/>
      <c r="F82" s="9"/>
      <c r="G82" s="9"/>
    </row>
    <row r="83" spans="1:7" x14ac:dyDescent="0.25">
      <c r="A83" s="18"/>
      <c r="B83" s="18"/>
      <c r="C83" s="19"/>
      <c r="D83" s="19"/>
      <c r="E83" s="19"/>
      <c r="F83" s="9"/>
      <c r="G83" s="9"/>
    </row>
  </sheetData>
  <autoFilter ref="A1:F75" xr:uid="{D59E48E1-D329-430B-90B0-3790FBC1D855}"/>
  <mergeCells count="23">
    <mergeCell ref="A2:A20"/>
    <mergeCell ref="E2:E20"/>
    <mergeCell ref="A22:A24"/>
    <mergeCell ref="E22:E24"/>
    <mergeCell ref="A25:A26"/>
    <mergeCell ref="E25:E26"/>
    <mergeCell ref="A28:A37"/>
    <mergeCell ref="E28:E37"/>
    <mergeCell ref="A38:A40"/>
    <mergeCell ref="E38:E40"/>
    <mergeCell ref="A41:A54"/>
    <mergeCell ref="E41:E54"/>
    <mergeCell ref="A55:A56"/>
    <mergeCell ref="E55:E56"/>
    <mergeCell ref="A57:A58"/>
    <mergeCell ref="E57:E58"/>
    <mergeCell ref="A59:A64"/>
    <mergeCell ref="E59:E64"/>
    <mergeCell ref="A71:A72"/>
    <mergeCell ref="E71:E72"/>
    <mergeCell ref="D79:E79"/>
    <mergeCell ref="D80:E80"/>
    <mergeCell ref="D81:E81"/>
  </mergeCells>
  <phoneticPr fontId="8" type="noConversion"/>
  <conditionalFormatting sqref="D2:D75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{FFA2A8B7-10D0-4064-AEA7-D34B3D42D081}</x14:id>
        </ext>
      </extLst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FA2A8B7-10D0-4064-AEA7-D34B3D42D081}">
            <x14:dataBar minLength="0" maxLength="100" negativeBarColorSameAsPositive="1" axisPosition="none">
              <x14:cfvo type="min"/>
              <x14:cfvo type="max"/>
            </x14:dataBar>
          </x14:cfRule>
          <xm:sqref>D2:D75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EABFE-D02C-4C07-9992-F532DA8B4DFC}">
  <sheetPr codeName="Feuil2"/>
  <dimension ref="A1:T90"/>
  <sheetViews>
    <sheetView tabSelected="1" workbookViewId="0">
      <selection activeCell="A4" sqref="A4"/>
    </sheetView>
  </sheetViews>
  <sheetFormatPr baseColWidth="10" defaultRowHeight="15" x14ac:dyDescent="0.25"/>
  <cols>
    <col min="1" max="1" width="53.85546875" bestFit="1" customWidth="1"/>
    <col min="2" max="2" width="25.28515625" bestFit="1" customWidth="1"/>
    <col min="3" max="3" width="12.5703125" bestFit="1" customWidth="1"/>
    <col min="4" max="4" width="5.7109375" bestFit="1" customWidth="1"/>
    <col min="5" max="5" width="10.7109375" bestFit="1" customWidth="1"/>
    <col min="6" max="6" width="5.42578125" bestFit="1" customWidth="1"/>
    <col min="7" max="7" width="12" bestFit="1" customWidth="1"/>
    <col min="8" max="8" width="5.85546875" bestFit="1" customWidth="1"/>
    <col min="9" max="9" width="22.85546875" bestFit="1" customWidth="1"/>
    <col min="10" max="10" width="17.42578125" bestFit="1" customWidth="1"/>
    <col min="11" max="11" width="22.28515625" bestFit="1" customWidth="1"/>
    <col min="12" max="12" width="8.7109375" bestFit="1" customWidth="1"/>
    <col min="13" max="13" width="11.28515625" bestFit="1" customWidth="1"/>
    <col min="14" max="14" width="23.28515625" bestFit="1" customWidth="1"/>
    <col min="15" max="15" width="23.85546875" bestFit="1" customWidth="1"/>
    <col min="16" max="16" width="12" bestFit="1" customWidth="1"/>
    <col min="17" max="17" width="20" bestFit="1" customWidth="1"/>
    <col min="18" max="18" width="4.85546875" bestFit="1" customWidth="1"/>
    <col min="20" max="20" width="13.7109375" bestFit="1" customWidth="1"/>
  </cols>
  <sheetData>
    <row r="1" spans="1:20" x14ac:dyDescent="0.25">
      <c r="A1" s="26"/>
      <c r="B1" s="26"/>
      <c r="C1" s="26"/>
      <c r="D1" s="32" t="s">
        <v>55</v>
      </c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A2" s="26"/>
      <c r="B2" s="26"/>
      <c r="C2" s="62" t="s">
        <v>33</v>
      </c>
      <c r="D2" s="62"/>
      <c r="E2" s="62"/>
      <c r="F2" s="62"/>
      <c r="G2" s="62"/>
      <c r="H2" s="62"/>
      <c r="I2" s="62"/>
      <c r="J2" s="63" t="s">
        <v>34</v>
      </c>
      <c r="K2" s="64"/>
      <c r="L2" s="64"/>
      <c r="M2" s="64"/>
      <c r="N2" s="64"/>
      <c r="O2" s="65" t="s">
        <v>35</v>
      </c>
      <c r="P2" s="66"/>
      <c r="Q2" s="66"/>
      <c r="R2" s="66"/>
      <c r="S2" s="66"/>
      <c r="T2" s="66"/>
    </row>
    <row r="3" spans="1:20" x14ac:dyDescent="0.25">
      <c r="A3" s="26"/>
      <c r="B3" s="26"/>
      <c r="C3" s="26" t="s">
        <v>36</v>
      </c>
      <c r="D3" s="67" t="s">
        <v>37</v>
      </c>
      <c r="E3" s="67"/>
      <c r="F3" s="67"/>
      <c r="G3" s="67"/>
      <c r="H3" s="27" t="s">
        <v>38</v>
      </c>
      <c r="I3" s="27" t="s">
        <v>39</v>
      </c>
      <c r="J3" s="27" t="s">
        <v>40</v>
      </c>
      <c r="K3" s="27" t="s">
        <v>41</v>
      </c>
      <c r="L3" s="27" t="s">
        <v>42</v>
      </c>
      <c r="M3" s="27" t="s">
        <v>43</v>
      </c>
      <c r="N3" s="27" t="s">
        <v>44</v>
      </c>
      <c r="O3" s="27" t="s">
        <v>45</v>
      </c>
      <c r="P3" s="27" t="s">
        <v>46</v>
      </c>
      <c r="Q3" s="27" t="s">
        <v>47</v>
      </c>
      <c r="R3" s="27" t="s">
        <v>48</v>
      </c>
      <c r="S3" s="27" t="s">
        <v>49</v>
      </c>
      <c r="T3" s="27" t="s">
        <v>50</v>
      </c>
    </row>
    <row r="4" spans="1:20" ht="15.75" x14ac:dyDescent="0.25">
      <c r="A4" s="70" t="s">
        <v>9</v>
      </c>
      <c r="B4" s="29" t="s">
        <v>51</v>
      </c>
      <c r="C4" s="26"/>
      <c r="D4" s="30" t="s">
        <v>52</v>
      </c>
      <c r="E4" s="30" t="s">
        <v>53</v>
      </c>
      <c r="F4" s="27" t="s">
        <v>54</v>
      </c>
      <c r="G4" s="27" t="s">
        <v>46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8"/>
      <c r="T4" s="28"/>
    </row>
    <row r="5" spans="1:20" ht="15.75" x14ac:dyDescent="0.25">
      <c r="A5" s="69" t="s">
        <v>15</v>
      </c>
      <c r="B5" s="26" t="s">
        <v>32</v>
      </c>
      <c r="C5" s="28"/>
      <c r="D5" s="27"/>
      <c r="E5" s="27"/>
      <c r="F5" s="28"/>
      <c r="G5" s="28"/>
      <c r="H5" s="28"/>
      <c r="I5" s="28"/>
      <c r="J5" s="28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1:20" x14ac:dyDescent="0.25">
      <c r="A6" s="69"/>
      <c r="B6" s="26" t="s">
        <v>32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x14ac:dyDescent="0.25">
      <c r="A7" s="69" t="s">
        <v>19</v>
      </c>
      <c r="B7" s="26" t="s">
        <v>32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</row>
    <row r="8" spans="1:20" x14ac:dyDescent="0.25">
      <c r="A8" s="69"/>
      <c r="B8" s="26" t="s">
        <v>32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x14ac:dyDescent="0.25">
      <c r="A9" s="69" t="s">
        <v>20</v>
      </c>
      <c r="B9" s="26" t="s">
        <v>32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x14ac:dyDescent="0.25">
      <c r="A10" s="69"/>
      <c r="B10" s="26" t="s">
        <v>32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spans="1:20" x14ac:dyDescent="0.25">
      <c r="A11" s="68" t="s">
        <v>27</v>
      </c>
      <c r="B11" s="26" t="s">
        <v>32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A12" s="68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 x14ac:dyDescent="0.25">
      <c r="A13" s="68"/>
      <c r="B13" s="26"/>
      <c r="C13" s="26"/>
      <c r="D13" s="26"/>
      <c r="E13" s="26"/>
      <c r="F13" s="26"/>
      <c r="G13" s="26"/>
      <c r="H13" s="26"/>
      <c r="I13" s="27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 x14ac:dyDescent="0.25">
      <c r="A14" s="68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A15" s="68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A16" s="68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1:20" x14ac:dyDescent="0.25">
      <c r="A17" s="68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x14ac:dyDescent="0.25">
      <c r="A18" s="68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x14ac:dyDescent="0.25">
      <c r="A19" s="68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1:20" x14ac:dyDescent="0.25">
      <c r="A20" s="68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x14ac:dyDescent="0.25">
      <c r="A21" s="68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20" x14ac:dyDescent="0.25">
      <c r="A22" s="68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x14ac:dyDescent="0.25">
      <c r="A23" s="68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x14ac:dyDescent="0.25">
      <c r="A24" s="68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x14ac:dyDescent="0.25">
      <c r="A25" s="68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20" x14ac:dyDescent="0.25">
      <c r="A26" s="68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x14ac:dyDescent="0.25">
      <c r="A27" s="68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20" x14ac:dyDescent="0.25">
      <c r="A28" s="68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20" x14ac:dyDescent="0.25">
      <c r="A29" s="68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20" x14ac:dyDescent="0.25">
      <c r="A30" s="68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20" x14ac:dyDescent="0.25">
      <c r="A31" s="68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20" x14ac:dyDescent="0.25">
      <c r="A32" s="68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:20" x14ac:dyDescent="0.25">
      <c r="A33" s="68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:20" x14ac:dyDescent="0.25">
      <c r="A34" s="68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:20" x14ac:dyDescent="0.25">
      <c r="A35" s="68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x14ac:dyDescent="0.25">
      <c r="A36" s="68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:20" x14ac:dyDescent="0.25">
      <c r="A37" s="6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:20" x14ac:dyDescent="0.25">
      <c r="A38" s="68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0" x14ac:dyDescent="0.25">
      <c r="A39" s="68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:20" x14ac:dyDescent="0.25">
      <c r="A40" s="68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:20" x14ac:dyDescent="0.25">
      <c r="A41" s="68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x14ac:dyDescent="0.25">
      <c r="A42" s="68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:20" x14ac:dyDescent="0.25">
      <c r="A43" s="68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:20" x14ac:dyDescent="0.25">
      <c r="A44" s="68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:20" x14ac:dyDescent="0.25">
      <c r="A45" s="68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:20" x14ac:dyDescent="0.25">
      <c r="A46" s="68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x14ac:dyDescent="0.25">
      <c r="A47" s="68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x14ac:dyDescent="0.25">
      <c r="A48" s="68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x14ac:dyDescent="0.25">
      <c r="A49" s="68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:20" x14ac:dyDescent="0.25">
      <c r="A50" s="68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:20" x14ac:dyDescent="0.25">
      <c r="A51" s="68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:20" x14ac:dyDescent="0.25">
      <c r="A52" s="68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:20" x14ac:dyDescent="0.25">
      <c r="A53" s="68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:20" x14ac:dyDescent="0.25">
      <c r="A54" s="68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:20" x14ac:dyDescent="0.25">
      <c r="A55" s="68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:20" x14ac:dyDescent="0.25">
      <c r="A56" s="68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:20" x14ac:dyDescent="0.25">
      <c r="A57" s="68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:20" x14ac:dyDescent="0.25">
      <c r="A58" s="68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:20" x14ac:dyDescent="0.25">
      <c r="A59" s="68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:20" x14ac:dyDescent="0.25">
      <c r="A60" s="68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x14ac:dyDescent="0.25">
      <c r="A61" s="68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:20" x14ac:dyDescent="0.25">
      <c r="A62" s="68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:20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:20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:20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:20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:20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:20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:20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:20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:20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:20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:20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:20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:20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:20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:20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:20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:20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:20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:20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:20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:20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:20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:20" x14ac:dyDescent="0.2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:20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</row>
  </sheetData>
  <mergeCells count="7">
    <mergeCell ref="A7:A8"/>
    <mergeCell ref="A9:A10"/>
    <mergeCell ref="C2:I2"/>
    <mergeCell ref="J2:N2"/>
    <mergeCell ref="O2:T2"/>
    <mergeCell ref="D3:G3"/>
    <mergeCell ref="A5:A6"/>
  </mergeCells>
  <dataValidations count="2">
    <dataValidation type="list" allowBlank="1" showInputMessage="1" showErrorMessage="1" sqref="I13" xr:uid="{14603828-1FD5-4265-AFA8-884A040BB446}">
      <formula1>"l, k, k"</formula1>
    </dataValidation>
    <dataValidation type="list" allowBlank="1" showInputMessage="1" showErrorMessage="1" sqref="A4" xr:uid="{01293C39-D043-4F54-800C-42E377097969}">
      <formula1>"Wahib, Alexandre, Anthony / Johann"</formula1>
    </dataValidation>
  </dataValidations>
  <hyperlinks>
    <hyperlink ref="D1" r:id="rId1" xr:uid="{53D4D26F-1FD4-48A9-9964-EFBB40CE97D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04632-21A3-4EC0-B998-EB5085F4BCB7}">
  <sheetPr codeName="Feuil4"/>
  <dimension ref="A2:B75"/>
  <sheetViews>
    <sheetView topLeftCell="A13" workbookViewId="0">
      <selection activeCell="A75" sqref="A75"/>
    </sheetView>
  </sheetViews>
  <sheetFormatPr baseColWidth="10" defaultRowHeight="15" x14ac:dyDescent="0.25"/>
  <sheetData>
    <row r="2" spans="1:2" x14ac:dyDescent="0.25">
      <c r="A2" t="s">
        <v>12</v>
      </c>
      <c r="B2" t="s">
        <v>32</v>
      </c>
    </row>
    <row r="3" spans="1:2" x14ac:dyDescent="0.25">
      <c r="B3" t="s">
        <v>32</v>
      </c>
    </row>
    <row r="4" spans="1:2" x14ac:dyDescent="0.25">
      <c r="B4" t="s">
        <v>32</v>
      </c>
    </row>
    <row r="5" spans="1:2" x14ac:dyDescent="0.25">
      <c r="B5" t="s">
        <v>32</v>
      </c>
    </row>
    <row r="6" spans="1:2" x14ac:dyDescent="0.25">
      <c r="B6" t="s">
        <v>32</v>
      </c>
    </row>
    <row r="7" spans="1:2" x14ac:dyDescent="0.25">
      <c r="B7" t="s">
        <v>32</v>
      </c>
    </row>
    <row r="8" spans="1:2" x14ac:dyDescent="0.25">
      <c r="B8" t="s">
        <v>32</v>
      </c>
    </row>
    <row r="9" spans="1:2" x14ac:dyDescent="0.25">
      <c r="B9" t="s">
        <v>32</v>
      </c>
    </row>
    <row r="10" spans="1:2" x14ac:dyDescent="0.25">
      <c r="B10" t="s">
        <v>32</v>
      </c>
    </row>
    <row r="11" spans="1:2" x14ac:dyDescent="0.25">
      <c r="B11" t="s">
        <v>32</v>
      </c>
    </row>
    <row r="12" spans="1:2" x14ac:dyDescent="0.25">
      <c r="B12" t="s">
        <v>32</v>
      </c>
    </row>
    <row r="13" spans="1:2" x14ac:dyDescent="0.25">
      <c r="B13" t="s">
        <v>32</v>
      </c>
    </row>
    <row r="14" spans="1:2" x14ac:dyDescent="0.25">
      <c r="B14" t="s">
        <v>32</v>
      </c>
    </row>
    <row r="15" spans="1:2" x14ac:dyDescent="0.25">
      <c r="B15" t="s">
        <v>32</v>
      </c>
    </row>
    <row r="16" spans="1:2" x14ac:dyDescent="0.25">
      <c r="B16" t="s">
        <v>32</v>
      </c>
    </row>
    <row r="17" spans="1:2" x14ac:dyDescent="0.25">
      <c r="B17" t="s">
        <v>32</v>
      </c>
    </row>
    <row r="18" spans="1:2" x14ac:dyDescent="0.25">
      <c r="B18" t="s">
        <v>32</v>
      </c>
    </row>
    <row r="19" spans="1:2" x14ac:dyDescent="0.25">
      <c r="B19" t="s">
        <v>32</v>
      </c>
    </row>
    <row r="20" spans="1:2" x14ac:dyDescent="0.25">
      <c r="B20" t="s">
        <v>32</v>
      </c>
    </row>
    <row r="21" spans="1:2" x14ac:dyDescent="0.25">
      <c r="A21" t="s">
        <v>13</v>
      </c>
      <c r="B21" t="s">
        <v>32</v>
      </c>
    </row>
    <row r="22" spans="1:2" x14ac:dyDescent="0.25">
      <c r="A22" t="s">
        <v>14</v>
      </c>
      <c r="B22" t="s">
        <v>32</v>
      </c>
    </row>
    <row r="23" spans="1:2" x14ac:dyDescent="0.25">
      <c r="B23" t="s">
        <v>32</v>
      </c>
    </row>
    <row r="24" spans="1:2" x14ac:dyDescent="0.25">
      <c r="B24" t="s">
        <v>32</v>
      </c>
    </row>
    <row r="25" spans="1:2" x14ac:dyDescent="0.25">
      <c r="A25" t="s">
        <v>15</v>
      </c>
      <c r="B25" t="s">
        <v>32</v>
      </c>
    </row>
    <row r="26" spans="1:2" x14ac:dyDescent="0.25">
      <c r="B26" t="s">
        <v>32</v>
      </c>
    </row>
    <row r="27" spans="1:2" x14ac:dyDescent="0.25">
      <c r="A27" t="s">
        <v>16</v>
      </c>
      <c r="B27" t="s">
        <v>32</v>
      </c>
    </row>
    <row r="28" spans="1:2" x14ac:dyDescent="0.25">
      <c r="A28" t="s">
        <v>12</v>
      </c>
      <c r="B28" t="s">
        <v>32</v>
      </c>
    </row>
    <row r="29" spans="1:2" x14ac:dyDescent="0.25">
      <c r="B29" t="s">
        <v>32</v>
      </c>
    </row>
    <row r="30" spans="1:2" x14ac:dyDescent="0.25">
      <c r="B30" t="s">
        <v>32</v>
      </c>
    </row>
    <row r="31" spans="1:2" x14ac:dyDescent="0.25">
      <c r="B31" t="s">
        <v>32</v>
      </c>
    </row>
    <row r="32" spans="1:2" x14ac:dyDescent="0.25">
      <c r="B32" t="s">
        <v>32</v>
      </c>
    </row>
    <row r="33" spans="1:2" x14ac:dyDescent="0.25">
      <c r="B33" t="s">
        <v>32</v>
      </c>
    </row>
    <row r="34" spans="1:2" x14ac:dyDescent="0.25">
      <c r="B34" t="s">
        <v>32</v>
      </c>
    </row>
    <row r="35" spans="1:2" x14ac:dyDescent="0.25">
      <c r="B35" t="s">
        <v>32</v>
      </c>
    </row>
    <row r="36" spans="1:2" x14ac:dyDescent="0.25">
      <c r="B36" t="s">
        <v>32</v>
      </c>
    </row>
    <row r="37" spans="1:2" x14ac:dyDescent="0.25">
      <c r="B37" t="s">
        <v>32</v>
      </c>
    </row>
    <row r="38" spans="1:2" x14ac:dyDescent="0.25">
      <c r="A38" t="s">
        <v>17</v>
      </c>
      <c r="B38" t="s">
        <v>32</v>
      </c>
    </row>
    <row r="39" spans="1:2" x14ac:dyDescent="0.25">
      <c r="B39" t="s">
        <v>32</v>
      </c>
    </row>
    <row r="40" spans="1:2" x14ac:dyDescent="0.25">
      <c r="B40" t="s">
        <v>32</v>
      </c>
    </row>
    <row r="41" spans="1:2" x14ac:dyDescent="0.25">
      <c r="A41" t="s">
        <v>18</v>
      </c>
      <c r="B41" t="s">
        <v>32</v>
      </c>
    </row>
    <row r="42" spans="1:2" x14ac:dyDescent="0.25">
      <c r="B42" t="s">
        <v>32</v>
      </c>
    </row>
    <row r="43" spans="1:2" x14ac:dyDescent="0.25">
      <c r="B43" t="s">
        <v>32</v>
      </c>
    </row>
    <row r="44" spans="1:2" x14ac:dyDescent="0.25">
      <c r="B44" t="s">
        <v>32</v>
      </c>
    </row>
    <row r="45" spans="1:2" x14ac:dyDescent="0.25">
      <c r="B45" t="s">
        <v>32</v>
      </c>
    </row>
    <row r="46" spans="1:2" x14ac:dyDescent="0.25">
      <c r="B46" t="s">
        <v>32</v>
      </c>
    </row>
    <row r="47" spans="1:2" x14ac:dyDescent="0.25">
      <c r="B47" t="s">
        <v>32</v>
      </c>
    </row>
    <row r="48" spans="1:2" x14ac:dyDescent="0.25">
      <c r="B48" t="s">
        <v>32</v>
      </c>
    </row>
    <row r="49" spans="1:2" x14ac:dyDescent="0.25">
      <c r="B49" t="s">
        <v>32</v>
      </c>
    </row>
    <row r="50" spans="1:2" x14ac:dyDescent="0.25">
      <c r="B50" t="s">
        <v>32</v>
      </c>
    </row>
    <row r="51" spans="1:2" x14ac:dyDescent="0.25">
      <c r="B51" t="s">
        <v>32</v>
      </c>
    </row>
    <row r="52" spans="1:2" x14ac:dyDescent="0.25">
      <c r="B52" t="s">
        <v>32</v>
      </c>
    </row>
    <row r="53" spans="1:2" x14ac:dyDescent="0.25">
      <c r="B53" t="s">
        <v>32</v>
      </c>
    </row>
    <row r="54" spans="1:2" x14ac:dyDescent="0.25">
      <c r="B54" t="s">
        <v>32</v>
      </c>
    </row>
    <row r="55" spans="1:2" x14ac:dyDescent="0.25">
      <c r="A55" t="s">
        <v>19</v>
      </c>
      <c r="B55" t="s">
        <v>32</v>
      </c>
    </row>
    <row r="56" spans="1:2" x14ac:dyDescent="0.25">
      <c r="B56" t="s">
        <v>32</v>
      </c>
    </row>
    <row r="57" spans="1:2" x14ac:dyDescent="0.25">
      <c r="A57" t="s">
        <v>20</v>
      </c>
      <c r="B57" t="s">
        <v>32</v>
      </c>
    </row>
    <row r="58" spans="1:2" x14ac:dyDescent="0.25">
      <c r="B58" t="s">
        <v>32</v>
      </c>
    </row>
    <row r="59" spans="1:2" x14ac:dyDescent="0.25">
      <c r="A59" t="s">
        <v>21</v>
      </c>
      <c r="B59" t="s">
        <v>32</v>
      </c>
    </row>
    <row r="60" spans="1:2" x14ac:dyDescent="0.25">
      <c r="B60" t="s">
        <v>32</v>
      </c>
    </row>
    <row r="61" spans="1:2" x14ac:dyDescent="0.25">
      <c r="B61" t="s">
        <v>32</v>
      </c>
    </row>
    <row r="62" spans="1:2" x14ac:dyDescent="0.25">
      <c r="B62" t="s">
        <v>32</v>
      </c>
    </row>
    <row r="63" spans="1:2" x14ac:dyDescent="0.25">
      <c r="B63" t="s">
        <v>32</v>
      </c>
    </row>
    <row r="64" spans="1:2" x14ac:dyDescent="0.25">
      <c r="B64" t="s">
        <v>32</v>
      </c>
    </row>
    <row r="65" spans="1:2" x14ac:dyDescent="0.25">
      <c r="A65" t="s">
        <v>22</v>
      </c>
      <c r="B65" t="s">
        <v>32</v>
      </c>
    </row>
    <row r="66" spans="1:2" x14ac:dyDescent="0.25">
      <c r="A66" t="s">
        <v>23</v>
      </c>
      <c r="B66" t="s">
        <v>32</v>
      </c>
    </row>
    <row r="67" spans="1:2" x14ac:dyDescent="0.25">
      <c r="A67" t="s">
        <v>24</v>
      </c>
      <c r="B67" t="s">
        <v>32</v>
      </c>
    </row>
    <row r="68" spans="1:2" x14ac:dyDescent="0.25">
      <c r="A68" t="s">
        <v>25</v>
      </c>
      <c r="B68" t="s">
        <v>32</v>
      </c>
    </row>
    <row r="69" spans="1:2" x14ac:dyDescent="0.25">
      <c r="A69" t="s">
        <v>26</v>
      </c>
      <c r="B69" t="s">
        <v>32</v>
      </c>
    </row>
    <row r="70" spans="1:2" x14ac:dyDescent="0.25">
      <c r="A70" t="s">
        <v>27</v>
      </c>
      <c r="B70" t="s">
        <v>32</v>
      </c>
    </row>
    <row r="71" spans="1:2" x14ac:dyDescent="0.25">
      <c r="A71" t="s">
        <v>28</v>
      </c>
      <c r="B71" t="s">
        <v>32</v>
      </c>
    </row>
    <row r="72" spans="1:2" x14ac:dyDescent="0.25">
      <c r="B72" t="s">
        <v>32</v>
      </c>
    </row>
    <row r="73" spans="1:2" x14ac:dyDescent="0.25">
      <c r="A73" t="s">
        <v>29</v>
      </c>
      <c r="B73" t="s">
        <v>32</v>
      </c>
    </row>
    <row r="74" spans="1:2" x14ac:dyDescent="0.25">
      <c r="A74" t="s">
        <v>30</v>
      </c>
      <c r="B74" t="s">
        <v>32</v>
      </c>
    </row>
    <row r="75" spans="1:2" x14ac:dyDescent="0.25">
      <c r="A75" t="s">
        <v>31</v>
      </c>
      <c r="B75" t="s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CE1BE-96B4-4B15-980B-89A60CFB728F}">
  <sheetPr codeName="Feuil3"/>
  <dimension ref="A1:T90"/>
  <sheetViews>
    <sheetView topLeftCell="A45" workbookViewId="0">
      <selection activeCell="G10" sqref="G10"/>
    </sheetView>
  </sheetViews>
  <sheetFormatPr baseColWidth="10" defaultRowHeight="15" x14ac:dyDescent="0.25"/>
  <cols>
    <col min="1" max="1" width="53.85546875" bestFit="1" customWidth="1"/>
    <col min="2" max="2" width="25.28515625" bestFit="1" customWidth="1"/>
    <col min="3" max="3" width="12.5703125" bestFit="1" customWidth="1"/>
    <col min="4" max="4" width="5.7109375" bestFit="1" customWidth="1"/>
    <col min="5" max="5" width="10.7109375" bestFit="1" customWidth="1"/>
    <col min="6" max="6" width="5.42578125" bestFit="1" customWidth="1"/>
    <col min="7" max="7" width="12" bestFit="1" customWidth="1"/>
    <col min="8" max="8" width="5.85546875" bestFit="1" customWidth="1"/>
    <col min="9" max="9" width="22.85546875" bestFit="1" customWidth="1"/>
    <col min="10" max="10" width="17.42578125" bestFit="1" customWidth="1"/>
    <col min="11" max="11" width="22.28515625" bestFit="1" customWidth="1"/>
    <col min="12" max="12" width="8.7109375" bestFit="1" customWidth="1"/>
    <col min="13" max="13" width="11.28515625" bestFit="1" customWidth="1"/>
    <col min="14" max="14" width="23.28515625" bestFit="1" customWidth="1"/>
    <col min="15" max="15" width="23.85546875" bestFit="1" customWidth="1"/>
    <col min="16" max="16" width="12" bestFit="1" customWidth="1"/>
    <col min="17" max="17" width="20" bestFit="1" customWidth="1"/>
    <col min="18" max="18" width="4.85546875" bestFit="1" customWidth="1"/>
    <col min="20" max="20" width="13.7109375" bestFit="1" customWidth="1"/>
  </cols>
  <sheetData>
    <row r="1" spans="1:20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x14ac:dyDescent="0.25">
      <c r="A2" s="26"/>
      <c r="B2" s="26"/>
      <c r="C2" s="62" t="s">
        <v>33</v>
      </c>
      <c r="D2" s="62"/>
      <c r="E2" s="62"/>
      <c r="F2" s="62"/>
      <c r="G2" s="62"/>
      <c r="H2" s="62"/>
      <c r="I2" s="62"/>
      <c r="J2" s="63" t="s">
        <v>34</v>
      </c>
      <c r="K2" s="64"/>
      <c r="L2" s="64"/>
      <c r="M2" s="64"/>
      <c r="N2" s="64"/>
      <c r="O2" s="65" t="s">
        <v>35</v>
      </c>
      <c r="P2" s="66"/>
      <c r="Q2" s="66"/>
      <c r="R2" s="66"/>
      <c r="S2" s="66"/>
      <c r="T2" s="66"/>
    </row>
    <row r="3" spans="1:20" x14ac:dyDescent="0.25">
      <c r="A3" s="26"/>
      <c r="B3" s="26"/>
      <c r="C3" s="26" t="s">
        <v>36</v>
      </c>
      <c r="D3" s="67" t="s">
        <v>37</v>
      </c>
      <c r="E3" s="67"/>
      <c r="F3" s="67"/>
      <c r="G3" s="67"/>
      <c r="H3" s="27" t="s">
        <v>38</v>
      </c>
      <c r="I3" s="27" t="s">
        <v>39</v>
      </c>
      <c r="J3" s="27" t="s">
        <v>40</v>
      </c>
      <c r="K3" s="27" t="s">
        <v>41</v>
      </c>
      <c r="L3" s="27" t="s">
        <v>42</v>
      </c>
      <c r="M3" s="27" t="s">
        <v>43</v>
      </c>
      <c r="N3" s="27" t="s">
        <v>44</v>
      </c>
      <c r="O3" s="27" t="s">
        <v>45</v>
      </c>
      <c r="P3" s="27" t="s">
        <v>46</v>
      </c>
      <c r="Q3" s="27" t="s">
        <v>47</v>
      </c>
      <c r="R3" s="27" t="s">
        <v>48</v>
      </c>
      <c r="S3" s="27" t="s">
        <v>49</v>
      </c>
      <c r="T3" s="27" t="s">
        <v>50</v>
      </c>
    </row>
    <row r="4" spans="1:20" ht="15.75" x14ac:dyDescent="0.25">
      <c r="A4" s="28" t="s">
        <v>11</v>
      </c>
      <c r="B4" s="29" t="s">
        <v>51</v>
      </c>
      <c r="C4" s="26"/>
      <c r="D4" s="30" t="s">
        <v>52</v>
      </c>
      <c r="E4" s="30" t="s">
        <v>53</v>
      </c>
      <c r="F4" s="27" t="s">
        <v>54</v>
      </c>
      <c r="G4" s="27" t="s">
        <v>46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8"/>
      <c r="T4" s="28"/>
    </row>
    <row r="5" spans="1:20" ht="15.75" x14ac:dyDescent="0.25">
      <c r="A5" t="str" cm="1">
        <f t="array" ref="A5:B63">_xlfn._xlws.FILTER('CHANTIERS en cours'!A2:B75,'CHANTIERS en cours'!F2:F75=A4,"Aucun chantier")</f>
        <v xml:space="preserve">travaux  </v>
      </c>
      <c r="B5" s="26" t="str">
        <v>caisson</v>
      </c>
      <c r="C5" s="28"/>
      <c r="D5" s="27"/>
      <c r="E5" s="27"/>
      <c r="F5" s="28"/>
      <c r="G5" s="28"/>
      <c r="H5" s="28"/>
      <c r="I5" s="28"/>
      <c r="J5" s="28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1:20" x14ac:dyDescent="0.25">
      <c r="A6" s="31">
        <v>0</v>
      </c>
      <c r="B6" s="26" t="str">
        <v>caisson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x14ac:dyDescent="0.25">
      <c r="A7" s="31">
        <v>0</v>
      </c>
      <c r="B7" s="26" t="str">
        <v>caisson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</row>
    <row r="8" spans="1:20" x14ac:dyDescent="0.25">
      <c r="A8" s="31">
        <v>0</v>
      </c>
      <c r="B8" s="26" t="str">
        <v>caisson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x14ac:dyDescent="0.25">
      <c r="A9" s="31">
        <v>0</v>
      </c>
      <c r="B9" s="26" t="str">
        <v>caisson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x14ac:dyDescent="0.25">
      <c r="A10" s="31">
        <v>0</v>
      </c>
      <c r="B10" s="26" t="str">
        <v>caisson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spans="1:20" x14ac:dyDescent="0.25">
      <c r="A11" s="31">
        <v>0</v>
      </c>
      <c r="B11" s="26" t="str">
        <v>caisson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A12" s="31">
        <v>0</v>
      </c>
      <c r="B12" s="26" t="str">
        <v>caisson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 x14ac:dyDescent="0.25">
      <c r="A13" s="31">
        <v>0</v>
      </c>
      <c r="B13" s="26" t="str">
        <v>caisson</v>
      </c>
      <c r="C13" s="26"/>
      <c r="D13" s="26"/>
      <c r="E13" s="26"/>
      <c r="F13" s="26"/>
      <c r="G13" s="26"/>
      <c r="H13" s="26"/>
      <c r="I13" s="27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 x14ac:dyDescent="0.25">
      <c r="A14" s="31">
        <v>0</v>
      </c>
      <c r="B14" s="26" t="str">
        <v>caisson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A15" s="31">
        <v>0</v>
      </c>
      <c r="B15" s="26" t="str">
        <v>caisson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A16" s="31">
        <v>0</v>
      </c>
      <c r="B16" s="26" t="str">
        <v>caisson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1:20" x14ac:dyDescent="0.25">
      <c r="A17" s="31">
        <v>0</v>
      </c>
      <c r="B17" s="26" t="str">
        <v>caisson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x14ac:dyDescent="0.25">
      <c r="A18" s="31">
        <v>0</v>
      </c>
      <c r="B18" s="26" t="str">
        <v>caisson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x14ac:dyDescent="0.25">
      <c r="A19" s="31">
        <v>0</v>
      </c>
      <c r="B19" s="26" t="str">
        <v>caisson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1:20" x14ac:dyDescent="0.25">
      <c r="A20" s="31">
        <v>0</v>
      </c>
      <c r="B20" s="26" t="str">
        <v>caisson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x14ac:dyDescent="0.25">
      <c r="A21" s="31">
        <v>0</v>
      </c>
      <c r="B21" s="26" t="str">
        <v>caisson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20" x14ac:dyDescent="0.25">
      <c r="A22" s="31">
        <v>0</v>
      </c>
      <c r="B22" s="26" t="str">
        <v>caisson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x14ac:dyDescent="0.25">
      <c r="A23" s="31">
        <v>0</v>
      </c>
      <c r="B23" s="26" t="str">
        <v>caisson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x14ac:dyDescent="0.25">
      <c r="A24" s="31" t="str">
        <v>batiment 5</v>
      </c>
      <c r="B24" s="26" t="str">
        <v>caisson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x14ac:dyDescent="0.25">
      <c r="A25" s="31" t="str">
        <v xml:space="preserve">travaux  </v>
      </c>
      <c r="B25" s="26" t="str">
        <v>caisson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20" x14ac:dyDescent="0.25">
      <c r="A26" s="31">
        <v>0</v>
      </c>
      <c r="B26" s="26" t="str">
        <v>caisson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x14ac:dyDescent="0.25">
      <c r="A27" s="31">
        <v>0</v>
      </c>
      <c r="B27" s="26" t="str">
        <v>caisson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20" x14ac:dyDescent="0.25">
      <c r="A28" s="31">
        <v>0</v>
      </c>
      <c r="B28" s="26" t="str">
        <v>caisson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20" x14ac:dyDescent="0.25">
      <c r="A29" s="31">
        <v>0</v>
      </c>
      <c r="B29" s="26" t="str">
        <v>caisson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20" x14ac:dyDescent="0.25">
      <c r="A30" s="31">
        <v>0</v>
      </c>
      <c r="B30" s="26" t="str">
        <v>caisson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20" x14ac:dyDescent="0.25">
      <c r="A31" s="31">
        <v>0</v>
      </c>
      <c r="B31" s="26" t="str">
        <v>caisson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20" x14ac:dyDescent="0.25">
      <c r="A32" s="31">
        <v>0</v>
      </c>
      <c r="B32" s="26" t="str">
        <v>caisson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:20" x14ac:dyDescent="0.25">
      <c r="A33" s="31">
        <v>0</v>
      </c>
      <c r="B33" s="26" t="str">
        <v>caisson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:20" x14ac:dyDescent="0.25">
      <c r="A34" s="31">
        <v>0</v>
      </c>
      <c r="B34" s="26" t="str">
        <v>caisson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:20" x14ac:dyDescent="0.25">
      <c r="A35" s="31" t="str">
        <v xml:space="preserve"> Petits travaux 2025  </v>
      </c>
      <c r="B35" s="26" t="str">
        <v>caisson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x14ac:dyDescent="0.25">
      <c r="A36" s="31">
        <v>0</v>
      </c>
      <c r="B36" s="26" t="str">
        <v>caisson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:20" x14ac:dyDescent="0.25">
      <c r="A37" s="31">
        <v>0</v>
      </c>
      <c r="B37" s="26" t="str">
        <v>caisson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:20" x14ac:dyDescent="0.25">
      <c r="A38" s="31" t="str">
        <v xml:space="preserve">Petits travaux 2025  </v>
      </c>
      <c r="B38" s="26" t="str">
        <v>caisson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0" x14ac:dyDescent="0.25">
      <c r="A39" s="31">
        <v>0</v>
      </c>
      <c r="B39" s="26" t="str">
        <v>caisson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:20" x14ac:dyDescent="0.25">
      <c r="A40" s="31">
        <v>0</v>
      </c>
      <c r="B40" s="26" t="str">
        <v>caisson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:20" x14ac:dyDescent="0.25">
      <c r="A41" s="31">
        <v>0</v>
      </c>
      <c r="B41" s="26" t="str">
        <v>caisson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x14ac:dyDescent="0.25">
      <c r="A42" s="31">
        <v>0</v>
      </c>
      <c r="B42" s="26" t="str">
        <v>caisson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:20" x14ac:dyDescent="0.25">
      <c r="A43" s="31">
        <v>0</v>
      </c>
      <c r="B43" s="26" t="str">
        <v>caisson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:20" x14ac:dyDescent="0.25">
      <c r="A44" s="31">
        <v>0</v>
      </c>
      <c r="B44" s="26" t="str">
        <v>caisson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:20" x14ac:dyDescent="0.25">
      <c r="A45" s="31">
        <v>0</v>
      </c>
      <c r="B45" s="26" t="str">
        <v>caisson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:20" x14ac:dyDescent="0.25">
      <c r="A46" s="31">
        <v>0</v>
      </c>
      <c r="B46" s="26" t="str">
        <v>caisson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x14ac:dyDescent="0.25">
      <c r="A47" s="31">
        <v>0</v>
      </c>
      <c r="B47" s="26" t="str">
        <v>caisson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x14ac:dyDescent="0.25">
      <c r="A48" s="31">
        <v>0</v>
      </c>
      <c r="B48" s="26" t="str">
        <v>caisson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x14ac:dyDescent="0.25">
      <c r="A49" s="31">
        <v>0</v>
      </c>
      <c r="B49" s="26" t="str">
        <v>caisson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:20" x14ac:dyDescent="0.25">
      <c r="A50" s="31">
        <v>0</v>
      </c>
      <c r="B50" s="26" t="str">
        <v>caisson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:20" x14ac:dyDescent="0.25">
      <c r="A51" s="31">
        <v>0</v>
      </c>
      <c r="B51" s="26" t="str">
        <v>caisson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:20" x14ac:dyDescent="0.25">
      <c r="A52" s="31" t="str">
        <v>CVC</v>
      </c>
      <c r="B52" s="26" t="str">
        <v>caisson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:20" x14ac:dyDescent="0.25">
      <c r="A53" s="31">
        <v>0</v>
      </c>
      <c r="B53" s="26" t="str">
        <v>caisson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:20" x14ac:dyDescent="0.25">
      <c r="A54" s="31">
        <v>0</v>
      </c>
      <c r="B54" s="26" t="str">
        <v>caisson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:20" x14ac:dyDescent="0.25">
      <c r="A55" s="31">
        <v>0</v>
      </c>
      <c r="B55" s="26" t="str">
        <v>caisson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:20" x14ac:dyDescent="0.25">
      <c r="A56" s="31">
        <v>0</v>
      </c>
      <c r="B56" s="26" t="str">
        <v>caisson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:20" x14ac:dyDescent="0.25">
      <c r="A57" s="31">
        <v>0</v>
      </c>
      <c r="B57" s="26" t="str">
        <v>caisson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:20" x14ac:dyDescent="0.25">
      <c r="A58" s="31" t="str">
        <v>37 Local moussage</v>
      </c>
      <c r="B58" s="26" t="str">
        <v>caisson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:20" x14ac:dyDescent="0.25">
      <c r="A59" s="31" t="str">
        <v xml:space="preserve"> Petits travaux 2026</v>
      </c>
      <c r="B59" s="26" t="str">
        <v>caisson</v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:20" x14ac:dyDescent="0.25">
      <c r="A60" s="31" t="str">
        <v xml:space="preserve"> Petits travaux 2027</v>
      </c>
      <c r="B60" s="26" t="str">
        <v>caisson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x14ac:dyDescent="0.25">
      <c r="A61" s="31" t="str">
        <v xml:space="preserve"> Petits travaux 2028</v>
      </c>
      <c r="B61" s="26" t="str">
        <v>caisson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:20" x14ac:dyDescent="0.25">
      <c r="A62" s="31" t="str">
        <v>Local préparation Curage</v>
      </c>
      <c r="B62" s="26" t="str">
        <v>caisson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:20" x14ac:dyDescent="0.25">
      <c r="A63" s="31" t="str">
        <v>Bâtiment 23 Salle milling et bureau</v>
      </c>
      <c r="B63" s="26" t="str">
        <v>caisson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:20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:20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:20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:20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:20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:20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</row>
    <row r="74" spans="1:20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</row>
    <row r="75" spans="1:20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</row>
    <row r="76" spans="1:20" x14ac:dyDescent="0.25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</row>
    <row r="77" spans="1:20" x14ac:dyDescent="0.25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</row>
    <row r="78" spans="1:20" x14ac:dyDescent="0.25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</row>
    <row r="79" spans="1:20" x14ac:dyDescent="0.25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</row>
    <row r="80" spans="1:20" x14ac:dyDescent="0.25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</row>
    <row r="81" spans="1:20" x14ac:dyDescent="0.25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</row>
    <row r="82" spans="1:20" x14ac:dyDescent="0.25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</row>
    <row r="83" spans="1:20" x14ac:dyDescent="0.25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</row>
    <row r="84" spans="1:20" x14ac:dyDescent="0.25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</row>
    <row r="85" spans="1:20" x14ac:dyDescent="0.25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</row>
    <row r="86" spans="1:20" x14ac:dyDescent="0.25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</row>
    <row r="87" spans="1:20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</row>
    <row r="88" spans="1:20" x14ac:dyDescent="0.25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</row>
    <row r="89" spans="1:20" x14ac:dyDescent="0.25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</row>
    <row r="90" spans="1:20" x14ac:dyDescent="0.25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</row>
  </sheetData>
  <mergeCells count="4">
    <mergeCell ref="C2:I2"/>
    <mergeCell ref="J2:N2"/>
    <mergeCell ref="O2:T2"/>
    <mergeCell ref="D3:G3"/>
  </mergeCells>
  <dataValidations count="2">
    <dataValidation type="list" allowBlank="1" showInputMessage="1" showErrorMessage="1" sqref="A4" xr:uid="{071ABC4C-7739-4CFB-B34A-8D5AF5A5478B}">
      <formula1>"Wahib, Alexandre, Anthony / Johann"</formula1>
    </dataValidation>
    <dataValidation type="list" allowBlank="1" showInputMessage="1" showErrorMessage="1" sqref="I13" xr:uid="{291B845C-AAC8-4BFF-B1E0-E2661FEFD1CC}">
      <formula1>"l, k, k"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CHANTIERS en cours</vt:lpstr>
      <vt:lpstr>Feuil1</vt:lpstr>
      <vt:lpstr>Feuil2</vt:lpstr>
      <vt:lpstr>Original</vt:lpstr>
    </vt:vector>
  </TitlesOfParts>
  <Company>Groupe HERVE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VALLADE Mathis</dc:creator>
  <cp:lastModifiedBy>Blancher Guy</cp:lastModifiedBy>
  <dcterms:created xsi:type="dcterms:W3CDTF">2026-05-20T07:46:34Z</dcterms:created>
  <dcterms:modified xsi:type="dcterms:W3CDTF">2026-05-21T16:13:54Z</dcterms:modified>
</cp:coreProperties>
</file>