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30" windowHeight="5470" tabRatio="776" activeTab="2"/>
  </bookViews>
  <sheets>
    <sheet name="Liste brute" sheetId="1" r:id="rId1"/>
    <sheet name="Comparateur râté" sheetId="2" r:id="rId2"/>
    <sheet name="Comparateu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<sst xmlns="http://schemas.openxmlformats.org/spreadsheetml/2006/main" count="60" uniqueCount="58">
  <si>
    <t>Restaurant</t>
  </si>
  <si>
    <t>Menu adulte</t>
  </si>
  <si>
    <t>Boisson</t>
  </si>
  <si>
    <t>Menu enfant (entrée, plat, dessert, boisson)</t>
  </si>
  <si>
    <t>Café gourmand</t>
  </si>
  <si>
    <t>Total : 2 adultes et 2 enfants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</si>
  <si>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</si>
  <si>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</si>
  <si>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</si>
  <si>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</si>
  <si>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</si>
  <si>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</si>
  <si>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</si>
  <si>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</si>
  <si>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</si>
  <si>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</si>
  <si>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</si>
  <si>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</si>
  <si>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</si>
  <si>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</si>
  <si>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</si>
  <si>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</si>
  <si>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</si>
  <si>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</si>
  <si>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</si>
  <si>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</si>
  <si>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</si>
  <si>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</si>
  <si>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</si>
  <si>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Liste des restaurants</t>
  </si>
  <si>
    <t>Repas =&lt;100 €</t>
  </si>
  <si>
    <t>Repas 101-125 €</t>
  </si>
  <si>
    <t>Repas &gt; 125 €</t>
  </si>
  <si>
    <t>101-125 €</t>
  </si>
  <si>
    <t>126 + €</t>
  </si>
  <si>
    <t>90,8 - A1</t>
  </si>
  <si>
    <t>109,8 - A2</t>
  </si>
  <si>
    <t>145,8 - A3</t>
  </si>
  <si>
    <t>97,8 - A4</t>
  </si>
  <si>
    <t>114 - A12</t>
  </si>
  <si>
    <t>133 - A7</t>
  </si>
  <si>
    <t>91,8 - A5</t>
  </si>
  <si>
    <t>105 - A13</t>
  </si>
  <si>
    <t>126 - A8</t>
  </si>
  <si>
    <t>78,8 - A6</t>
  </si>
  <si>
    <t>105,6 - A17</t>
  </si>
  <si>
    <t>140 - A9</t>
  </si>
  <si>
    <t>67,9 - A11</t>
  </si>
  <si>
    <t>100 - A20</t>
  </si>
  <si>
    <t>167 - A10</t>
  </si>
  <si>
    <t>91 - A14</t>
  </si>
  <si>
    <t>104 - A22</t>
  </si>
  <si>
    <t>149,8 - A18</t>
  </si>
  <si>
    <t>88,8 - A15</t>
  </si>
  <si>
    <t>85,8 - A16</t>
  </si>
  <si>
    <t>85,9 - A19</t>
  </si>
  <si>
    <t>98 - A21</t>
  </si>
  <si>
    <t>80 - A23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</si>
</sst>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/>
    <xf numFmtId="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3</xdr:row>
      <xdr:rowOff>6350</xdr:rowOff>
    </xdr:from>
    <xdr:to>
      <xdr:col>5</xdr:col>
      <xdr:colOff>546100</xdr:colOff>
      <xdr:row>6</xdr:row>
      <xdr:rowOff>120650</xdr:rowOff>
    </xdr:to>
    <xdr:sp macro="" textlink="">
      <xdr:nvSpPr>
        <xdr:cNvPr id="2" name="ZoneTexte 1"/>
        <xdr:cNvSpPr txBox="1"/>
      </xdr:nvSpPr>
      <xdr:spPr>
        <a:xfrm>
          <a:off x="4191000" y="558800"/>
          <a:ext cx="1860550" cy="666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</a:t>
          </a:r>
          <a:r>
            <a:rPr lang="fr-FR" sz="1100" baseline="0"/>
            <a:t> se met à jour chaque fois qu'on l'active en partant d'une autre feuille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4" totalsRowShown="0" headerRowDxfId="1">
  <autoFilter ref="A1:F24"/>
  <tableColumns count="6">
    <tableColumn id="1" name="Restaurant"/>
    <tableColumn id="2" name="Menu adulte"/>
    <tableColumn id="3" name="Boisson"/>
    <tableColumn id="4" name="Menu enfant (entrée, plat, dessert, boisson)"/>
    <tableColumn id="5" name="Café gourmand"/>
    <tableColumn id="6" name="Total : 2 adultes et 2 enfants" dataDxfId="0">
      <calculatedColumnFormula>Tableau1[[#This Row],[Menu adulte]]*2+Tableau1[[#This Row],[Boisson]]*2+Tableau1[[#This Row],[Menu enfant (entrée, plat, dessert, boisson)]]*2+Tableau1[[#This Row],[Café gourmand]]*2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topLeftCell="A7" workbookViewId="0">
      <selection activeCell="B21" sqref="B21"/>
    </sheetView>
  </sheetViews>
  <sheetFormatPr baseColWidth="10" defaultRowHeight="14.5" x14ac:dyDescent="0.35"/>
  <cols>
    <col min="1" max="3" width="11.453125" customWidth="1"/>
  </cols>
  <sheetData>
    <row r="1" spans="1:6" ht="8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>
        <v>20</v>
      </c>
      <c r="C2">
        <v>7.5</v>
      </c>
      <c r="D2">
        <v>9.9</v>
      </c>
      <c r="E2">
        <v>8</v>
      </c>
      <c r="F2">
        <f>Tableau1[[#This Row],[Menu adulte]]*2+Tableau1[[#This Row],[Boisson]]*2+Tableau1[[#This Row],[Menu enfant (entrée, plat, dessert, boisson)]]*2+Tableau1[[#This Row],[Café gourmand]]*2</f>
        <v>90.8</v>
      </c>
    </row>
    <row r="3" spans="1:6" x14ac:dyDescent="0.35">
      <c r="A3" t="s">
        <v>7</v>
      </c>
      <c r="B3">
        <v>25</v>
      </c>
      <c r="C3">
        <v>8</v>
      </c>
      <c r="D3">
        <v>12.9</v>
      </c>
      <c r="E3">
        <v>9</v>
      </c>
      <c r="F3">
        <f>Tableau1[[#This Row],[Menu adulte]]*2+Tableau1[[#This Row],[Boisson]]*2+Tableau1[[#This Row],[Menu enfant (entrée, plat, dessert, boisson)]]*2+Tableau1[[#This Row],[Café gourmand]]*2</f>
        <v>109.8</v>
      </c>
    </row>
    <row r="4" spans="1:6" x14ac:dyDescent="0.35">
      <c r="A4" t="s">
        <v>8</v>
      </c>
      <c r="B4">
        <v>35</v>
      </c>
      <c r="C4">
        <v>12</v>
      </c>
      <c r="D4">
        <v>13.9</v>
      </c>
      <c r="E4">
        <v>12</v>
      </c>
      <c r="F4">
        <f>Tableau1[[#This Row],[Menu adulte]]*2+Tableau1[[#This Row],[Boisson]]*2+Tableau1[[#This Row],[Menu enfant (entrée, plat, dessert, boisson)]]*2+Tableau1[[#This Row],[Café gourmand]]*2</f>
        <v>145.80000000000001</v>
      </c>
    </row>
    <row r="5" spans="1:6" x14ac:dyDescent="0.35">
      <c r="A5" t="s">
        <v>9</v>
      </c>
      <c r="B5">
        <v>20</v>
      </c>
      <c r="C5">
        <v>10</v>
      </c>
      <c r="D5">
        <v>11.9</v>
      </c>
      <c r="E5">
        <v>7</v>
      </c>
      <c r="F5">
        <f>Tableau1[[#This Row],[Menu adulte]]*2+Tableau1[[#This Row],[Boisson]]*2+Tableau1[[#This Row],[Menu enfant (entrée, plat, dessert, boisson)]]*2+Tableau1[[#This Row],[Café gourmand]]*2</f>
        <v>97.8</v>
      </c>
    </row>
    <row r="6" spans="1:6" x14ac:dyDescent="0.35">
      <c r="A6" t="s">
        <v>10</v>
      </c>
      <c r="B6">
        <v>19</v>
      </c>
      <c r="C6">
        <v>10</v>
      </c>
      <c r="D6">
        <v>8.9</v>
      </c>
      <c r="E6">
        <v>8</v>
      </c>
      <c r="F6">
        <f>Tableau1[[#This Row],[Menu adulte]]*2+Tableau1[[#This Row],[Boisson]]*2+Tableau1[[#This Row],[Menu enfant (entrée, plat, dessert, boisson)]]*2+Tableau1[[#This Row],[Café gourmand]]*2</f>
        <v>91.8</v>
      </c>
    </row>
    <row r="7" spans="1:6" x14ac:dyDescent="0.35">
      <c r="A7" t="s">
        <v>11</v>
      </c>
      <c r="B7">
        <v>18.5</v>
      </c>
      <c r="C7">
        <v>9</v>
      </c>
      <c r="D7">
        <v>11.9</v>
      </c>
      <c r="F7">
        <f>Tableau1[[#This Row],[Menu adulte]]*2+Tableau1[[#This Row],[Boisson]]*2+Tableau1[[#This Row],[Menu enfant (entrée, plat, dessert, boisson)]]*2+Tableau1[[#This Row],[Café gourmand]]*2</f>
        <v>78.8</v>
      </c>
    </row>
    <row r="8" spans="1:6" x14ac:dyDescent="0.35">
      <c r="A8" t="s">
        <v>12</v>
      </c>
      <c r="B8">
        <v>29</v>
      </c>
      <c r="C8">
        <v>9</v>
      </c>
      <c r="D8">
        <v>15.5</v>
      </c>
      <c r="E8">
        <v>13</v>
      </c>
      <c r="F8">
        <f>Tableau1[[#This Row],[Menu adulte]]*2+Tableau1[[#This Row],[Boisson]]*2+Tableau1[[#This Row],[Menu enfant (entrée, plat, dessert, boisson)]]*2+Tableau1[[#This Row],[Café gourmand]]*2</f>
        <v>133</v>
      </c>
    </row>
    <row r="9" spans="1:6" x14ac:dyDescent="0.35">
      <c r="A9" t="s">
        <v>13</v>
      </c>
      <c r="B9">
        <v>28</v>
      </c>
      <c r="C9">
        <v>11</v>
      </c>
      <c r="D9">
        <v>12</v>
      </c>
      <c r="E9">
        <v>12</v>
      </c>
      <c r="F9">
        <f>Tableau1[[#This Row],[Menu adulte]]*2+Tableau1[[#This Row],[Boisson]]*2+Tableau1[[#This Row],[Menu enfant (entrée, plat, dessert, boisson)]]*2+Tableau1[[#This Row],[Café gourmand]]*2</f>
        <v>126</v>
      </c>
    </row>
    <row r="10" spans="1:6" x14ac:dyDescent="0.35">
      <c r="A10" t="s">
        <v>14</v>
      </c>
      <c r="B10">
        <v>31</v>
      </c>
      <c r="C10">
        <v>13</v>
      </c>
      <c r="D10">
        <v>13</v>
      </c>
      <c r="E10">
        <v>13</v>
      </c>
      <c r="F10">
        <f>Tableau1[[#This Row],[Menu adulte]]*2+Tableau1[[#This Row],[Boisson]]*2+Tableau1[[#This Row],[Menu enfant (entrée, plat, dessert, boisson)]]*2+Tableau1[[#This Row],[Café gourmand]]*2</f>
        <v>140</v>
      </c>
    </row>
    <row r="11" spans="1:6" x14ac:dyDescent="0.35">
      <c r="A11" t="s">
        <v>15</v>
      </c>
      <c r="B11">
        <v>37</v>
      </c>
      <c r="C11">
        <v>15</v>
      </c>
      <c r="D11">
        <v>17.5</v>
      </c>
      <c r="E11">
        <v>14</v>
      </c>
      <c r="F11">
        <f>Tableau1[[#This Row],[Menu adulte]]*2+Tableau1[[#This Row],[Boisson]]*2+Tableau1[[#This Row],[Menu enfant (entrée, plat, dessert, boisson)]]*2+Tableau1[[#This Row],[Café gourmand]]*2</f>
        <v>167</v>
      </c>
    </row>
    <row r="12" spans="1:6" x14ac:dyDescent="0.35">
      <c r="A12" t="s">
        <v>16</v>
      </c>
      <c r="B12">
        <v>14</v>
      </c>
      <c r="C12">
        <v>5</v>
      </c>
      <c r="D12">
        <v>9.9499999999999993</v>
      </c>
      <c r="E12">
        <v>5</v>
      </c>
      <c r="F12">
        <f>Tableau1[[#This Row],[Menu adulte]]*2+Tableau1[[#This Row],[Boisson]]*2+Tableau1[[#This Row],[Menu enfant (entrée, plat, dessert, boisson)]]*2+Tableau1[[#This Row],[Café gourmand]]*2</f>
        <v>67.900000000000006</v>
      </c>
    </row>
    <row r="13" spans="1:6" x14ac:dyDescent="0.35">
      <c r="A13" t="s">
        <v>17</v>
      </c>
      <c r="B13">
        <v>25</v>
      </c>
      <c r="C13">
        <v>10</v>
      </c>
      <c r="D13">
        <v>16</v>
      </c>
      <c r="E13">
        <v>6</v>
      </c>
      <c r="F13">
        <f>Tableau1[[#This Row],[Menu adulte]]*2+Tableau1[[#This Row],[Boisson]]*2+Tableau1[[#This Row],[Menu enfant (entrée, plat, dessert, boisson)]]*2+Tableau1[[#This Row],[Café gourmand]]*2</f>
        <v>114</v>
      </c>
    </row>
    <row r="14" spans="1:6" x14ac:dyDescent="0.35">
      <c r="A14" t="s">
        <v>18</v>
      </c>
      <c r="B14">
        <v>24.5</v>
      </c>
      <c r="C14">
        <v>10</v>
      </c>
      <c r="D14">
        <v>12</v>
      </c>
      <c r="E14">
        <v>6</v>
      </c>
      <c r="F14">
        <f>Tableau1[[#This Row],[Menu adulte]]*2+Tableau1[[#This Row],[Boisson]]*2+Tableau1[[#This Row],[Menu enfant (entrée, plat, dessert, boisson)]]*2+Tableau1[[#This Row],[Café gourmand]]*2</f>
        <v>105</v>
      </c>
    </row>
    <row r="15" spans="1:6" x14ac:dyDescent="0.35">
      <c r="A15" t="s">
        <v>19</v>
      </c>
      <c r="B15">
        <v>19.5</v>
      </c>
      <c r="C15">
        <v>8</v>
      </c>
      <c r="D15">
        <v>13</v>
      </c>
      <c r="E15">
        <v>5</v>
      </c>
      <c r="F15">
        <f>Tableau1[[#This Row],[Menu adulte]]*2+Tableau1[[#This Row],[Boisson]]*2+Tableau1[[#This Row],[Menu enfant (entrée, plat, dessert, boisson)]]*2+Tableau1[[#This Row],[Café gourmand]]*2</f>
        <v>91</v>
      </c>
    </row>
    <row r="16" spans="1:6" x14ac:dyDescent="0.35">
      <c r="A16" t="s">
        <v>20</v>
      </c>
      <c r="B16">
        <v>18.5</v>
      </c>
      <c r="C16">
        <v>7</v>
      </c>
      <c r="D16">
        <v>13.9</v>
      </c>
      <c r="E16">
        <v>5</v>
      </c>
      <c r="F16">
        <f>Tableau1[[#This Row],[Menu adulte]]*2+Tableau1[[#This Row],[Boisson]]*2+Tableau1[[#This Row],[Menu enfant (entrée, plat, dessert, boisson)]]*2+Tableau1[[#This Row],[Café gourmand]]*2</f>
        <v>88.8</v>
      </c>
    </row>
    <row r="17" spans="1:6" x14ac:dyDescent="0.35">
      <c r="A17" t="s">
        <v>21</v>
      </c>
      <c r="B17">
        <v>20</v>
      </c>
      <c r="C17">
        <v>6</v>
      </c>
      <c r="D17">
        <v>11.9</v>
      </c>
      <c r="E17">
        <v>5</v>
      </c>
      <c r="F17">
        <f>Tableau1[[#This Row],[Menu adulte]]*2+Tableau1[[#This Row],[Boisson]]*2+Tableau1[[#This Row],[Menu enfant (entrée, plat, dessert, boisson)]]*2+Tableau1[[#This Row],[Café gourmand]]*2</f>
        <v>85.8</v>
      </c>
    </row>
    <row r="18" spans="1:6" x14ac:dyDescent="0.35">
      <c r="A18" t="s">
        <v>22</v>
      </c>
      <c r="B18">
        <v>22.9</v>
      </c>
      <c r="C18">
        <v>15</v>
      </c>
      <c r="D18">
        <v>8.9</v>
      </c>
      <c r="E18">
        <v>6</v>
      </c>
      <c r="F18">
        <f>Tableau1[[#This Row],[Menu adulte]]*2+Tableau1[[#This Row],[Boisson]]*2+Tableau1[[#This Row],[Menu enfant (entrée, plat, dessert, boisson)]]*2+Tableau1[[#This Row],[Café gourmand]]*2</f>
        <v>105.6</v>
      </c>
    </row>
    <row r="19" spans="1:6" x14ac:dyDescent="0.35">
      <c r="A19" t="s">
        <v>23</v>
      </c>
      <c r="B19">
        <v>29.9</v>
      </c>
      <c r="C19">
        <v>25</v>
      </c>
      <c r="D19">
        <v>13</v>
      </c>
      <c r="E19">
        <v>7</v>
      </c>
      <c r="F19">
        <f>Tableau1[[#This Row],[Menu adulte]]*2+Tableau1[[#This Row],[Boisson]]*2+Tableau1[[#This Row],[Menu enfant (entrée, plat, dessert, boisson)]]*2+Tableau1[[#This Row],[Café gourmand]]*2</f>
        <v>149.80000000000001</v>
      </c>
    </row>
    <row r="20" spans="1:6" x14ac:dyDescent="0.35">
      <c r="A20" t="s">
        <v>24</v>
      </c>
      <c r="B20">
        <v>19.95</v>
      </c>
      <c r="C20">
        <v>6</v>
      </c>
      <c r="D20">
        <v>9</v>
      </c>
      <c r="E20">
        <v>8</v>
      </c>
      <c r="F20">
        <f>Tableau1[[#This Row],[Menu adulte]]*2+Tableau1[[#This Row],[Boisson]]*2+Tableau1[[#This Row],[Menu enfant (entrée, plat, dessert, boisson)]]*2+Tableau1[[#This Row],[Café gourmand]]*2</f>
        <v>85.9</v>
      </c>
    </row>
    <row r="21" spans="1:6" x14ac:dyDescent="0.35">
      <c r="A21" t="s">
        <v>25</v>
      </c>
      <c r="B21">
        <v>25</v>
      </c>
      <c r="C21">
        <v>8</v>
      </c>
      <c r="D21">
        <v>11</v>
      </c>
      <c r="E21">
        <v>6</v>
      </c>
      <c r="F21">
        <f>Tableau1[[#This Row],[Menu adulte]]*2+Tableau1[[#This Row],[Boisson]]*2+Tableau1[[#This Row],[Menu enfant (entrée, plat, dessert, boisson)]]*2+Tableau1[[#This Row],[Café gourmand]]*2</f>
        <v>100</v>
      </c>
    </row>
    <row r="22" spans="1:6" x14ac:dyDescent="0.35">
      <c r="A22" t="s">
        <v>26</v>
      </c>
      <c r="B22">
        <v>24</v>
      </c>
      <c r="C22">
        <v>6</v>
      </c>
      <c r="D22">
        <v>12</v>
      </c>
      <c r="E22">
        <v>7</v>
      </c>
      <c r="F22">
        <f>Tableau1[[#This Row],[Menu adulte]]*2+Tableau1[[#This Row],[Boisson]]*2+Tableau1[[#This Row],[Menu enfant (entrée, plat, dessert, boisson)]]*2+Tableau1[[#This Row],[Café gourmand]]*2</f>
        <v>98</v>
      </c>
    </row>
    <row r="23" spans="1:6" x14ac:dyDescent="0.35">
      <c r="A23" t="s">
        <v>27</v>
      </c>
      <c r="B23">
        <v>25</v>
      </c>
      <c r="C23">
        <v>9</v>
      </c>
      <c r="D23">
        <v>13</v>
      </c>
      <c r="E23">
        <v>5</v>
      </c>
      <c r="F23">
        <f>Tableau1[[#This Row],[Menu adulte]]*2+Tableau1[[#This Row],[Boisson]]*2+Tableau1[[#This Row],[Menu enfant (entrée, plat, dessert, boisson)]]*2+Tableau1[[#This Row],[Café gourmand]]*2</f>
        <v>104</v>
      </c>
    </row>
    <row r="24" spans="1:6" x14ac:dyDescent="0.35">
      <c r="A24" t="s">
        <v>28</v>
      </c>
      <c r="B24">
        <v>21</v>
      </c>
      <c r="C24">
        <v>7</v>
      </c>
      <c r="D24">
        <v>4</v>
      </c>
      <c r="E24">
        <v>8</v>
      </c>
      <c r="F24">
        <f>Tableau1[[#This Row],[Menu adulte]]*2+Tableau1[[#This Row],[Boisson]]*2+Tableau1[[#This Row],[Menu enfant (entrée, plat, dessert, boisson)]]*2+Tableau1[[#This Row],[Café gourmand]]*2</f>
        <v>80</v>
      </c>
    </row>
    <row r="26" spans="1:6" x14ac:dyDescent="0.35">
      <c r="A26" s="5" t="s">
        <v>29</v>
      </c>
      <c r="B26" s="5"/>
      <c r="C26" s="5"/>
    </row>
    <row r="27" spans="1:6" x14ac:dyDescent="0.35">
      <c r="A27" s="2" t="s">
        <v>30</v>
      </c>
      <c r="B27" s="2" t="s">
        <v>31</v>
      </c>
      <c r="C27" s="2" t="s">
        <v>32</v>
      </c>
    </row>
  </sheetData>
  <mergeCells count="1">
    <mergeCell ref="A26:C26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2"/>
  <sheetViews>
    <sheetView workbookViewId="0">
      <selection activeCell="A8" sqref="A8"/>
    </sheetView>
  </sheetViews>
  <sheetFormatPr baseColWidth="10" defaultRowHeight="14.5" x14ac:dyDescent="0.35"/>
  <cols>
    <col min="2" max="2" width="16.7265625" customWidth="1"/>
    <col min="3" max="3" width="15.453125" customWidth="1"/>
  </cols>
  <sheetData>
    <row r="1" spans="1:4" x14ac:dyDescent="0.35">
      <c r="A1" t="s">
        <v>0</v>
      </c>
      <c r="B1" s="3">
        <v>100</v>
      </c>
      <c r="C1" s="4" t="s">
        <v>33</v>
      </c>
      <c r="D1" s="3">
        <v>125</v>
      </c>
    </row>
    <row r="2" spans="1:4" x14ac:dyDescent="0.35">
      <c r="A2" t="str">
        <f>Tableau1[[#This Row],[Restaurant]]</f>
        <v>A1</v>
      </c>
      <c r="B2">
        <f>IF(VLOOKUP(A2,'Liste brute'!1:1048576,6,FALSE)&lt;100,VLOOKUP(A2,'Liste brute'!1:1048576,6,FALSE),IF(VLOOKUP(Tableau1[[#This Row],[Restaurant]],'Liste brute'!1:1048576,6,FALSE)&gt;125,"Non","Non"))</f>
        <v>90.8</v>
      </c>
    </row>
    <row r="3" spans="1:4" x14ac:dyDescent="0.35">
      <c r="A3" t="str">
        <f>Tableau1[[#This Row],[Restaurant]]</f>
        <v>A2</v>
      </c>
      <c r="B3" t="e">
        <f>IF(VLOOKUP(A3,'Liste brute'!#REF!,6,FALSE)&lt;100,VLOOKUP(A3,'Liste brute'!#REF!,6,FALSE),IF(VLOOKUP(Tableau1[[#This Row],[Restaurant]],'Liste brute'!#REF!,6,FALSE)&gt;125,"Non","Non"))</f>
        <v>#REF!</v>
      </c>
    </row>
    <row r="4" spans="1:4" x14ac:dyDescent="0.35">
      <c r="A4" t="str">
        <f>Tableau1[[#This Row],[Restaurant]]</f>
        <v>A3</v>
      </c>
      <c r="B4" t="e">
        <f>IF(VLOOKUP(A4,'Liste brute'!#REF!,6,FALSE)&lt;100,VLOOKUP(A4,'Liste brute'!#REF!,6,FALSE),IF(VLOOKUP(Tableau1[[#This Row],[Restaurant]],'Liste brute'!#REF!,6,FALSE)&gt;125,"Non","Non"))</f>
        <v>#REF!</v>
      </c>
    </row>
    <row r="5" spans="1:4" x14ac:dyDescent="0.35">
      <c r="A5" t="str">
        <f>Tableau1[[#This Row],[Restaurant]]</f>
        <v>A4</v>
      </c>
      <c r="B5" t="e">
        <f>IF(VLOOKUP(A5,'Liste brute'!#REF!,6,FALSE)&lt;100,VLOOKUP(A5,'Liste brute'!#REF!,6,FALSE),IF(VLOOKUP(Tableau1[[#This Row],[Restaurant]],'Liste brute'!#REF!,6,FALSE)&gt;125,"Non","Non"))</f>
        <v>#REF!</v>
      </c>
    </row>
    <row r="6" spans="1:4" x14ac:dyDescent="0.35">
      <c r="A6" t="str">
        <f>Tableau1[[#This Row],[Restaurant]]</f>
        <v>A5</v>
      </c>
      <c r="B6" t="e">
        <f>IF(VLOOKUP(A6,'Liste brute'!#REF!,6,FALSE)&lt;100,VLOOKUP(A6,'Liste brute'!#REF!,6,FALSE),IF(VLOOKUP(Tableau1[[#This Row],[Restaurant]],'Liste brute'!#REF!,6,FALSE)&gt;125,"Non","Non"))</f>
        <v>#REF!</v>
      </c>
    </row>
    <row r="7" spans="1:4" x14ac:dyDescent="0.35">
      <c r="A7" t="str">
        <f>Tableau1[[#This Row],[Restaurant]]</f>
        <v>A6</v>
      </c>
      <c r="B7" t="e">
        <f>IF(VLOOKUP(A7,'Liste brute'!#REF!,6,FALSE)&lt;100,VLOOKUP(A7,'Liste brute'!#REF!,6,FALSE),IF(VLOOKUP(Tableau1[[#This Row],[Restaurant]],'Liste brute'!#REF!,6,FALSE)&gt;125,"Non","Non"))</f>
        <v>#REF!</v>
      </c>
    </row>
    <row r="8" spans="1:4" x14ac:dyDescent="0.35">
      <c r="A8" t="str">
        <f>Tableau1[[#This Row],[Restaurant]]</f>
        <v>A7</v>
      </c>
      <c r="B8" t="e">
        <f>IF(VLOOKUP(A8,'Liste brute'!#REF!,6,FALSE)&lt;100,VLOOKUP(A8,'Liste brute'!#REF!,6,FALSE),IF(VLOOKUP(Tableau1[[#This Row],[Restaurant]],'Liste brute'!#REF!,6,FALSE)&gt;125,"Non","Non"))</f>
        <v>#REF!</v>
      </c>
    </row>
    <row r="9" spans="1:4" x14ac:dyDescent="0.35">
      <c r="A9" t="str">
        <f>Tableau1[[#This Row],[Restaurant]]</f>
        <v>A8</v>
      </c>
      <c r="B9" t="e">
        <f>IF(VLOOKUP(A9,'Liste brute'!#REF!,6,FALSE)&lt;100,VLOOKUP(A9,'Liste brute'!#REF!,6,FALSE),IF(VLOOKUP(Tableau1[[#This Row],[Restaurant]],'Liste brute'!#REF!,6,FALSE)&gt;125,"Non","Non"))</f>
        <v>#REF!</v>
      </c>
    </row>
    <row r="10" spans="1:4" x14ac:dyDescent="0.35">
      <c r="A10" t="str">
        <f>Tableau1[[#This Row],[Restaurant]]</f>
        <v>A9</v>
      </c>
      <c r="B10" t="e">
        <f>IF(VLOOKUP(A10,'Liste brute'!#REF!,6,FALSE)&lt;100,VLOOKUP(A10,'Liste brute'!#REF!,6,FALSE),IF(VLOOKUP(Tableau1[[#This Row],[Restaurant]],'Liste brute'!#REF!,6,FALSE)&gt;125,"Non","Non"))</f>
        <v>#REF!</v>
      </c>
    </row>
    <row r="11" spans="1:4" x14ac:dyDescent="0.35">
      <c r="A11" t="str">
        <f>Tableau1[[#This Row],[Restaurant]]</f>
        <v>A10</v>
      </c>
      <c r="B11" t="e">
        <f>IF(VLOOKUP(A11,'Liste brute'!#REF!,6,FALSE)&lt;100,VLOOKUP(A11,'Liste brute'!#REF!,6,FALSE),IF(VLOOKUP(Tableau1[[#This Row],[Restaurant]],'Liste brute'!#REF!,6,FALSE)&gt;125,"Non","Non"))</f>
        <v>#REF!</v>
      </c>
    </row>
    <row r="12" spans="1:4" x14ac:dyDescent="0.35">
      <c r="A12" t="str">
        <f>Tableau1[[#This Row],[Restaurant]]</f>
        <v>A11</v>
      </c>
      <c r="B12" t="e">
        <f>IF(VLOOKUP(A12,'Liste brute'!#REF!,6,FALSE)&lt;100,VLOOKUP(A12,'Liste brute'!#REF!,6,FALSE),IF(VLOOKUP(Tableau1[[#This Row],[Restaurant]],'Liste brute'!#REF!,6,FALSE)&gt;125,"Non","Non"))</f>
        <v>#REF!</v>
      </c>
    </row>
    <row r="13" spans="1:4" x14ac:dyDescent="0.35">
      <c r="A13" t="str">
        <f>Tableau1[[#This Row],[Restaurant]]</f>
        <v>A12</v>
      </c>
      <c r="B13" t="e">
        <f>IF(VLOOKUP(A13,'Liste brute'!#REF!,6,FALSE)&lt;100,VLOOKUP(A13,'Liste brute'!#REF!,6,FALSE),IF(VLOOKUP(Tableau1[[#This Row],[Restaurant]],'Liste brute'!#REF!,6,FALSE)&gt;125,"Non","Non"))</f>
        <v>#REF!</v>
      </c>
    </row>
    <row r="14" spans="1:4" x14ac:dyDescent="0.35">
      <c r="A14" t="str">
        <f>Tableau1[[#This Row],[Restaurant]]</f>
        <v>A13</v>
      </c>
      <c r="B14" t="e">
        <f>IF(VLOOKUP(A14,'Liste brute'!#REF!,6,FALSE)&lt;100,VLOOKUP(A14,'Liste brute'!#REF!,6,FALSE),IF(VLOOKUP(Tableau1[[#This Row],[Restaurant]],'Liste brute'!#REF!,6,FALSE)&gt;125,"Non","Non"))</f>
        <v>#REF!</v>
      </c>
    </row>
    <row r="15" spans="1:4" x14ac:dyDescent="0.35">
      <c r="A15" t="str">
        <f>Tableau1[[#This Row],[Restaurant]]</f>
        <v>A14</v>
      </c>
      <c r="B15" t="e">
        <f>IF(VLOOKUP(A15,'Liste brute'!#REF!,6,FALSE)&lt;100,VLOOKUP(A15,'Liste brute'!#REF!,6,FALSE),IF(VLOOKUP(Tableau1[[#This Row],[Restaurant]],'Liste brute'!#REF!,6,FALSE)&gt;125,"Non","Non"))</f>
        <v>#REF!</v>
      </c>
    </row>
    <row r="16" spans="1:4" x14ac:dyDescent="0.35">
      <c r="A16" t="str">
        <f>Tableau1[[#This Row],[Restaurant]]</f>
        <v>A15</v>
      </c>
      <c r="B16" t="e">
        <f>IF(VLOOKUP(A16,'Liste brute'!#REF!,6,FALSE)&lt;100,VLOOKUP(A16,'Liste brute'!#REF!,6,FALSE),IF(VLOOKUP(Tableau1[[#This Row],[Restaurant]],'Liste brute'!#REF!,6,FALSE)&gt;125,"Non","Non"))</f>
        <v>#REF!</v>
      </c>
    </row>
    <row r="17" spans="1:2" x14ac:dyDescent="0.35">
      <c r="A17" t="str">
        <f>Tableau1[[#This Row],[Restaurant]]</f>
        <v>A16</v>
      </c>
      <c r="B17" t="e">
        <f>IF(VLOOKUP(A17,'Liste brute'!#REF!,6,FALSE)&lt;100,VLOOKUP(A17,'Liste brute'!#REF!,6,FALSE),IF(VLOOKUP(Tableau1[[#This Row],[Restaurant]],'Liste brute'!#REF!,6,FALSE)&gt;125,"Non","Non"))</f>
        <v>#REF!</v>
      </c>
    </row>
    <row r="18" spans="1:2" x14ac:dyDescent="0.35">
      <c r="A18" t="str">
        <f>Tableau1[[#This Row],[Restaurant]]</f>
        <v>A17</v>
      </c>
      <c r="B18" t="e">
        <f>IF(VLOOKUP(A18,'Liste brute'!#REF!,6,FALSE)&lt;100,VLOOKUP(A18,'Liste brute'!#REF!,6,FALSE),IF(VLOOKUP(Tableau1[[#This Row],[Restaurant]],'Liste brute'!#REF!,6,FALSE)&gt;125,"Non","Non"))</f>
        <v>#REF!</v>
      </c>
    </row>
    <row r="19" spans="1:2" x14ac:dyDescent="0.35">
      <c r="A19" t="str">
        <f>Tableau1[[#This Row],[Restaurant]]</f>
        <v>A18</v>
      </c>
      <c r="B19" t="e">
        <f>IF(VLOOKUP(A19,'Liste brute'!#REF!,6,FALSE)&lt;100,VLOOKUP(A19,'Liste brute'!#REF!,6,FALSE),IF(VLOOKUP(Tableau1[[#This Row],[Restaurant]],'Liste brute'!#REF!,6,FALSE)&gt;125,"Non","Non"))</f>
        <v>#REF!</v>
      </c>
    </row>
    <row r="20" spans="1:2" x14ac:dyDescent="0.35">
      <c r="A20" t="str">
        <f>Tableau1[[#This Row],[Restaurant]]</f>
        <v>A19</v>
      </c>
      <c r="B20" t="e">
        <f>IF(VLOOKUP(A20,'Liste brute'!#REF!,6,FALSE)&lt;100,VLOOKUP(A20,'Liste brute'!#REF!,6,FALSE),IF(VLOOKUP(Tableau1[[#This Row],[Restaurant]],'Liste brute'!#REF!,6,FALSE)&gt;125,"Non","Non"))</f>
        <v>#REF!</v>
      </c>
    </row>
    <row r="21" spans="1:2" x14ac:dyDescent="0.35">
      <c r="A21" t="str">
        <f>Tableau1[[#This Row],[Restaurant]]</f>
        <v>A20</v>
      </c>
      <c r="B21" t="e">
        <f>IF(VLOOKUP(A21,'Liste brute'!#REF!,6,FALSE)&lt;100,VLOOKUP(A21,'Liste brute'!#REF!,6,FALSE),IF(VLOOKUP(Tableau1[[#This Row],[Restaurant]],'Liste brute'!#REF!,6,FALSE)&gt;125,"Non","Non"))</f>
        <v>#REF!</v>
      </c>
    </row>
    <row r="22" spans="1:2" x14ac:dyDescent="0.35">
      <c r="A22" t="str">
        <f>Tableau1[[#This Row],[Restaurant]]</f>
        <v>A21</v>
      </c>
      <c r="B22" t="e">
        <f>IF(VLOOKUP(A22,'Liste brute'!#REF!,6,FALSE)&lt;100,VLOOKUP(A22,'Liste brute'!#REF!,6,FALSE),IF(VLOOKUP(Tableau1[[#This Row],[Restaurant]],'Liste brute'!#REF!,6,FALSE)&gt;125,"Non","Non"))</f>
        <v>#REF!</v>
      </c>
    </row>
    <row r="23" spans="1:2" x14ac:dyDescent="0.35">
      <c r="A23" t="str">
        <f>Tableau1[[#This Row],[Restaurant]]</f>
        <v>A22</v>
      </c>
      <c r="B23" t="e">
        <f>IF(VLOOKUP(A23,'Liste brute'!#REF!,6,FALSE)&lt;100,VLOOKUP(A23,'Liste brute'!#REF!,6,FALSE),IF(VLOOKUP(Tableau1[[#This Row],[Restaurant]],'Liste brute'!#REF!,6,FALSE)&gt;125,"Non","Non"))</f>
        <v>#REF!</v>
      </c>
    </row>
    <row r="24" spans="1:2" x14ac:dyDescent="0.35">
      <c r="A24" t="str">
        <f>Tableau1[[#This Row],[Restaurant]]</f>
        <v>A23</v>
      </c>
      <c r="B24" t="e">
        <f>IF(VLOOKUP(A24,'Liste brute'!#REF!,6,FALSE)&lt;100,VLOOKUP(A24,'Liste brute'!#REF!,6,FALSE),IF(VLOOKUP(Tableau1[[#This Row],[Restaurant]],'Liste brute'!#REF!,6,FALSE)&gt;125,"Non","Non"))</f>
        <v>#REF!</v>
      </c>
    </row>
    <row r="25" spans="1:2" x14ac:dyDescent="0.35">
      <c r="A25" t="e">
        <f>Tableau1[[#This Row],[Restaurant]]</f>
        <v>#VALUE!</v>
      </c>
    </row>
    <row r="26" spans="1:2" x14ac:dyDescent="0.35">
      <c r="A26" t="e">
        <f>Tableau1[[#This Row],[Restaurant]]</f>
        <v>#VALUE!</v>
      </c>
    </row>
    <row r="27" spans="1:2" x14ac:dyDescent="0.35">
      <c r="A27" t="e">
        <f>Tableau1[[#This Row],[Restaurant]]</f>
        <v>#VALUE!</v>
      </c>
    </row>
    <row r="28" spans="1:2" x14ac:dyDescent="0.35">
      <c r="A28" t="e">
        <f>Tableau1[[#This Row],[Restaurant]]</f>
        <v>#VALUE!</v>
      </c>
    </row>
    <row r="29" spans="1:2" x14ac:dyDescent="0.35">
      <c r="A29" t="e">
        <f>Tableau1[[#This Row],[Restaurant]]</f>
        <v>#VALUE!</v>
      </c>
    </row>
    <row r="30" spans="1:2" x14ac:dyDescent="0.35">
      <c r="A30" t="e">
        <f>Tableau1[[#This Row],[Restaurant]]</f>
        <v>#VALUE!</v>
      </c>
    </row>
    <row r="31" spans="1:2" x14ac:dyDescent="0.35">
      <c r="A31" t="e">
        <f>Tableau1[[#This Row],[Restaurant]]</f>
        <v>#VALUE!</v>
      </c>
    </row>
    <row r="32" spans="1:2" x14ac:dyDescent="0.35">
      <c r="A32" t="e">
        <f>Tableau1[[#This Row],[Restaurant]]</f>
        <v>#VALUE!</v>
      </c>
    </row>
    <row r="33" spans="1:1" x14ac:dyDescent="0.35">
      <c r="A33" t="e">
        <f>Tableau1[[#This Row],[Restaurant]]</f>
        <v>#VALUE!</v>
      </c>
    </row>
    <row r="34" spans="1:1" x14ac:dyDescent="0.35">
      <c r="A34" t="e">
        <f>Tableau1[[#This Row],[Restaurant]]</f>
        <v>#VALUE!</v>
      </c>
    </row>
    <row r="35" spans="1:1" x14ac:dyDescent="0.35">
      <c r="A35" t="e">
        <f>Tableau1[[#This Row],[Restaurant]]</f>
        <v>#VALUE!</v>
      </c>
    </row>
    <row r="36" spans="1:1" x14ac:dyDescent="0.35">
      <c r="A36" t="e">
        <f>Tableau1[[#This Row],[Restaurant]]</f>
        <v>#VALUE!</v>
      </c>
    </row>
    <row r="37" spans="1:1" x14ac:dyDescent="0.35">
      <c r="A37" t="e">
        <f>Tableau1[[#This Row],[Restaurant]]</f>
        <v>#VALUE!</v>
      </c>
    </row>
    <row r="38" spans="1:1" x14ac:dyDescent="0.35">
      <c r="A38" t="e">
        <f>Tableau1[[#This Row],[Restaurant]]</f>
        <v>#VALUE!</v>
      </c>
    </row>
    <row r="39" spans="1:1" x14ac:dyDescent="0.35">
      <c r="A39" t="e">
        <f>Tableau1[[#This Row],[Restaurant]]</f>
        <v>#VALUE!</v>
      </c>
    </row>
    <row r="40" spans="1:1" x14ac:dyDescent="0.35">
      <c r="A40" t="e">
        <f>Tableau1[[#This Row],[Restaurant]]</f>
        <v>#VALUE!</v>
      </c>
    </row>
    <row r="41" spans="1:1" x14ac:dyDescent="0.35">
      <c r="A41" t="e">
        <f>Tableau1[[#This Row],[Restaurant]]</f>
        <v>#VALUE!</v>
      </c>
    </row>
    <row r="42" spans="1:1" x14ac:dyDescent="0.35">
      <c r="A42" t="e">
        <f>Tableau1[[#This Row],[Restaurant]]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"/>
  <sheetViews>
    <sheetView tabSelected="1" workbookViewId="0">
      <selection activeCell="D15" sqref="D15"/>
    </sheetView>
  </sheetViews>
  <sheetFormatPr baseColWidth="10" defaultRowHeight="14.5" x14ac:dyDescent="0.35"/>
  <cols>
    <col min="1" max="3" width="19" customWidth="1"/>
  </cols>
  <sheetData>
    <row r="1" spans="1:3" x14ac:dyDescent="0.35">
      <c r="A1" s="6">
        <v>-100</v>
      </c>
      <c r="B1" s="7" t="s">
        <v>33</v>
      </c>
      <c r="C1" s="6" t="s">
        <v>34</v>
      </c>
    </row>
    <row r="2" spans="1:3" x14ac:dyDescent="0.35">
      <c r="A2" t="s">
        <v>47</v>
      </c>
      <c r="B2" t="s">
        <v>48</v>
      </c>
      <c r="C2" t="s">
        <v>43</v>
      </c>
    </row>
    <row r="3" spans="1:3" x14ac:dyDescent="0.35">
      <c r="A3" t="s">
        <v>44</v>
      </c>
      <c r="B3" t="s">
        <v>51</v>
      </c>
      <c r="C3" t="s">
        <v>40</v>
      </c>
    </row>
    <row r="4" spans="1:3" x14ac:dyDescent="0.35">
      <c r="A4" t="s">
        <v>57</v>
      </c>
      <c r="B4" t="s">
        <v>42</v>
      </c>
      <c r="C4" t="s">
        <v>46</v>
      </c>
    </row>
    <row r="5" spans="1:3" x14ac:dyDescent="0.35">
      <c r="A5" t="s">
        <v>54</v>
      </c>
      <c r="B5" t="s">
        <v>45</v>
      </c>
      <c r="C5" t="s">
        <v>37</v>
      </c>
    </row>
    <row r="6" spans="1:3" x14ac:dyDescent="0.35">
      <c r="A6" t="s">
        <v>55</v>
      </c>
      <c r="B6" t="s">
        <v>36</v>
      </c>
      <c r="C6" t="s">
        <v>52</v>
      </c>
    </row>
    <row r="7" spans="1:3" x14ac:dyDescent="0.35">
      <c r="A7" t="s">
        <v>53</v>
      </c>
      <c r="B7" t="s">
        <v>39</v>
      </c>
      <c r="C7" t="s">
        <v>49</v>
      </c>
    </row>
    <row r="8" spans="1:3" x14ac:dyDescent="0.35">
      <c r="A8" t="s">
        <v>35</v>
      </c>
    </row>
    <row r="9" spans="1:3" x14ac:dyDescent="0.35">
      <c r="A9" t="s">
        <v>50</v>
      </c>
    </row>
    <row r="10" spans="1:3" x14ac:dyDescent="0.35">
      <c r="A10" t="s">
        <v>41</v>
      </c>
    </row>
    <row r="11" spans="1:3" x14ac:dyDescent="0.35">
      <c r="A11" t="s">
        <v>38</v>
      </c>
    </row>
    <row r="12" spans="1:3" x14ac:dyDescent="0.35">
      <c r="A12" t="s">
        <v>56</v>
      </c>
    </row>
  </sheetData>
  <sortState ref="C2:C7">
    <sortCondition ref="C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brute</vt:lpstr>
      <vt:lpstr>Comparateur râté</vt:lpstr>
      <vt:lpstr>Comparateur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2023-12-02T13:49:28Z</dcterms:created>
  <dcterms:modified xsi:type="dcterms:W3CDTF">2023-12-02T15:43:44Z</dcterms:modified>
</cp:coreProperties>
</file>