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70" windowHeight="4530" activeTab="1"/>
  </bookViews>
  <sheets>
    <sheet name="1" sheetId="1" r:id="rId1"/>
    <sheet name="2" sheetId="2" r:id="rId2"/>
    <sheet name="Feuil1" sheetId="3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2" l="1"/>
  <c r="C11" i="1" l="1"/>
  <c r="B11" i="1"/>
  <c r="C10" i="1"/>
  <c r="B10" i="1"/>
  <c r="P28" i="2"/>
  <c r="O28" i="2"/>
  <c r="N28" i="2"/>
  <c r="M28" i="2"/>
  <c r="L28" i="2"/>
  <c r="K28" i="2"/>
  <c r="J28" i="2"/>
  <c r="I28" i="2"/>
  <c r="P27" i="2"/>
  <c r="O27" i="2"/>
  <c r="N27" i="2"/>
  <c r="M27" i="2"/>
  <c r="L27" i="2"/>
  <c r="K27" i="2"/>
  <c r="J27" i="2"/>
  <c r="I27" i="2"/>
  <c r="P26" i="2"/>
  <c r="O26" i="2"/>
  <c r="N26" i="2"/>
  <c r="M26" i="2"/>
  <c r="L26" i="2"/>
  <c r="K26" i="2"/>
  <c r="J26" i="2"/>
  <c r="I26" i="2"/>
  <c r="P7" i="2"/>
  <c r="O7" i="2"/>
  <c r="N7" i="2"/>
  <c r="M7" i="2"/>
  <c r="L7" i="2"/>
  <c r="K7" i="2"/>
  <c r="J7" i="2"/>
  <c r="I7" i="2"/>
  <c r="P6" i="2"/>
  <c r="O6" i="2"/>
  <c r="N6" i="2"/>
  <c r="M6" i="2"/>
  <c r="L6" i="2"/>
  <c r="K6" i="2"/>
  <c r="J6" i="2"/>
  <c r="I6" i="2"/>
  <c r="J5" i="2"/>
  <c r="K5" i="2"/>
  <c r="L5" i="2"/>
  <c r="M5" i="2"/>
  <c r="N5" i="2"/>
  <c r="O5" i="2"/>
  <c r="P5" i="2"/>
  <c r="Q36" i="2"/>
  <c r="Q35" i="2"/>
  <c r="Q34" i="2"/>
  <c r="Q26" i="2"/>
  <c r="P25" i="2"/>
  <c r="O25" i="2"/>
  <c r="N25" i="2"/>
  <c r="M25" i="2"/>
  <c r="L25" i="2"/>
  <c r="K25" i="2"/>
  <c r="J25" i="2"/>
  <c r="I25" i="2"/>
  <c r="H25" i="2"/>
  <c r="G25" i="2"/>
  <c r="F25" i="2"/>
  <c r="E25" i="2"/>
  <c r="P24" i="2"/>
  <c r="O24" i="2"/>
  <c r="N24" i="2"/>
  <c r="M24" i="2"/>
  <c r="L24" i="2"/>
  <c r="K24" i="2"/>
  <c r="J24" i="2"/>
  <c r="I24" i="2"/>
  <c r="H24" i="2"/>
  <c r="G24" i="2"/>
  <c r="F24" i="2"/>
  <c r="E24" i="2"/>
  <c r="Q24" i="2" s="1"/>
  <c r="Q12" i="2"/>
  <c r="Q7" i="2"/>
  <c r="Q6" i="2"/>
  <c r="P4" i="2"/>
  <c r="O4" i="2"/>
  <c r="N4" i="2"/>
  <c r="M4" i="2"/>
  <c r="L4" i="2"/>
  <c r="K4" i="2"/>
  <c r="J4" i="2"/>
  <c r="I4" i="2"/>
  <c r="H4" i="2"/>
  <c r="G4" i="2"/>
  <c r="F4" i="2"/>
  <c r="E4" i="2"/>
  <c r="Q4" i="2" s="1"/>
  <c r="P3" i="2"/>
  <c r="O3" i="2"/>
  <c r="N3" i="2"/>
  <c r="M3" i="2"/>
  <c r="L3" i="2"/>
  <c r="K3" i="2"/>
  <c r="J3" i="2"/>
  <c r="I3" i="2"/>
  <c r="H3" i="2"/>
  <c r="G3" i="2"/>
  <c r="F3" i="2"/>
  <c r="E3" i="2"/>
  <c r="Q13" i="2" l="1"/>
  <c r="Q8" i="2"/>
  <c r="Q5" i="2"/>
  <c r="Q27" i="2"/>
  <c r="Q33" i="2"/>
  <c r="Q3" i="2"/>
  <c r="Q28" i="2"/>
  <c r="Q11" i="2" l="1"/>
  <c r="Q30" i="2"/>
</calcChain>
</file>

<file path=xl/sharedStrings.xml><?xml version="1.0" encoding="utf-8"?>
<sst xmlns="http://schemas.openxmlformats.org/spreadsheetml/2006/main" count="32" uniqueCount="31">
  <si>
    <t>Mois</t>
  </si>
  <si>
    <t>Processed material</t>
  </si>
  <si>
    <t>M2</t>
  </si>
  <si>
    <t>10A</t>
  </si>
  <si>
    <t>10B</t>
  </si>
  <si>
    <t>Janvier</t>
  </si>
  <si>
    <t>Février</t>
  </si>
  <si>
    <t>Mars</t>
  </si>
  <si>
    <t>Avril</t>
  </si>
  <si>
    <t>Mai</t>
  </si>
  <si>
    <t>Juin</t>
  </si>
  <si>
    <t>Juillet</t>
  </si>
  <si>
    <t>Target</t>
  </si>
  <si>
    <t>Moy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</si>
  <si>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</si>
  <si>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</si>
  <si>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</si>
  <si>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</si>
  <si>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</si>
  <si>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</si>
  <si>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</si>
  <si>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</si>
  <si>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</si>
  <si>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</si>
  <si>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</si>
  <si>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</si>
  <si>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YTD</t>
  </si>
  <si>
    <t xml:space="preserve">Performance </t>
  </si>
  <si>
    <t>Août</t>
  </si>
  <si>
    <t>Septembre</t>
  </si>
  <si>
    <t>https://forum.excel-pratique.com/excel/copier-coller-les-valeurs-de-facon-automatique-186753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</si>
</sst>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9]d\ mmmm\ yyyy;@"/>
    <numFmt numFmtId="165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2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6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5" fillId="0" borderId="0"/>
    <xf numFmtId="0" fontId="4" fillId="0" borderId="0"/>
    <xf numFmtId="0" fontId="11" fillId="0" borderId="0" applyNumberFormat="0" applyFill="0" applyBorder="0" applyAlignment="0" applyProtection="0"/>
  </cellStyleXfs>
  <cellXfs count="75"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17" fontId="4" fillId="2" borderId="6" xfId="0" applyNumberFormat="1" applyFont="1" applyFill="1" applyBorder="1" applyAlignment="1">
      <alignment horizontal="center" vertical="center"/>
    </xf>
    <xf numFmtId="3" fontId="4" fillId="5" borderId="7" xfId="0" applyNumberFormat="1" applyFont="1" applyFill="1" applyBorder="1" applyAlignment="1">
      <alignment horizontal="center" vertical="center"/>
    </xf>
    <xf numFmtId="3" fontId="4" fillId="5" borderId="8" xfId="0" applyNumberFormat="1" applyFont="1" applyFill="1" applyBorder="1" applyAlignment="1">
      <alignment horizontal="center" vertical="center"/>
    </xf>
    <xf numFmtId="3" fontId="4" fillId="5" borderId="6" xfId="0" applyNumberFormat="1" applyFont="1" applyFill="1" applyBorder="1" applyAlignment="1">
      <alignment horizontal="center" vertical="center"/>
    </xf>
    <xf numFmtId="3" fontId="4" fillId="6" borderId="7" xfId="0" applyNumberFormat="1" applyFont="1" applyFill="1" applyBorder="1" applyAlignment="1">
      <alignment horizontal="center" vertical="center"/>
    </xf>
    <xf numFmtId="3" fontId="4" fillId="6" borderId="6" xfId="0" applyNumberFormat="1" applyFont="1" applyFill="1" applyBorder="1" applyAlignment="1">
      <alignment horizontal="center" vertical="center"/>
    </xf>
    <xf numFmtId="0" fontId="6" fillId="7" borderId="13" xfId="2" applyFont="1" applyFill="1" applyBorder="1" applyAlignment="1">
      <alignment horizontal="center" vertical="center"/>
    </xf>
    <xf numFmtId="0" fontId="6" fillId="8" borderId="13" xfId="2" applyFont="1" applyFill="1" applyBorder="1" applyAlignment="1">
      <alignment horizontal="center" vertical="center"/>
    </xf>
    <xf numFmtId="164" fontId="6" fillId="9" borderId="13" xfId="2" applyNumberFormat="1" applyFont="1" applyFill="1" applyBorder="1" applyAlignment="1">
      <alignment horizontal="center" vertical="center"/>
    </xf>
    <xf numFmtId="164" fontId="6" fillId="10" borderId="14" xfId="2" applyNumberFormat="1" applyFont="1" applyFill="1" applyBorder="1" applyAlignment="1">
      <alignment horizontal="center" vertical="center"/>
    </xf>
    <xf numFmtId="49" fontId="6" fillId="10" borderId="14" xfId="2" applyNumberFormat="1" applyFont="1" applyFill="1" applyBorder="1" applyAlignment="1">
      <alignment horizontal="center" vertical="center"/>
    </xf>
    <xf numFmtId="0" fontId="4" fillId="5" borderId="0" xfId="0" applyFont="1" applyFill="1"/>
    <xf numFmtId="1" fontId="4" fillId="8" borderId="6" xfId="0" applyNumberFormat="1" applyFont="1" applyFill="1" applyBorder="1" applyAlignment="1">
      <alignment horizontal="center"/>
    </xf>
    <xf numFmtId="1" fontId="8" fillId="13" borderId="6" xfId="2" applyNumberFormat="1" applyFont="1" applyFill="1" applyBorder="1" applyAlignment="1">
      <alignment horizontal="center"/>
    </xf>
    <xf numFmtId="3" fontId="2" fillId="10" borderId="19" xfId="3" applyNumberFormat="1" applyFont="1" applyFill="1" applyBorder="1" applyAlignment="1">
      <alignment horizontal="center"/>
    </xf>
    <xf numFmtId="0" fontId="8" fillId="12" borderId="15" xfId="2" applyFont="1" applyFill="1" applyBorder="1" applyAlignment="1">
      <alignment horizontal="left"/>
    </xf>
    <xf numFmtId="0" fontId="8" fillId="12" borderId="18" xfId="2" applyFont="1" applyFill="1" applyBorder="1" applyAlignment="1">
      <alignment horizontal="left"/>
    </xf>
    <xf numFmtId="165" fontId="8" fillId="13" borderId="6" xfId="2" applyNumberFormat="1" applyFont="1" applyFill="1" applyBorder="1" applyAlignment="1">
      <alignment horizontal="center"/>
    </xf>
    <xf numFmtId="2" fontId="8" fillId="15" borderId="6" xfId="2" applyNumberFormat="1" applyFont="1" applyFill="1" applyBorder="1" applyAlignment="1">
      <alignment horizontal="center" vertical="center"/>
    </xf>
    <xf numFmtId="1" fontId="8" fillId="5" borderId="6" xfId="2" applyNumberFormat="1" applyFont="1" applyFill="1" applyBorder="1" applyAlignment="1">
      <alignment horizontal="center"/>
    </xf>
    <xf numFmtId="1" fontId="8" fillId="6" borderId="6" xfId="2" applyNumberFormat="1" applyFont="1" applyFill="1" applyBorder="1" applyAlignment="1">
      <alignment horizontal="center"/>
    </xf>
    <xf numFmtId="1" fontId="8" fillId="5" borderId="6" xfId="1" applyNumberFormat="1" applyFont="1" applyFill="1" applyBorder="1" applyAlignment="1">
      <alignment horizontal="center"/>
    </xf>
    <xf numFmtId="2" fontId="4" fillId="8" borderId="6" xfId="0" applyNumberFormat="1" applyFont="1" applyFill="1" applyBorder="1" applyAlignment="1">
      <alignment horizontal="center"/>
    </xf>
    <xf numFmtId="2" fontId="8" fillId="13" borderId="6" xfId="2" applyNumberFormat="1" applyFont="1" applyFill="1" applyBorder="1" applyAlignment="1">
      <alignment horizontal="center"/>
    </xf>
    <xf numFmtId="9" fontId="4" fillId="8" borderId="6" xfId="0" applyNumberFormat="1" applyFont="1" applyFill="1" applyBorder="1" applyAlignment="1">
      <alignment horizontal="center"/>
    </xf>
    <xf numFmtId="9" fontId="8" fillId="13" borderId="6" xfId="1" applyFont="1" applyFill="1" applyBorder="1" applyAlignment="1">
      <alignment horizontal="center"/>
    </xf>
    <xf numFmtId="3" fontId="2" fillId="15" borderId="19" xfId="3" applyNumberFormat="1" applyFont="1" applyFill="1" applyBorder="1" applyAlignment="1">
      <alignment horizontal="center"/>
    </xf>
    <xf numFmtId="165" fontId="8" fillId="13" borderId="6" xfId="1" applyNumberFormat="1" applyFont="1" applyFill="1" applyBorder="1" applyAlignment="1">
      <alignment horizontal="center"/>
    </xf>
    <xf numFmtId="2" fontId="8" fillId="13" borderId="6" xfId="1" applyNumberFormat="1" applyFont="1" applyFill="1" applyBorder="1" applyAlignment="1">
      <alignment horizontal="center"/>
    </xf>
    <xf numFmtId="10" fontId="8" fillId="13" borderId="6" xfId="1" applyNumberFormat="1" applyFont="1" applyFill="1" applyBorder="1" applyAlignment="1">
      <alignment horizontal="center"/>
    </xf>
    <xf numFmtId="1" fontId="8" fillId="15" borderId="22" xfId="1" applyNumberFormat="1" applyFont="1" applyFill="1" applyBorder="1" applyAlignment="1">
      <alignment horizontal="center" vertical="center"/>
    </xf>
    <xf numFmtId="2" fontId="4" fillId="8" borderId="22" xfId="0" applyNumberFormat="1" applyFont="1" applyFill="1" applyBorder="1" applyAlignment="1">
      <alignment horizontal="center"/>
    </xf>
    <xf numFmtId="165" fontId="8" fillId="13" borderId="22" xfId="1" applyNumberFormat="1" applyFont="1" applyFill="1" applyBorder="1" applyAlignment="1">
      <alignment horizontal="center" vertical="center"/>
    </xf>
    <xf numFmtId="3" fontId="2" fillId="15" borderId="23" xfId="3" applyNumberFormat="1" applyFont="1" applyFill="1" applyBorder="1" applyAlignment="1">
      <alignment horizontal="center"/>
    </xf>
    <xf numFmtId="0" fontId="9" fillId="5" borderId="0" xfId="2" applyFont="1" applyFill="1"/>
    <xf numFmtId="1" fontId="9" fillId="5" borderId="0" xfId="1" applyNumberFormat="1" applyFont="1" applyFill="1" applyBorder="1" applyAlignment="1">
      <alignment horizontal="center" vertical="center"/>
    </xf>
    <xf numFmtId="0" fontId="8" fillId="15" borderId="6" xfId="2" applyFont="1" applyFill="1" applyBorder="1" applyAlignment="1">
      <alignment horizontal="center" vertical="center"/>
    </xf>
    <xf numFmtId="9" fontId="8" fillId="16" borderId="6" xfId="2" applyNumberFormat="1" applyFont="1" applyFill="1" applyBorder="1" applyAlignment="1">
      <alignment horizontal="center"/>
    </xf>
    <xf numFmtId="1" fontId="0" fillId="13" borderId="6" xfId="0" applyNumberFormat="1" applyFill="1" applyBorder="1" applyAlignment="1">
      <alignment horizontal="center"/>
    </xf>
    <xf numFmtId="1" fontId="8" fillId="8" borderId="6" xfId="2" applyNumberFormat="1" applyFont="1" applyFill="1" applyBorder="1" applyAlignment="1">
      <alignment horizontal="center" vertical="center"/>
    </xf>
    <xf numFmtId="2" fontId="8" fillId="5" borderId="6" xfId="2" applyNumberFormat="1" applyFont="1" applyFill="1" applyBorder="1" applyAlignment="1">
      <alignment horizontal="center"/>
    </xf>
    <xf numFmtId="10" fontId="8" fillId="13" borderId="6" xfId="2" applyNumberFormat="1" applyFont="1" applyFill="1" applyBorder="1" applyAlignment="1">
      <alignment horizontal="center"/>
    </xf>
    <xf numFmtId="165" fontId="4" fillId="8" borderId="6" xfId="0" applyNumberFormat="1" applyFont="1" applyFill="1" applyBorder="1" applyAlignment="1">
      <alignment horizontal="center"/>
    </xf>
    <xf numFmtId="0" fontId="11" fillId="0" borderId="0" xfId="4"/>
    <xf numFmtId="3" fontId="4" fillId="0" borderId="7" xfId="0" applyNumberFormat="1" applyFont="1" applyFill="1" applyBorder="1" applyAlignment="1">
      <alignment horizontal="center" vertical="center"/>
    </xf>
    <xf numFmtId="3" fontId="4" fillId="0" borderId="8" xfId="0" applyNumberFormat="1" applyFont="1" applyFill="1" applyBorder="1" applyAlignment="1">
      <alignment horizontal="center" vertical="center"/>
    </xf>
    <xf numFmtId="3" fontId="4" fillId="0" borderId="6" xfId="0" applyNumberFormat="1" applyFont="1" applyFill="1" applyBorder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17" fontId="2" fillId="2" borderId="0" xfId="0" applyNumberFormat="1" applyFont="1" applyFill="1" applyAlignment="1">
      <alignment horizontal="center" vertical="center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8" fillId="12" borderId="15" xfId="2" applyFont="1" applyFill="1" applyBorder="1" applyAlignment="1">
      <alignment horizontal="left"/>
    </xf>
    <xf numFmtId="0" fontId="8" fillId="12" borderId="18" xfId="2" applyFont="1" applyFill="1" applyBorder="1" applyAlignment="1">
      <alignment horizontal="left"/>
    </xf>
    <xf numFmtId="0" fontId="4" fillId="5" borderId="11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0" fontId="7" fillId="11" borderId="15" xfId="2" applyFont="1" applyFill="1" applyBorder="1" applyAlignment="1">
      <alignment horizontal="center"/>
    </xf>
    <xf numFmtId="0" fontId="7" fillId="11" borderId="16" xfId="2" applyFont="1" applyFill="1" applyBorder="1" applyAlignment="1">
      <alignment horizontal="center"/>
    </xf>
    <xf numFmtId="0" fontId="7" fillId="11" borderId="17" xfId="2" applyFont="1" applyFill="1" applyBorder="1" applyAlignment="1">
      <alignment horizontal="center"/>
    </xf>
    <xf numFmtId="0" fontId="8" fillId="12" borderId="15" xfId="2" applyFont="1" applyFill="1" applyBorder="1" applyAlignment="1">
      <alignment horizontal="center"/>
    </xf>
    <xf numFmtId="0" fontId="8" fillId="12" borderId="16" xfId="2" applyFont="1" applyFill="1" applyBorder="1" applyAlignment="1">
      <alignment horizontal="center"/>
    </xf>
    <xf numFmtId="0" fontId="8" fillId="12" borderId="18" xfId="2" applyFont="1" applyFill="1" applyBorder="1" applyAlignment="1">
      <alignment horizontal="center"/>
    </xf>
    <xf numFmtId="2" fontId="8" fillId="14" borderId="7" xfId="2" applyNumberFormat="1" applyFont="1" applyFill="1" applyBorder="1" applyAlignment="1">
      <alignment horizontal="center" vertical="center"/>
    </xf>
    <xf numFmtId="2" fontId="8" fillId="14" borderId="18" xfId="2" applyNumberFormat="1" applyFont="1" applyFill="1" applyBorder="1" applyAlignment="1">
      <alignment horizontal="center" vertical="center"/>
    </xf>
    <xf numFmtId="0" fontId="8" fillId="14" borderId="7" xfId="2" applyFont="1" applyFill="1" applyBorder="1" applyAlignment="1">
      <alignment horizontal="center" vertical="center"/>
    </xf>
    <xf numFmtId="0" fontId="8" fillId="14" borderId="18" xfId="2" applyFont="1" applyFill="1" applyBorder="1" applyAlignment="1">
      <alignment horizontal="center" vertical="center"/>
    </xf>
    <xf numFmtId="0" fontId="7" fillId="2" borderId="15" xfId="2" applyFont="1" applyFill="1" applyBorder="1" applyAlignment="1">
      <alignment horizontal="left"/>
    </xf>
    <xf numFmtId="0" fontId="7" fillId="2" borderId="18" xfId="2" applyFont="1" applyFill="1" applyBorder="1" applyAlignment="1">
      <alignment horizontal="left"/>
    </xf>
    <xf numFmtId="0" fontId="8" fillId="12" borderId="20" xfId="2" applyFont="1" applyFill="1" applyBorder="1" applyAlignment="1">
      <alignment horizontal="left"/>
    </xf>
    <xf numFmtId="0" fontId="8" fillId="12" borderId="21" xfId="2" applyFont="1" applyFill="1" applyBorder="1" applyAlignment="1">
      <alignment horizontal="left"/>
    </xf>
    <xf numFmtId="0" fontId="7" fillId="11" borderId="6" xfId="2" applyFont="1" applyFill="1" applyBorder="1" applyAlignment="1">
      <alignment horizontal="center"/>
    </xf>
  </cellXfs>
  <cellStyles count="5">
    <cellStyle name="Lien hypertexte" xfId="4" builtinId="8"/>
    <cellStyle name="Normal" xfId="0" builtinId="0"/>
    <cellStyle name="Pourcentage" xfId="1" builtinId="5"/>
    <cellStyle name="Standard 3" xfId="2"/>
    <cellStyle name="Standard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463550</xdr:colOff>
      <xdr:row>1</xdr:row>
      <xdr:rowOff>120650</xdr:rowOff>
    </xdr:from>
    <xdr:to>
      <xdr:col>8</xdr:col>
      <xdr:colOff>12700</xdr:colOff>
      <xdr:row>4</xdr:row>
      <xdr:rowOff>57150</xdr:rowOff>
    </xdr:to>
    <xdr:sp macro="" textlink="">
      <xdr:nvSpPr>
        <xdr:cNvPr id="2" name="ZoneTexte 1"/>
        <xdr:cNvSpPr txBox="1"/>
      </xdr:nvSpPr>
      <xdr:spPr>
        <a:xfrm>
          <a:off x="3511550" y="457200"/>
          <a:ext cx="2597150" cy="4953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Pout clôturer</a:t>
          </a:r>
          <a:r>
            <a:rPr lang="fr-FR" sz="1100" baseline="0"/>
            <a:t> le mois, faire un double clic sur le nom de ce mois en colonne A.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641350</xdr:colOff>
      <xdr:row>1</xdr:row>
      <xdr:rowOff>50800</xdr:rowOff>
    </xdr:from>
    <xdr:to>
      <xdr:col>4</xdr:col>
      <xdr:colOff>190500</xdr:colOff>
      <xdr:row>3</xdr:row>
      <xdr:rowOff>177800</xdr:rowOff>
    </xdr:to>
    <xdr:sp macro="" textlink="">
      <xdr:nvSpPr>
        <xdr:cNvPr id="3" name="ZoneTexte 2"/>
        <xdr:cNvSpPr txBox="1"/>
      </xdr:nvSpPr>
      <xdr:spPr>
        <a:xfrm>
          <a:off x="641350" y="247650"/>
          <a:ext cx="2597150" cy="4953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Pout clôturer</a:t>
          </a:r>
          <a:r>
            <a:rPr lang="fr-FR" sz="1100" baseline="0"/>
            <a:t> le mois, faire un double clic sur le nom de ce mois en ligne 1.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dorai/Desktop/TEST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"/>
      <sheetName val="In"/>
      <sheetName val="Sum"/>
      <sheetName val="Out"/>
      <sheetName val="M2 W CONT"/>
      <sheetName val="M11"/>
      <sheetName val="KMD4 W CONT"/>
      <sheetName val="M2"/>
      <sheetName val="VUK"/>
      <sheetName val="Control"/>
      <sheetName val="Stock"/>
      <sheetName val="Target"/>
      <sheetName val="Pulver"/>
      <sheetName val="DIB"/>
      <sheetName val="KMD4"/>
      <sheetName val="KMD7"/>
      <sheetName val="Aleas"/>
      <sheetName val="Inv"/>
      <sheetName val="KPI VUT"/>
      <sheetName val="KPI"/>
      <sheetName val="Flow matière"/>
      <sheetName val="Daily Prod TV"/>
      <sheetName val="Waste2"/>
      <sheetName val="TotalReject"/>
      <sheetName val="Tableau de bord TV"/>
      <sheetName val="Flow B21"/>
      <sheetName val="PRI"/>
    </sheetNames>
    <sheetDataSet>
      <sheetData sheetId="0"/>
      <sheetData sheetId="1"/>
      <sheetData sheetId="2">
        <row r="3">
          <cell r="O3">
            <v>32030</v>
          </cell>
          <cell r="P3">
            <v>4580</v>
          </cell>
          <cell r="Q3">
            <v>19584</v>
          </cell>
          <cell r="R3">
            <v>0</v>
          </cell>
          <cell r="T3">
            <v>1610</v>
          </cell>
          <cell r="W3">
            <v>9360</v>
          </cell>
          <cell r="X3">
            <v>655</v>
          </cell>
          <cell r="AD3">
            <v>1060</v>
          </cell>
          <cell r="AE3">
            <v>10355</v>
          </cell>
          <cell r="AF3">
            <v>0</v>
          </cell>
          <cell r="AG3">
            <v>36940</v>
          </cell>
          <cell r="AH3">
            <v>17306</v>
          </cell>
          <cell r="AI3">
            <v>27326</v>
          </cell>
          <cell r="AJ3">
            <v>60878</v>
          </cell>
          <cell r="AK3">
            <v>0</v>
          </cell>
          <cell r="AL3">
            <v>21780</v>
          </cell>
          <cell r="AM3">
            <v>0</v>
          </cell>
          <cell r="AN3">
            <v>820</v>
          </cell>
          <cell r="AO3">
            <v>2580</v>
          </cell>
          <cell r="AP3">
            <v>0</v>
          </cell>
        </row>
        <row r="4">
          <cell r="O4">
            <v>29922</v>
          </cell>
          <cell r="P4">
            <v>10920</v>
          </cell>
          <cell r="Q4">
            <v>7878</v>
          </cell>
          <cell r="R4">
            <v>0</v>
          </cell>
          <cell r="T4">
            <v>1290</v>
          </cell>
          <cell r="W4">
            <v>8240</v>
          </cell>
          <cell r="X4">
            <v>715</v>
          </cell>
          <cell r="AD4">
            <v>1510</v>
          </cell>
          <cell r="AE4">
            <v>5880</v>
          </cell>
          <cell r="AF4">
            <v>0</v>
          </cell>
          <cell r="AG4">
            <v>34489</v>
          </cell>
          <cell r="AH4">
            <v>9800</v>
          </cell>
          <cell r="AI4">
            <v>20606</v>
          </cell>
          <cell r="AJ4">
            <v>70192</v>
          </cell>
          <cell r="AK4">
            <v>0</v>
          </cell>
          <cell r="AL4">
            <v>19430</v>
          </cell>
          <cell r="AM4">
            <v>0</v>
          </cell>
          <cell r="AN4">
            <v>820</v>
          </cell>
          <cell r="AO4">
            <v>0</v>
          </cell>
          <cell r="AP4">
            <v>0</v>
          </cell>
        </row>
        <row r="5">
          <cell r="O5">
            <v>22240</v>
          </cell>
          <cell r="P5">
            <v>8870</v>
          </cell>
          <cell r="Q5">
            <v>8234</v>
          </cell>
          <cell r="R5">
            <v>0</v>
          </cell>
          <cell r="T5">
            <v>2120</v>
          </cell>
          <cell r="W5">
            <v>4290</v>
          </cell>
          <cell r="X5">
            <v>725</v>
          </cell>
          <cell r="AD5">
            <v>1510</v>
          </cell>
          <cell r="AE5">
            <v>8438</v>
          </cell>
          <cell r="AF5">
            <v>0</v>
          </cell>
          <cell r="AG5">
            <v>40048</v>
          </cell>
          <cell r="AH5">
            <v>11190</v>
          </cell>
          <cell r="AI5">
            <v>19909</v>
          </cell>
          <cell r="AJ5">
            <v>76744</v>
          </cell>
          <cell r="AK5">
            <v>0</v>
          </cell>
          <cell r="AL5">
            <v>18930</v>
          </cell>
          <cell r="AM5">
            <v>0</v>
          </cell>
          <cell r="AN5">
            <v>440</v>
          </cell>
          <cell r="AO5">
            <v>0</v>
          </cell>
          <cell r="AP5">
            <v>0</v>
          </cell>
        </row>
        <row r="6">
          <cell r="O6">
            <v>17770</v>
          </cell>
          <cell r="P6">
            <v>860</v>
          </cell>
          <cell r="Q6">
            <v>14886</v>
          </cell>
          <cell r="R6">
            <v>0</v>
          </cell>
          <cell r="T6">
            <v>2490</v>
          </cell>
          <cell r="W6">
            <v>1700</v>
          </cell>
          <cell r="X6">
            <v>0</v>
          </cell>
          <cell r="AD6">
            <v>1300</v>
          </cell>
          <cell r="AE6">
            <v>9850</v>
          </cell>
          <cell r="AF6">
            <v>0</v>
          </cell>
          <cell r="AG6">
            <v>56467</v>
          </cell>
          <cell r="AH6">
            <v>14673</v>
          </cell>
          <cell r="AI6">
            <v>23115</v>
          </cell>
          <cell r="AJ6">
            <v>97254</v>
          </cell>
          <cell r="AK6">
            <v>0</v>
          </cell>
          <cell r="AL6">
            <v>26260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</row>
        <row r="7">
          <cell r="O7">
            <v>0</v>
          </cell>
          <cell r="P7">
            <v>0</v>
          </cell>
          <cell r="Q7">
            <v>0</v>
          </cell>
          <cell r="R7">
            <v>0</v>
          </cell>
          <cell r="T7">
            <v>0</v>
          </cell>
          <cell r="W7">
            <v>0</v>
          </cell>
          <cell r="X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</row>
        <row r="8">
          <cell r="O8">
            <v>0</v>
          </cell>
          <cell r="P8">
            <v>0</v>
          </cell>
          <cell r="Q8">
            <v>0</v>
          </cell>
          <cell r="R8">
            <v>0</v>
          </cell>
          <cell r="T8">
            <v>0</v>
          </cell>
          <cell r="W8">
            <v>0</v>
          </cell>
          <cell r="X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</row>
        <row r="9">
          <cell r="O9">
            <v>0</v>
          </cell>
          <cell r="P9">
            <v>0</v>
          </cell>
          <cell r="Q9">
            <v>0</v>
          </cell>
          <cell r="R9">
            <v>0</v>
          </cell>
          <cell r="T9">
            <v>0</v>
          </cell>
          <cell r="W9">
            <v>0</v>
          </cell>
          <cell r="X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</row>
        <row r="10">
          <cell r="O10">
            <v>0</v>
          </cell>
          <cell r="P10">
            <v>0</v>
          </cell>
          <cell r="Q10">
            <v>0</v>
          </cell>
          <cell r="R10">
            <v>0</v>
          </cell>
          <cell r="T10">
            <v>0</v>
          </cell>
          <cell r="W10">
            <v>0</v>
          </cell>
          <cell r="X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</row>
        <row r="11">
          <cell r="O11">
            <v>0</v>
          </cell>
          <cell r="P11">
            <v>0</v>
          </cell>
          <cell r="Q11">
            <v>0</v>
          </cell>
          <cell r="R11">
            <v>0</v>
          </cell>
          <cell r="T11">
            <v>0</v>
          </cell>
          <cell r="W11">
            <v>0</v>
          </cell>
          <cell r="X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</row>
        <row r="12">
          <cell r="O12">
            <v>0</v>
          </cell>
          <cell r="P12">
            <v>0</v>
          </cell>
          <cell r="Q12">
            <v>0</v>
          </cell>
          <cell r="R12">
            <v>0</v>
          </cell>
          <cell r="T12">
            <v>0</v>
          </cell>
          <cell r="W12">
            <v>0</v>
          </cell>
          <cell r="X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</row>
        <row r="13">
          <cell r="O13">
            <v>0</v>
          </cell>
          <cell r="P13">
            <v>0</v>
          </cell>
          <cell r="Q13">
            <v>0</v>
          </cell>
          <cell r="R13">
            <v>0</v>
          </cell>
          <cell r="T13">
            <v>0</v>
          </cell>
          <cell r="W13">
            <v>0</v>
          </cell>
          <cell r="X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</row>
        <row r="14">
          <cell r="O14">
            <v>0</v>
          </cell>
          <cell r="P14">
            <v>0</v>
          </cell>
          <cell r="Q14">
            <v>0</v>
          </cell>
          <cell r="R14">
            <v>0</v>
          </cell>
          <cell r="T14">
            <v>0</v>
          </cell>
          <cell r="W14">
            <v>0</v>
          </cell>
          <cell r="X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</row>
      </sheetData>
      <sheetData sheetId="3"/>
      <sheetData sheetId="4"/>
      <sheetData sheetId="5">
        <row r="36">
          <cell r="AB36">
            <v>0</v>
          </cell>
        </row>
      </sheetData>
      <sheetData sheetId="6"/>
      <sheetData sheetId="7">
        <row r="36">
          <cell r="V36">
            <v>0</v>
          </cell>
        </row>
      </sheetData>
      <sheetData sheetId="8"/>
      <sheetData sheetId="9"/>
      <sheetData sheetId="10"/>
      <sheetData sheetId="11">
        <row r="17">
          <cell r="J17">
            <v>0</v>
          </cell>
        </row>
      </sheetData>
      <sheetData sheetId="12"/>
      <sheetData sheetId="13"/>
      <sheetData sheetId="14"/>
      <sheetData sheetId="15"/>
      <sheetData sheetId="16">
        <row r="54">
          <cell r="J54">
            <v>0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copier-coller-les-valeurs-de-facon-automatique-18675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"/>
  <sheetViews>
    <sheetView workbookViewId="0">
      <selection activeCell="A3" sqref="A3"/>
    </sheetView>
  </sheetViews>
  <sheetFormatPr baseColWidth="10" defaultRowHeight="14.5" x14ac:dyDescent="0.35"/>
  <sheetData>
    <row r="1" spans="1:4" ht="26.5" thickBot="1" x14ac:dyDescent="0.4">
      <c r="A1" s="52" t="s">
        <v>0</v>
      </c>
      <c r="B1" s="1" t="s">
        <v>1</v>
      </c>
      <c r="C1" s="54" t="s">
        <v>2</v>
      </c>
      <c r="D1" s="55"/>
    </row>
    <row r="2" spans="1:4" ht="15" thickBot="1" x14ac:dyDescent="0.4">
      <c r="A2" s="53"/>
      <c r="B2" s="2"/>
      <c r="C2" s="3" t="s">
        <v>3</v>
      </c>
      <c r="D2" s="4" t="s">
        <v>4</v>
      </c>
    </row>
    <row r="3" spans="1:4" x14ac:dyDescent="0.35">
      <c r="A3" s="5" t="s">
        <v>5</v>
      </c>
      <c r="B3" s="6">
        <v>1995578</v>
      </c>
      <c r="C3" s="7">
        <v>963420</v>
      </c>
      <c r="D3" s="8">
        <v>0</v>
      </c>
    </row>
    <row r="4" spans="1:4" x14ac:dyDescent="0.35">
      <c r="A4" s="5" t="s">
        <v>6</v>
      </c>
      <c r="B4" s="6">
        <v>1785805</v>
      </c>
      <c r="C4" s="7">
        <v>918330</v>
      </c>
      <c r="D4" s="8">
        <v>0</v>
      </c>
    </row>
    <row r="5" spans="1:4" x14ac:dyDescent="0.35">
      <c r="A5" s="5" t="s">
        <v>7</v>
      </c>
      <c r="B5" s="6">
        <v>1742000</v>
      </c>
      <c r="C5" s="7">
        <v>949040</v>
      </c>
      <c r="D5" s="8">
        <v>0</v>
      </c>
    </row>
    <row r="6" spans="1:4" x14ac:dyDescent="0.35">
      <c r="A6" s="5" t="s">
        <v>8</v>
      </c>
      <c r="B6" s="49">
        <v>1932930</v>
      </c>
      <c r="C6" s="50">
        <v>1003200</v>
      </c>
      <c r="D6" s="51">
        <v>0</v>
      </c>
    </row>
    <row r="7" spans="1:4" x14ac:dyDescent="0.35">
      <c r="A7" s="5" t="s">
        <v>9</v>
      </c>
      <c r="B7" s="49">
        <v>1932930</v>
      </c>
      <c r="C7" s="50">
        <v>1003200</v>
      </c>
      <c r="D7" s="51">
        <v>0</v>
      </c>
    </row>
    <row r="8" spans="1:4" x14ac:dyDescent="0.35">
      <c r="A8" s="5" t="s">
        <v>10</v>
      </c>
      <c r="B8" s="6">
        <v>1932930</v>
      </c>
      <c r="C8" s="7">
        <v>1003200</v>
      </c>
      <c r="D8" s="8">
        <v>0</v>
      </c>
    </row>
    <row r="9" spans="1:4" x14ac:dyDescent="0.35">
      <c r="A9" s="5" t="s">
        <v>11</v>
      </c>
      <c r="B9" s="6">
        <v>1932930</v>
      </c>
      <c r="C9" s="7">
        <v>1003200</v>
      </c>
      <c r="D9" s="8">
        <v>0</v>
      </c>
    </row>
    <row r="10" spans="1:4" x14ac:dyDescent="0.35">
      <c r="A10" s="5" t="s">
        <v>28</v>
      </c>
      <c r="B10" s="9">
        <f>500+400</f>
        <v>900</v>
      </c>
      <c r="C10" s="9">
        <f>500+400</f>
        <v>900</v>
      </c>
      <c r="D10" s="10"/>
    </row>
    <row r="11" spans="1:4" x14ac:dyDescent="0.35">
      <c r="A11" s="5" t="s">
        <v>29</v>
      </c>
      <c r="B11" s="9">
        <f>500+400</f>
        <v>900</v>
      </c>
      <c r="C11" s="9">
        <f>500+400</f>
        <v>900</v>
      </c>
      <c r="D11" s="10"/>
    </row>
  </sheetData>
  <mergeCells count="2">
    <mergeCell ref="A1:A2"/>
    <mergeCell ref="C1:D1"/>
  </mergeCells>
  <phoneticPr fontId="1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8"/>
  <sheetViews>
    <sheetView tabSelected="1" workbookViewId="0">
      <pane ySplit="1" topLeftCell="A2" activePane="bottomLeft" state="frozenSplit"/>
      <selection pane="bottomLeft" activeCell="G14" sqref="G14"/>
    </sheetView>
  </sheetViews>
  <sheetFormatPr baseColWidth="10" defaultRowHeight="14.5" x14ac:dyDescent="0.35"/>
  <sheetData>
    <row r="1" spans="1:18" ht="15.5" x14ac:dyDescent="0.35">
      <c r="A1" s="58"/>
      <c r="B1" s="59"/>
      <c r="C1" s="11" t="s">
        <v>12</v>
      </c>
      <c r="D1" s="12" t="s">
        <v>13</v>
      </c>
      <c r="E1" s="13" t="s">
        <v>14</v>
      </c>
      <c r="F1" s="13" t="s">
        <v>15</v>
      </c>
      <c r="G1" s="13" t="s">
        <v>16</v>
      </c>
      <c r="H1" s="13" t="s">
        <v>17</v>
      </c>
      <c r="I1" s="13" t="s">
        <v>18</v>
      </c>
      <c r="J1" s="13" t="s">
        <v>19</v>
      </c>
      <c r="K1" s="13" t="s">
        <v>20</v>
      </c>
      <c r="L1" s="13" t="s">
        <v>21</v>
      </c>
      <c r="M1" s="13" t="s">
        <v>22</v>
      </c>
      <c r="N1" s="13" t="s">
        <v>23</v>
      </c>
      <c r="O1" s="13" t="s">
        <v>24</v>
      </c>
      <c r="P1" s="13" t="s">
        <v>25</v>
      </c>
      <c r="Q1" s="14" t="s">
        <v>26</v>
      </c>
      <c r="R1" s="15">
        <v>2018</v>
      </c>
    </row>
    <row r="2" spans="1:18" x14ac:dyDescent="0.35">
      <c r="A2" s="60" t="s">
        <v>27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2"/>
      <c r="R2" s="16"/>
    </row>
    <row r="3" spans="1:18" x14ac:dyDescent="0.35">
      <c r="A3" s="63"/>
      <c r="B3" s="64"/>
      <c r="C3" s="65"/>
      <c r="D3" s="17"/>
      <c r="E3" s="18">
        <f t="shared" ref="E3:P3" si="0">E197/1000</f>
        <v>0</v>
      </c>
      <c r="F3" s="18">
        <f t="shared" si="0"/>
        <v>0</v>
      </c>
      <c r="G3" s="18">
        <f>G197/1000</f>
        <v>0</v>
      </c>
      <c r="H3" s="18">
        <f t="shared" si="0"/>
        <v>0</v>
      </c>
      <c r="I3" s="18">
        <f t="shared" si="0"/>
        <v>0</v>
      </c>
      <c r="J3" s="18">
        <f t="shared" si="0"/>
        <v>0</v>
      </c>
      <c r="K3" s="18">
        <f t="shared" si="0"/>
        <v>0</v>
      </c>
      <c r="L3" s="18">
        <f t="shared" si="0"/>
        <v>0</v>
      </c>
      <c r="M3" s="18">
        <f t="shared" si="0"/>
        <v>0</v>
      </c>
      <c r="N3" s="18">
        <f t="shared" si="0"/>
        <v>0</v>
      </c>
      <c r="O3" s="18">
        <f t="shared" si="0"/>
        <v>0</v>
      </c>
      <c r="P3" s="18">
        <f t="shared" si="0"/>
        <v>0</v>
      </c>
      <c r="Q3" s="19">
        <f>SUM(E3:P3)</f>
        <v>0</v>
      </c>
      <c r="R3" s="19">
        <v>18002.626405000003</v>
      </c>
    </row>
    <row r="4" spans="1:18" x14ac:dyDescent="0.35">
      <c r="A4" s="56"/>
      <c r="B4" s="57"/>
      <c r="C4" s="66"/>
      <c r="D4" s="67"/>
      <c r="E4" s="22">
        <f>$C$4</f>
        <v>0</v>
      </c>
      <c r="F4" s="22">
        <f t="shared" ref="F4:P4" si="1">$C$4</f>
        <v>0</v>
      </c>
      <c r="G4" s="22">
        <f t="shared" si="1"/>
        <v>0</v>
      </c>
      <c r="H4" s="22">
        <f t="shared" si="1"/>
        <v>0</v>
      </c>
      <c r="I4" s="22">
        <f t="shared" si="1"/>
        <v>0</v>
      </c>
      <c r="J4" s="22">
        <f t="shared" si="1"/>
        <v>0</v>
      </c>
      <c r="K4" s="22">
        <f t="shared" si="1"/>
        <v>0</v>
      </c>
      <c r="L4" s="22">
        <f t="shared" si="1"/>
        <v>0</v>
      </c>
      <c r="M4" s="22">
        <f t="shared" si="1"/>
        <v>0</v>
      </c>
      <c r="N4" s="22">
        <f t="shared" si="1"/>
        <v>0</v>
      </c>
      <c r="O4" s="22">
        <f t="shared" si="1"/>
        <v>0</v>
      </c>
      <c r="P4" s="22">
        <f t="shared" si="1"/>
        <v>0</v>
      </c>
      <c r="Q4" s="19">
        <f t="shared" ref="Q4:Q13" si="2">SUM(E4:P4)</f>
        <v>0</v>
      </c>
      <c r="R4" s="19">
        <v>72</v>
      </c>
    </row>
    <row r="5" spans="1:18" x14ac:dyDescent="0.35">
      <c r="A5" s="56"/>
      <c r="B5" s="57"/>
      <c r="C5" s="23"/>
      <c r="D5" s="17"/>
      <c r="E5" s="24">
        <v>205</v>
      </c>
      <c r="F5" s="24">
        <v>200.75</v>
      </c>
      <c r="G5" s="24">
        <v>197.75</v>
      </c>
      <c r="H5" s="24">
        <v>230</v>
      </c>
      <c r="I5" s="25">
        <f>440+44</f>
        <v>484</v>
      </c>
      <c r="J5" s="25">
        <f t="shared" ref="J5:P7" si="3">440+44</f>
        <v>484</v>
      </c>
      <c r="K5" s="25">
        <f t="shared" si="3"/>
        <v>484</v>
      </c>
      <c r="L5" s="25">
        <f t="shared" si="3"/>
        <v>484</v>
      </c>
      <c r="M5" s="25">
        <f t="shared" si="3"/>
        <v>484</v>
      </c>
      <c r="N5" s="25">
        <f t="shared" si="3"/>
        <v>484</v>
      </c>
      <c r="O5" s="25">
        <f t="shared" si="3"/>
        <v>484</v>
      </c>
      <c r="P5" s="25">
        <f t="shared" si="3"/>
        <v>484</v>
      </c>
      <c r="Q5" s="19">
        <f t="shared" si="2"/>
        <v>4705.5</v>
      </c>
      <c r="R5" s="19">
        <v>4183.5</v>
      </c>
    </row>
    <row r="6" spans="1:18" x14ac:dyDescent="0.35">
      <c r="A6" s="56"/>
      <c r="B6" s="57"/>
      <c r="C6" s="23"/>
      <c r="D6" s="17"/>
      <c r="E6" s="26">
        <v>169</v>
      </c>
      <c r="F6" s="26">
        <v>172</v>
      </c>
      <c r="G6" s="26">
        <v>176.5</v>
      </c>
      <c r="H6" s="26">
        <v>201</v>
      </c>
      <c r="I6" s="25">
        <f>440+44</f>
        <v>484</v>
      </c>
      <c r="J6" s="25">
        <f t="shared" si="3"/>
        <v>484</v>
      </c>
      <c r="K6" s="25">
        <f t="shared" si="3"/>
        <v>484</v>
      </c>
      <c r="L6" s="25">
        <f t="shared" si="3"/>
        <v>484</v>
      </c>
      <c r="M6" s="25">
        <f t="shared" si="3"/>
        <v>484</v>
      </c>
      <c r="N6" s="25">
        <f t="shared" si="3"/>
        <v>484</v>
      </c>
      <c r="O6" s="25">
        <f t="shared" si="3"/>
        <v>484</v>
      </c>
      <c r="P6" s="25">
        <f t="shared" si="3"/>
        <v>484</v>
      </c>
      <c r="Q6" s="19">
        <f t="shared" si="2"/>
        <v>4590.5</v>
      </c>
      <c r="R6" s="19">
        <v>3355</v>
      </c>
    </row>
    <row r="7" spans="1:18" x14ac:dyDescent="0.35">
      <c r="A7" s="56"/>
      <c r="B7" s="57"/>
      <c r="C7" s="23"/>
      <c r="D7" s="17"/>
      <c r="E7" s="26">
        <v>4.5</v>
      </c>
      <c r="F7" s="26">
        <v>1.5</v>
      </c>
      <c r="G7" s="26">
        <v>2.25</v>
      </c>
      <c r="H7" s="26">
        <v>1.75</v>
      </c>
      <c r="I7" s="25">
        <f>440+44</f>
        <v>484</v>
      </c>
      <c r="J7" s="25">
        <f t="shared" si="3"/>
        <v>484</v>
      </c>
      <c r="K7" s="25">
        <f t="shared" si="3"/>
        <v>484</v>
      </c>
      <c r="L7" s="25">
        <f t="shared" si="3"/>
        <v>484</v>
      </c>
      <c r="M7" s="25">
        <f t="shared" si="3"/>
        <v>484</v>
      </c>
      <c r="N7" s="25">
        <f t="shared" si="3"/>
        <v>484</v>
      </c>
      <c r="O7" s="25">
        <f t="shared" si="3"/>
        <v>484</v>
      </c>
      <c r="P7" s="25">
        <f t="shared" si="3"/>
        <v>484</v>
      </c>
      <c r="Q7" s="19">
        <f t="shared" si="2"/>
        <v>3882</v>
      </c>
      <c r="R7" s="19">
        <v>480</v>
      </c>
    </row>
    <row r="8" spans="1:18" x14ac:dyDescent="0.35">
      <c r="A8" s="56"/>
      <c r="B8" s="57"/>
      <c r="C8" s="23"/>
      <c r="D8" s="27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19">
        <f t="shared" si="2"/>
        <v>0</v>
      </c>
      <c r="R8" s="19">
        <v>348.5</v>
      </c>
    </row>
    <row r="9" spans="1:18" x14ac:dyDescent="0.35">
      <c r="A9" s="56"/>
      <c r="B9" s="57"/>
      <c r="C9" s="23"/>
      <c r="D9" s="29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1"/>
      <c r="R9" s="31"/>
    </row>
    <row r="10" spans="1:18" x14ac:dyDescent="0.35">
      <c r="A10" s="56"/>
      <c r="B10" s="57"/>
      <c r="C10" s="23"/>
      <c r="D10" s="29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1"/>
      <c r="R10" s="31"/>
    </row>
    <row r="11" spans="1:18" x14ac:dyDescent="0.35">
      <c r="A11" s="56"/>
      <c r="B11" s="57"/>
      <c r="C11" s="23"/>
      <c r="D11" s="17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19">
        <f t="shared" si="2"/>
        <v>0</v>
      </c>
      <c r="R11" s="19">
        <v>13388.272489000003</v>
      </c>
    </row>
    <row r="12" spans="1:18" x14ac:dyDescent="0.35">
      <c r="A12" s="56"/>
      <c r="B12" s="57"/>
      <c r="C12" s="23"/>
      <c r="D12" s="17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19">
        <f t="shared" si="2"/>
        <v>0</v>
      </c>
      <c r="R12" s="19">
        <v>0</v>
      </c>
    </row>
    <row r="13" spans="1:18" x14ac:dyDescent="0.35">
      <c r="A13" s="56"/>
      <c r="B13" s="57"/>
      <c r="C13" s="23"/>
      <c r="D13" s="17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19">
        <f t="shared" si="2"/>
        <v>0</v>
      </c>
      <c r="R13" s="19">
        <v>5564.1114050000006</v>
      </c>
    </row>
    <row r="14" spans="1:18" x14ac:dyDescent="0.35">
      <c r="A14" s="56"/>
      <c r="B14" s="57"/>
      <c r="C14" s="23"/>
      <c r="D14" s="29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1"/>
      <c r="R14" s="31"/>
    </row>
    <row r="15" spans="1:18" x14ac:dyDescent="0.35">
      <c r="A15" s="70"/>
      <c r="B15" s="71"/>
      <c r="C15" s="23"/>
      <c r="D15" s="27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1"/>
      <c r="R15" s="31"/>
    </row>
    <row r="16" spans="1:18" x14ac:dyDescent="0.35">
      <c r="A16" s="56"/>
      <c r="B16" s="57"/>
      <c r="C16" s="23"/>
      <c r="D16" s="27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1"/>
      <c r="R16" s="31"/>
    </row>
    <row r="17" spans="1:18" x14ac:dyDescent="0.35">
      <c r="A17" s="56"/>
      <c r="B17" s="57"/>
      <c r="C17" s="23"/>
      <c r="D17" s="27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1"/>
      <c r="R17" s="31"/>
    </row>
    <row r="18" spans="1:18" x14ac:dyDescent="0.35">
      <c r="A18" s="56"/>
      <c r="B18" s="57"/>
      <c r="C18" s="23"/>
      <c r="D18" s="27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1"/>
      <c r="R18" s="31"/>
    </row>
    <row r="19" spans="1:18" x14ac:dyDescent="0.35">
      <c r="A19" s="56"/>
      <c r="B19" s="57"/>
      <c r="C19" s="23"/>
      <c r="D19" s="27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1"/>
      <c r="R19" s="31"/>
    </row>
    <row r="20" spans="1:18" ht="15" thickBot="1" x14ac:dyDescent="0.4">
      <c r="A20" s="72"/>
      <c r="B20" s="73"/>
      <c r="C20" s="35"/>
      <c r="D20" s="36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8"/>
      <c r="R20" s="38"/>
    </row>
    <row r="21" spans="1:18" x14ac:dyDescent="0.35">
      <c r="A21" s="39"/>
      <c r="B21" s="39"/>
      <c r="C21" s="40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</row>
    <row r="22" spans="1:18" x14ac:dyDescent="0.35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</row>
    <row r="23" spans="1:18" x14ac:dyDescent="0.35">
      <c r="A23" s="74" t="s">
        <v>27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</row>
    <row r="24" spans="1:18" x14ac:dyDescent="0.35">
      <c r="A24" s="63"/>
      <c r="B24" s="64"/>
      <c r="C24" s="65"/>
      <c r="D24" s="17"/>
      <c r="E24" s="18">
        <f>((E200+E201+E202+E204)+([1]Sum!O3+[1]Sum!P3+[1]Sum!Q3+[1]Sum!R3+[1]Sum!S3+[1]Sum!T3+[1]Sum!W3+[1]Sum!X3+[1]Sum!AD3+[1]Sum!AE3+[1]Sum!AF3+[1]Sum!AG3+[1]Sum!AH3+[1]Sum!AI3+[1]Sum!AJ3+[1]Sum!AK3+[1]Sum!AL3+[1]Sum!AM3+[1]Sum!AN3+[1]Sum!AO3+[1]Sum!AP3))/1000</f>
        <v>246.864</v>
      </c>
      <c r="F24" s="18">
        <f>((F200+F201+F202+F204)+([1]Sum!O4+[1]Sum!P4+[1]Sum!Q4+[1]Sum!R4+[1]Sum!S4+[1]Sum!T4+[1]Sum!W4+[1]Sum!X4+[1]Sum!AD4+[1]Sum!AE4+[1]Sum!AF4+[1]Sum!AG4+[1]Sum!AH4+[1]Sum!AI4+[1]Sum!AJ4+[1]Sum!AK4+[1]Sum!AL4+[1]Sum!AM4+[1]Sum!AN4+[1]Sum!AO4+[1]Sum!AP4))/1000</f>
        <v>221.69200000000001</v>
      </c>
      <c r="G24" s="18">
        <f>((G200+G201+G202+G204)+([1]Sum!O5+[1]Sum!P5+[1]Sum!Q5+[1]Sum!R5+[1]Sum!S5+[1]Sum!T5+[1]Sum!W5+[1]Sum!X5+[1]Sum!AD5+[1]Sum!AE5+[1]Sum!AF5+[1]Sum!AG5+[1]Sum!AH5+[1]Sum!AI5+[1]Sum!AJ5+[1]Sum!AK5+[1]Sum!AL5+[1]Sum!AM5+[1]Sum!AN5+[1]Sum!AO5+[1]Sum!AP5))/1000</f>
        <v>223.68799999999999</v>
      </c>
      <c r="H24" s="18">
        <f>((H200+H201+H202+H204)+([1]Sum!O6+[1]Sum!P6+[1]Sum!Q6+[1]Sum!R6+[1]Sum!S6+[1]Sum!T6+[1]Sum!W6+[1]Sum!X6+[1]Sum!AD6+[1]Sum!AE6+[1]Sum!AF6+[1]Sum!AG6+[1]Sum!AH6+[1]Sum!AI6+[1]Sum!AJ6+[1]Sum!AK6+[1]Sum!AL6+[1]Sum!AM6+[1]Sum!AN6+[1]Sum!AO6+[1]Sum!AP6))/1000</f>
        <v>266.625</v>
      </c>
      <c r="I24" s="18">
        <f>((I200+I201+I202+I204)+([1]Sum!O7+[1]Sum!P7+[1]Sum!Q7+[1]Sum!R7+[1]Sum!S7+[1]Sum!T7+[1]Sum!W7+[1]Sum!X7+[1]Sum!AD7+[1]Sum!AE7+[1]Sum!AF7+[1]Sum!AG7+[1]Sum!AH7+[1]Sum!AI7+[1]Sum!AJ7+[1]Sum!AK7+[1]Sum!AL7+[1]Sum!AM7+[1]Sum!AN7+[1]Sum!AO7+[1]Sum!AP7))/1000</f>
        <v>0</v>
      </c>
      <c r="J24" s="18">
        <f>((J200+J201+J202+J204)+([1]Sum!O8+[1]Sum!P8+[1]Sum!Q8+[1]Sum!R8+[1]Sum!S8+[1]Sum!T8+[1]Sum!W8+[1]Sum!X8+[1]Sum!AD8+[1]Sum!AE8+[1]Sum!AF8+[1]Sum!AG8+[1]Sum!AH8+[1]Sum!AI8+[1]Sum!AJ8+[1]Sum!AK8+[1]Sum!AL8+[1]Sum!AM8+[1]Sum!AN8+[1]Sum!AO8+[1]Sum!AP8))/1000</f>
        <v>0</v>
      </c>
      <c r="K24" s="18">
        <f>((K200+K201+K202+K204)+([1]Sum!O9+[1]Sum!P9+[1]Sum!Q9+[1]Sum!R9+[1]Sum!S9+[1]Sum!T9+[1]Sum!W9+[1]Sum!X9+[1]Sum!AD9+[1]Sum!AE9+[1]Sum!AF9+[1]Sum!AG9+[1]Sum!AH9+[1]Sum!AI9+[1]Sum!AJ9+[1]Sum!AK9+[1]Sum!AL9+[1]Sum!AM9+[1]Sum!AN9+[1]Sum!AO9+[1]Sum!AP9))/1000</f>
        <v>0</v>
      </c>
      <c r="L24" s="18">
        <f>((L200+L201+L202+L204)+([1]Sum!O10+[1]Sum!P10+[1]Sum!Q10+[1]Sum!R10+[1]Sum!S10+[1]Sum!T10+[1]Sum!W10+[1]Sum!X10+[1]Sum!AD10+[1]Sum!AE10+[1]Sum!AF10+[1]Sum!AG10+[1]Sum!AH10+[1]Sum!AI10+[1]Sum!AJ10+[1]Sum!AK10+[1]Sum!AL10+[1]Sum!AM10+[1]Sum!AN10+[1]Sum!AO10+[1]Sum!AP10))/1000</f>
        <v>0</v>
      </c>
      <c r="M24" s="18">
        <f>((M200+M201+M202+M204)+([1]Sum!O11+[1]Sum!P11+[1]Sum!Q11+[1]Sum!R11+[1]Sum!S11+[1]Sum!T11+[1]Sum!W11+[1]Sum!X11+[1]Sum!AD11+[1]Sum!AE11+[1]Sum!AF11+[1]Sum!AG11+[1]Sum!AH11+[1]Sum!AI11+[1]Sum!AJ11+[1]Sum!AK11+[1]Sum!AL11+[1]Sum!AM11+[1]Sum!AN11+[1]Sum!AO11+[1]Sum!AP11))/1000</f>
        <v>0</v>
      </c>
      <c r="N24" s="18">
        <f>((N200+N201+N202+N204)+([1]Sum!O12+[1]Sum!P12+[1]Sum!Q12+[1]Sum!R12+[1]Sum!S12+[1]Sum!T12+[1]Sum!W12+[1]Sum!X12+[1]Sum!AD12+[1]Sum!AE12+[1]Sum!AF12+[1]Sum!AG12+[1]Sum!AH12+[1]Sum!AI12+[1]Sum!AJ12+[1]Sum!AK12+[1]Sum!AL12+[1]Sum!AM12+[1]Sum!AN12+[1]Sum!AO12+[1]Sum!AP12))/1000</f>
        <v>0</v>
      </c>
      <c r="O24" s="18">
        <f>((O200+O201+O202+O204)+([1]Sum!O13+[1]Sum!P13+[1]Sum!Q13+[1]Sum!R13+[1]Sum!S13+[1]Sum!T13+[1]Sum!W13+[1]Sum!X13+[1]Sum!AD13+[1]Sum!AE13+[1]Sum!AF13+[1]Sum!AG13+[1]Sum!AH13+[1]Sum!AI13+[1]Sum!AJ13+[1]Sum!AK13+[1]Sum!AL13+[1]Sum!AM13+[1]Sum!AN13+[1]Sum!AO13+[1]Sum!AP13))/1000</f>
        <v>0</v>
      </c>
      <c r="P24" s="18">
        <f>((P200+P201+P202+P204)+([1]Sum!O14+[1]Sum!P14+[1]Sum!Q14+[1]Sum!R14+[1]Sum!S14+[1]Sum!T14+[1]Sum!W14+[1]Sum!X14+[1]Sum!AD14+[1]Sum!AE14+[1]Sum!AF14+[1]Sum!AG14+[1]Sum!AH14+[1]Sum!AI14+[1]Sum!AJ14+[1]Sum!AK14+[1]Sum!AL14+[1]Sum!AM14+[1]Sum!AN14+[1]Sum!AO14+[1]Sum!AP14))/1000</f>
        <v>0</v>
      </c>
      <c r="Q24" s="19">
        <f>SUM(E24:P24)</f>
        <v>958.86900000000003</v>
      </c>
      <c r="R24" s="19">
        <v>15472.273449999999</v>
      </c>
    </row>
    <row r="25" spans="1:18" x14ac:dyDescent="0.35">
      <c r="A25" s="56"/>
      <c r="B25" s="57"/>
      <c r="C25" s="68"/>
      <c r="D25" s="69"/>
      <c r="E25" s="28">
        <f>$C$25</f>
        <v>0</v>
      </c>
      <c r="F25" s="28">
        <f t="shared" ref="F25:P25" si="4">$C$25</f>
        <v>0</v>
      </c>
      <c r="G25" s="28">
        <f t="shared" si="4"/>
        <v>0</v>
      </c>
      <c r="H25" s="28">
        <f t="shared" si="4"/>
        <v>0</v>
      </c>
      <c r="I25" s="28">
        <f t="shared" si="4"/>
        <v>0</v>
      </c>
      <c r="J25" s="28">
        <f t="shared" si="4"/>
        <v>0</v>
      </c>
      <c r="K25" s="28">
        <f t="shared" si="4"/>
        <v>0</v>
      </c>
      <c r="L25" s="28">
        <f t="shared" si="4"/>
        <v>0</v>
      </c>
      <c r="M25" s="28">
        <f t="shared" si="4"/>
        <v>0</v>
      </c>
      <c r="N25" s="28">
        <f t="shared" si="4"/>
        <v>0</v>
      </c>
      <c r="O25" s="28">
        <f t="shared" si="4"/>
        <v>0</v>
      </c>
      <c r="P25" s="28">
        <f t="shared" si="4"/>
        <v>0</v>
      </c>
      <c r="Q25" s="31"/>
      <c r="R25" s="31"/>
    </row>
    <row r="26" spans="1:18" x14ac:dyDescent="0.35">
      <c r="A26" s="56"/>
      <c r="B26" s="57"/>
      <c r="C26" s="41"/>
      <c r="D26" s="17"/>
      <c r="E26" s="24">
        <v>592.5</v>
      </c>
      <c r="F26" s="24">
        <v>537</v>
      </c>
      <c r="G26" s="24">
        <v>620</v>
      </c>
      <c r="H26" s="24">
        <v>720</v>
      </c>
      <c r="I26" s="25">
        <f>440+44</f>
        <v>484</v>
      </c>
      <c r="J26" s="25">
        <f t="shared" ref="J26:P28" si="5">440+44</f>
        <v>484</v>
      </c>
      <c r="K26" s="25">
        <f t="shared" si="5"/>
        <v>484</v>
      </c>
      <c r="L26" s="25">
        <f t="shared" si="5"/>
        <v>484</v>
      </c>
      <c r="M26" s="25">
        <f t="shared" si="5"/>
        <v>484</v>
      </c>
      <c r="N26" s="25">
        <f t="shared" si="5"/>
        <v>484</v>
      </c>
      <c r="O26" s="25">
        <f t="shared" si="5"/>
        <v>484</v>
      </c>
      <c r="P26" s="25">
        <f t="shared" si="5"/>
        <v>484</v>
      </c>
      <c r="Q26" s="19">
        <f t="shared" ref="Q26:Q36" si="6">SUM(E26:P26)</f>
        <v>6341.5</v>
      </c>
      <c r="R26" s="19">
        <v>6618.5</v>
      </c>
    </row>
    <row r="27" spans="1:18" x14ac:dyDescent="0.35">
      <c r="A27" s="56"/>
      <c r="B27" s="57"/>
      <c r="C27" s="41"/>
      <c r="D27" s="17"/>
      <c r="E27" s="24">
        <v>345</v>
      </c>
      <c r="F27" s="24">
        <v>324.25</v>
      </c>
      <c r="G27" s="24">
        <v>363.75</v>
      </c>
      <c r="H27" s="24">
        <v>414.25</v>
      </c>
      <c r="I27" s="25">
        <f>440+44</f>
        <v>484</v>
      </c>
      <c r="J27" s="25">
        <f t="shared" si="5"/>
        <v>484</v>
      </c>
      <c r="K27" s="25">
        <f t="shared" si="5"/>
        <v>484</v>
      </c>
      <c r="L27" s="25">
        <f t="shared" si="5"/>
        <v>484</v>
      </c>
      <c r="M27" s="25">
        <f t="shared" si="5"/>
        <v>484</v>
      </c>
      <c r="N27" s="25">
        <f t="shared" si="5"/>
        <v>484</v>
      </c>
      <c r="O27" s="25">
        <f t="shared" si="5"/>
        <v>484</v>
      </c>
      <c r="P27" s="25">
        <f t="shared" si="5"/>
        <v>484</v>
      </c>
      <c r="Q27" s="19">
        <f t="shared" si="6"/>
        <v>5319.25</v>
      </c>
      <c r="R27" s="19">
        <v>5025</v>
      </c>
    </row>
    <row r="28" spans="1:18" x14ac:dyDescent="0.35">
      <c r="A28" s="56"/>
      <c r="B28" s="57"/>
      <c r="C28" s="41"/>
      <c r="D28" s="17"/>
      <c r="E28" s="24">
        <v>24.25</v>
      </c>
      <c r="F28" s="24">
        <v>83</v>
      </c>
      <c r="G28" s="24">
        <v>88.25</v>
      </c>
      <c r="H28" s="24">
        <v>126.75</v>
      </c>
      <c r="I28" s="25">
        <f>440+44</f>
        <v>484</v>
      </c>
      <c r="J28" s="25">
        <f t="shared" si="5"/>
        <v>484</v>
      </c>
      <c r="K28" s="25">
        <f t="shared" si="5"/>
        <v>484</v>
      </c>
      <c r="L28" s="25">
        <f t="shared" si="5"/>
        <v>484</v>
      </c>
      <c r="M28" s="25">
        <f t="shared" si="5"/>
        <v>484</v>
      </c>
      <c r="N28" s="25">
        <f t="shared" si="5"/>
        <v>484</v>
      </c>
      <c r="O28" s="25">
        <f t="shared" si="5"/>
        <v>484</v>
      </c>
      <c r="P28" s="25">
        <f t="shared" si="5"/>
        <v>484</v>
      </c>
      <c r="Q28" s="19">
        <f t="shared" si="6"/>
        <v>4194.25</v>
      </c>
      <c r="R28" s="19">
        <v>790.75</v>
      </c>
    </row>
    <row r="29" spans="1:18" x14ac:dyDescent="0.35">
      <c r="A29" s="20"/>
      <c r="B29" s="21"/>
      <c r="C29" s="41"/>
      <c r="D29" s="17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19"/>
      <c r="R29" s="19"/>
    </row>
    <row r="30" spans="1:18" x14ac:dyDescent="0.35">
      <c r="A30" s="56"/>
      <c r="B30" s="57"/>
      <c r="C30" s="41"/>
      <c r="D30" s="27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19">
        <f t="shared" si="6"/>
        <v>0</v>
      </c>
      <c r="R30" s="19">
        <v>802.75</v>
      </c>
    </row>
    <row r="31" spans="1:18" x14ac:dyDescent="0.35">
      <c r="A31" s="56"/>
      <c r="B31" s="57"/>
      <c r="C31" s="41"/>
      <c r="D31" s="29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1"/>
      <c r="R31" s="31"/>
    </row>
    <row r="32" spans="1:18" x14ac:dyDescent="0.35">
      <c r="A32" s="56"/>
      <c r="B32" s="57"/>
      <c r="C32" s="41"/>
      <c r="D32" s="29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1"/>
      <c r="R32" s="31"/>
    </row>
    <row r="33" spans="1:18" x14ac:dyDescent="0.35">
      <c r="A33" s="56"/>
      <c r="B33" s="57"/>
      <c r="C33" s="41"/>
      <c r="D33" s="17"/>
      <c r="E33" s="18"/>
      <c r="F33" s="18"/>
      <c r="G33" s="43"/>
      <c r="H33" s="43"/>
      <c r="I33" s="18"/>
      <c r="J33" s="18"/>
      <c r="K33" s="18"/>
      <c r="L33" s="18"/>
      <c r="M33" s="18"/>
      <c r="N33" s="18"/>
      <c r="O33" s="18"/>
      <c r="P33" s="18"/>
      <c r="Q33" s="19">
        <f t="shared" si="6"/>
        <v>0</v>
      </c>
      <c r="R33" s="19">
        <v>15472.273449999999</v>
      </c>
    </row>
    <row r="34" spans="1:18" x14ac:dyDescent="0.35">
      <c r="A34" s="56"/>
      <c r="B34" s="57"/>
      <c r="C34" s="41"/>
      <c r="D34" s="44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5"/>
      <c r="Q34" s="19">
        <f t="shared" si="6"/>
        <v>0</v>
      </c>
      <c r="R34" s="19">
        <v>0</v>
      </c>
    </row>
    <row r="35" spans="1:18" x14ac:dyDescent="0.35">
      <c r="A35" s="56"/>
      <c r="B35" s="57"/>
      <c r="C35" s="41"/>
      <c r="D35" s="17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9">
        <f t="shared" si="6"/>
        <v>0</v>
      </c>
      <c r="R35" s="19">
        <v>2170.9334260000001</v>
      </c>
    </row>
    <row r="36" spans="1:18" x14ac:dyDescent="0.35">
      <c r="A36" s="56"/>
      <c r="B36" s="57"/>
      <c r="C36" s="41"/>
      <c r="D36" s="17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9">
        <f t="shared" si="6"/>
        <v>0</v>
      </c>
      <c r="R36" s="19">
        <v>244.37</v>
      </c>
    </row>
    <row r="37" spans="1:18" x14ac:dyDescent="0.35">
      <c r="A37" s="56"/>
      <c r="B37" s="57"/>
      <c r="C37" s="41"/>
      <c r="D37" s="29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31"/>
      <c r="R37" s="31"/>
    </row>
    <row r="38" spans="1:18" x14ac:dyDescent="0.35">
      <c r="A38" s="56"/>
      <c r="B38" s="57"/>
      <c r="C38" s="41"/>
      <c r="D38" s="47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31"/>
      <c r="R38" s="31"/>
    </row>
  </sheetData>
  <mergeCells count="37">
    <mergeCell ref="A38:B38"/>
    <mergeCell ref="A26:B26"/>
    <mergeCell ref="A27:B27"/>
    <mergeCell ref="A28:B28"/>
    <mergeCell ref="A30:B30"/>
    <mergeCell ref="A31:B31"/>
    <mergeCell ref="A32:B32"/>
    <mergeCell ref="A33:B33"/>
    <mergeCell ref="A34:B34"/>
    <mergeCell ref="A35:B35"/>
    <mergeCell ref="A36:B36"/>
    <mergeCell ref="A37:B37"/>
    <mergeCell ref="A25:B25"/>
    <mergeCell ref="C25:D25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3:R23"/>
    <mergeCell ref="A24:C24"/>
    <mergeCell ref="A11:B11"/>
    <mergeCell ref="A1:B1"/>
    <mergeCell ref="A2:Q2"/>
    <mergeCell ref="A3:C3"/>
    <mergeCell ref="A4:B4"/>
    <mergeCell ref="C4:D4"/>
    <mergeCell ref="A5:B5"/>
    <mergeCell ref="A6:B6"/>
    <mergeCell ref="A7:B7"/>
    <mergeCell ref="A8:B8"/>
    <mergeCell ref="A9:B9"/>
    <mergeCell ref="A10:B1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"/>
  <sheetViews>
    <sheetView workbookViewId="0">
      <selection activeCell="B3" sqref="B3"/>
    </sheetView>
  </sheetViews>
  <sheetFormatPr baseColWidth="10" defaultRowHeight="14.5" x14ac:dyDescent="0.35"/>
  <sheetData>
    <row r="3" spans="2:2" x14ac:dyDescent="0.35">
      <c r="B3" s="48" t="s">
        <v>30</v>
      </c>
    </row>
  </sheetData>
  <hyperlinks>
    <hyperlink ref="B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Feuil1</vt:lpstr>
    </vt:vector>
  </TitlesOfParts>
  <Company>VEKA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Guy Blancher</cp:lastModifiedBy>
  <dcterms:created xsi:type="dcterms:W3CDTF">2023-08-29T19:35:02Z</dcterms:created>
  <dcterms:modified xsi:type="dcterms:W3CDTF">2023-08-30T07:36:50Z</dcterms:modified>
</cp:coreProperties>
</file>