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672" windowHeight="5040" tabRatio="550" activeTab="1"/>
  </bookViews>
  <sheets>
    <sheet name="Feuil1" sheetId="4" r:id="rId1"/>
    <sheet name="Mois en cours" sheetId="1" r:id="rId2"/>
    <sheet name="Données du graphique" sheetId="2" state="hidden" r:id="rId3"/>
  </sheets>
  <definedNames>
    <definedName name="_28092022_1864797" localSheetId="0">Feuil1!$A$14:$M$100</definedName>
    <definedName name="_28092022_623414" localSheetId="0">Feuil1!$A$1:$M$12</definedName>
    <definedName name="DépensesMensuellesTotales">'Mois en cours'!$F$9</definedName>
    <definedName name="ÉpargneMensuelleTotale">'Mois en cours'!$F$12</definedName>
    <definedName name="_xlnm.Print_Titles" localSheetId="1">'Mois en cours'!$16:$17</definedName>
    <definedName name="RevenuMensuelTotal">'Mois en cours'!$F$6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" i="1" l="1"/>
  <c r="F9" i="1"/>
  <c r="B5" i="2" s="1"/>
  <c r="F6" i="1"/>
  <c r="B6" i="2" l="1"/>
  <c r="F15" i="1"/>
  <c r="B4" i="2"/>
</calcChain>
</file>

<file path=xl/connections.xml><?xml version="1.0" encoding="utf-8"?>
<connections xmlns="http://schemas.openxmlformats.org/spreadsheetml/2006/main">
  <connection id="1" name="28092022_1864797" type="6" refreshedVersion="8" background="1" saveData="1">
    <textPr sourceFile="/Users/thibault/Downloads/28092022_1864797.csv" decimal="," thousands=" " semicolon="1">
      <textFields count="13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name="28092022_623414" type="6" refreshedVersion="8" background="1" saveData="1">
    <textPr sourceFile="/Users/thibault/Downloads/28092022_623414.csv" decimal="," thousands=" " semicolon="1">
      <textFields count="13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<sst xmlns="http://schemas.openxmlformats.org/spreadsheetml/2006/main" count="747" uniqueCount="69">
  <si>
    <t>Budget personnel</t>
  </si>
  <si>
    <t>Pourcentage du revenu dépensé</t>
  </si>
  <si>
    <t>Revenu mensuel</t>
  </si>
  <si>
    <t>ÉLÉMENT</t>
  </si>
  <si>
    <t>Source de revenu 1</t>
  </si>
  <si>
    <t>Source de revenu 2</t>
  </si>
  <si>
    <t>Autres</t>
  </si>
  <si>
    <t>MONTANT</t>
  </si>
  <si>
    <t>Dépenses mensuelles</t>
  </si>
  <si>
    <t>Divers</t>
  </si>
  <si>
    <t>Résumé</t>
  </si>
  <si>
    <t>REVENU MENSUEL TOTAL</t>
  </si>
  <si>
    <t>DÉPENSES MENSUELLES TOTALES</t>
  </si>
  <si>
    <t>ÉPARGNE MENSUELLE TOTALE</t>
  </si>
  <si>
    <t>LIQUIDITÉS</t>
  </si>
  <si>
    <t>DATE D’ÉCHÉANCE</t>
  </si>
  <si>
    <t>[Date]</t>
  </si>
  <si>
    <t>Épargne mensuelle</t>
  </si>
  <si>
    <t>DATE</t>
  </si>
  <si>
    <t xml:space="preserve"> </t>
  </si>
  <si>
    <t>DONNÉES DU GRAPHIQUE</t>
  </si>
  <si>
    <t>Date de comptabilisation</t>
  </si>
  <si>
    <t>Libelle simplifie</t>
  </si>
  <si>
    <t>Libelle operation</t>
  </si>
  <si>
    <t>Reference</t>
  </si>
  <si>
    <t>Informations complementaires</t>
  </si>
  <si>
    <t>Type operation</t>
  </si>
  <si>
    <t>Categorie</t>
  </si>
  <si>
    <t>Sous categorie</t>
  </si>
  <si>
    <t>Debit</t>
  </si>
  <si>
    <t>Credit</t>
  </si>
  <si>
    <t>Date operation</t>
  </si>
  <si>
    <t>Date de valeur</t>
  </si>
  <si>
    <t>Pointage operation</t>
  </si>
  <si>
    <t>Virement recu</t>
  </si>
  <si>
    <t>A categoriser - rentree d'argent</t>
  </si>
  <si>
    <t>Virement recu - a categoriser</t>
  </si>
  <si>
    <t>Frais bancaires</t>
  </si>
  <si>
    <t>Banque et assurances</t>
  </si>
  <si>
    <t>Virement</t>
  </si>
  <si>
    <t>A categoriser - sortie d'argent</t>
  </si>
  <si>
    <t>Virement emis - a categoriser</t>
  </si>
  <si>
    <t>Prelevement</t>
  </si>
  <si>
    <t>Logement - maison</t>
  </si>
  <si>
    <t>Internet et telephonie</t>
  </si>
  <si>
    <t>Carte bancaire</t>
  </si>
  <si>
    <t>Alimentation</t>
  </si>
  <si>
    <t>Hyper/supermarche</t>
  </si>
  <si>
    <t>Restauration rapide</t>
  </si>
  <si>
    <t>Shopping et services</t>
  </si>
  <si>
    <t>Vetements et chaussures</t>
  </si>
  <si>
    <t>Transports</t>
  </si>
  <si>
    <t>Location de voiture et moto</t>
  </si>
  <si>
    <t>Restaurant</t>
  </si>
  <si>
    <t>High-Tech/Electromenager</t>
  </si>
  <si>
    <t>Coiffeurs et soins du corps</t>
  </si>
  <si>
    <t>Trains, avions et ferrys</t>
  </si>
  <si>
    <t>Travaux - Entretien</t>
  </si>
  <si>
    <t>Ameublement et appareil</t>
  </si>
  <si>
    <t>Carburant</t>
  </si>
  <si>
    <t>Juridique et administratif</t>
  </si>
  <si>
    <t>FACTICE</t>
  </si>
  <si>
    <t>Études</t>
  </si>
  <si>
    <t>Épargne</t>
  </si>
  <si>
    <t>Impôts et taxes</t>
  </si>
  <si>
    <t>Logement maison</t>
  </si>
  <si>
    <t>Loisirs et vacances</t>
  </si>
  <si>
    <t>Santé</t>
  </si>
  <si>
    <t>Dépenses 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</si>
</sst>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&quot;£&quot;#,##0"/>
    <numFmt numFmtId="165" formatCode="&quot;£&quot;#,##0.00"/>
    <numFmt numFmtId="166" formatCode="#,##0\ &quot;€&quot;"/>
    <numFmt numFmtId="167" formatCode="#,##0.00\ &quot;€&quot;"/>
    <numFmt numFmtId="168" formatCode="0&quot; &quot;%"/>
  </numFmts>
  <fonts count="9">
    <font>
      <sz val="10"/>
      <color theme="3" tint="0.24994659260841701"/>
      <name val="Century Gothic"/>
      <family val="2"/>
      <scheme val="minor"/>
    </font>
    <font>
      <b/>
      <sz val="10"/>
      <color theme="3" tint="9.9948118533890809E-2"/>
      <name val="Tahoma"/>
      <family val="2"/>
      <scheme val="major"/>
    </font>
    <font>
      <sz val="10"/>
      <color theme="2" tint="-9.9978637043366805E-2"/>
      <name val="Century Gothic"/>
      <family val="2"/>
      <scheme val="minor"/>
    </font>
    <font>
      <sz val="24"/>
      <color theme="3" tint="0.24994659260841701"/>
      <name val="Century Gothic"/>
      <family val="2"/>
      <scheme val="minor"/>
    </font>
    <font>
      <sz val="10"/>
      <color theme="4"/>
      <name val="Tahoma"/>
      <family val="2"/>
      <scheme val="major"/>
    </font>
    <font>
      <sz val="20"/>
      <color theme="0"/>
      <name val="Tahoma"/>
      <family val="2"/>
      <scheme val="major"/>
    </font>
    <font>
      <sz val="13"/>
      <color theme="3" tint="0.24994659260841701"/>
      <name val="Tahoma"/>
      <family val="2"/>
      <scheme val="major"/>
    </font>
    <font>
      <sz val="10"/>
      <name val="Century Gothic"/>
      <family val="2"/>
      <scheme val="minor"/>
    </font>
    <font>
      <sz val="6"/>
      <name val="Century Gothic"/>
      <family val="3"/>
      <charset val="128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9.9948118533890809E-2"/>
        <bgColor indexed="64"/>
      </patternFill>
    </fill>
    <fill>
      <patternFill patternType="solid">
        <fgColor theme="2" tint="-9.9948118533890809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2" tint="-0.24994659260841701"/>
      </bottom>
      <diagonal/>
    </border>
  </borders>
  <cellStyleXfs count="6">
    <xf numFmtId="0" fontId="0" fillId="4" borderId="0"/>
    <xf numFmtId="0" fontId="5" fillId="3" borderId="0" applyNumberFormat="0" applyBorder="0" applyProtection="0">
      <alignment horizontal="left" vertical="center"/>
    </xf>
    <xf numFmtId="0" fontId="6" fillId="4" borderId="0" applyNumberFormat="0" applyProtection="0">
      <alignment horizontal="left"/>
    </xf>
    <xf numFmtId="0" fontId="4" fillId="4" borderId="1" applyNumberFormat="0" applyAlignment="0" applyProtection="0"/>
    <xf numFmtId="164" fontId="3" fillId="4" borderId="0" applyAlignment="0" applyProtection="0"/>
    <xf numFmtId="0" fontId="1" fillId="0" borderId="0" applyNumberFormat="0" applyFill="0" applyBorder="0" applyAlignment="0" applyProtection="0"/>
  </cellStyleXfs>
  <cellXfs count="19">
    <xf numFmtId="0" fontId="0" fillId="4" borderId="0" xfId="0"/>
    <xf numFmtId="0" fontId="2" fillId="4" borderId="0" xfId="0" applyFont="1" applyAlignment="1">
      <alignment horizontal="left" vertical="center"/>
    </xf>
    <xf numFmtId="165" fontId="2" fillId="4" borderId="0" xfId="0" applyNumberFormat="1" applyFont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4" borderId="0" xfId="0" applyAlignment="1">
      <alignment horizontal="left" vertical="center"/>
    </xf>
    <xf numFmtId="9" fontId="0" fillId="4" borderId="0" xfId="0" applyNumberFormat="1" applyAlignment="1">
      <alignment vertical="center"/>
    </xf>
    <xf numFmtId="14" fontId="0" fillId="4" borderId="0" xfId="0" applyNumberFormat="1" applyAlignment="1">
      <alignment horizontal="left" vertical="center"/>
    </xf>
    <xf numFmtId="0" fontId="0" fillId="4" borderId="0" xfId="0" applyAlignment="1">
      <alignment horizontal="left"/>
    </xf>
    <xf numFmtId="14" fontId="0" fillId="4" borderId="0" xfId="0" applyNumberFormat="1" applyAlignment="1">
      <alignment horizontal="left"/>
    </xf>
    <xf numFmtId="0" fontId="6" fillId="4" borderId="0" xfId="2">
      <alignment horizontal="left"/>
    </xf>
    <xf numFmtId="0" fontId="5" fillId="3" borderId="0" xfId="1" applyBorder="1">
      <alignment horizontal="left" vertical="center"/>
    </xf>
    <xf numFmtId="0" fontId="4" fillId="4" borderId="1" xfId="3" applyAlignment="1">
      <alignment horizontal="left" vertical="center"/>
    </xf>
    <xf numFmtId="167" fontId="0" fillId="4" borderId="0" xfId="0" applyNumberFormat="1" applyAlignment="1">
      <alignment horizontal="left" vertical="center"/>
    </xf>
    <xf numFmtId="168" fontId="7" fillId="4" borderId="0" xfId="0" applyNumberFormat="1" applyFont="1" applyAlignment="1">
      <alignment horizontal="left" vertical="center"/>
    </xf>
    <xf numFmtId="14" fontId="4" fillId="4" borderId="1" xfId="3" applyNumberFormat="1" applyAlignment="1">
      <alignment horizontal="left" vertical="center"/>
    </xf>
    <xf numFmtId="167" fontId="0" fillId="4" borderId="0" xfId="0" applyNumberFormat="1" applyAlignment="1">
      <alignment horizontal="left"/>
    </xf>
    <xf numFmtId="14" fontId="0" fillId="4" borderId="0" xfId="0" applyNumberFormat="1"/>
    <xf numFmtId="0" fontId="4" fillId="4" borderId="1" xfId="3" applyAlignment="1"/>
    <xf numFmtId="166" fontId="3" fillId="4" borderId="0" xfId="4" applyNumberFormat="1" applyAlignment="1">
      <alignment horizontal="left" vertical="top"/>
    </xf>
  </cellXfs>
  <cellStyles count="6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</cellStyles>
  <dxfs count="14">
    <dxf>
      <font>
        <name val="Century Gothic"/>
        <scheme val="minor"/>
      </font>
      <numFmt numFmtId="167" formatCode="#,##0.00\ &quot;€&quot;"/>
      <alignment horizontal="left" vertical="center" textRotation="0" wrapText="0" indent="0" justifyLastLine="0" shrinkToFit="0" readingOrder="0"/>
    </dxf>
    <dxf>
      <font>
        <name val="Century Gothic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name val="Century Gothic"/>
        <scheme val="minor"/>
      </font>
      <alignment horizontal="left" vertical="center" textRotation="0" wrapText="0" indent="0" justifyLastLine="0" shrinkToFit="0" readingOrder="0"/>
    </dxf>
    <dxf>
      <font>
        <name val="Century Gothic"/>
        <scheme val="minor"/>
      </font>
      <numFmt numFmtId="167" formatCode="#,##0.00\ &quot;€&quot;"/>
      <alignment horizontal="left" vertical="center" textRotation="0" wrapText="0" indent="0" justifyLastLine="0" shrinkToFit="0" readingOrder="0"/>
    </dxf>
    <dxf>
      <font>
        <name val="Century Gothic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name val="Century Gothic"/>
        <scheme val="minor"/>
      </font>
      <alignment horizontal="left" vertical="center" textRotation="0" wrapText="0" indent="0" justifyLastLine="0" shrinkToFit="0" readingOrder="0"/>
    </dxf>
    <dxf>
      <font>
        <name val="Century Gothic"/>
        <scheme val="minor"/>
      </font>
      <alignment horizontal="left" vertical="center" textRotation="0" wrapText="0" indent="0" justifyLastLine="0" shrinkToFit="0" readingOrder="0"/>
    </dxf>
    <dxf>
      <font>
        <name val="Century Gothic"/>
        <scheme val="minor"/>
      </font>
      <numFmt numFmtId="167" formatCode="#,##0.00\ &quot;€&quot;"/>
      <alignment horizontal="left" vertical="center" textRotation="0" wrapText="0" indent="0" justifyLastLine="0" shrinkToFit="0" readingOrder="0"/>
    </dxf>
    <dxf>
      <font>
        <name val="Century Gothic"/>
        <scheme val="minor"/>
      </font>
      <alignment horizontal="left" vertical="center" textRotation="0" wrapText="0" indent="0" justifyLastLine="0" shrinkToFit="0" readingOrder="0"/>
    </dxf>
    <dxf>
      <font>
        <name val="Century Gothic"/>
        <scheme val="minor"/>
      </font>
      <alignment horizontal="left" vertical="center" textRotation="0" wrapText="0" indent="0" justifyLastLine="0" shrinkToFit="0" readingOrder="0"/>
    </dxf>
    <dxf>
      <font>
        <color theme="7" tint="-0.24994659260841701"/>
      </font>
    </dxf>
    <dxf>
      <font>
        <b val="0"/>
        <i val="0"/>
        <color theme="3" tint="0.24994659260841701"/>
      </font>
      <fill>
        <patternFill>
          <bgColor theme="2" tint="-9.9948118533890809E-2"/>
        </patternFill>
      </fill>
      <border>
        <top style="double">
          <color theme="3" tint="9.9948118533890809E-2"/>
        </top>
      </border>
    </dxf>
    <dxf>
      <font>
        <b val="0"/>
        <i val="0"/>
        <color theme="4"/>
      </font>
      <fill>
        <patternFill patternType="solid">
          <fgColor theme="1"/>
          <bgColor theme="2" tint="-9.9948118533890809E-2"/>
        </patternFill>
      </fill>
      <border diagonalUp="0" diagonalDown="0">
        <left/>
        <right/>
        <top/>
        <bottom style="thin">
          <color theme="2" tint="-0.24994659260841701"/>
        </bottom>
        <vertical/>
        <horizontal/>
      </border>
    </dxf>
    <dxf>
      <font>
        <b val="0"/>
        <i val="0"/>
        <color theme="3" tint="0.24994659260841701"/>
      </font>
      <fill>
        <patternFill>
          <bgColor theme="2" tint="-9.9948118533890809E-2"/>
        </patternFill>
      </fill>
      <border diagonalUp="0" diagonalDown="0">
        <left/>
        <right/>
        <top/>
        <bottom/>
        <vertical/>
        <horizontal style="thin">
          <color theme="2" tint="-0.24994659260841701"/>
        </horizontal>
      </border>
    </dxf>
  </dxfs>
  <tableStyles count="1" defaultTableStyle="TableStyleMedium2" defaultPivotStyle="PivotStyleLight16">
    <tableStyle name="Table Budget personnel" pivot="0" count="3">
      <tableStyleElement type="wholeTable" dxfId="13"/>
      <tableStyleElement type="headerRow" dxfId="12"/>
      <tableStyleElement type="totalRow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2"/>
            </a:solidFill>
          </c:spPr>
          <c:dPt>
            <c:idx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DEA9-4669-9A55-9B918C2F1273}"/>
              </c:ext>
            </c:extLst>
          </c:dPt>
          <c:dPt>
            <c:idx val="1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DEA9-4669-9A55-9B918C2F1273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EA9-4669-9A55-9B918C2F1273}"/>
                </c:ext>
              </c:extLst>
            </c:dLbl>
            <c:dLbl>
              <c:idx val="1"/>
              <c:layout>
                <c:manualLayout>
                  <c:x val="1.2404568818206039E-2"/>
                  <c:y val="-0.1019932861112450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98759543118179394"/>
                      <c:h val="0.99988896314623976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DEA9-4669-9A55-9B918C2F1273}"/>
                </c:ext>
              </c:extLst>
            </c:dLbl>
            <c:numFmt formatCode="0&quot; &quot;%" sourceLinked="0"/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'Données du graphique'!$B$4:$B$5</c:f>
              <c:numCache>
                <c:formatCode>0" "%</c:formatCode>
                <c:ptCount val="2"/>
                <c:pt idx="0">
                  <c:v>0.71451467285156256</c:v>
                </c:pt>
                <c:pt idx="1">
                  <c:v>0.2854853271484375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E22-4DD0-9B19-D5F075987E9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6349955885043119"/>
          <c:y val="4.1568151832956132E-2"/>
          <c:w val="0.67371022743361519"/>
          <c:h val="0.78521554440591468"/>
        </c:manualLayout>
      </c:layout>
      <c:barChart>
        <c:barDir val="col"/>
        <c:grouping val="clustered"/>
        <c:varyColors val="0"/>
        <c:ser>
          <c:idx val="0"/>
          <c:order val="0"/>
          <c:tx>
            <c:v>Revenus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Lit>
              <c:ptCount val="1"/>
              <c:pt idx="0">
                <c:v> </c:v>
              </c:pt>
            </c:strLit>
          </c:cat>
          <c:val>
            <c:numRef>
              <c:f>'Mois en cours'!$F$6</c:f>
              <c:numCache>
                <c:formatCode>#\ ##0\ "€"</c:formatCode>
                <c:ptCount val="1"/>
                <c:pt idx="0">
                  <c:v>3750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2D9-4A8D-AD80-74C09DFD73FF}"/>
            </c:ext>
          </c:extLst>
        </c:ser>
        <c:ser>
          <c:idx val="1"/>
          <c:order val="1"/>
          <c:tx>
            <c:v>Dépenses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Lit>
              <c:ptCount val="1"/>
              <c:pt idx="0">
                <c:v> </c:v>
              </c:pt>
            </c:strLit>
          </c:cat>
          <c:val>
            <c:numRef>
              <c:f>'Mois en cours'!$F$9</c:f>
              <c:numCache>
                <c:formatCode>#\ ##0\ "€"</c:formatCode>
                <c:ptCount val="1"/>
                <c:pt idx="0">
                  <c:v>1070.5699768066406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2D9-4A8D-AD80-74C09DFD73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5"/>
        <c:axId val="574338208"/>
        <c:axId val="574338600"/>
      </c:barChart>
      <c:catAx>
        <c:axId val="574338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bg2">
                <a:lumMod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338600"/>
        <c:crosses val="autoZero"/>
        <c:auto val="1"/>
        <c:lblAlgn val="ctr"/>
        <c:lblOffset val="100"/>
        <c:noMultiLvlLbl val="0"/>
      </c:catAx>
      <c:valAx>
        <c:axId val="574338600"/>
        <c:scaling>
          <c:orientation val="minMax"/>
        </c:scaling>
        <c:delete val="0"/>
        <c:axPos val="l"/>
        <c:numFmt formatCode="#\ ##0\ &quot;€&quot;" sourceLinked="1"/>
        <c:majorTickMark val="out"/>
        <c:minorTickMark val="none"/>
        <c:tickLblPos val="nextTo"/>
        <c:spPr>
          <a:noFill/>
          <a:ln>
            <a:solidFill>
              <a:schemeClr val="bg2">
                <a:lumMod val="75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2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338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8281840413974934"/>
          <c:y val="0.89169339188382579"/>
          <c:w val="0.77258841220149943"/>
          <c:h val="6.654289369582477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2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2">
        <a:lumMod val="9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129887</xdr:rowOff>
    </xdr:from>
    <xdr:to>
      <xdr:col>4</xdr:col>
      <xdr:colOff>38637</xdr:colOff>
      <xdr:row>16</xdr:row>
      <xdr:rowOff>59921</xdr:rowOff>
    </xdr:to>
    <xdr:graphicFrame macro="">
      <xdr:nvGraphicFramePr>
        <xdr:cNvPr id="4" name="grpPctRevenu" descr="Graphique en anneau affichant le pourcentage du revenu." title="Graphique Pourcentage du revenu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301040</xdr:colOff>
      <xdr:row>3</xdr:row>
      <xdr:rowOff>106456</xdr:rowOff>
    </xdr:from>
    <xdr:to>
      <xdr:col>10</xdr:col>
      <xdr:colOff>155865</xdr:colOff>
      <xdr:row>14</xdr:row>
      <xdr:rowOff>536864</xdr:rowOff>
    </xdr:to>
    <xdr:graphicFrame macro="">
      <xdr:nvGraphicFramePr>
        <xdr:cNvPr id="2" name="grpDépensesRevenu" descr="Graphique à barres affichant le revenu et les dépenses." title="Revenu et Dépenses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5</xdr:col>
      <xdr:colOff>1497106</xdr:colOff>
      <xdr:row>14</xdr:row>
      <xdr:rowOff>394446</xdr:rowOff>
    </xdr:from>
    <xdr:to>
      <xdr:col>6</xdr:col>
      <xdr:colOff>827900</xdr:colOff>
      <xdr:row>15</xdr:row>
      <xdr:rowOff>165631</xdr:rowOff>
    </xdr:to>
    <xdr:sp macro="[0]!Alimentation" textlink="">
      <xdr:nvSpPr>
        <xdr:cNvPr id="5" name="ZoneTexte 4"/>
        <xdr:cNvSpPr txBox="1"/>
      </xdr:nvSpPr>
      <xdr:spPr>
        <a:xfrm>
          <a:off x="7010400" y="4249270"/>
          <a:ext cx="1096841" cy="35389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Alimentation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name="28092022_1864797" connectionId="1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28092022_623414" connectionId="2" autoFormatId="16" applyNumberFormats="0" applyBorderFormats="0" applyFontFormats="1" applyPatternFormats="1" applyAlignmentFormats="0" applyWidthHeightFormats="0"/>
</file>

<file path=xl/tables/table1.xml><?xml version="1.0" encoding="utf-8"?>
<table xmlns="http://schemas.openxmlformats.org/spreadsheetml/2006/main" id="1" name="RevenuMensuel" displayName="RevenuMensuel" ref="B17:C20" totalsRowShown="0" dataDxfId="9">
  <autoFilter ref="B17:C20"/>
  <tableColumns count="2">
    <tableColumn id="1" name="ÉLÉMENT" dataDxfId="8"/>
    <tableColumn id="2" name="MONTANT" dataDxfId="7"/>
  </tableColumns>
  <tableStyleInfo name="Table Budget personnel" showFirstColumn="0" showLastColumn="0" showRowStripes="1" showColumnStripes="0"/>
  <extLst>
    <ext xmlns:x14="http://schemas.microsoft.com/office/spreadsheetml/2009/9/main" uri="{504A1905-F514-4f6f-8877-14C23A59335A}">
      <x14:table altText="Revenu mensuel" altTextSummary="Entrez les sources de revenu mensuel et les montants correspondants."/>
    </ext>
  </extLst>
</table>
</file>

<file path=xl/tables/table2.xml><?xml version="1.0" encoding="utf-8"?>
<table xmlns="http://schemas.openxmlformats.org/spreadsheetml/2006/main" id="2" name="DépensesMensuelles" displayName="DépensesMensuelles" ref="E17:G30" totalsRowShown="0" dataDxfId="6">
  <autoFilter ref="E17:G30"/>
  <tableColumns count="3">
    <tableColumn id="1" name="ÉLÉMENT" dataDxfId="5"/>
    <tableColumn id="2" name="DATE D’ÉCHÉANCE" dataDxfId="4"/>
    <tableColumn id="3" name="MONTANT" dataDxfId="3"/>
  </tableColumns>
  <tableStyleInfo name="Table Budget personnel" showFirstColumn="0" showLastColumn="0" showRowStripes="1" showColumnStripes="0"/>
  <extLst>
    <ext xmlns:x14="http://schemas.microsoft.com/office/spreadsheetml/2009/9/main" uri="{504A1905-F514-4f6f-8877-14C23A59335A}">
      <x14:table altText="Dépenses mensuelles" altTextSummary="Entrez les dépenses mensuelles, leur date d’échéance et les montants mensuels correspondants."/>
    </ext>
  </extLst>
</table>
</file>

<file path=xl/tables/table3.xml><?xml version="1.0" encoding="utf-8"?>
<table xmlns="http://schemas.openxmlformats.org/spreadsheetml/2006/main" id="3" name="Épargne" displayName="Épargne" ref="I17:J20" totalsRowShown="0" dataDxfId="2">
  <autoFilter ref="I17:J20"/>
  <tableColumns count="2">
    <tableColumn id="1" name="DATE" dataDxfId="1"/>
    <tableColumn id="2" name="MONTANT" dataDxfId="0"/>
  </tableColumns>
  <tableStyleInfo name="Table Budget personnel" showFirstColumn="0" showLastColumn="0" showRowStripes="1" showColumnStripes="0"/>
  <extLst>
    <ext xmlns:x14="http://schemas.microsoft.com/office/spreadsheetml/2009/9/main" uri="{504A1905-F514-4f6f-8877-14C23A59335A}">
      <x14:table altText="Épargne" altTextSummary="Entrez l’épargne mensuelle et la date d’enregistrement."/>
    </ext>
  </extLst>
</table>
</file>

<file path=xl/theme/theme1.xml><?xml version="1.0" encoding="utf-8"?>
<a:theme xmlns:a="http://schemas.openxmlformats.org/drawingml/2006/main" name="Personal budget2">
  <a:themeElements>
    <a:clrScheme name="Personal budget">
      <a:dk1>
        <a:sysClr val="windowText" lastClr="000000"/>
      </a:dk1>
      <a:lt1>
        <a:sysClr val="window" lastClr="FFFFFF"/>
      </a:lt1>
      <a:dk2>
        <a:srgbClr val="2A2A29"/>
      </a:dk2>
      <a:lt2>
        <a:srgbClr val="EEEEEB"/>
      </a:lt2>
      <a:accent1>
        <a:srgbClr val="0592FE"/>
      </a:accent1>
      <a:accent2>
        <a:srgbClr val="69BBFE"/>
      </a:accent2>
      <a:accent3>
        <a:srgbClr val="2EB470"/>
      </a:accent3>
      <a:accent4>
        <a:srgbClr val="F35754"/>
      </a:accent4>
      <a:accent5>
        <a:srgbClr val="B35297"/>
      </a:accent5>
      <a:accent6>
        <a:srgbClr val="FB911F"/>
      </a:accent6>
      <a:hlink>
        <a:srgbClr val="B35297"/>
      </a:hlink>
      <a:folHlink>
        <a:srgbClr val="0591FE"/>
      </a:folHlink>
    </a:clrScheme>
    <a:fontScheme name="Personal budget">
      <a:majorFont>
        <a:latin typeface="Tahoma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2.xml"/><Relationship Id="rId1" Type="http://schemas.openxmlformats.org/officeDocument/2006/relationships/queryTable" Target="../queryTables/query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00"/>
  <sheetViews>
    <sheetView topLeftCell="D4" workbookViewId="0">
      <selection activeCell="G8" sqref="G8"/>
    </sheetView>
  </sheetViews>
  <sheetFormatPr baseColWidth="10" defaultRowHeight="13.2"/>
  <cols>
    <col min="1" max="1" width="22" bestFit="1" customWidth="1"/>
    <col min="2" max="2" width="35.109375" bestFit="1" customWidth="1"/>
    <col min="3" max="3" width="18.44140625" bestFit="1" customWidth="1"/>
    <col min="4" max="4" width="9.109375" bestFit="1" customWidth="1"/>
    <col min="5" max="5" width="25.6640625" bestFit="1" customWidth="1"/>
    <col min="6" max="6" width="13.44140625" bestFit="1" customWidth="1"/>
    <col min="7" max="7" width="27.109375" customWidth="1"/>
    <col min="8" max="8" width="24.109375" bestFit="1" customWidth="1"/>
    <col min="9" max="9" width="7.6640625" bestFit="1" customWidth="1"/>
    <col min="10" max="10" width="6" bestFit="1" customWidth="1"/>
    <col min="11" max="11" width="13.44140625" bestFit="1" customWidth="1"/>
    <col min="12" max="12" width="13.109375" bestFit="1" customWidth="1"/>
    <col min="13" max="13" width="17.109375" bestFit="1" customWidth="1"/>
  </cols>
  <sheetData>
    <row r="1" spans="1:13">
      <c r="A1" t="s">
        <v>21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27</v>
      </c>
      <c r="H1" t="s">
        <v>28</v>
      </c>
      <c r="I1" t="s">
        <v>29</v>
      </c>
      <c r="J1" t="s">
        <v>30</v>
      </c>
      <c r="K1" t="s">
        <v>31</v>
      </c>
      <c r="L1" t="s">
        <v>32</v>
      </c>
      <c r="M1" t="s">
        <v>33</v>
      </c>
    </row>
    <row r="2" spans="1:13">
      <c r="A2" s="16">
        <v>44802</v>
      </c>
      <c r="B2" t="s">
        <v>61</v>
      </c>
      <c r="C2" t="s">
        <v>61</v>
      </c>
      <c r="D2" t="s">
        <v>61</v>
      </c>
      <c r="E2" t="s">
        <v>61</v>
      </c>
      <c r="F2" t="s">
        <v>34</v>
      </c>
      <c r="G2" t="s">
        <v>35</v>
      </c>
      <c r="H2" t="s">
        <v>36</v>
      </c>
      <c r="J2">
        <v>25</v>
      </c>
      <c r="K2" s="16">
        <v>44802</v>
      </c>
      <c r="L2" s="16">
        <v>44802</v>
      </c>
      <c r="M2">
        <v>0</v>
      </c>
    </row>
    <row r="3" spans="1:13">
      <c r="A3" s="16">
        <v>44800</v>
      </c>
      <c r="B3" t="s">
        <v>61</v>
      </c>
      <c r="C3" t="s">
        <v>61</v>
      </c>
      <c r="D3" t="s">
        <v>61</v>
      </c>
      <c r="E3" t="s">
        <v>61</v>
      </c>
      <c r="F3" t="s">
        <v>34</v>
      </c>
      <c r="G3" t="s">
        <v>35</v>
      </c>
      <c r="H3" t="s">
        <v>36</v>
      </c>
      <c r="J3">
        <v>61.4</v>
      </c>
      <c r="K3" s="16">
        <v>44800</v>
      </c>
      <c r="L3" s="16">
        <v>44800</v>
      </c>
      <c r="M3">
        <v>0</v>
      </c>
    </row>
    <row r="4" spans="1:13">
      <c r="A4" s="16">
        <v>44796</v>
      </c>
      <c r="B4" t="s">
        <v>61</v>
      </c>
      <c r="C4" t="s">
        <v>61</v>
      </c>
      <c r="D4" t="s">
        <v>61</v>
      </c>
      <c r="E4" t="s">
        <v>61</v>
      </c>
      <c r="F4" t="s">
        <v>34</v>
      </c>
      <c r="G4" t="s">
        <v>35</v>
      </c>
      <c r="H4" t="s">
        <v>36</v>
      </c>
      <c r="J4">
        <v>14</v>
      </c>
      <c r="K4" s="16">
        <v>44796</v>
      </c>
      <c r="L4" s="16">
        <v>44796</v>
      </c>
      <c r="M4">
        <v>0</v>
      </c>
    </row>
    <row r="5" spans="1:13">
      <c r="A5" s="16">
        <v>44795</v>
      </c>
      <c r="B5" t="s">
        <v>61</v>
      </c>
      <c r="C5" t="s">
        <v>61</v>
      </c>
      <c r="D5" t="s">
        <v>61</v>
      </c>
      <c r="E5" t="s">
        <v>61</v>
      </c>
      <c r="F5" t="s">
        <v>34</v>
      </c>
      <c r="G5" t="s">
        <v>35</v>
      </c>
      <c r="H5" t="s">
        <v>36</v>
      </c>
      <c r="J5">
        <v>377.42</v>
      </c>
      <c r="K5" s="16">
        <v>44794</v>
      </c>
      <c r="L5" s="16">
        <v>44794</v>
      </c>
      <c r="M5">
        <v>0</v>
      </c>
    </row>
    <row r="6" spans="1:13">
      <c r="A6" s="16">
        <v>44789</v>
      </c>
      <c r="B6" t="s">
        <v>61</v>
      </c>
      <c r="C6" t="s">
        <v>61</v>
      </c>
      <c r="D6" t="s">
        <v>61</v>
      </c>
      <c r="E6" t="s">
        <v>61</v>
      </c>
      <c r="F6" t="s">
        <v>37</v>
      </c>
      <c r="G6" t="s">
        <v>38</v>
      </c>
      <c r="H6" t="s">
        <v>37</v>
      </c>
      <c r="I6">
        <v>-14.2</v>
      </c>
      <c r="K6" s="16">
        <v>44789</v>
      </c>
      <c r="L6" s="16">
        <v>44789</v>
      </c>
      <c r="M6">
        <v>0</v>
      </c>
    </row>
    <row r="7" spans="1:13">
      <c r="A7" s="16">
        <v>44789</v>
      </c>
      <c r="B7" t="s">
        <v>61</v>
      </c>
      <c r="C7" t="s">
        <v>61</v>
      </c>
      <c r="D7" t="s">
        <v>61</v>
      </c>
      <c r="E7" t="s">
        <v>61</v>
      </c>
      <c r="F7" t="s">
        <v>37</v>
      </c>
      <c r="G7" t="s">
        <v>38</v>
      </c>
      <c r="H7" t="s">
        <v>37</v>
      </c>
      <c r="J7">
        <v>8.1999999999999993</v>
      </c>
      <c r="K7" s="16">
        <v>44789</v>
      </c>
      <c r="L7" s="16">
        <v>44789</v>
      </c>
      <c r="M7">
        <v>0</v>
      </c>
    </row>
    <row r="8" spans="1:13">
      <c r="A8" s="16">
        <v>44789</v>
      </c>
      <c r="B8" t="s">
        <v>61</v>
      </c>
      <c r="C8" t="s">
        <v>61</v>
      </c>
      <c r="D8" t="s">
        <v>61</v>
      </c>
      <c r="E8" t="s">
        <v>61</v>
      </c>
      <c r="F8" t="s">
        <v>39</v>
      </c>
      <c r="G8" t="s">
        <v>40</v>
      </c>
      <c r="H8" t="s">
        <v>41</v>
      </c>
      <c r="I8">
        <v>-159</v>
      </c>
      <c r="K8" s="16">
        <v>44789</v>
      </c>
      <c r="L8" s="16">
        <v>44789</v>
      </c>
      <c r="M8">
        <v>0</v>
      </c>
    </row>
    <row r="9" spans="1:13">
      <c r="A9" s="16">
        <v>44785</v>
      </c>
      <c r="B9" t="s">
        <v>61</v>
      </c>
      <c r="C9" t="s">
        <v>61</v>
      </c>
      <c r="D9" t="s">
        <v>61</v>
      </c>
      <c r="E9" t="s">
        <v>61</v>
      </c>
      <c r="F9" t="s">
        <v>34</v>
      </c>
      <c r="G9" t="s">
        <v>35</v>
      </c>
      <c r="H9" t="s">
        <v>36</v>
      </c>
      <c r="J9">
        <v>176</v>
      </c>
      <c r="K9" s="16">
        <v>44785</v>
      </c>
      <c r="L9" s="16">
        <v>44785</v>
      </c>
      <c r="M9">
        <v>0</v>
      </c>
    </row>
    <row r="10" spans="1:13">
      <c r="A10" s="16">
        <v>44784</v>
      </c>
      <c r="B10" t="s">
        <v>61</v>
      </c>
      <c r="C10" t="s">
        <v>61</v>
      </c>
      <c r="D10" t="s">
        <v>61</v>
      </c>
      <c r="E10" t="s">
        <v>61</v>
      </c>
      <c r="F10" t="s">
        <v>34</v>
      </c>
      <c r="G10" t="s">
        <v>35</v>
      </c>
      <c r="H10" t="s">
        <v>36</v>
      </c>
      <c r="J10">
        <v>159</v>
      </c>
      <c r="K10" s="16">
        <v>44784</v>
      </c>
      <c r="L10" s="16">
        <v>44784</v>
      </c>
      <c r="M10">
        <v>0</v>
      </c>
    </row>
    <row r="11" spans="1:13">
      <c r="A11" s="16">
        <v>44781</v>
      </c>
      <c r="B11" t="s">
        <v>61</v>
      </c>
      <c r="C11" t="s">
        <v>61</v>
      </c>
      <c r="D11" t="s">
        <v>61</v>
      </c>
      <c r="E11" t="s">
        <v>61</v>
      </c>
      <c r="F11" t="s">
        <v>42</v>
      </c>
      <c r="G11" t="s">
        <v>43</v>
      </c>
      <c r="H11" t="s">
        <v>44</v>
      </c>
      <c r="I11">
        <v>-19.989999999999998</v>
      </c>
      <c r="K11" s="16">
        <v>44781</v>
      </c>
      <c r="L11" s="16">
        <v>44781</v>
      </c>
      <c r="M11">
        <v>0</v>
      </c>
    </row>
    <row r="12" spans="1:13">
      <c r="A12" s="16">
        <v>44777</v>
      </c>
      <c r="B12" t="s">
        <v>61</v>
      </c>
      <c r="C12" t="s">
        <v>61</v>
      </c>
      <c r="D12" t="s">
        <v>61</v>
      </c>
      <c r="E12" t="s">
        <v>61</v>
      </c>
      <c r="F12" t="s">
        <v>34</v>
      </c>
      <c r="G12" t="s">
        <v>35</v>
      </c>
      <c r="H12" t="s">
        <v>36</v>
      </c>
      <c r="J12">
        <v>206.99</v>
      </c>
      <c r="K12" s="16">
        <v>44777</v>
      </c>
      <c r="L12" s="16">
        <v>44777</v>
      </c>
      <c r="M12">
        <v>0</v>
      </c>
    </row>
    <row r="14" spans="1:13">
      <c r="A14" t="s">
        <v>21</v>
      </c>
      <c r="B14" t="s">
        <v>22</v>
      </c>
      <c r="C14" t="s">
        <v>23</v>
      </c>
      <c r="D14" t="s">
        <v>24</v>
      </c>
      <c r="E14" t="s">
        <v>25</v>
      </c>
      <c r="F14" t="s">
        <v>26</v>
      </c>
      <c r="G14" t="s">
        <v>27</v>
      </c>
      <c r="H14" t="s">
        <v>28</v>
      </c>
      <c r="I14" t="s">
        <v>29</v>
      </c>
      <c r="J14" t="s">
        <v>30</v>
      </c>
      <c r="K14" t="s">
        <v>31</v>
      </c>
      <c r="L14" t="s">
        <v>32</v>
      </c>
      <c r="M14" t="s">
        <v>33</v>
      </c>
    </row>
    <row r="15" spans="1:13">
      <c r="A15" s="16">
        <v>44805</v>
      </c>
      <c r="B15" t="s">
        <v>61</v>
      </c>
      <c r="C15" t="s">
        <v>61</v>
      </c>
      <c r="D15" t="s">
        <v>61</v>
      </c>
      <c r="E15" t="s">
        <v>61</v>
      </c>
      <c r="F15" t="s">
        <v>45</v>
      </c>
      <c r="G15" t="s">
        <v>46</v>
      </c>
      <c r="H15" t="s">
        <v>47</v>
      </c>
      <c r="I15">
        <v>-4.97</v>
      </c>
      <c r="K15" s="16">
        <v>44805</v>
      </c>
      <c r="L15" s="16">
        <v>44838</v>
      </c>
      <c r="M15">
        <v>0</v>
      </c>
    </row>
    <row r="16" spans="1:13">
      <c r="A16" s="16">
        <v>44805</v>
      </c>
      <c r="B16" t="s">
        <v>61</v>
      </c>
      <c r="C16" t="s">
        <v>61</v>
      </c>
      <c r="D16" t="s">
        <v>61</v>
      </c>
      <c r="E16" t="s">
        <v>61</v>
      </c>
      <c r="F16" t="s">
        <v>45</v>
      </c>
      <c r="G16" t="s">
        <v>46</v>
      </c>
      <c r="H16" t="s">
        <v>48</v>
      </c>
      <c r="I16">
        <v>-0.6</v>
      </c>
      <c r="K16" s="16">
        <v>44805</v>
      </c>
      <c r="L16" s="16">
        <v>44838</v>
      </c>
      <c r="M16">
        <v>0</v>
      </c>
    </row>
    <row r="17" spans="1:13">
      <c r="A17" s="16">
        <v>44805</v>
      </c>
      <c r="B17" t="s">
        <v>61</v>
      </c>
      <c r="C17" t="s">
        <v>61</v>
      </c>
      <c r="D17" t="s">
        <v>61</v>
      </c>
      <c r="E17" t="s">
        <v>61</v>
      </c>
      <c r="F17" t="s">
        <v>45</v>
      </c>
      <c r="G17" t="s">
        <v>49</v>
      </c>
      <c r="H17" t="s">
        <v>50</v>
      </c>
      <c r="I17">
        <v>-42.99</v>
      </c>
      <c r="K17" s="16">
        <v>44805</v>
      </c>
      <c r="L17" s="16">
        <v>44838</v>
      </c>
      <c r="M17">
        <v>0</v>
      </c>
    </row>
    <row r="18" spans="1:13">
      <c r="A18" s="16">
        <v>44804</v>
      </c>
      <c r="B18" t="s">
        <v>61</v>
      </c>
      <c r="C18" t="s">
        <v>61</v>
      </c>
      <c r="D18" t="s">
        <v>61</v>
      </c>
      <c r="E18" t="s">
        <v>61</v>
      </c>
      <c r="F18" t="s">
        <v>45</v>
      </c>
      <c r="G18" t="s">
        <v>46</v>
      </c>
      <c r="H18" t="s">
        <v>47</v>
      </c>
      <c r="I18">
        <v>-11.14</v>
      </c>
      <c r="K18" s="16">
        <v>44804</v>
      </c>
      <c r="L18" s="16">
        <v>44838</v>
      </c>
      <c r="M18">
        <v>0</v>
      </c>
    </row>
    <row r="19" spans="1:13">
      <c r="A19" s="16">
        <v>44804</v>
      </c>
      <c r="B19" t="s">
        <v>61</v>
      </c>
      <c r="C19" t="s">
        <v>61</v>
      </c>
      <c r="D19" t="s">
        <v>61</v>
      </c>
      <c r="E19" t="s">
        <v>61</v>
      </c>
      <c r="F19" t="s">
        <v>45</v>
      </c>
      <c r="G19" t="s">
        <v>46</v>
      </c>
      <c r="H19" t="s">
        <v>47</v>
      </c>
      <c r="I19">
        <v>-2.6</v>
      </c>
      <c r="K19" s="16">
        <v>44804</v>
      </c>
      <c r="L19" s="16">
        <v>44838</v>
      </c>
      <c r="M19">
        <v>0</v>
      </c>
    </row>
    <row r="20" spans="1:13">
      <c r="A20" s="16">
        <v>44804</v>
      </c>
      <c r="B20" t="s">
        <v>61</v>
      </c>
      <c r="C20" t="s">
        <v>61</v>
      </c>
      <c r="D20" t="s">
        <v>61</v>
      </c>
      <c r="E20" t="s">
        <v>61</v>
      </c>
      <c r="F20" t="s">
        <v>45</v>
      </c>
      <c r="H20" t="s">
        <v>38</v>
      </c>
      <c r="I20">
        <v>-50.87</v>
      </c>
      <c r="K20" s="16">
        <v>44804</v>
      </c>
      <c r="L20" s="16">
        <v>44838</v>
      </c>
      <c r="M20">
        <v>0</v>
      </c>
    </row>
    <row r="21" spans="1:13">
      <c r="A21" s="16">
        <v>44804</v>
      </c>
      <c r="B21" t="s">
        <v>61</v>
      </c>
      <c r="C21" t="s">
        <v>61</v>
      </c>
      <c r="D21" t="s">
        <v>61</v>
      </c>
      <c r="E21" t="s">
        <v>61</v>
      </c>
      <c r="F21" t="s">
        <v>45</v>
      </c>
      <c r="G21" t="s">
        <v>51</v>
      </c>
      <c r="H21" t="s">
        <v>52</v>
      </c>
      <c r="I21">
        <v>-54.91</v>
      </c>
      <c r="K21" s="16">
        <v>44804</v>
      </c>
      <c r="L21" s="16">
        <v>44838</v>
      </c>
      <c r="M21">
        <v>0</v>
      </c>
    </row>
    <row r="22" spans="1:13">
      <c r="A22" s="16">
        <v>44804</v>
      </c>
      <c r="B22" t="s">
        <v>61</v>
      </c>
      <c r="C22" t="s">
        <v>61</v>
      </c>
      <c r="D22" t="s">
        <v>61</v>
      </c>
      <c r="E22" t="s">
        <v>61</v>
      </c>
      <c r="F22" t="s">
        <v>45</v>
      </c>
      <c r="G22" t="s">
        <v>46</v>
      </c>
      <c r="H22" t="s">
        <v>47</v>
      </c>
      <c r="I22">
        <v>-5.03</v>
      </c>
      <c r="K22" s="16">
        <v>44804</v>
      </c>
      <c r="L22" s="16">
        <v>44838</v>
      </c>
      <c r="M22">
        <v>0</v>
      </c>
    </row>
    <row r="23" spans="1:13">
      <c r="A23" s="16">
        <v>44804</v>
      </c>
      <c r="B23" t="s">
        <v>61</v>
      </c>
      <c r="C23" t="s">
        <v>61</v>
      </c>
      <c r="D23" t="s">
        <v>61</v>
      </c>
      <c r="E23" t="s">
        <v>61</v>
      </c>
      <c r="F23" t="s">
        <v>45</v>
      </c>
      <c r="G23" t="s">
        <v>46</v>
      </c>
      <c r="H23" t="s">
        <v>47</v>
      </c>
      <c r="I23">
        <v>-0.85</v>
      </c>
      <c r="K23" s="16">
        <v>44804</v>
      </c>
      <c r="L23" s="16">
        <v>44838</v>
      </c>
      <c r="M23">
        <v>0</v>
      </c>
    </row>
    <row r="24" spans="1:13">
      <c r="A24" s="16">
        <v>44804</v>
      </c>
      <c r="B24" t="s">
        <v>61</v>
      </c>
      <c r="C24" t="s">
        <v>61</v>
      </c>
      <c r="D24" t="s">
        <v>61</v>
      </c>
      <c r="E24" t="s">
        <v>61</v>
      </c>
      <c r="F24" t="s">
        <v>45</v>
      </c>
      <c r="G24" t="s">
        <v>46</v>
      </c>
      <c r="H24" t="s">
        <v>47</v>
      </c>
      <c r="I24">
        <v>-6.08</v>
      </c>
      <c r="K24" s="16">
        <v>44804</v>
      </c>
      <c r="L24" s="16">
        <v>44838</v>
      </c>
      <c r="M24">
        <v>0</v>
      </c>
    </row>
    <row r="25" spans="1:13">
      <c r="A25" s="16">
        <v>44803</v>
      </c>
      <c r="B25" t="s">
        <v>61</v>
      </c>
      <c r="C25" t="s">
        <v>61</v>
      </c>
      <c r="D25" t="s">
        <v>61</v>
      </c>
      <c r="E25" t="s">
        <v>61</v>
      </c>
      <c r="F25" t="s">
        <v>45</v>
      </c>
      <c r="G25" t="s">
        <v>46</v>
      </c>
      <c r="H25" t="s">
        <v>53</v>
      </c>
      <c r="I25">
        <v>-6</v>
      </c>
      <c r="K25" s="16">
        <v>44803</v>
      </c>
      <c r="L25" s="16">
        <v>44838</v>
      </c>
      <c r="M25">
        <v>0</v>
      </c>
    </row>
    <row r="26" spans="1:13">
      <c r="A26" s="16">
        <v>44803</v>
      </c>
      <c r="B26" t="s">
        <v>61</v>
      </c>
      <c r="C26" t="s">
        <v>61</v>
      </c>
      <c r="D26" t="s">
        <v>61</v>
      </c>
      <c r="E26" t="s">
        <v>61</v>
      </c>
      <c r="F26" t="s">
        <v>45</v>
      </c>
      <c r="G26" t="s">
        <v>46</v>
      </c>
      <c r="H26" t="s">
        <v>53</v>
      </c>
      <c r="I26">
        <v>-12</v>
      </c>
      <c r="K26" s="16">
        <v>44803</v>
      </c>
      <c r="L26" s="16">
        <v>44838</v>
      </c>
      <c r="M26">
        <v>0</v>
      </c>
    </row>
    <row r="27" spans="1:13">
      <c r="A27" s="16">
        <v>44803</v>
      </c>
      <c r="B27" t="s">
        <v>61</v>
      </c>
      <c r="C27" t="s">
        <v>61</v>
      </c>
      <c r="D27" t="s">
        <v>61</v>
      </c>
      <c r="E27" t="s">
        <v>61</v>
      </c>
      <c r="F27" t="s">
        <v>45</v>
      </c>
      <c r="G27" t="s">
        <v>46</v>
      </c>
      <c r="H27" t="s">
        <v>48</v>
      </c>
      <c r="I27">
        <v>-0.6</v>
      </c>
      <c r="K27" s="16">
        <v>44803</v>
      </c>
      <c r="L27" s="16">
        <v>44838</v>
      </c>
      <c r="M27">
        <v>0</v>
      </c>
    </row>
    <row r="28" spans="1:13">
      <c r="A28" s="16">
        <v>44803</v>
      </c>
      <c r="B28" t="s">
        <v>61</v>
      </c>
      <c r="C28" t="s">
        <v>61</v>
      </c>
      <c r="D28" t="s">
        <v>61</v>
      </c>
      <c r="E28" t="s">
        <v>61</v>
      </c>
      <c r="F28" t="s">
        <v>45</v>
      </c>
      <c r="G28" t="s">
        <v>46</v>
      </c>
      <c r="H28" t="s">
        <v>47</v>
      </c>
      <c r="I28">
        <v>-4.09</v>
      </c>
      <c r="K28" s="16">
        <v>44803</v>
      </c>
      <c r="L28" s="16">
        <v>44838</v>
      </c>
      <c r="M28">
        <v>0</v>
      </c>
    </row>
    <row r="29" spans="1:13">
      <c r="A29" s="16">
        <v>44803</v>
      </c>
      <c r="B29" t="s">
        <v>61</v>
      </c>
      <c r="C29" t="s">
        <v>61</v>
      </c>
      <c r="D29" t="s">
        <v>61</v>
      </c>
      <c r="E29" t="s">
        <v>61</v>
      </c>
      <c r="F29" t="s">
        <v>45</v>
      </c>
      <c r="G29" t="s">
        <v>46</v>
      </c>
      <c r="H29" t="s">
        <v>53</v>
      </c>
      <c r="I29">
        <v>-6</v>
      </c>
      <c r="K29" s="16">
        <v>44803</v>
      </c>
      <c r="L29" s="16">
        <v>44838</v>
      </c>
      <c r="M29">
        <v>0</v>
      </c>
    </row>
    <row r="30" spans="1:13">
      <c r="A30" s="16">
        <v>44801</v>
      </c>
      <c r="B30" t="s">
        <v>61</v>
      </c>
      <c r="C30" t="s">
        <v>61</v>
      </c>
      <c r="D30" t="s">
        <v>61</v>
      </c>
      <c r="E30" t="s">
        <v>61</v>
      </c>
      <c r="F30" t="s">
        <v>45</v>
      </c>
      <c r="G30" t="s">
        <v>49</v>
      </c>
      <c r="H30" t="s">
        <v>54</v>
      </c>
      <c r="I30">
        <v>-12.99</v>
      </c>
      <c r="K30" s="16">
        <v>44801</v>
      </c>
      <c r="L30" s="16">
        <v>44809</v>
      </c>
      <c r="M30">
        <v>0</v>
      </c>
    </row>
    <row r="31" spans="1:13">
      <c r="A31" s="16">
        <v>44800</v>
      </c>
      <c r="B31" t="s">
        <v>61</v>
      </c>
      <c r="C31" t="s">
        <v>61</v>
      </c>
      <c r="D31" t="s">
        <v>61</v>
      </c>
      <c r="E31" t="s">
        <v>61</v>
      </c>
      <c r="F31" t="s">
        <v>45</v>
      </c>
      <c r="G31" t="s">
        <v>46</v>
      </c>
      <c r="H31" t="s">
        <v>47</v>
      </c>
      <c r="I31">
        <v>-1.3</v>
      </c>
      <c r="K31" s="16">
        <v>44800</v>
      </c>
      <c r="L31" s="16">
        <v>44809</v>
      </c>
      <c r="M31">
        <v>0</v>
      </c>
    </row>
    <row r="32" spans="1:13">
      <c r="A32" s="16">
        <v>44800</v>
      </c>
      <c r="B32" t="s">
        <v>61</v>
      </c>
      <c r="C32" t="s">
        <v>61</v>
      </c>
      <c r="D32" t="s">
        <v>61</v>
      </c>
      <c r="E32" t="s">
        <v>61</v>
      </c>
      <c r="F32" t="s">
        <v>45</v>
      </c>
      <c r="G32" t="s">
        <v>46</v>
      </c>
      <c r="H32" t="s">
        <v>48</v>
      </c>
      <c r="I32">
        <v>-7.95</v>
      </c>
      <c r="K32" s="16">
        <v>44800</v>
      </c>
      <c r="L32" s="16">
        <v>44809</v>
      </c>
      <c r="M32">
        <v>0</v>
      </c>
    </row>
    <row r="33" spans="1:13">
      <c r="A33" s="16">
        <v>44799</v>
      </c>
      <c r="B33" t="s">
        <v>61</v>
      </c>
      <c r="C33" t="s">
        <v>61</v>
      </c>
      <c r="D33" t="s">
        <v>61</v>
      </c>
      <c r="E33" t="s">
        <v>61</v>
      </c>
      <c r="F33" t="s">
        <v>45</v>
      </c>
      <c r="G33" t="s">
        <v>49</v>
      </c>
      <c r="H33" t="s">
        <v>55</v>
      </c>
      <c r="I33">
        <v>-25</v>
      </c>
      <c r="K33" s="16">
        <v>44799</v>
      </c>
      <c r="L33" s="16">
        <v>44809</v>
      </c>
      <c r="M33">
        <v>0</v>
      </c>
    </row>
    <row r="34" spans="1:13">
      <c r="A34" s="16">
        <v>44799</v>
      </c>
      <c r="B34" t="s">
        <v>61</v>
      </c>
      <c r="C34" t="s">
        <v>61</v>
      </c>
      <c r="D34" t="s">
        <v>61</v>
      </c>
      <c r="E34" t="s">
        <v>61</v>
      </c>
      <c r="F34" t="s">
        <v>45</v>
      </c>
      <c r="G34" t="s">
        <v>46</v>
      </c>
      <c r="H34" t="s">
        <v>47</v>
      </c>
      <c r="I34">
        <v>-4.38</v>
      </c>
      <c r="K34" s="16">
        <v>44799</v>
      </c>
      <c r="L34" s="16">
        <v>44809</v>
      </c>
      <c r="M34">
        <v>0</v>
      </c>
    </row>
    <row r="35" spans="1:13">
      <c r="A35" s="16">
        <v>44798</v>
      </c>
      <c r="B35" t="s">
        <v>61</v>
      </c>
      <c r="C35" t="s">
        <v>61</v>
      </c>
      <c r="D35" t="s">
        <v>61</v>
      </c>
      <c r="E35" t="s">
        <v>61</v>
      </c>
      <c r="F35" t="s">
        <v>45</v>
      </c>
      <c r="G35" t="s">
        <v>46</v>
      </c>
      <c r="H35" t="s">
        <v>48</v>
      </c>
      <c r="I35">
        <v>-16.899999999999999</v>
      </c>
      <c r="K35" s="16">
        <v>44798</v>
      </c>
      <c r="L35" s="16">
        <v>44809</v>
      </c>
      <c r="M35">
        <v>0</v>
      </c>
    </row>
    <row r="36" spans="1:13">
      <c r="A36" s="16">
        <v>44798</v>
      </c>
      <c r="B36" t="s">
        <v>61</v>
      </c>
      <c r="C36" t="s">
        <v>61</v>
      </c>
      <c r="D36" t="s">
        <v>61</v>
      </c>
      <c r="E36" t="s">
        <v>61</v>
      </c>
      <c r="F36" t="s">
        <v>45</v>
      </c>
      <c r="G36" t="s">
        <v>46</v>
      </c>
      <c r="H36" t="s">
        <v>47</v>
      </c>
      <c r="I36">
        <v>-5.09</v>
      </c>
      <c r="K36" s="16">
        <v>44798</v>
      </c>
      <c r="L36" s="16">
        <v>44809</v>
      </c>
      <c r="M36">
        <v>0</v>
      </c>
    </row>
    <row r="37" spans="1:13">
      <c r="A37" s="16">
        <v>44798</v>
      </c>
      <c r="B37" t="s">
        <v>61</v>
      </c>
      <c r="C37" t="s">
        <v>61</v>
      </c>
      <c r="D37" t="s">
        <v>61</v>
      </c>
      <c r="E37" t="s">
        <v>61</v>
      </c>
      <c r="F37" t="s">
        <v>45</v>
      </c>
      <c r="G37" t="s">
        <v>46</v>
      </c>
      <c r="H37" t="s">
        <v>47</v>
      </c>
      <c r="I37">
        <v>-3.34</v>
      </c>
      <c r="K37" s="16">
        <v>44798</v>
      </c>
      <c r="L37" s="16">
        <v>44809</v>
      </c>
      <c r="M37">
        <v>0</v>
      </c>
    </row>
    <row r="38" spans="1:13">
      <c r="A38" s="16">
        <v>44797</v>
      </c>
      <c r="B38" t="s">
        <v>61</v>
      </c>
      <c r="C38" t="s">
        <v>61</v>
      </c>
      <c r="D38" t="s">
        <v>61</v>
      </c>
      <c r="E38" t="s">
        <v>61</v>
      </c>
      <c r="F38" t="s">
        <v>45</v>
      </c>
      <c r="G38" t="s">
        <v>46</v>
      </c>
      <c r="H38" t="s">
        <v>47</v>
      </c>
      <c r="I38">
        <v>-10.46</v>
      </c>
      <c r="K38" s="16">
        <v>44797</v>
      </c>
      <c r="L38" s="16">
        <v>44809</v>
      </c>
      <c r="M38">
        <v>0</v>
      </c>
    </row>
    <row r="39" spans="1:13">
      <c r="A39" s="16">
        <v>44797</v>
      </c>
      <c r="B39" t="s">
        <v>61</v>
      </c>
      <c r="C39" t="s">
        <v>61</v>
      </c>
      <c r="D39" t="s">
        <v>61</v>
      </c>
      <c r="E39" t="s">
        <v>61</v>
      </c>
      <c r="F39" t="s">
        <v>45</v>
      </c>
      <c r="G39" t="s">
        <v>46</v>
      </c>
      <c r="H39" t="s">
        <v>47</v>
      </c>
      <c r="I39">
        <v>-9.77</v>
      </c>
      <c r="K39" s="16">
        <v>44797</v>
      </c>
      <c r="L39" s="16">
        <v>44809</v>
      </c>
      <c r="M39">
        <v>0</v>
      </c>
    </row>
    <row r="40" spans="1:13">
      <c r="A40" s="16">
        <v>44796</v>
      </c>
      <c r="B40" t="s">
        <v>61</v>
      </c>
      <c r="C40" t="s">
        <v>61</v>
      </c>
      <c r="D40" t="s">
        <v>61</v>
      </c>
      <c r="E40" t="s">
        <v>61</v>
      </c>
      <c r="F40" t="s">
        <v>45</v>
      </c>
      <c r="G40" t="s">
        <v>46</v>
      </c>
      <c r="H40" t="s">
        <v>47</v>
      </c>
      <c r="I40">
        <v>-2.78</v>
      </c>
      <c r="K40" s="16">
        <v>44796</v>
      </c>
      <c r="L40" s="16">
        <v>44809</v>
      </c>
      <c r="M40">
        <v>0</v>
      </c>
    </row>
    <row r="41" spans="1:13">
      <c r="A41" s="16">
        <v>44796</v>
      </c>
      <c r="B41" t="s">
        <v>61</v>
      </c>
      <c r="C41" t="s">
        <v>61</v>
      </c>
      <c r="D41" t="s">
        <v>61</v>
      </c>
      <c r="E41" t="s">
        <v>61</v>
      </c>
      <c r="F41" t="s">
        <v>45</v>
      </c>
      <c r="G41" t="s">
        <v>46</v>
      </c>
      <c r="H41" t="s">
        <v>47</v>
      </c>
      <c r="I41">
        <v>-7.47</v>
      </c>
      <c r="K41" s="16">
        <v>44796</v>
      </c>
      <c r="L41" s="16">
        <v>44809</v>
      </c>
      <c r="M41">
        <v>0</v>
      </c>
    </row>
    <row r="42" spans="1:13">
      <c r="A42" s="16">
        <v>44795</v>
      </c>
      <c r="B42" t="s">
        <v>61</v>
      </c>
      <c r="C42" t="s">
        <v>61</v>
      </c>
      <c r="D42" t="s">
        <v>61</v>
      </c>
      <c r="E42" t="s">
        <v>61</v>
      </c>
      <c r="F42" t="s">
        <v>45</v>
      </c>
      <c r="G42" t="s">
        <v>46</v>
      </c>
      <c r="H42" t="s">
        <v>47</v>
      </c>
      <c r="I42">
        <v>-9.69</v>
      </c>
      <c r="K42" s="16">
        <v>44795</v>
      </c>
      <c r="L42" s="16">
        <v>44809</v>
      </c>
      <c r="M42">
        <v>0</v>
      </c>
    </row>
    <row r="43" spans="1:13">
      <c r="A43" s="16">
        <v>44795</v>
      </c>
      <c r="B43" t="s">
        <v>61</v>
      </c>
      <c r="C43" t="s">
        <v>61</v>
      </c>
      <c r="D43" t="s">
        <v>61</v>
      </c>
      <c r="E43" t="s">
        <v>61</v>
      </c>
      <c r="F43" t="s">
        <v>45</v>
      </c>
      <c r="G43" t="s">
        <v>46</v>
      </c>
      <c r="H43" t="s">
        <v>47</v>
      </c>
      <c r="I43">
        <v>-5.78</v>
      </c>
      <c r="K43" s="16">
        <v>44795</v>
      </c>
      <c r="L43" s="16">
        <v>44809</v>
      </c>
      <c r="M43">
        <v>0</v>
      </c>
    </row>
    <row r="44" spans="1:13">
      <c r="A44" s="16">
        <v>44794</v>
      </c>
      <c r="B44" t="s">
        <v>61</v>
      </c>
      <c r="C44" t="s">
        <v>61</v>
      </c>
      <c r="D44" t="s">
        <v>61</v>
      </c>
      <c r="E44" t="s">
        <v>61</v>
      </c>
      <c r="F44" t="s">
        <v>45</v>
      </c>
      <c r="G44" t="s">
        <v>46</v>
      </c>
      <c r="H44" t="s">
        <v>47</v>
      </c>
      <c r="I44">
        <v>-10.39</v>
      </c>
      <c r="K44" s="16">
        <v>44794</v>
      </c>
      <c r="L44" s="16">
        <v>44809</v>
      </c>
      <c r="M44">
        <v>0</v>
      </c>
    </row>
    <row r="45" spans="1:13">
      <c r="A45" s="16">
        <v>44794</v>
      </c>
      <c r="B45" t="s">
        <v>61</v>
      </c>
      <c r="C45" t="s">
        <v>61</v>
      </c>
      <c r="D45" t="s">
        <v>61</v>
      </c>
      <c r="E45" t="s">
        <v>61</v>
      </c>
      <c r="F45" t="s">
        <v>45</v>
      </c>
      <c r="G45" t="s">
        <v>46</v>
      </c>
      <c r="H45" t="s">
        <v>47</v>
      </c>
      <c r="I45">
        <v>-6.94</v>
      </c>
      <c r="K45" s="16">
        <v>44794</v>
      </c>
      <c r="L45" s="16">
        <v>44809</v>
      </c>
      <c r="M45">
        <v>0</v>
      </c>
    </row>
    <row r="46" spans="1:13">
      <c r="A46" s="16">
        <v>44793</v>
      </c>
      <c r="B46" t="s">
        <v>61</v>
      </c>
      <c r="C46" t="s">
        <v>61</v>
      </c>
      <c r="D46" t="s">
        <v>61</v>
      </c>
      <c r="E46" t="s">
        <v>61</v>
      </c>
      <c r="F46" t="s">
        <v>45</v>
      </c>
      <c r="G46" t="s">
        <v>46</v>
      </c>
      <c r="H46" t="s">
        <v>47</v>
      </c>
      <c r="I46">
        <v>-9.69</v>
      </c>
      <c r="K46" s="16">
        <v>44793</v>
      </c>
      <c r="L46" s="16">
        <v>44809</v>
      </c>
      <c r="M46">
        <v>0</v>
      </c>
    </row>
    <row r="47" spans="1:13">
      <c r="A47" s="16">
        <v>44792</v>
      </c>
      <c r="B47" t="s">
        <v>61</v>
      </c>
      <c r="C47" t="s">
        <v>61</v>
      </c>
      <c r="D47" t="s">
        <v>61</v>
      </c>
      <c r="E47" t="s">
        <v>61</v>
      </c>
      <c r="F47" t="s">
        <v>45</v>
      </c>
      <c r="G47" t="s">
        <v>46</v>
      </c>
      <c r="H47" t="s">
        <v>47</v>
      </c>
      <c r="I47">
        <v>-3.77</v>
      </c>
      <c r="K47" s="16">
        <v>44792</v>
      </c>
      <c r="L47" s="16">
        <v>44809</v>
      </c>
      <c r="M47">
        <v>0</v>
      </c>
    </row>
    <row r="48" spans="1:13">
      <c r="A48" s="16">
        <v>44792</v>
      </c>
      <c r="B48" t="s">
        <v>61</v>
      </c>
      <c r="C48" t="s">
        <v>61</v>
      </c>
      <c r="D48" t="s">
        <v>61</v>
      </c>
      <c r="E48" t="s">
        <v>61</v>
      </c>
      <c r="F48" t="s">
        <v>45</v>
      </c>
      <c r="G48" t="s">
        <v>46</v>
      </c>
      <c r="H48" t="s">
        <v>47</v>
      </c>
      <c r="I48">
        <v>-4.0199999999999996</v>
      </c>
      <c r="K48" s="16">
        <v>44792</v>
      </c>
      <c r="L48" s="16">
        <v>44809</v>
      </c>
      <c r="M48">
        <v>0</v>
      </c>
    </row>
    <row r="49" spans="1:13">
      <c r="A49" s="16">
        <v>44792</v>
      </c>
      <c r="B49" t="s">
        <v>61</v>
      </c>
      <c r="C49" t="s">
        <v>61</v>
      </c>
      <c r="D49" t="s">
        <v>61</v>
      </c>
      <c r="E49" t="s">
        <v>61</v>
      </c>
      <c r="F49" t="s">
        <v>45</v>
      </c>
      <c r="G49" t="s">
        <v>46</v>
      </c>
      <c r="H49" t="s">
        <v>48</v>
      </c>
      <c r="I49">
        <v>-11</v>
      </c>
      <c r="K49" s="16">
        <v>44792</v>
      </c>
      <c r="L49" s="16">
        <v>44809</v>
      </c>
      <c r="M49">
        <v>0</v>
      </c>
    </row>
    <row r="50" spans="1:13">
      <c r="A50" s="16">
        <v>44792</v>
      </c>
      <c r="B50" t="s">
        <v>61</v>
      </c>
      <c r="C50" t="s">
        <v>61</v>
      </c>
      <c r="D50" t="s">
        <v>61</v>
      </c>
      <c r="E50" t="s">
        <v>61</v>
      </c>
      <c r="F50" t="s">
        <v>45</v>
      </c>
      <c r="G50" t="s">
        <v>46</v>
      </c>
      <c r="H50" t="s">
        <v>48</v>
      </c>
      <c r="I50">
        <v>-1.9</v>
      </c>
      <c r="K50" s="16">
        <v>44792</v>
      </c>
      <c r="L50" s="16">
        <v>44809</v>
      </c>
      <c r="M50">
        <v>0</v>
      </c>
    </row>
    <row r="51" spans="1:13">
      <c r="A51" s="16">
        <v>44791</v>
      </c>
      <c r="B51" t="s">
        <v>61</v>
      </c>
      <c r="C51" t="s">
        <v>61</v>
      </c>
      <c r="D51" t="s">
        <v>61</v>
      </c>
      <c r="E51" t="s">
        <v>61</v>
      </c>
      <c r="F51" t="s">
        <v>45</v>
      </c>
      <c r="H51" t="s">
        <v>49</v>
      </c>
      <c r="I51">
        <v>-61.4</v>
      </c>
      <c r="K51" s="16">
        <v>44791</v>
      </c>
      <c r="L51" s="16">
        <v>44809</v>
      </c>
      <c r="M51">
        <v>0</v>
      </c>
    </row>
    <row r="52" spans="1:13">
      <c r="A52" s="16">
        <v>44791</v>
      </c>
      <c r="B52" t="s">
        <v>61</v>
      </c>
      <c r="C52" t="s">
        <v>61</v>
      </c>
      <c r="D52" t="s">
        <v>61</v>
      </c>
      <c r="E52" t="s">
        <v>61</v>
      </c>
      <c r="F52" t="s">
        <v>45</v>
      </c>
      <c r="G52" t="s">
        <v>46</v>
      </c>
      <c r="H52" t="s">
        <v>47</v>
      </c>
      <c r="I52">
        <v>-3.51</v>
      </c>
      <c r="K52" s="16">
        <v>44791</v>
      </c>
      <c r="L52" s="16">
        <v>44809</v>
      </c>
      <c r="M52">
        <v>0</v>
      </c>
    </row>
    <row r="53" spans="1:13">
      <c r="A53" s="16">
        <v>44791</v>
      </c>
      <c r="B53" t="s">
        <v>61</v>
      </c>
      <c r="C53" t="s">
        <v>61</v>
      </c>
      <c r="D53" t="s">
        <v>61</v>
      </c>
      <c r="E53" t="s">
        <v>61</v>
      </c>
      <c r="F53" t="s">
        <v>45</v>
      </c>
      <c r="G53" t="s">
        <v>46</v>
      </c>
      <c r="H53" t="s">
        <v>47</v>
      </c>
      <c r="I53">
        <v>-14.48</v>
      </c>
      <c r="K53" s="16">
        <v>44791</v>
      </c>
      <c r="L53" s="16">
        <v>44809</v>
      </c>
      <c r="M53">
        <v>0</v>
      </c>
    </row>
    <row r="54" spans="1:13">
      <c r="A54" s="16">
        <v>44791</v>
      </c>
      <c r="B54" t="s">
        <v>61</v>
      </c>
      <c r="C54" t="s">
        <v>61</v>
      </c>
      <c r="D54" t="s">
        <v>61</v>
      </c>
      <c r="E54" t="s">
        <v>61</v>
      </c>
      <c r="F54" t="s">
        <v>45</v>
      </c>
      <c r="G54" t="s">
        <v>46</v>
      </c>
      <c r="H54" t="s">
        <v>47</v>
      </c>
      <c r="I54">
        <v>-6.8</v>
      </c>
      <c r="K54" s="16">
        <v>44791</v>
      </c>
      <c r="L54" s="16">
        <v>44809</v>
      </c>
      <c r="M54">
        <v>0</v>
      </c>
    </row>
    <row r="55" spans="1:13">
      <c r="A55" s="16">
        <v>44790</v>
      </c>
      <c r="B55" t="s">
        <v>61</v>
      </c>
      <c r="C55" t="s">
        <v>61</v>
      </c>
      <c r="D55" t="s">
        <v>61</v>
      </c>
      <c r="E55" t="s">
        <v>61</v>
      </c>
      <c r="F55" t="s">
        <v>45</v>
      </c>
      <c r="G55" t="s">
        <v>46</v>
      </c>
      <c r="H55" t="s">
        <v>47</v>
      </c>
      <c r="I55">
        <v>-13.84</v>
      </c>
      <c r="K55" s="16">
        <v>44790</v>
      </c>
      <c r="L55" s="16">
        <v>44809</v>
      </c>
      <c r="M55">
        <v>0</v>
      </c>
    </row>
    <row r="56" spans="1:13">
      <c r="A56" s="16">
        <v>44790</v>
      </c>
      <c r="B56" t="s">
        <v>61</v>
      </c>
      <c r="C56" t="s">
        <v>61</v>
      </c>
      <c r="D56" t="s">
        <v>61</v>
      </c>
      <c r="E56" t="s">
        <v>61</v>
      </c>
      <c r="F56" t="s">
        <v>45</v>
      </c>
      <c r="G56" t="s">
        <v>46</v>
      </c>
      <c r="H56" t="s">
        <v>53</v>
      </c>
      <c r="I56">
        <v>-27.12</v>
      </c>
      <c r="K56" s="16">
        <v>44790</v>
      </c>
      <c r="L56" s="16">
        <v>44809</v>
      </c>
      <c r="M56">
        <v>0</v>
      </c>
    </row>
    <row r="57" spans="1:13">
      <c r="A57" s="16">
        <v>44790</v>
      </c>
      <c r="B57" t="s">
        <v>61</v>
      </c>
      <c r="C57" t="s">
        <v>61</v>
      </c>
      <c r="D57" t="s">
        <v>61</v>
      </c>
      <c r="E57" t="s">
        <v>61</v>
      </c>
      <c r="F57" t="s">
        <v>45</v>
      </c>
      <c r="G57" t="s">
        <v>46</v>
      </c>
      <c r="H57" t="s">
        <v>47</v>
      </c>
      <c r="I57">
        <v>-3.36</v>
      </c>
      <c r="K57" s="16">
        <v>44790</v>
      </c>
      <c r="L57" s="16">
        <v>44809</v>
      </c>
      <c r="M57">
        <v>0</v>
      </c>
    </row>
    <row r="58" spans="1:13">
      <c r="A58" s="16">
        <v>44790</v>
      </c>
      <c r="B58" t="s">
        <v>61</v>
      </c>
      <c r="C58" t="s">
        <v>61</v>
      </c>
      <c r="D58" t="s">
        <v>61</v>
      </c>
      <c r="E58" t="s">
        <v>61</v>
      </c>
      <c r="F58" t="s">
        <v>45</v>
      </c>
      <c r="G58" t="s">
        <v>51</v>
      </c>
      <c r="H58" t="s">
        <v>56</v>
      </c>
      <c r="I58">
        <v>-3</v>
      </c>
      <c r="K58" s="16">
        <v>44790</v>
      </c>
      <c r="L58" s="16">
        <v>44809</v>
      </c>
      <c r="M58">
        <v>0</v>
      </c>
    </row>
    <row r="59" spans="1:13">
      <c r="A59" s="16">
        <v>44789</v>
      </c>
      <c r="B59" t="s">
        <v>61</v>
      </c>
      <c r="C59" t="s">
        <v>61</v>
      </c>
      <c r="D59" t="s">
        <v>61</v>
      </c>
      <c r="E59" t="s">
        <v>61</v>
      </c>
      <c r="F59" t="s">
        <v>45</v>
      </c>
      <c r="G59" t="s">
        <v>46</v>
      </c>
      <c r="H59" t="s">
        <v>47</v>
      </c>
      <c r="I59">
        <v>-4.63</v>
      </c>
      <c r="K59" s="16">
        <v>44789</v>
      </c>
      <c r="L59" s="16">
        <v>44809</v>
      </c>
      <c r="M59">
        <v>0</v>
      </c>
    </row>
    <row r="60" spans="1:13">
      <c r="A60" s="16">
        <v>44789</v>
      </c>
      <c r="B60" t="s">
        <v>61</v>
      </c>
      <c r="C60" t="s">
        <v>61</v>
      </c>
      <c r="D60" t="s">
        <v>61</v>
      </c>
      <c r="E60" t="s">
        <v>61</v>
      </c>
      <c r="F60" t="s">
        <v>45</v>
      </c>
      <c r="G60" t="s">
        <v>46</v>
      </c>
      <c r="H60" t="s">
        <v>47</v>
      </c>
      <c r="I60">
        <v>-2.04</v>
      </c>
      <c r="K60" s="16">
        <v>44789</v>
      </c>
      <c r="L60" s="16">
        <v>44809</v>
      </c>
      <c r="M60">
        <v>0</v>
      </c>
    </row>
    <row r="61" spans="1:13">
      <c r="A61" s="16">
        <v>44788</v>
      </c>
      <c r="B61" t="s">
        <v>61</v>
      </c>
      <c r="C61" t="s">
        <v>61</v>
      </c>
      <c r="D61" t="s">
        <v>61</v>
      </c>
      <c r="E61" t="s">
        <v>61</v>
      </c>
      <c r="F61" t="s">
        <v>45</v>
      </c>
      <c r="G61" t="s">
        <v>46</v>
      </c>
      <c r="H61" t="s">
        <v>47</v>
      </c>
      <c r="I61">
        <v>-3.1</v>
      </c>
      <c r="K61" s="16">
        <v>44788</v>
      </c>
      <c r="L61" s="16">
        <v>44809</v>
      </c>
      <c r="M61">
        <v>0</v>
      </c>
    </row>
    <row r="62" spans="1:13">
      <c r="A62" s="16">
        <v>44788</v>
      </c>
      <c r="B62" t="s">
        <v>61</v>
      </c>
      <c r="C62" t="s">
        <v>61</v>
      </c>
      <c r="D62" t="s">
        <v>61</v>
      </c>
      <c r="E62" t="s">
        <v>61</v>
      </c>
      <c r="F62" t="s">
        <v>45</v>
      </c>
      <c r="H62" t="s">
        <v>49</v>
      </c>
      <c r="I62">
        <v>-377.42</v>
      </c>
      <c r="K62" s="16">
        <v>44788</v>
      </c>
      <c r="L62" s="16">
        <v>44809</v>
      </c>
      <c r="M62">
        <v>0</v>
      </c>
    </row>
    <row r="63" spans="1:13">
      <c r="A63" s="16">
        <v>44787</v>
      </c>
      <c r="B63" t="s">
        <v>61</v>
      </c>
      <c r="C63" t="s">
        <v>61</v>
      </c>
      <c r="D63" t="s">
        <v>61</v>
      </c>
      <c r="E63" t="s">
        <v>61</v>
      </c>
      <c r="F63" t="s">
        <v>45</v>
      </c>
      <c r="G63" t="s">
        <v>46</v>
      </c>
      <c r="H63" t="s">
        <v>47</v>
      </c>
      <c r="I63">
        <v>-14.2</v>
      </c>
      <c r="K63" s="16">
        <v>44787</v>
      </c>
      <c r="L63" s="16">
        <v>44809</v>
      </c>
      <c r="M63">
        <v>0</v>
      </c>
    </row>
    <row r="64" spans="1:13">
      <c r="A64" s="16">
        <v>44787</v>
      </c>
      <c r="B64" t="s">
        <v>61</v>
      </c>
      <c r="C64" t="s">
        <v>61</v>
      </c>
      <c r="D64" t="s">
        <v>61</v>
      </c>
      <c r="E64" t="s">
        <v>61</v>
      </c>
      <c r="F64" t="s">
        <v>45</v>
      </c>
      <c r="G64" t="s">
        <v>46</v>
      </c>
      <c r="H64" t="s">
        <v>53</v>
      </c>
      <c r="I64">
        <v>-1.8</v>
      </c>
      <c r="K64" s="16">
        <v>44787</v>
      </c>
      <c r="L64" s="16">
        <v>44809</v>
      </c>
      <c r="M64">
        <v>0</v>
      </c>
    </row>
    <row r="65" spans="1:13">
      <c r="A65" s="16">
        <v>44786</v>
      </c>
      <c r="B65" t="s">
        <v>61</v>
      </c>
      <c r="C65" t="s">
        <v>61</v>
      </c>
      <c r="D65" t="s">
        <v>61</v>
      </c>
      <c r="E65" t="s">
        <v>61</v>
      </c>
      <c r="F65" t="s">
        <v>45</v>
      </c>
      <c r="H65" t="s">
        <v>49</v>
      </c>
      <c r="I65">
        <v>-1.5</v>
      </c>
      <c r="K65" s="16">
        <v>44786</v>
      </c>
      <c r="L65" s="16">
        <v>44809</v>
      </c>
      <c r="M65">
        <v>0</v>
      </c>
    </row>
    <row r="66" spans="1:13">
      <c r="A66" s="16">
        <v>44786</v>
      </c>
      <c r="B66" t="s">
        <v>61</v>
      </c>
      <c r="C66" t="s">
        <v>61</v>
      </c>
      <c r="D66" t="s">
        <v>61</v>
      </c>
      <c r="E66" t="s">
        <v>61</v>
      </c>
      <c r="F66" t="s">
        <v>45</v>
      </c>
      <c r="H66" t="s">
        <v>49</v>
      </c>
      <c r="I66">
        <v>-1.5</v>
      </c>
      <c r="K66" s="16">
        <v>44786</v>
      </c>
      <c r="L66" s="16">
        <v>44809</v>
      </c>
      <c r="M66">
        <v>0</v>
      </c>
    </row>
    <row r="67" spans="1:13">
      <c r="A67" s="16">
        <v>44786</v>
      </c>
      <c r="B67" t="s">
        <v>61</v>
      </c>
      <c r="C67" t="s">
        <v>61</v>
      </c>
      <c r="D67" t="s">
        <v>61</v>
      </c>
      <c r="E67" t="s">
        <v>61</v>
      </c>
      <c r="F67" t="s">
        <v>45</v>
      </c>
      <c r="G67" t="s">
        <v>46</v>
      </c>
      <c r="H67" t="s">
        <v>47</v>
      </c>
      <c r="I67">
        <v>-12.84</v>
      </c>
      <c r="K67" s="16">
        <v>44786</v>
      </c>
      <c r="L67" s="16">
        <v>44809</v>
      </c>
      <c r="M67">
        <v>0</v>
      </c>
    </row>
    <row r="68" spans="1:13">
      <c r="A68" s="16">
        <v>44785</v>
      </c>
      <c r="B68" t="s">
        <v>61</v>
      </c>
      <c r="C68" t="s">
        <v>61</v>
      </c>
      <c r="D68" t="s">
        <v>61</v>
      </c>
      <c r="E68" t="s">
        <v>61</v>
      </c>
      <c r="F68" t="s">
        <v>45</v>
      </c>
      <c r="G68" t="s">
        <v>46</v>
      </c>
      <c r="H68" t="s">
        <v>47</v>
      </c>
      <c r="I68">
        <v>-30.1</v>
      </c>
      <c r="K68" s="16">
        <v>44785</v>
      </c>
      <c r="L68" s="16">
        <v>44809</v>
      </c>
      <c r="M68">
        <v>0</v>
      </c>
    </row>
    <row r="69" spans="1:13">
      <c r="A69" s="16">
        <v>44785</v>
      </c>
      <c r="B69" t="s">
        <v>61</v>
      </c>
      <c r="C69" t="s">
        <v>61</v>
      </c>
      <c r="D69" t="s">
        <v>61</v>
      </c>
      <c r="E69" t="s">
        <v>61</v>
      </c>
      <c r="F69" t="s">
        <v>45</v>
      </c>
      <c r="G69" t="s">
        <v>46</v>
      </c>
      <c r="H69" t="s">
        <v>47</v>
      </c>
      <c r="I69">
        <v>-7.14</v>
      </c>
      <c r="K69" s="16">
        <v>44785</v>
      </c>
      <c r="L69" s="16">
        <v>44809</v>
      </c>
      <c r="M69">
        <v>0</v>
      </c>
    </row>
    <row r="70" spans="1:13">
      <c r="A70" s="16">
        <v>44784</v>
      </c>
      <c r="B70" t="s">
        <v>61</v>
      </c>
      <c r="C70" t="s">
        <v>61</v>
      </c>
      <c r="D70" t="s">
        <v>61</v>
      </c>
      <c r="E70" t="s">
        <v>61</v>
      </c>
      <c r="F70" t="s">
        <v>45</v>
      </c>
      <c r="G70" t="s">
        <v>46</v>
      </c>
      <c r="H70" t="s">
        <v>47</v>
      </c>
      <c r="I70">
        <v>-8.5500000000000007</v>
      </c>
      <c r="K70" s="16">
        <v>44784</v>
      </c>
      <c r="L70" s="16">
        <v>44809</v>
      </c>
      <c r="M70">
        <v>0</v>
      </c>
    </row>
    <row r="71" spans="1:13">
      <c r="A71" s="16">
        <v>44784</v>
      </c>
      <c r="B71" t="s">
        <v>61</v>
      </c>
      <c r="C71" t="s">
        <v>61</v>
      </c>
      <c r="D71" t="s">
        <v>61</v>
      </c>
      <c r="E71" t="s">
        <v>61</v>
      </c>
      <c r="F71" t="s">
        <v>45</v>
      </c>
      <c r="G71" t="s">
        <v>46</v>
      </c>
      <c r="H71" t="s">
        <v>47</v>
      </c>
      <c r="I71">
        <v>-2.83</v>
      </c>
      <c r="K71" s="16">
        <v>44784</v>
      </c>
      <c r="L71" s="16">
        <v>44809</v>
      </c>
      <c r="M71">
        <v>0</v>
      </c>
    </row>
    <row r="72" spans="1:13">
      <c r="A72" s="16">
        <v>44784</v>
      </c>
      <c r="B72" t="s">
        <v>61</v>
      </c>
      <c r="C72" t="s">
        <v>61</v>
      </c>
      <c r="D72" t="s">
        <v>61</v>
      </c>
      <c r="E72" t="s">
        <v>61</v>
      </c>
      <c r="F72" t="s">
        <v>45</v>
      </c>
      <c r="G72" t="s">
        <v>46</v>
      </c>
      <c r="H72" t="s">
        <v>47</v>
      </c>
      <c r="I72">
        <v>-2.7</v>
      </c>
      <c r="K72" s="16">
        <v>44784</v>
      </c>
      <c r="L72" s="16">
        <v>44809</v>
      </c>
      <c r="M72">
        <v>0</v>
      </c>
    </row>
    <row r="73" spans="1:13">
      <c r="A73" s="16">
        <v>44784</v>
      </c>
      <c r="B73" t="s">
        <v>61</v>
      </c>
      <c r="C73" t="s">
        <v>61</v>
      </c>
      <c r="D73" t="s">
        <v>61</v>
      </c>
      <c r="E73" t="s">
        <v>61</v>
      </c>
      <c r="F73" t="s">
        <v>45</v>
      </c>
      <c r="G73" t="s">
        <v>46</v>
      </c>
      <c r="H73" t="s">
        <v>53</v>
      </c>
      <c r="I73">
        <v>-2.1</v>
      </c>
      <c r="K73" s="16">
        <v>44784</v>
      </c>
      <c r="L73" s="16">
        <v>44809</v>
      </c>
      <c r="M73">
        <v>0</v>
      </c>
    </row>
    <row r="74" spans="1:13">
      <c r="A74" s="16">
        <v>44783</v>
      </c>
      <c r="B74" t="s">
        <v>61</v>
      </c>
      <c r="C74" t="s">
        <v>61</v>
      </c>
      <c r="D74" t="s">
        <v>61</v>
      </c>
      <c r="E74" t="s">
        <v>61</v>
      </c>
      <c r="F74" t="s">
        <v>45</v>
      </c>
      <c r="G74" t="s">
        <v>46</v>
      </c>
      <c r="H74" t="s">
        <v>53</v>
      </c>
      <c r="I74">
        <v>-2.1</v>
      </c>
      <c r="K74" s="16">
        <v>44783</v>
      </c>
      <c r="L74" s="16">
        <v>44809</v>
      </c>
      <c r="M74">
        <v>0</v>
      </c>
    </row>
    <row r="75" spans="1:13">
      <c r="A75" s="16">
        <v>44783</v>
      </c>
      <c r="B75" t="s">
        <v>61</v>
      </c>
      <c r="C75" t="s">
        <v>61</v>
      </c>
      <c r="D75" t="s">
        <v>61</v>
      </c>
      <c r="E75" t="s">
        <v>61</v>
      </c>
      <c r="F75" t="s">
        <v>45</v>
      </c>
      <c r="G75" t="s">
        <v>46</v>
      </c>
      <c r="H75" t="s">
        <v>47</v>
      </c>
      <c r="I75">
        <v>-5.65</v>
      </c>
      <c r="K75" s="16">
        <v>44783</v>
      </c>
      <c r="L75" s="16">
        <v>44809</v>
      </c>
      <c r="M75">
        <v>0</v>
      </c>
    </row>
    <row r="76" spans="1:13">
      <c r="A76" s="16">
        <v>44782</v>
      </c>
      <c r="B76" t="s">
        <v>61</v>
      </c>
      <c r="C76" t="s">
        <v>61</v>
      </c>
      <c r="D76" t="s">
        <v>61</v>
      </c>
      <c r="E76" t="s">
        <v>61</v>
      </c>
      <c r="F76" t="s">
        <v>45</v>
      </c>
      <c r="G76" t="s">
        <v>46</v>
      </c>
      <c r="H76" t="s">
        <v>47</v>
      </c>
      <c r="I76">
        <v>-9.66</v>
      </c>
      <c r="K76" s="16">
        <v>44782</v>
      </c>
      <c r="L76" s="16">
        <v>44809</v>
      </c>
      <c r="M76">
        <v>0</v>
      </c>
    </row>
    <row r="77" spans="1:13">
      <c r="A77" s="16">
        <v>44782</v>
      </c>
      <c r="B77" t="s">
        <v>61</v>
      </c>
      <c r="C77" t="s">
        <v>61</v>
      </c>
      <c r="D77" t="s">
        <v>61</v>
      </c>
      <c r="E77" t="s">
        <v>61</v>
      </c>
      <c r="F77" t="s">
        <v>45</v>
      </c>
      <c r="G77" t="s">
        <v>46</v>
      </c>
      <c r="H77" t="s">
        <v>47</v>
      </c>
      <c r="I77">
        <v>-2.72</v>
      </c>
      <c r="K77" s="16">
        <v>44782</v>
      </c>
      <c r="L77" s="16">
        <v>44809</v>
      </c>
      <c r="M77">
        <v>0</v>
      </c>
    </row>
    <row r="78" spans="1:13">
      <c r="A78" s="16">
        <v>44782</v>
      </c>
      <c r="B78" t="s">
        <v>61</v>
      </c>
      <c r="C78" t="s">
        <v>61</v>
      </c>
      <c r="D78" t="s">
        <v>61</v>
      </c>
      <c r="E78" t="s">
        <v>61</v>
      </c>
      <c r="F78" t="s">
        <v>45</v>
      </c>
      <c r="G78" t="s">
        <v>46</v>
      </c>
      <c r="H78" t="s">
        <v>53</v>
      </c>
      <c r="I78">
        <v>-2.1</v>
      </c>
      <c r="K78" s="16">
        <v>44782</v>
      </c>
      <c r="L78" s="16">
        <v>44809</v>
      </c>
      <c r="M78">
        <v>0</v>
      </c>
    </row>
    <row r="79" spans="1:13">
      <c r="A79" s="16">
        <v>44781</v>
      </c>
      <c r="B79" t="s">
        <v>61</v>
      </c>
      <c r="C79" t="s">
        <v>61</v>
      </c>
      <c r="D79" t="s">
        <v>61</v>
      </c>
      <c r="E79" t="s">
        <v>61</v>
      </c>
      <c r="F79" t="s">
        <v>45</v>
      </c>
      <c r="G79" t="s">
        <v>46</v>
      </c>
      <c r="H79" t="s">
        <v>47</v>
      </c>
      <c r="I79">
        <v>-7.46</v>
      </c>
      <c r="K79" s="16">
        <v>44781</v>
      </c>
      <c r="L79" s="16">
        <v>44809</v>
      </c>
      <c r="M79">
        <v>0</v>
      </c>
    </row>
    <row r="80" spans="1:13">
      <c r="A80" s="16">
        <v>44781</v>
      </c>
      <c r="B80" t="s">
        <v>61</v>
      </c>
      <c r="C80" t="s">
        <v>61</v>
      </c>
      <c r="D80" t="s">
        <v>61</v>
      </c>
      <c r="E80" t="s">
        <v>61</v>
      </c>
      <c r="F80" t="s">
        <v>45</v>
      </c>
      <c r="G80" t="s">
        <v>46</v>
      </c>
      <c r="H80" t="s">
        <v>47</v>
      </c>
      <c r="I80">
        <v>-1.89</v>
      </c>
      <c r="K80" s="16">
        <v>44781</v>
      </c>
      <c r="L80" s="16">
        <v>44809</v>
      </c>
      <c r="M80">
        <v>0</v>
      </c>
    </row>
    <row r="81" spans="1:13">
      <c r="A81" s="16">
        <v>44781</v>
      </c>
      <c r="B81" t="s">
        <v>61</v>
      </c>
      <c r="C81" t="s">
        <v>61</v>
      </c>
      <c r="D81" t="s">
        <v>61</v>
      </c>
      <c r="E81" t="s">
        <v>61</v>
      </c>
      <c r="F81" t="s">
        <v>45</v>
      </c>
      <c r="G81" t="s">
        <v>43</v>
      </c>
      <c r="H81" t="s">
        <v>57</v>
      </c>
      <c r="I81">
        <v>-3</v>
      </c>
      <c r="K81" s="16">
        <v>44781</v>
      </c>
      <c r="L81" s="16">
        <v>44809</v>
      </c>
      <c r="M81">
        <v>0</v>
      </c>
    </row>
    <row r="82" spans="1:13">
      <c r="A82" s="16">
        <v>44781</v>
      </c>
      <c r="B82" t="s">
        <v>61</v>
      </c>
      <c r="C82" t="s">
        <v>61</v>
      </c>
      <c r="D82" t="s">
        <v>61</v>
      </c>
      <c r="E82" t="s">
        <v>61</v>
      </c>
      <c r="F82" t="s">
        <v>45</v>
      </c>
      <c r="G82" t="s">
        <v>46</v>
      </c>
      <c r="H82" t="s">
        <v>47</v>
      </c>
      <c r="I82">
        <v>-3</v>
      </c>
      <c r="K82" s="16">
        <v>44781</v>
      </c>
      <c r="L82" s="16">
        <v>44809</v>
      </c>
      <c r="M82">
        <v>0</v>
      </c>
    </row>
    <row r="83" spans="1:13">
      <c r="A83" s="16">
        <v>44781</v>
      </c>
      <c r="B83" t="s">
        <v>61</v>
      </c>
      <c r="C83" t="s">
        <v>61</v>
      </c>
      <c r="D83" t="s">
        <v>61</v>
      </c>
      <c r="E83" t="s">
        <v>61</v>
      </c>
      <c r="F83" t="s">
        <v>45</v>
      </c>
      <c r="G83" t="s">
        <v>43</v>
      </c>
      <c r="H83" t="s">
        <v>58</v>
      </c>
      <c r="I83">
        <v>-16.989999999999998</v>
      </c>
      <c r="K83" s="16">
        <v>44781</v>
      </c>
      <c r="L83" s="16">
        <v>44809</v>
      </c>
      <c r="M83">
        <v>0</v>
      </c>
    </row>
    <row r="84" spans="1:13">
      <c r="A84" s="16">
        <v>44780</v>
      </c>
      <c r="B84" t="s">
        <v>61</v>
      </c>
      <c r="C84" t="s">
        <v>61</v>
      </c>
      <c r="D84" t="s">
        <v>61</v>
      </c>
      <c r="E84" t="s">
        <v>61</v>
      </c>
      <c r="F84" t="s">
        <v>45</v>
      </c>
      <c r="G84" t="s">
        <v>46</v>
      </c>
      <c r="H84" t="s">
        <v>47</v>
      </c>
      <c r="I84">
        <v>-16.579999999999998</v>
      </c>
      <c r="K84" s="16">
        <v>44780</v>
      </c>
      <c r="L84" s="16">
        <v>44809</v>
      </c>
      <c r="M84">
        <v>0</v>
      </c>
    </row>
    <row r="85" spans="1:13">
      <c r="A85" s="16">
        <v>44779</v>
      </c>
      <c r="B85" t="s">
        <v>61</v>
      </c>
      <c r="C85" t="s">
        <v>61</v>
      </c>
      <c r="D85" t="s">
        <v>61</v>
      </c>
      <c r="E85" t="s">
        <v>61</v>
      </c>
      <c r="F85" t="s">
        <v>45</v>
      </c>
      <c r="H85" t="s">
        <v>49</v>
      </c>
      <c r="I85">
        <v>-6</v>
      </c>
      <c r="K85" s="16">
        <v>44779</v>
      </c>
      <c r="L85" s="16">
        <v>44809</v>
      </c>
      <c r="M85">
        <v>0</v>
      </c>
    </row>
    <row r="86" spans="1:13">
      <c r="A86" s="16">
        <v>44779</v>
      </c>
      <c r="B86" t="s">
        <v>61</v>
      </c>
      <c r="C86" t="s">
        <v>61</v>
      </c>
      <c r="D86" t="s">
        <v>61</v>
      </c>
      <c r="E86" t="s">
        <v>61</v>
      </c>
      <c r="F86" t="s">
        <v>45</v>
      </c>
      <c r="G86" t="s">
        <v>46</v>
      </c>
      <c r="H86" t="s">
        <v>47</v>
      </c>
      <c r="I86">
        <v>-1</v>
      </c>
      <c r="K86" s="16">
        <v>44779</v>
      </c>
      <c r="L86" s="16">
        <v>44809</v>
      </c>
      <c r="M86">
        <v>0</v>
      </c>
    </row>
    <row r="87" spans="1:13">
      <c r="A87" s="16">
        <v>44778</v>
      </c>
      <c r="B87" t="s">
        <v>61</v>
      </c>
      <c r="C87" t="s">
        <v>61</v>
      </c>
      <c r="D87" t="s">
        <v>61</v>
      </c>
      <c r="E87" t="s">
        <v>61</v>
      </c>
      <c r="F87" t="s">
        <v>45</v>
      </c>
      <c r="G87" t="s">
        <v>51</v>
      </c>
      <c r="H87" t="s">
        <v>59</v>
      </c>
      <c r="I87">
        <v>-30</v>
      </c>
      <c r="K87" s="16">
        <v>44778</v>
      </c>
      <c r="L87" s="16">
        <v>44809</v>
      </c>
      <c r="M87">
        <v>0</v>
      </c>
    </row>
    <row r="88" spans="1:13">
      <c r="A88" s="16">
        <v>44778</v>
      </c>
      <c r="B88" t="s">
        <v>61</v>
      </c>
      <c r="C88" t="s">
        <v>61</v>
      </c>
      <c r="D88" t="s">
        <v>61</v>
      </c>
      <c r="E88" t="s">
        <v>61</v>
      </c>
      <c r="F88" t="s">
        <v>45</v>
      </c>
      <c r="G88" t="s">
        <v>46</v>
      </c>
      <c r="H88" t="s">
        <v>47</v>
      </c>
      <c r="I88">
        <v>-4.67</v>
      </c>
      <c r="K88" s="16">
        <v>44778</v>
      </c>
      <c r="L88" s="16">
        <v>44809</v>
      </c>
      <c r="M88">
        <v>0</v>
      </c>
    </row>
    <row r="89" spans="1:13">
      <c r="A89" s="16">
        <v>44777</v>
      </c>
      <c r="B89" t="s">
        <v>61</v>
      </c>
      <c r="C89" t="s">
        <v>61</v>
      </c>
      <c r="D89" t="s">
        <v>61</v>
      </c>
      <c r="E89" t="s">
        <v>61</v>
      </c>
      <c r="F89" t="s">
        <v>45</v>
      </c>
      <c r="H89" t="s">
        <v>60</v>
      </c>
      <c r="I89">
        <v>-8.2899999999999991</v>
      </c>
      <c r="K89" s="16">
        <v>44777</v>
      </c>
      <c r="L89" s="16">
        <v>44809</v>
      </c>
      <c r="M89">
        <v>0</v>
      </c>
    </row>
    <row r="90" spans="1:13">
      <c r="A90" s="16">
        <v>44777</v>
      </c>
      <c r="B90" t="s">
        <v>61</v>
      </c>
      <c r="C90" t="s">
        <v>61</v>
      </c>
      <c r="D90" t="s">
        <v>61</v>
      </c>
      <c r="E90" t="s">
        <v>61</v>
      </c>
      <c r="F90" t="s">
        <v>45</v>
      </c>
      <c r="G90" t="s">
        <v>46</v>
      </c>
      <c r="H90" t="s">
        <v>47</v>
      </c>
      <c r="I90">
        <v>-10.94</v>
      </c>
      <c r="K90" s="16">
        <v>44777</v>
      </c>
      <c r="L90" s="16">
        <v>44809</v>
      </c>
      <c r="M90">
        <v>0</v>
      </c>
    </row>
    <row r="91" spans="1:13">
      <c r="A91" s="16">
        <v>44777</v>
      </c>
      <c r="B91" t="s">
        <v>61</v>
      </c>
      <c r="C91" t="s">
        <v>61</v>
      </c>
      <c r="D91" t="s">
        <v>61</v>
      </c>
      <c r="E91" t="s">
        <v>61</v>
      </c>
      <c r="F91" t="s">
        <v>45</v>
      </c>
      <c r="G91" t="s">
        <v>46</v>
      </c>
      <c r="H91" t="s">
        <v>47</v>
      </c>
      <c r="I91">
        <v>-5.94</v>
      </c>
      <c r="K91" s="16">
        <v>44777</v>
      </c>
      <c r="L91" s="16">
        <v>44809</v>
      </c>
      <c r="M91">
        <v>0</v>
      </c>
    </row>
    <row r="92" spans="1:13">
      <c r="A92" s="16">
        <v>44777</v>
      </c>
      <c r="B92" t="s">
        <v>61</v>
      </c>
      <c r="C92" t="s">
        <v>61</v>
      </c>
      <c r="D92" t="s">
        <v>61</v>
      </c>
      <c r="E92" t="s">
        <v>61</v>
      </c>
      <c r="F92" t="s">
        <v>45</v>
      </c>
      <c r="G92" t="s">
        <v>46</v>
      </c>
      <c r="H92" t="s">
        <v>53</v>
      </c>
      <c r="I92">
        <v>-1.9</v>
      </c>
      <c r="K92" s="16">
        <v>44777</v>
      </c>
      <c r="L92" s="16">
        <v>44809</v>
      </c>
      <c r="M92">
        <v>0</v>
      </c>
    </row>
    <row r="93" spans="1:13">
      <c r="A93" s="16">
        <v>44776</v>
      </c>
      <c r="B93" t="s">
        <v>61</v>
      </c>
      <c r="C93" t="s">
        <v>61</v>
      </c>
      <c r="D93" t="s">
        <v>61</v>
      </c>
      <c r="E93" t="s">
        <v>61</v>
      </c>
      <c r="F93" t="s">
        <v>45</v>
      </c>
      <c r="G93" t="s">
        <v>46</v>
      </c>
      <c r="H93" t="s">
        <v>47</v>
      </c>
      <c r="I93">
        <v>-3.54</v>
      </c>
      <c r="K93" s="16">
        <v>44776</v>
      </c>
      <c r="L93" s="16">
        <v>44809</v>
      </c>
      <c r="M93">
        <v>0</v>
      </c>
    </row>
    <row r="94" spans="1:13">
      <c r="A94" s="16">
        <v>44776</v>
      </c>
      <c r="B94" t="s">
        <v>61</v>
      </c>
      <c r="C94" t="s">
        <v>61</v>
      </c>
      <c r="D94" t="s">
        <v>61</v>
      </c>
      <c r="E94" t="s">
        <v>61</v>
      </c>
      <c r="F94" t="s">
        <v>45</v>
      </c>
      <c r="G94" t="s">
        <v>46</v>
      </c>
      <c r="H94" t="s">
        <v>47</v>
      </c>
      <c r="I94">
        <v>-6.73</v>
      </c>
      <c r="K94" s="16">
        <v>44776</v>
      </c>
      <c r="L94" s="16">
        <v>44809</v>
      </c>
      <c r="M94">
        <v>0</v>
      </c>
    </row>
    <row r="95" spans="1:13">
      <c r="A95" s="16">
        <v>44776</v>
      </c>
      <c r="B95" t="s">
        <v>61</v>
      </c>
      <c r="C95" t="s">
        <v>61</v>
      </c>
      <c r="D95" t="s">
        <v>61</v>
      </c>
      <c r="E95" t="s">
        <v>61</v>
      </c>
      <c r="F95" t="s">
        <v>45</v>
      </c>
      <c r="H95" t="s">
        <v>49</v>
      </c>
      <c r="I95">
        <v>-61.99</v>
      </c>
      <c r="K95" s="16">
        <v>44776</v>
      </c>
      <c r="L95" s="16">
        <v>44809</v>
      </c>
      <c r="M95">
        <v>0</v>
      </c>
    </row>
    <row r="96" spans="1:13">
      <c r="A96" s="16">
        <v>44776</v>
      </c>
      <c r="B96" t="s">
        <v>61</v>
      </c>
      <c r="C96" t="s">
        <v>61</v>
      </c>
      <c r="D96" t="s">
        <v>61</v>
      </c>
      <c r="E96" t="s">
        <v>61</v>
      </c>
      <c r="F96" t="s">
        <v>45</v>
      </c>
      <c r="H96" t="s">
        <v>38</v>
      </c>
      <c r="I96">
        <v>-30</v>
      </c>
      <c r="K96" s="16">
        <v>44776</v>
      </c>
      <c r="L96" s="16">
        <v>44809</v>
      </c>
      <c r="M96">
        <v>0</v>
      </c>
    </row>
    <row r="97" spans="1:13">
      <c r="A97" s="16">
        <v>44775</v>
      </c>
      <c r="B97" t="s">
        <v>61</v>
      </c>
      <c r="C97" t="s">
        <v>61</v>
      </c>
      <c r="D97" t="s">
        <v>61</v>
      </c>
      <c r="E97" t="s">
        <v>61</v>
      </c>
      <c r="F97" t="s">
        <v>45</v>
      </c>
      <c r="G97" t="s">
        <v>46</v>
      </c>
      <c r="H97" t="s">
        <v>53</v>
      </c>
      <c r="I97">
        <v>-10</v>
      </c>
      <c r="K97" s="16">
        <v>44775</v>
      </c>
      <c r="L97" s="16">
        <v>44809</v>
      </c>
      <c r="M97">
        <v>0</v>
      </c>
    </row>
    <row r="98" spans="1:13">
      <c r="A98" s="16">
        <v>44775</v>
      </c>
      <c r="B98" t="s">
        <v>61</v>
      </c>
      <c r="C98" t="s">
        <v>61</v>
      </c>
      <c r="D98" t="s">
        <v>61</v>
      </c>
      <c r="E98" t="s">
        <v>61</v>
      </c>
      <c r="F98" t="s">
        <v>45</v>
      </c>
      <c r="G98" t="s">
        <v>46</v>
      </c>
      <c r="H98" t="s">
        <v>47</v>
      </c>
      <c r="I98">
        <v>-4.1100000000000003</v>
      </c>
      <c r="K98" s="16">
        <v>44775</v>
      </c>
      <c r="L98" s="16">
        <v>44809</v>
      </c>
      <c r="M98">
        <v>0</v>
      </c>
    </row>
    <row r="99" spans="1:13">
      <c r="A99" s="16">
        <v>44774</v>
      </c>
      <c r="B99" t="s">
        <v>61</v>
      </c>
      <c r="C99" t="s">
        <v>61</v>
      </c>
      <c r="D99" t="s">
        <v>61</v>
      </c>
      <c r="E99" t="s">
        <v>61</v>
      </c>
      <c r="F99" t="s">
        <v>45</v>
      </c>
      <c r="G99" t="s">
        <v>46</v>
      </c>
      <c r="H99" t="s">
        <v>47</v>
      </c>
      <c r="I99">
        <v>-9.67</v>
      </c>
      <c r="K99" s="16">
        <v>44774</v>
      </c>
      <c r="L99" s="16">
        <v>44809</v>
      </c>
      <c r="M99">
        <v>0</v>
      </c>
    </row>
    <row r="100" spans="1:13">
      <c r="A100" s="16">
        <v>44774</v>
      </c>
      <c r="B100" t="s">
        <v>61</v>
      </c>
      <c r="C100" t="s">
        <v>61</v>
      </c>
      <c r="D100" t="s">
        <v>61</v>
      </c>
      <c r="E100" t="s">
        <v>61</v>
      </c>
      <c r="F100" t="s">
        <v>45</v>
      </c>
      <c r="G100" t="s">
        <v>46</v>
      </c>
      <c r="H100" t="s">
        <v>47</v>
      </c>
      <c r="I100">
        <v>-2.0499999999999998</v>
      </c>
      <c r="K100" s="16">
        <v>44774</v>
      </c>
      <c r="L100" s="16">
        <v>44809</v>
      </c>
      <c r="M100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3" tint="0.249977111117893"/>
    <pageSetUpPr fitToPage="1"/>
  </sheetPr>
  <dimension ref="A1:K30"/>
  <sheetViews>
    <sheetView showGridLines="0" tabSelected="1" topLeftCell="A10" zoomScale="85" zoomScaleNormal="85" workbookViewId="0">
      <selection activeCell="D12" sqref="D12"/>
    </sheetView>
  </sheetViews>
  <sheetFormatPr baseColWidth="10" defaultColWidth="9.109375" defaultRowHeight="27.75" customHeight="1"/>
  <cols>
    <col min="1" max="1" width="4.44140625" style="7" customWidth="1"/>
    <col min="2" max="2" width="23.109375" style="7" customWidth="1"/>
    <col min="3" max="3" width="18.33203125" style="15" customWidth="1"/>
    <col min="4" max="4" width="6.44140625" style="7" customWidth="1"/>
    <col min="5" max="5" width="28.109375" style="7" customWidth="1"/>
    <col min="6" max="6" width="25.77734375" style="8" customWidth="1"/>
    <col min="7" max="7" width="19.6640625" style="15" customWidth="1"/>
    <col min="8" max="8" width="6.44140625" style="7" customWidth="1"/>
    <col min="9" max="9" width="17.109375" style="8" customWidth="1"/>
    <col min="10" max="10" width="15.6640625" style="15" customWidth="1"/>
    <col min="11" max="11" width="4.44140625" style="7" customWidth="1"/>
    <col min="12" max="16384" width="9.109375" style="7"/>
  </cols>
  <sheetData>
    <row r="1" spans="1:11" s="3" customFormat="1" ht="5.25" customHeight="1"/>
    <row r="2" spans="1:11" s="10" customFormat="1" ht="40.5" customHeight="1">
      <c r="B2" s="10" t="s">
        <v>0</v>
      </c>
      <c r="K2" s="10" t="s">
        <v>19</v>
      </c>
    </row>
    <row r="3" spans="1:11" s="4" customFormat="1" ht="33" customHeight="1">
      <c r="B3" s="9" t="s">
        <v>1</v>
      </c>
      <c r="F3" s="9" t="s">
        <v>10</v>
      </c>
    </row>
    <row r="4" spans="1:11" s="4" customFormat="1" ht="18.75" customHeight="1">
      <c r="E4" s="1"/>
      <c r="F4" s="17" t="s">
        <v>11</v>
      </c>
      <c r="G4" s="17"/>
    </row>
    <row r="5" spans="1:11" s="4" customFormat="1" ht="3.75" customHeight="1">
      <c r="E5" s="1"/>
      <c r="F5"/>
      <c r="G5"/>
    </row>
    <row r="6" spans="1:11" s="4" customFormat="1" ht="46.5" customHeight="1">
      <c r="E6" s="1"/>
      <c r="F6" s="18">
        <f>SUM(RevenuMensuel[MONTANT])</f>
        <v>3750</v>
      </c>
      <c r="G6" s="18"/>
      <c r="I6" s="1"/>
      <c r="J6" s="2"/>
    </row>
    <row r="7" spans="1:11" s="4" customFormat="1" ht="18.75" customHeight="1">
      <c r="F7" s="17" t="s">
        <v>12</v>
      </c>
      <c r="G7" s="17"/>
      <c r="I7" s="1"/>
      <c r="J7" s="2"/>
    </row>
    <row r="8" spans="1:11" s="4" customFormat="1" ht="3.75" customHeight="1">
      <c r="F8"/>
      <c r="G8"/>
      <c r="I8" s="1"/>
      <c r="J8" s="2"/>
    </row>
    <row r="9" spans="1:11" s="4" customFormat="1" ht="46.5" customHeight="1">
      <c r="E9" s="5"/>
      <c r="F9" s="18">
        <f>SUM(DépensesMensuelles[MONTANT])</f>
        <v>1070.5699768066406</v>
      </c>
      <c r="G9" s="18"/>
    </row>
    <row r="10" spans="1:11" s="4" customFormat="1" ht="18.75" customHeight="1">
      <c r="A10" s="5"/>
      <c r="E10" s="5"/>
      <c r="F10" s="17" t="s">
        <v>13</v>
      </c>
      <c r="G10" s="17"/>
    </row>
    <row r="11" spans="1:11" s="4" customFormat="1" ht="3.75" customHeight="1">
      <c r="A11" s="5"/>
      <c r="E11" s="5"/>
      <c r="F11"/>
      <c r="G11"/>
    </row>
    <row r="12" spans="1:11" s="4" customFormat="1" ht="46.5" customHeight="1">
      <c r="A12" s="5"/>
      <c r="E12" s="5"/>
      <c r="F12" s="18">
        <f>SUM(Épargne[MONTANT])</f>
        <v>550</v>
      </c>
      <c r="G12" s="18"/>
    </row>
    <row r="13" spans="1:11" s="4" customFormat="1" ht="18.75" customHeight="1">
      <c r="A13" s="5"/>
      <c r="E13" s="5"/>
      <c r="F13" s="17" t="s">
        <v>14</v>
      </c>
      <c r="G13" s="17"/>
    </row>
    <row r="14" spans="1:11" s="4" customFormat="1" ht="3.75" customHeight="1">
      <c r="A14" s="5"/>
      <c r="E14" s="5"/>
      <c r="F14"/>
      <c r="G14"/>
    </row>
    <row r="15" spans="1:11" s="4" customFormat="1" ht="46.5" customHeight="1">
      <c r="A15" s="5"/>
      <c r="E15" s="5"/>
      <c r="F15" s="18">
        <f>RevenuMensuelTotal-DépensesMensuellesTotales-ÉpargneMensuelleTotale</f>
        <v>2129.4300231933594</v>
      </c>
      <c r="G15" s="18"/>
    </row>
    <row r="16" spans="1:11" s="4" customFormat="1" ht="31.5" customHeight="1">
      <c r="B16" s="9" t="s">
        <v>2</v>
      </c>
      <c r="C16" s="9"/>
      <c r="D16"/>
      <c r="E16" s="9" t="s">
        <v>8</v>
      </c>
      <c r="F16" s="9"/>
      <c r="G16" s="9"/>
      <c r="H16"/>
      <c r="I16" s="9" t="s">
        <v>17</v>
      </c>
      <c r="J16" s="9"/>
    </row>
    <row r="17" spans="1:11" s="4" customFormat="1" ht="18.75" customHeight="1">
      <c r="B17" s="11" t="s">
        <v>3</v>
      </c>
      <c r="C17" s="11" t="s">
        <v>7</v>
      </c>
      <c r="E17" s="11" t="s">
        <v>3</v>
      </c>
      <c r="F17" s="14" t="s">
        <v>15</v>
      </c>
      <c r="G17" s="11" t="s">
        <v>7</v>
      </c>
      <c r="I17" s="14" t="s">
        <v>18</v>
      </c>
      <c r="J17" s="11" t="s">
        <v>7</v>
      </c>
    </row>
    <row r="18" spans="1:11" ht="28.05" customHeight="1">
      <c r="A18" s="4"/>
      <c r="B18" s="4" t="s">
        <v>4</v>
      </c>
      <c r="C18" s="12">
        <v>2500</v>
      </c>
      <c r="D18" s="4"/>
      <c r="E18" s="4" t="s">
        <v>46</v>
      </c>
      <c r="F18" s="6" t="s">
        <v>16</v>
      </c>
      <c r="G18" s="12">
        <v>-465.43002319335938</v>
      </c>
      <c r="H18" s="4"/>
      <c r="I18" s="6" t="s">
        <v>16</v>
      </c>
      <c r="J18" s="12">
        <v>200</v>
      </c>
      <c r="K18" s="4"/>
    </row>
    <row r="19" spans="1:11" ht="28.05" customHeight="1">
      <c r="A19" s="4"/>
      <c r="B19" s="4" t="s">
        <v>5</v>
      </c>
      <c r="C19" s="12">
        <v>1000</v>
      </c>
      <c r="D19" s="4"/>
      <c r="E19" s="4" t="s">
        <v>38</v>
      </c>
      <c r="F19" s="6" t="s">
        <v>16</v>
      </c>
      <c r="G19" s="12">
        <v>120</v>
      </c>
      <c r="H19" s="4"/>
      <c r="I19" s="6" t="s">
        <v>16</v>
      </c>
      <c r="J19" s="12">
        <v>250</v>
      </c>
      <c r="K19" s="4"/>
    </row>
    <row r="20" spans="1:11" ht="28.05" customHeight="1">
      <c r="A20" s="4"/>
      <c r="B20" s="4" t="s">
        <v>6</v>
      </c>
      <c r="C20" s="12">
        <v>250</v>
      </c>
      <c r="D20" s="4"/>
      <c r="E20" s="4" t="s">
        <v>62</v>
      </c>
      <c r="F20" s="6" t="s">
        <v>16</v>
      </c>
      <c r="G20" s="12">
        <v>50</v>
      </c>
      <c r="H20" s="4"/>
      <c r="I20" s="6" t="s">
        <v>16</v>
      </c>
      <c r="J20" s="12">
        <v>100</v>
      </c>
      <c r="K20" s="4"/>
    </row>
    <row r="21" spans="1:11" ht="28.05" customHeight="1">
      <c r="A21" s="4"/>
      <c r="B21" s="4"/>
      <c r="C21" s="12"/>
      <c r="D21" s="4"/>
      <c r="E21" s="4" t="s">
        <v>63</v>
      </c>
      <c r="F21" s="6" t="s">
        <v>16</v>
      </c>
      <c r="G21" s="12">
        <v>45</v>
      </c>
      <c r="H21" s="4"/>
      <c r="K21" s="4"/>
    </row>
    <row r="22" spans="1:11" ht="28.05" customHeight="1">
      <c r="A22" s="4"/>
      <c r="B22" s="4"/>
      <c r="C22" s="12"/>
      <c r="D22" s="4"/>
      <c r="E22" s="4" t="s">
        <v>64</v>
      </c>
      <c r="F22" s="6" t="s">
        <v>16</v>
      </c>
      <c r="G22" s="12">
        <v>500</v>
      </c>
      <c r="H22" s="4"/>
      <c r="K22" s="4"/>
    </row>
    <row r="23" spans="1:11" ht="28.05" customHeight="1">
      <c r="A23" s="4"/>
      <c r="B23" s="4"/>
      <c r="C23" s="12"/>
      <c r="D23" s="4"/>
      <c r="E23" s="4" t="s">
        <v>60</v>
      </c>
      <c r="F23" s="6" t="s">
        <v>16</v>
      </c>
      <c r="G23" s="12">
        <v>273</v>
      </c>
      <c r="H23" s="4"/>
      <c r="K23" s="4"/>
    </row>
    <row r="24" spans="1:11" ht="28.05" customHeight="1">
      <c r="A24" s="4"/>
      <c r="B24" s="4"/>
      <c r="C24" s="12"/>
      <c r="D24" s="4"/>
      <c r="E24" s="4" t="s">
        <v>65</v>
      </c>
      <c r="F24" s="6" t="s">
        <v>16</v>
      </c>
      <c r="G24" s="12">
        <v>120</v>
      </c>
      <c r="H24" s="4"/>
      <c r="K24" s="4"/>
    </row>
    <row r="25" spans="1:11" ht="28.05" customHeight="1">
      <c r="A25" s="4"/>
      <c r="B25" s="4"/>
      <c r="C25" s="12"/>
      <c r="D25" s="4"/>
      <c r="E25" s="4" t="s">
        <v>66</v>
      </c>
      <c r="F25" s="6" t="s">
        <v>16</v>
      </c>
      <c r="G25" s="12">
        <v>50</v>
      </c>
      <c r="H25" s="4"/>
      <c r="K25" s="4"/>
    </row>
    <row r="26" spans="1:11" ht="28.05" customHeight="1">
      <c r="A26" s="4"/>
      <c r="B26" s="4"/>
      <c r="C26" s="12"/>
      <c r="D26" s="4"/>
      <c r="E26" s="4" t="s">
        <v>67</v>
      </c>
      <c r="F26" s="6" t="s">
        <v>16</v>
      </c>
      <c r="G26" s="12">
        <v>100</v>
      </c>
      <c r="H26" s="4"/>
      <c r="K26" s="4"/>
    </row>
    <row r="27" spans="1:11" ht="28.05" customHeight="1">
      <c r="A27" s="4"/>
      <c r="B27" s="4"/>
      <c r="C27" s="12"/>
      <c r="D27" s="4"/>
      <c r="E27" s="4" t="s">
        <v>49</v>
      </c>
      <c r="F27" s="6" t="s">
        <v>16</v>
      </c>
      <c r="G27" s="12">
        <v>78</v>
      </c>
      <c r="H27" s="4"/>
      <c r="K27" s="4"/>
    </row>
    <row r="28" spans="1:11" ht="28.05" customHeight="1">
      <c r="A28" s="4"/>
      <c r="B28" s="4"/>
      <c r="C28" s="12"/>
      <c r="D28" s="4"/>
      <c r="E28" s="4" t="s">
        <v>51</v>
      </c>
      <c r="F28" s="6" t="s">
        <v>16</v>
      </c>
      <c r="G28" s="12">
        <v>50</v>
      </c>
      <c r="H28" s="4"/>
      <c r="K28" s="4"/>
    </row>
    <row r="29" spans="1:11" ht="28.05" customHeight="1">
      <c r="A29" s="4"/>
      <c r="B29" s="4"/>
      <c r="C29" s="12"/>
      <c r="D29" s="4"/>
      <c r="E29" s="4" t="s">
        <v>68</v>
      </c>
      <c r="F29" s="6" t="s">
        <v>16</v>
      </c>
      <c r="G29" s="12">
        <v>100</v>
      </c>
      <c r="H29" s="4"/>
      <c r="K29" s="4"/>
    </row>
    <row r="30" spans="1:11" ht="28.05" customHeight="1">
      <c r="A30" s="4"/>
      <c r="B30" s="4"/>
      <c r="C30" s="12"/>
      <c r="D30" s="4"/>
      <c r="E30" s="4" t="s">
        <v>9</v>
      </c>
      <c r="F30" s="6" t="s">
        <v>16</v>
      </c>
      <c r="G30" s="12">
        <v>50</v>
      </c>
      <c r="H30" s="4"/>
      <c r="K30" s="4"/>
    </row>
  </sheetData>
  <mergeCells count="8">
    <mergeCell ref="F13:G13"/>
    <mergeCell ref="F15:G15"/>
    <mergeCell ref="F4:G4"/>
    <mergeCell ref="F6:G6"/>
    <mergeCell ref="F7:G7"/>
    <mergeCell ref="F9:G9"/>
    <mergeCell ref="F10:G10"/>
    <mergeCell ref="F12:G12"/>
  </mergeCells>
  <phoneticPr fontId="8"/>
  <printOptions horizontalCentered="1"/>
  <pageMargins left="0.4" right="0.4" top="0.4" bottom="0.4" header="0.25" footer="0.25"/>
  <pageSetup paperSize="9" scale="61" fitToHeight="0" orientation="portrait" r:id="rId1"/>
  <headerFooter differentFirst="1">
    <oddFooter>&amp;CPage &amp;P of &amp;N</oddFooter>
  </headerFooter>
  <drawing r:id="rId2"/>
  <tableParts count="3">
    <tablePart r:id="rId3"/>
    <tablePart r:id="rId4"/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2D15DFE-C962-4CF1-8D0D-20743E51FAA7}">
            <xm:f>'Données du graphique'!$B$6</xm:f>
            <x14:dxf>
              <font>
                <color theme="7" tint="-0.24994659260841701"/>
              </font>
            </x14:dxf>
          </x14:cfRule>
          <xm:sqref>F15:G15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1" tint="0.249977111117893"/>
  </sheetPr>
  <dimension ref="B2:B6"/>
  <sheetViews>
    <sheetView zoomScale="125" zoomScaleNormal="125" workbookViewId="0"/>
  </sheetViews>
  <sheetFormatPr baseColWidth="10" defaultColWidth="8.77734375" defaultRowHeight="13.2"/>
  <cols>
    <col min="1" max="1" width="1.6640625" customWidth="1"/>
  </cols>
  <sheetData>
    <row r="2" spans="2:2">
      <c r="B2" t="s">
        <v>20</v>
      </c>
    </row>
    <row r="4" spans="2:2">
      <c r="B4" s="13">
        <f>MIN(1-B5,1)</f>
        <v>0.71451467285156256</v>
      </c>
    </row>
    <row r="5" spans="2:2">
      <c r="B5" s="13">
        <f>MIN(DépensesMensuellesTotales/RevenuMensuelTotal,1)</f>
        <v>0.2854853271484375</v>
      </c>
    </row>
    <row r="6" spans="2:2">
      <c r="B6" t="b">
        <f>(DépensesMensuellesTotales/RevenuMensuelTotal)&gt;1</f>
        <v>0</v>
      </c>
    </row>
  </sheetData>
  <phoneticPr fontId="8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TM10000049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Mois en cours</vt:lpstr>
      <vt:lpstr>Données du graphique</vt:lpstr>
      <vt:lpstr>Feuil1!_28092022_1864797</vt:lpstr>
      <vt:lpstr>Feuil1!_28092022_623414</vt:lpstr>
      <vt:lpstr>DépensesMensuellesTotales</vt:lpstr>
      <vt:lpstr>ÉpargneMensuelleTotale</vt:lpstr>
      <vt:lpstr>'Mois en cours'!Impression_des_titres</vt:lpstr>
      <vt:lpstr>RevenuMensuelTotal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Guy Blancher</cp:lastModifiedBy>
  <dcterms:created xsi:type="dcterms:W3CDTF">2014-09-09T12:15:28Z</dcterms:created>
  <dcterms:modified xsi:type="dcterms:W3CDTF">2022-09-29T08:25:37Z</dcterms:modified>
</cp:coreProperties>
</file>