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90" yWindow="345" windowWidth="14730" windowHeight="8175" tabRatio="730" activeTab="1"/>
  </bookViews>
  <sheets>
    <sheet name="TARIFS" sheetId="48" r:id="rId1"/>
    <sheet name="LISTING PRESENCE" sheetId="1" r:id="rId2"/>
    <sheet name="GAUTHIER" sheetId="2" r:id="rId3"/>
    <sheet name="BOSC" sheetId="3" r:id="rId4"/>
    <sheet name="BERNET" sheetId="4" r:id="rId5"/>
    <sheet name="BERIDOT" sheetId="5" r:id="rId6"/>
    <sheet name="BELLIN" sheetId="6" r:id="rId7"/>
    <sheet name="DANDRES" sheetId="7" r:id="rId8"/>
    <sheet name="COMTE" sheetId="8" r:id="rId9"/>
    <sheet name="BANC" sheetId="9" r:id="rId10"/>
    <sheet name="LAFAYE" sheetId="10" r:id="rId11"/>
    <sheet name="BERTHONNIER" sheetId="11" r:id="rId12"/>
    <sheet name="BERTHIER" sheetId="12" r:id="rId13"/>
    <sheet name="BILLON" sheetId="13" r:id="rId14"/>
    <sheet name="GRANGIER" sheetId="14" r:id="rId15"/>
    <sheet name="Feuil3" sheetId="51" r:id="rId16"/>
  </sheets>
  <calcPr calcId="145621"/>
</workbook>
</file>

<file path=xl/calcChain.xml><?xml version="1.0" encoding="utf-8"?>
<calcChain xmlns="http://schemas.openxmlformats.org/spreadsheetml/2006/main">
  <c r="K16" i="2" l="1"/>
  <c r="K20" i="10"/>
  <c r="M16" i="10"/>
  <c r="L7" i="10"/>
  <c r="K20" i="2" l="1"/>
  <c r="L9" i="5" l="1"/>
  <c r="H35" i="14" l="1"/>
  <c r="S10" i="14" s="1"/>
  <c r="T10" i="14" s="1"/>
  <c r="H34" i="14"/>
  <c r="H33" i="14"/>
  <c r="O10" i="14" s="1"/>
  <c r="P10" i="14" s="1"/>
  <c r="H32" i="14"/>
  <c r="H31" i="14"/>
  <c r="K10" i="14" s="1"/>
  <c r="L10" i="14" s="1"/>
  <c r="H27" i="14"/>
  <c r="H26" i="14"/>
  <c r="H25" i="14"/>
  <c r="H24" i="14"/>
  <c r="H23" i="14"/>
  <c r="H19" i="14"/>
  <c r="H18" i="14"/>
  <c r="H17" i="14"/>
  <c r="K16" i="14"/>
  <c r="H16" i="14"/>
  <c r="H15" i="14"/>
  <c r="H11" i="14"/>
  <c r="R10" i="14"/>
  <c r="Q10" i="14"/>
  <c r="N10" i="14"/>
  <c r="M10" i="14"/>
  <c r="H10" i="14"/>
  <c r="Q7" i="14" s="1"/>
  <c r="R7" i="14" s="1"/>
  <c r="S9" i="14"/>
  <c r="T9" i="14" s="1"/>
  <c r="Q9" i="14"/>
  <c r="R9" i="14" s="1"/>
  <c r="O9" i="14"/>
  <c r="P9" i="14" s="1"/>
  <c r="M9" i="14"/>
  <c r="N9" i="14" s="1"/>
  <c r="K9" i="14"/>
  <c r="L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K8" i="14"/>
  <c r="L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H25" i="13"/>
  <c r="H24" i="13"/>
  <c r="H23" i="13"/>
  <c r="H19" i="13"/>
  <c r="H18" i="13"/>
  <c r="H17" i="13"/>
  <c r="K16" i="13"/>
  <c r="H16" i="13"/>
  <c r="H15" i="13"/>
  <c r="H11" i="13"/>
  <c r="R10" i="13"/>
  <c r="Q10" i="13"/>
  <c r="N10" i="13"/>
  <c r="M10" i="13"/>
  <c r="H10" i="13"/>
  <c r="Q7" i="13" s="1"/>
  <c r="R7" i="13" s="1"/>
  <c r="S9" i="13"/>
  <c r="T9" i="13" s="1"/>
  <c r="Q9" i="13"/>
  <c r="R9" i="13" s="1"/>
  <c r="O9" i="13"/>
  <c r="P9" i="13" s="1"/>
  <c r="M9" i="13"/>
  <c r="N9" i="13" s="1"/>
  <c r="K9" i="13"/>
  <c r="L9" i="13" s="1"/>
  <c r="H9" i="13"/>
  <c r="S8" i="13"/>
  <c r="T8" i="13" s="1"/>
  <c r="Q8" i="13"/>
  <c r="R8" i="13" s="1"/>
  <c r="O8" i="13"/>
  <c r="P8" i="13" s="1"/>
  <c r="M8" i="13"/>
  <c r="N8" i="13" s="1"/>
  <c r="K8" i="13"/>
  <c r="L8" i="13" s="1"/>
  <c r="H8" i="13"/>
  <c r="S7" i="13"/>
  <c r="T7" i="13" s="1"/>
  <c r="O7" i="13"/>
  <c r="P7" i="13" s="1"/>
  <c r="M7" i="13"/>
  <c r="N7" i="13" s="1"/>
  <c r="K7" i="13"/>
  <c r="L7" i="13" s="1"/>
  <c r="H7" i="13"/>
  <c r="H35" i="12"/>
  <c r="H34" i="12"/>
  <c r="H33" i="12"/>
  <c r="H32" i="12"/>
  <c r="H31" i="12"/>
  <c r="H27" i="12"/>
  <c r="H26" i="12"/>
  <c r="Q9" i="12" s="1"/>
  <c r="R9" i="12" s="1"/>
  <c r="H25" i="12"/>
  <c r="H24" i="12"/>
  <c r="M9" i="12" s="1"/>
  <c r="N9" i="12" s="1"/>
  <c r="H23" i="12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Q10" i="12"/>
  <c r="R10" i="12" s="1"/>
  <c r="O10" i="12"/>
  <c r="P10" i="12" s="1"/>
  <c r="M10" i="12"/>
  <c r="N10" i="12" s="1"/>
  <c r="K10" i="12"/>
  <c r="L10" i="12" s="1"/>
  <c r="H10" i="12"/>
  <c r="T9" i="12"/>
  <c r="S9" i="12"/>
  <c r="P9" i="12"/>
  <c r="O9" i="12"/>
  <c r="L9" i="12"/>
  <c r="K9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Q11" i="12" s="1"/>
  <c r="M7" i="12"/>
  <c r="M11" i="12" s="1"/>
  <c r="H7" i="12"/>
  <c r="K7" i="12" s="1"/>
  <c r="H35" i="11"/>
  <c r="S10" i="11" s="1"/>
  <c r="T10" i="11" s="1"/>
  <c r="H34" i="11"/>
  <c r="H33" i="11"/>
  <c r="O10" i="11" s="1"/>
  <c r="P10" i="11" s="1"/>
  <c r="H32" i="11"/>
  <c r="H31" i="11"/>
  <c r="K10" i="11" s="1"/>
  <c r="L10" i="11" s="1"/>
  <c r="H27" i="11"/>
  <c r="H26" i="11"/>
  <c r="H25" i="11"/>
  <c r="H24" i="11"/>
  <c r="H23" i="11"/>
  <c r="H19" i="11"/>
  <c r="H18" i="11"/>
  <c r="H17" i="11"/>
  <c r="K16" i="11"/>
  <c r="H16" i="11"/>
  <c r="H15" i="11"/>
  <c r="H11" i="11"/>
  <c r="R10" i="11"/>
  <c r="Q10" i="11"/>
  <c r="N10" i="11"/>
  <c r="M10" i="11"/>
  <c r="H10" i="11"/>
  <c r="Q7" i="11" s="1"/>
  <c r="R7" i="11" s="1"/>
  <c r="S9" i="11"/>
  <c r="T9" i="11" s="1"/>
  <c r="Q9" i="11"/>
  <c r="R9" i="11" s="1"/>
  <c r="O9" i="11"/>
  <c r="P9" i="11" s="1"/>
  <c r="M9" i="11"/>
  <c r="N9" i="11" s="1"/>
  <c r="K9" i="11"/>
  <c r="L9" i="11" s="1"/>
  <c r="H9" i="11"/>
  <c r="S8" i="11"/>
  <c r="T8" i="11" s="1"/>
  <c r="Q8" i="11"/>
  <c r="R8" i="11" s="1"/>
  <c r="O8" i="11"/>
  <c r="P8" i="11" s="1"/>
  <c r="M8" i="11"/>
  <c r="N8" i="11" s="1"/>
  <c r="K8" i="11"/>
  <c r="L8" i="11" s="1"/>
  <c r="H8" i="11"/>
  <c r="S7" i="11"/>
  <c r="T7" i="11" s="1"/>
  <c r="O7" i="11"/>
  <c r="P7" i="11" s="1"/>
  <c r="M7" i="11"/>
  <c r="N7" i="11" s="1"/>
  <c r="K7" i="11"/>
  <c r="L7" i="11" s="1"/>
  <c r="H7" i="1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H25" i="10"/>
  <c r="O9" i="10" s="1"/>
  <c r="P9" i="10" s="1"/>
  <c r="H24" i="10"/>
  <c r="H23" i="10"/>
  <c r="K9" i="10" s="1"/>
  <c r="L9" i="10" s="1"/>
  <c r="H19" i="10"/>
  <c r="H18" i="10"/>
  <c r="H17" i="10"/>
  <c r="K16" i="10"/>
  <c r="H16" i="10"/>
  <c r="M8" i="10" s="1"/>
  <c r="N8" i="10" s="1"/>
  <c r="H15" i="10"/>
  <c r="H11" i="10"/>
  <c r="Q10" i="10"/>
  <c r="R10" i="10" s="1"/>
  <c r="M10" i="10"/>
  <c r="N10" i="10" s="1"/>
  <c r="H10" i="10"/>
  <c r="Q7" i="10" s="1"/>
  <c r="R7" i="10" s="1"/>
  <c r="Q9" i="10"/>
  <c r="R9" i="10" s="1"/>
  <c r="M9" i="10"/>
  <c r="N9" i="10" s="1"/>
  <c r="H9" i="10"/>
  <c r="S8" i="10"/>
  <c r="T8" i="10" s="1"/>
  <c r="Q8" i="10"/>
  <c r="R8" i="10" s="1"/>
  <c r="O8" i="10"/>
  <c r="P8" i="10" s="1"/>
  <c r="K8" i="10"/>
  <c r="L8" i="10" s="1"/>
  <c r="H8" i="10"/>
  <c r="M7" i="10" s="1"/>
  <c r="N7" i="10" s="1"/>
  <c r="S7" i="10"/>
  <c r="T7" i="10" s="1"/>
  <c r="O7" i="10"/>
  <c r="P7" i="10" s="1"/>
  <c r="K7" i="10"/>
  <c r="H7" i="10"/>
  <c r="H35" i="9"/>
  <c r="S10" i="9" s="1"/>
  <c r="T10" i="9" s="1"/>
  <c r="H34" i="9"/>
  <c r="H33" i="9"/>
  <c r="O10" i="9" s="1"/>
  <c r="P10" i="9" s="1"/>
  <c r="H32" i="9"/>
  <c r="H31" i="9"/>
  <c r="K10" i="9" s="1"/>
  <c r="L10" i="9" s="1"/>
  <c r="H27" i="9"/>
  <c r="H26" i="9"/>
  <c r="H25" i="9"/>
  <c r="H24" i="9"/>
  <c r="H23" i="9"/>
  <c r="H19" i="9"/>
  <c r="H18" i="9"/>
  <c r="H17" i="9"/>
  <c r="K16" i="9"/>
  <c r="H16" i="9"/>
  <c r="H15" i="9"/>
  <c r="H11" i="9"/>
  <c r="R10" i="9"/>
  <c r="Q10" i="9"/>
  <c r="N10" i="9"/>
  <c r="M10" i="9"/>
  <c r="H10" i="9"/>
  <c r="Q7" i="9" s="1"/>
  <c r="R7" i="9" s="1"/>
  <c r="S9" i="9"/>
  <c r="T9" i="9" s="1"/>
  <c r="Q9" i="9"/>
  <c r="R9" i="9" s="1"/>
  <c r="O9" i="9"/>
  <c r="P9" i="9" s="1"/>
  <c r="M9" i="9"/>
  <c r="N9" i="9" s="1"/>
  <c r="K9" i="9"/>
  <c r="L9" i="9" s="1"/>
  <c r="H9" i="9"/>
  <c r="S8" i="9"/>
  <c r="T8" i="9" s="1"/>
  <c r="Q8" i="9"/>
  <c r="R8" i="9" s="1"/>
  <c r="O8" i="9"/>
  <c r="P8" i="9" s="1"/>
  <c r="M8" i="9"/>
  <c r="N8" i="9" s="1"/>
  <c r="K8" i="9"/>
  <c r="L8" i="9" s="1"/>
  <c r="H8" i="9"/>
  <c r="S7" i="9"/>
  <c r="T7" i="9" s="1"/>
  <c r="O7" i="9"/>
  <c r="P7" i="9" s="1"/>
  <c r="M7" i="9"/>
  <c r="N7" i="9" s="1"/>
  <c r="K7" i="9"/>
  <c r="L7" i="9" s="1"/>
  <c r="H7" i="9"/>
  <c r="H35" i="8"/>
  <c r="S10" i="8" s="1"/>
  <c r="T10" i="8" s="1"/>
  <c r="H34" i="8"/>
  <c r="H33" i="8"/>
  <c r="O10" i="8" s="1"/>
  <c r="P10" i="8" s="1"/>
  <c r="H32" i="8"/>
  <c r="H31" i="8"/>
  <c r="K10" i="8" s="1"/>
  <c r="L10" i="8" s="1"/>
  <c r="H27" i="8"/>
  <c r="H26" i="8"/>
  <c r="H25" i="8"/>
  <c r="H24" i="8"/>
  <c r="H23" i="8"/>
  <c r="H19" i="8"/>
  <c r="H18" i="8"/>
  <c r="Q8" i="8" s="1"/>
  <c r="R8" i="8" s="1"/>
  <c r="H17" i="8"/>
  <c r="K16" i="8"/>
  <c r="H16" i="8"/>
  <c r="M8" i="8" s="1"/>
  <c r="N8" i="8" s="1"/>
  <c r="H15" i="8"/>
  <c r="H11" i="8"/>
  <c r="R10" i="8"/>
  <c r="Q10" i="8"/>
  <c r="N10" i="8"/>
  <c r="M10" i="8"/>
  <c r="H10" i="8"/>
  <c r="Q7" i="8" s="1"/>
  <c r="R7" i="8" s="1"/>
  <c r="S9" i="8"/>
  <c r="T9" i="8" s="1"/>
  <c r="Q9" i="8"/>
  <c r="R9" i="8" s="1"/>
  <c r="O9" i="8"/>
  <c r="P9" i="8" s="1"/>
  <c r="M9" i="8"/>
  <c r="N9" i="8" s="1"/>
  <c r="K9" i="8"/>
  <c r="L9" i="8" s="1"/>
  <c r="H9" i="8"/>
  <c r="S8" i="8"/>
  <c r="T8" i="8" s="1"/>
  <c r="O8" i="8"/>
  <c r="P8" i="8" s="1"/>
  <c r="K8" i="8"/>
  <c r="L8" i="8" s="1"/>
  <c r="H8" i="8"/>
  <c r="S7" i="8"/>
  <c r="T7" i="8" s="1"/>
  <c r="O7" i="8"/>
  <c r="P7" i="8" s="1"/>
  <c r="M7" i="8"/>
  <c r="N7" i="8" s="1"/>
  <c r="K7" i="8"/>
  <c r="L7" i="8" s="1"/>
  <c r="H7" i="8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H25" i="7"/>
  <c r="H24" i="7"/>
  <c r="H23" i="7"/>
  <c r="H19" i="7"/>
  <c r="H18" i="7"/>
  <c r="H17" i="7"/>
  <c r="K16" i="7"/>
  <c r="H16" i="7"/>
  <c r="H15" i="7"/>
  <c r="H11" i="7"/>
  <c r="R10" i="7"/>
  <c r="Q10" i="7"/>
  <c r="N10" i="7"/>
  <c r="M10" i="7"/>
  <c r="H10" i="7"/>
  <c r="Q7" i="7" s="1"/>
  <c r="R7" i="7" s="1"/>
  <c r="S9" i="7"/>
  <c r="T9" i="7" s="1"/>
  <c r="Q9" i="7"/>
  <c r="R9" i="7" s="1"/>
  <c r="O9" i="7"/>
  <c r="P9" i="7" s="1"/>
  <c r="M9" i="7"/>
  <c r="N9" i="7" s="1"/>
  <c r="K9" i="7"/>
  <c r="L9" i="7" s="1"/>
  <c r="H9" i="7"/>
  <c r="S8" i="7"/>
  <c r="T8" i="7" s="1"/>
  <c r="Q8" i="7"/>
  <c r="R8" i="7" s="1"/>
  <c r="O8" i="7"/>
  <c r="P8" i="7" s="1"/>
  <c r="M8" i="7"/>
  <c r="N8" i="7" s="1"/>
  <c r="K8" i="7"/>
  <c r="L8" i="7" s="1"/>
  <c r="H8" i="7"/>
  <c r="S7" i="7"/>
  <c r="T7" i="7" s="1"/>
  <c r="O7" i="7"/>
  <c r="P7" i="7" s="1"/>
  <c r="M7" i="7"/>
  <c r="N7" i="7" s="1"/>
  <c r="K7" i="7"/>
  <c r="L7" i="7" s="1"/>
  <c r="H7" i="7"/>
  <c r="H35" i="6"/>
  <c r="H34" i="6"/>
  <c r="H33" i="6"/>
  <c r="H32" i="6"/>
  <c r="H31" i="6"/>
  <c r="H27" i="6"/>
  <c r="H26" i="6"/>
  <c r="Q9" i="6" s="1"/>
  <c r="R9" i="6" s="1"/>
  <c r="H25" i="6"/>
  <c r="H24" i="6"/>
  <c r="M9" i="6" s="1"/>
  <c r="N9" i="6" s="1"/>
  <c r="H23" i="6"/>
  <c r="H19" i="6"/>
  <c r="H18" i="6"/>
  <c r="H17" i="6"/>
  <c r="K16" i="6"/>
  <c r="H16" i="6"/>
  <c r="H15" i="6"/>
  <c r="K8" i="6" s="1"/>
  <c r="L8" i="6" s="1"/>
  <c r="H11" i="6"/>
  <c r="S7" i="6" s="1"/>
  <c r="S10" i="6"/>
  <c r="T10" i="6" s="1"/>
  <c r="Q10" i="6"/>
  <c r="R10" i="6" s="1"/>
  <c r="O10" i="6"/>
  <c r="P10" i="6" s="1"/>
  <c r="M10" i="6"/>
  <c r="N10" i="6" s="1"/>
  <c r="K10" i="6"/>
  <c r="L10" i="6" s="1"/>
  <c r="H10" i="6"/>
  <c r="T9" i="6"/>
  <c r="S9" i="6"/>
  <c r="P9" i="6"/>
  <c r="O9" i="6"/>
  <c r="L9" i="6"/>
  <c r="K9" i="6"/>
  <c r="H9" i="6"/>
  <c r="O7" i="6" s="1"/>
  <c r="S8" i="6"/>
  <c r="T8" i="6" s="1"/>
  <c r="Q8" i="6"/>
  <c r="R8" i="6" s="1"/>
  <c r="O8" i="6"/>
  <c r="P8" i="6" s="1"/>
  <c r="M8" i="6"/>
  <c r="N8" i="6" s="1"/>
  <c r="H8" i="6"/>
  <c r="Q7" i="6"/>
  <c r="Q11" i="6" s="1"/>
  <c r="M7" i="6"/>
  <c r="M11" i="6" s="1"/>
  <c r="H7" i="6"/>
  <c r="K7" i="6" s="1"/>
  <c r="H35" i="5"/>
  <c r="S10" i="5" s="1"/>
  <c r="T10" i="5" s="1"/>
  <c r="H34" i="5"/>
  <c r="H33" i="5"/>
  <c r="O10" i="5" s="1"/>
  <c r="P10" i="5" s="1"/>
  <c r="H32" i="5"/>
  <c r="H31" i="5"/>
  <c r="K10" i="5" s="1"/>
  <c r="L10" i="5" s="1"/>
  <c r="H27" i="5"/>
  <c r="H26" i="5"/>
  <c r="H25" i="5"/>
  <c r="H24" i="5"/>
  <c r="H23" i="5"/>
  <c r="H19" i="5"/>
  <c r="H18" i="5"/>
  <c r="H17" i="5"/>
  <c r="K16" i="5"/>
  <c r="H16" i="5"/>
  <c r="H15" i="5"/>
  <c r="H11" i="5"/>
  <c r="R10" i="5"/>
  <c r="Q10" i="5"/>
  <c r="N10" i="5"/>
  <c r="M10" i="5"/>
  <c r="H10" i="5"/>
  <c r="Q7" i="5" s="1"/>
  <c r="R7" i="5" s="1"/>
  <c r="S9" i="5"/>
  <c r="T9" i="5" s="1"/>
  <c r="Q9" i="5"/>
  <c r="R9" i="5" s="1"/>
  <c r="O9" i="5"/>
  <c r="P9" i="5" s="1"/>
  <c r="M9" i="5"/>
  <c r="N9" i="5" s="1"/>
  <c r="K9" i="5"/>
  <c r="H9" i="5"/>
  <c r="S8" i="5"/>
  <c r="T8" i="5" s="1"/>
  <c r="Q8" i="5"/>
  <c r="R8" i="5" s="1"/>
  <c r="O8" i="5"/>
  <c r="P8" i="5" s="1"/>
  <c r="M8" i="5"/>
  <c r="N8" i="5" s="1"/>
  <c r="K8" i="5"/>
  <c r="L8" i="5" s="1"/>
  <c r="H8" i="5"/>
  <c r="S7" i="5"/>
  <c r="T7" i="5" s="1"/>
  <c r="O7" i="5"/>
  <c r="P7" i="5" s="1"/>
  <c r="M7" i="5"/>
  <c r="N7" i="5" s="1"/>
  <c r="K7" i="5"/>
  <c r="L7" i="5" s="1"/>
  <c r="H7" i="5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H25" i="4"/>
  <c r="H24" i="4"/>
  <c r="H23" i="4"/>
  <c r="H19" i="4"/>
  <c r="H18" i="4"/>
  <c r="H17" i="4"/>
  <c r="K16" i="4"/>
  <c r="H16" i="4"/>
  <c r="H15" i="4"/>
  <c r="H11" i="4"/>
  <c r="R10" i="4"/>
  <c r="Q10" i="4"/>
  <c r="N10" i="4"/>
  <c r="M10" i="4"/>
  <c r="H10" i="4"/>
  <c r="Q7" i="4" s="1"/>
  <c r="R7" i="4" s="1"/>
  <c r="S9" i="4"/>
  <c r="T9" i="4" s="1"/>
  <c r="Q9" i="4"/>
  <c r="R9" i="4" s="1"/>
  <c r="O9" i="4"/>
  <c r="P9" i="4" s="1"/>
  <c r="M9" i="4"/>
  <c r="N9" i="4" s="1"/>
  <c r="K9" i="4"/>
  <c r="L9" i="4" s="1"/>
  <c r="H9" i="4"/>
  <c r="S8" i="4"/>
  <c r="T8" i="4" s="1"/>
  <c r="Q8" i="4"/>
  <c r="R8" i="4" s="1"/>
  <c r="O8" i="4"/>
  <c r="P8" i="4" s="1"/>
  <c r="M8" i="4"/>
  <c r="N8" i="4" s="1"/>
  <c r="K8" i="4"/>
  <c r="L8" i="4" s="1"/>
  <c r="H8" i="4"/>
  <c r="S7" i="4"/>
  <c r="T7" i="4" s="1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H25" i="3"/>
  <c r="H24" i="3"/>
  <c r="H23" i="3"/>
  <c r="H19" i="3"/>
  <c r="H18" i="3"/>
  <c r="H17" i="3"/>
  <c r="K16" i="3"/>
  <c r="H16" i="3"/>
  <c r="H15" i="3"/>
  <c r="H11" i="3"/>
  <c r="R10" i="3"/>
  <c r="Q10" i="3"/>
  <c r="N10" i="3"/>
  <c r="M10" i="3"/>
  <c r="H10" i="3"/>
  <c r="Q7" i="3" s="1"/>
  <c r="R7" i="3" s="1"/>
  <c r="S9" i="3"/>
  <c r="T9" i="3" s="1"/>
  <c r="Q9" i="3"/>
  <c r="R9" i="3" s="1"/>
  <c r="O9" i="3"/>
  <c r="P9" i="3" s="1"/>
  <c r="M9" i="3"/>
  <c r="N9" i="3" s="1"/>
  <c r="K9" i="3"/>
  <c r="L9" i="3" s="1"/>
  <c r="H9" i="3"/>
  <c r="S8" i="3"/>
  <c r="T8" i="3" s="1"/>
  <c r="Q8" i="3"/>
  <c r="R8" i="3" s="1"/>
  <c r="O8" i="3"/>
  <c r="P8" i="3" s="1"/>
  <c r="M8" i="3"/>
  <c r="N8" i="3" s="1"/>
  <c r="K8" i="3"/>
  <c r="L8" i="3" s="1"/>
  <c r="H8" i="3"/>
  <c r="S7" i="3"/>
  <c r="T7" i="3" s="1"/>
  <c r="O7" i="3"/>
  <c r="P7" i="3" s="1"/>
  <c r="M7" i="3"/>
  <c r="N7" i="3" s="1"/>
  <c r="K7" i="3"/>
  <c r="L7" i="3" s="1"/>
  <c r="H7" i="3"/>
  <c r="H35" i="2"/>
  <c r="H34" i="2"/>
  <c r="H33" i="2"/>
  <c r="H32" i="2"/>
  <c r="H31" i="2"/>
  <c r="H27" i="2"/>
  <c r="H26" i="2"/>
  <c r="Q9" i="2" s="1"/>
  <c r="R9" i="2" s="1"/>
  <c r="H25" i="2"/>
  <c r="H24" i="2"/>
  <c r="M9" i="2" s="1"/>
  <c r="N9" i="2" s="1"/>
  <c r="H23" i="2"/>
  <c r="H19" i="2"/>
  <c r="S8" i="2" s="1"/>
  <c r="T8" i="2" s="1"/>
  <c r="H18" i="2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S9" i="2"/>
  <c r="T9" i="2" s="1"/>
  <c r="O9" i="2"/>
  <c r="P9" i="2" s="1"/>
  <c r="K9" i="2"/>
  <c r="L9" i="2" s="1"/>
  <c r="H9" i="2"/>
  <c r="R8" i="2"/>
  <c r="Q8" i="2"/>
  <c r="L8" i="2"/>
  <c r="K8" i="2"/>
  <c r="H8" i="2"/>
  <c r="M7" i="2" s="1"/>
  <c r="N7" i="2" s="1"/>
  <c r="Q7" i="2"/>
  <c r="R7" i="2" s="1"/>
  <c r="O7" i="2"/>
  <c r="P7" i="2" s="1"/>
  <c r="H7" i="2"/>
  <c r="K7" i="2" s="1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C6" i="48" s="1"/>
  <c r="C8" i="48" s="1"/>
  <c r="B5" i="48"/>
  <c r="B6" i="48" s="1"/>
  <c r="B8" i="48" s="1"/>
  <c r="I6" i="48" l="1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N11" i="6"/>
  <c r="K20" i="6"/>
  <c r="K20" i="7"/>
  <c r="K20" i="8"/>
  <c r="K20" i="9"/>
  <c r="K20" i="11"/>
  <c r="N11" i="12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L21" i="14" l="1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K12" i="6" s="1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M22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2" s="1"/>
  <c r="M22" i="14" l="1"/>
  <c r="N16" i="2"/>
  <c r="M22" i="10"/>
  <c r="M22" i="3"/>
  <c r="N16" i="3" s="1"/>
  <c r="M22" i="5"/>
  <c r="M22" i="7"/>
  <c r="N16" i="7" s="1"/>
  <c r="M22" i="9"/>
  <c r="M22" i="11"/>
  <c r="M22" i="13"/>
  <c r="N16" i="14"/>
  <c r="N16" i="13"/>
  <c r="K12" i="12"/>
  <c r="N16" i="12" s="1"/>
  <c r="M22" i="12"/>
  <c r="N16" i="11"/>
  <c r="N16" i="10"/>
  <c r="N16" i="9"/>
  <c r="M22" i="8"/>
  <c r="N16" i="8" s="1"/>
  <c r="M22" i="6"/>
  <c r="N16" i="6" s="1"/>
  <c r="N16" i="5"/>
  <c r="N16" i="4"/>
</calcChain>
</file>

<file path=xl/sharedStrings.xml><?xml version="1.0" encoding="utf-8"?>
<sst xmlns="http://schemas.openxmlformats.org/spreadsheetml/2006/main" count="1141" uniqueCount="112">
  <si>
    <t>NOM</t>
  </si>
  <si>
    <t>TELEPHONE(S)</t>
  </si>
  <si>
    <t>ADRESSE</t>
  </si>
  <si>
    <t>N° allocataire</t>
  </si>
  <si>
    <t>QF</t>
  </si>
  <si>
    <t>0475062803
0621840024</t>
  </si>
  <si>
    <t>Les vignes
07270Gilhoc Sur Ormèze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</si>
  <si>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</si>
  <si>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</si>
  <si>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</si>
  <si>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</si>
  <si>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</si>
  <si>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</si>
  <si>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</si>
  <si>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</si>
  <si>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</si>
  <si>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</si>
  <si>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</si>
  <si>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</si>
  <si>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</si>
  <si>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</si>
  <si>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</si>
  <si>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</si>
  <si>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</si>
  <si>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</si>
  <si>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</si>
  <si>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</si>
  <si>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</si>
  <si>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</si>
  <si>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</si>
  <si>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</si>
  <si>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</si>
  <si>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</si>
  <si>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</si>
  <si>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</si>
  <si>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</si>
  <si>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</si>
  <si>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</si>
  <si>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</si>
  <si>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</si>
  <si>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</si>
  <si>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</si>
  <si>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</si>
  <si>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</si>
  <si>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</si>
  <si>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</si>
  <si>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</si>
  <si>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</si>
  <si>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</si>
  <si>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</si>
  <si>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</si>
  <si>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</si>
  <si>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</si>
  <si>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</si>
  <si>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</si>
  <si>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</si>
  <si>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</si>
  <si>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</si>
  <si>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</si>
  <si>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</si>
  <si>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</si>
  <si>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</si>
  <si>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</si>
  <si>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</si>
  <si>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</si>
  <si>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</si>
  <si>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</si>
  <si>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</si>
  <si>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</si>
  <si>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</si>
  <si>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</si>
  <si>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</si>
  <si>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</si>
  <si>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</si>
  <si>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</si>
  <si>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Colonne1</t>
  </si>
  <si>
    <t>Colonne2</t>
  </si>
  <si>
    <t>Colonne3</t>
  </si>
  <si>
    <t>Colonne4</t>
  </si>
  <si>
    <t>PRENOM</t>
  </si>
  <si>
    <t>LUNDI</t>
  </si>
  <si>
    <t>MARDI</t>
  </si>
  <si>
    <t>MERCREDI</t>
  </si>
  <si>
    <t>JEUDI</t>
  </si>
  <si>
    <t>VENDREDI</t>
  </si>
  <si>
    <t>m</t>
  </si>
  <si>
    <t>y</t>
  </si>
  <si>
    <t>total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</si>
  <si>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</si>
  <si>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</si>
  <si>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</si>
  <si>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</si>
  <si>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</si>
  <si>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</si>
  <si>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</si>
  <si>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</si>
  <si>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</si>
  <si>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GRANGIER</t>
  </si>
  <si>
    <t>LAFAYE</t>
  </si>
  <si>
    <t>ANNEE</t>
  </si>
  <si>
    <t>Année :</t>
  </si>
  <si>
    <t>Semaine :</t>
  </si>
  <si>
    <t>1</t>
  </si>
  <si>
    <t>12</t>
  </si>
  <si>
    <t>13</t>
  </si>
  <si>
    <t>André</t>
  </si>
  <si>
    <t>Paulette</t>
  </si>
  <si>
    <t>Yves</t>
  </si>
  <si>
    <t>Odile</t>
  </si>
  <si>
    <t>Pierre</t>
  </si>
  <si>
    <t>Paul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</si>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</sst>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7" fillId="0" borderId="0" xfId="0" applyFont="1" applyAlignment="1">
      <alignment horizontal="left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57150</xdr:rowOff>
    </xdr:from>
    <xdr:to>
      <xdr:col>5</xdr:col>
      <xdr:colOff>295275</xdr:colOff>
      <xdr:row>2</xdr:row>
      <xdr:rowOff>152400</xdr:rowOff>
    </xdr:to>
    <xdr:sp macro="[0]!Présence" textlink="">
      <xdr:nvSpPr>
        <xdr:cNvPr id="2" name="ZoneTexte 1"/>
        <xdr:cNvSpPr txBox="1"/>
      </xdr:nvSpPr>
      <xdr:spPr>
        <a:xfrm>
          <a:off x="3124200" y="247650"/>
          <a:ext cx="990600" cy="2952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Mise à jour</a:t>
          </a:r>
        </a:p>
      </xdr:txBody>
    </xdr:sp>
    <xdr:clientData/>
  </xdr:twoCellAnchor>
  <xdr:twoCellAnchor>
    <xdr:from>
      <xdr:col>2</xdr:col>
      <xdr:colOff>238125</xdr:colOff>
      <xdr:row>15</xdr:row>
      <xdr:rowOff>142874</xdr:rowOff>
    </xdr:from>
    <xdr:to>
      <xdr:col>4</xdr:col>
      <xdr:colOff>333374</xdr:colOff>
      <xdr:row>20</xdr:row>
      <xdr:rowOff>171449</xdr:rowOff>
    </xdr:to>
    <xdr:sp macro="" textlink="">
      <xdr:nvSpPr>
        <xdr:cNvPr id="3" name="ZoneTexte 2"/>
        <xdr:cNvSpPr txBox="1"/>
      </xdr:nvSpPr>
      <xdr:spPr>
        <a:xfrm>
          <a:off x="1771650" y="3009899"/>
          <a:ext cx="1619249" cy="9810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saisir</a:t>
          </a:r>
          <a:r>
            <a:rPr lang="fr-FR" sz="1100" baseline="0"/>
            <a:t> manuellement l'année et le numéro de semaine  souhaitées puis cliquer sur le bouton bleu "Mise à jour"</a:t>
          </a:r>
          <a:endParaRPr lang="fr-FR" sz="1100"/>
        </a:p>
      </xdr:txBody>
    </xdr:sp>
    <xdr:clientData/>
  </xdr:twoCellAnchor>
  <xdr:twoCellAnchor>
    <xdr:from>
      <xdr:col>1</xdr:col>
      <xdr:colOff>323850</xdr:colOff>
      <xdr:row>2</xdr:row>
      <xdr:rowOff>9526</xdr:rowOff>
    </xdr:from>
    <xdr:to>
      <xdr:col>3</xdr:col>
      <xdr:colOff>285750</xdr:colOff>
      <xdr:row>15</xdr:row>
      <xdr:rowOff>142874</xdr:rowOff>
    </xdr:to>
    <xdr:cxnSp macro="">
      <xdr:nvCxnSpPr>
        <xdr:cNvPr id="8" name="Connecteur droit avec flèche 7"/>
        <xdr:cNvCxnSpPr>
          <a:stCxn id="3" idx="0"/>
        </xdr:cNvCxnSpPr>
      </xdr:nvCxnSpPr>
      <xdr:spPr>
        <a:xfrm flipH="1" flipV="1">
          <a:off x="1095375" y="400051"/>
          <a:ext cx="1485900" cy="2609848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57150</xdr:colOff>
      <xdr:row>2</xdr:row>
      <xdr:rowOff>76202</xdr:rowOff>
    </xdr:from>
    <xdr:to>
      <xdr:col>3</xdr:col>
      <xdr:colOff>285750</xdr:colOff>
      <xdr:row>15</xdr:row>
      <xdr:rowOff>142874</xdr:rowOff>
    </xdr:to>
    <xdr:cxnSp macro="">
      <xdr:nvCxnSpPr>
        <xdr:cNvPr id="10" name="Connecteur droit avec flèche 9"/>
        <xdr:cNvCxnSpPr>
          <a:stCxn id="3" idx="0"/>
        </xdr:cNvCxnSpPr>
      </xdr:nvCxnSpPr>
      <xdr:spPr>
        <a:xfrm flipH="1" flipV="1">
          <a:off x="2352675" y="466727"/>
          <a:ext cx="228600" cy="2543172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I28" totalsRowShown="0">
  <autoFilter ref="A1:I28"/>
  <tableColumns count="9">
    <tableColumn id="1" name="GAUTHIER"/>
    <tableColumn id="2" name="m"/>
    <tableColumn id="3" name="Colonne1"/>
    <tableColumn id="4" name="Colonne2"/>
    <tableColumn id="5" name="Colonne3"/>
    <tableColumn id="6" name="Colonne4"/>
    <tableColumn id="7" name="1"/>
    <tableColumn id="8" name="12"/>
    <tableColumn id="9" name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48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79"/>
      <c r="B2" s="30" t="s">
        <v>49</v>
      </c>
      <c r="C2" s="30" t="s">
        <v>50</v>
      </c>
      <c r="D2" s="30" t="s">
        <v>51</v>
      </c>
      <c r="E2" s="30" t="s">
        <v>52</v>
      </c>
      <c r="F2" s="30" t="s">
        <v>53</v>
      </c>
      <c r="G2" s="31" t="s">
        <v>54</v>
      </c>
      <c r="H2" s="32" t="s">
        <v>55</v>
      </c>
      <c r="I2" s="32" t="s">
        <v>56</v>
      </c>
    </row>
    <row r="3" spans="1:9" ht="15.75" thickBot="1" x14ac:dyDescent="0.3">
      <c r="A3" s="80"/>
      <c r="B3" s="33" t="s">
        <v>57</v>
      </c>
      <c r="C3" s="33" t="s">
        <v>58</v>
      </c>
      <c r="D3" s="33" t="s">
        <v>59</v>
      </c>
      <c r="E3" s="33" t="s">
        <v>70</v>
      </c>
      <c r="F3" s="33" t="s">
        <v>60</v>
      </c>
      <c r="G3" s="34" t="s">
        <v>61</v>
      </c>
      <c r="H3" s="35" t="s">
        <v>62</v>
      </c>
      <c r="I3" s="35" t="s">
        <v>63</v>
      </c>
    </row>
    <row r="4" spans="1:9" ht="23.25" thickBot="1" x14ac:dyDescent="0.3">
      <c r="A4" s="36" t="s">
        <v>64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65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66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67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68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tabSelected="1" workbookViewId="0">
      <selection activeCell="A15" sqref="A15"/>
    </sheetView>
  </sheetViews>
  <sheetFormatPr baseColWidth="10" defaultRowHeight="15" x14ac:dyDescent="0.25"/>
  <cols>
    <col min="1" max="1" width="11.5703125" customWidth="1"/>
    <col min="9" max="9" width="10" customWidth="1"/>
  </cols>
  <sheetData>
    <row r="1" spans="1:9" x14ac:dyDescent="0.25">
      <c r="A1" t="s">
        <v>71</v>
      </c>
      <c r="B1" t="s">
        <v>85</v>
      </c>
      <c r="C1" t="s">
        <v>75</v>
      </c>
      <c r="D1" t="s">
        <v>76</v>
      </c>
      <c r="E1" t="s">
        <v>77</v>
      </c>
      <c r="F1" t="s">
        <v>78</v>
      </c>
      <c r="G1" t="s">
        <v>102</v>
      </c>
      <c r="H1" t="s">
        <v>103</v>
      </c>
      <c r="I1" t="s">
        <v>104</v>
      </c>
    </row>
    <row r="2" spans="1:9" ht="15.75" customHeight="1" x14ac:dyDescent="0.25">
      <c r="A2" s="77" t="s">
        <v>100</v>
      </c>
      <c r="B2" s="78">
        <v>2013</v>
      </c>
      <c r="C2" s="76" t="s">
        <v>101</v>
      </c>
      <c r="D2" s="78">
        <v>1</v>
      </c>
    </row>
    <row r="4" spans="1:9" x14ac:dyDescent="0.25">
      <c r="A4" t="s">
        <v>0</v>
      </c>
      <c r="B4" t="s">
        <v>79</v>
      </c>
      <c r="C4" t="s">
        <v>4</v>
      </c>
      <c r="D4" t="s">
        <v>80</v>
      </c>
      <c r="E4" t="s">
        <v>81</v>
      </c>
      <c r="F4" t="s">
        <v>82</v>
      </c>
      <c r="G4" t="s">
        <v>83</v>
      </c>
      <c r="H4" t="s">
        <v>84</v>
      </c>
      <c r="I4" t="s">
        <v>87</v>
      </c>
    </row>
    <row r="5" spans="1:9" x14ac:dyDescent="0.25">
      <c r="A5" s="11"/>
      <c r="E5" s="1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5"/>
  <sheetViews>
    <sheetView workbookViewId="0">
      <selection activeCell="C10" sqref="C10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30" x14ac:dyDescent="0.25">
      <c r="A2" s="6" t="s">
        <v>71</v>
      </c>
      <c r="B2" s="75">
        <v>2013</v>
      </c>
      <c r="C2" s="7" t="s">
        <v>72</v>
      </c>
      <c r="D2" s="6" t="s">
        <v>72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72" t="s">
        <v>71</v>
      </c>
      <c r="B7" s="73" t="s">
        <v>85</v>
      </c>
      <c r="C7" s="73"/>
      <c r="D7" s="73"/>
      <c r="E7" s="73"/>
      <c r="F7" s="73"/>
      <c r="G7" s="73">
        <v>1</v>
      </c>
      <c r="H7" s="74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71</v>
      </c>
      <c r="B8" s="64" t="s">
        <v>86</v>
      </c>
      <c r="C8" s="64">
        <v>1</v>
      </c>
      <c r="D8" s="64">
        <v>1</v>
      </c>
      <c r="E8" s="64">
        <v>1</v>
      </c>
      <c r="F8" s="64">
        <v>1</v>
      </c>
      <c r="G8" s="64">
        <v>1</v>
      </c>
      <c r="H8" s="6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N7+N8+N9+N10</f>
        <v>70.25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140.5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72" t="s">
        <v>71</v>
      </c>
      <c r="B15" t="s">
        <v>73</v>
      </c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99">
        <f>K12-M22</f>
        <v>23.539999999999992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>K20*L20</f>
        <v>44.960000000000008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99"/>
      <c r="O21" s="95"/>
      <c r="P21" s="97"/>
    </row>
    <row r="22" spans="1:16" ht="15.75" customHeight="1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116.96000000000001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workbookViewId="0">
      <selection activeCell="D10" sqref="D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88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88</v>
      </c>
      <c r="B7" t="s">
        <v>105</v>
      </c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t="s">
        <v>88</v>
      </c>
      <c r="B8" t="s">
        <v>106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B8" sqref="B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89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89</v>
      </c>
      <c r="B7" t="s">
        <v>107</v>
      </c>
      <c r="D7">
        <v>1</v>
      </c>
      <c r="F7">
        <v>1</v>
      </c>
      <c r="G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 t="s">
        <v>89</v>
      </c>
      <c r="B8" t="s">
        <v>108</v>
      </c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645.37999999999988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12</v>
      </c>
      <c r="M16" s="47">
        <f t="shared" ref="M16:M21" si="2">K16*L16</f>
        <v>0</v>
      </c>
      <c r="N16" s="99">
        <f>K12-M22</f>
        <v>598.23919999999987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12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12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12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12</v>
      </c>
      <c r="M20" s="47">
        <f t="shared" si="2"/>
        <v>47.140800000000006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12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47.140800000000006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74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1500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N7+N8+N9+N10</f>
        <v>70.149999999999991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140.29999999999998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101.01599999999998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90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91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92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K5:L5"/>
    <mergeCell ref="M5:N5"/>
    <mergeCell ref="O5:P5"/>
    <mergeCell ref="Q5:R5"/>
    <mergeCell ref="S5:T5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93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1" t="s">
        <v>98</v>
      </c>
      <c r="B2" s="75">
        <v>2013</v>
      </c>
      <c r="C2" s="7" t="s">
        <v>5</v>
      </c>
      <c r="D2" s="6" t="s">
        <v>6</v>
      </c>
      <c r="E2" s="8">
        <v>200510841</v>
      </c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8</v>
      </c>
      <c r="B5" s="58" t="s">
        <v>9</v>
      </c>
      <c r="C5" s="51" t="s">
        <v>10</v>
      </c>
      <c r="D5" s="52"/>
      <c r="E5" s="52"/>
      <c r="F5" s="52"/>
      <c r="G5" s="53"/>
      <c r="H5" s="54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57"/>
      <c r="B6" s="59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55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M11*N7</f>
        <v>351.25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421.5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56" t="s">
        <v>8</v>
      </c>
      <c r="B13" s="58" t="s">
        <v>9</v>
      </c>
      <c r="C13" s="51" t="s">
        <v>11</v>
      </c>
      <c r="D13" s="52"/>
      <c r="E13" s="52"/>
      <c r="F13" s="52"/>
      <c r="G13" s="53"/>
      <c r="H13" s="54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55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>$K$11+$M$11+$O$11+$Q$11+$S$11</f>
        <v>10</v>
      </c>
      <c r="M16" s="47">
        <f>K16*L16</f>
        <v>72</v>
      </c>
      <c r="N16" s="99">
        <f>K12-M22</f>
        <v>304.53999999999996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2">$K$11+$M$11+$O$11+$Q$11+$S$11</f>
        <v>10</v>
      </c>
      <c r="M17" s="47">
        <f t="shared" ref="M17:M21" si="3">K17*L17</f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2"/>
        <v>10</v>
      </c>
      <c r="M18" s="47">
        <f t="shared" si="3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2"/>
        <v>10</v>
      </c>
      <c r="M19" s="47">
        <f t="shared" si="3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2"/>
        <v>10</v>
      </c>
      <c r="M20" s="47">
        <f t="shared" si="3"/>
        <v>44.960000000000008</v>
      </c>
      <c r="N20" s="99"/>
      <c r="O20" s="95"/>
      <c r="P20" s="97"/>
    </row>
    <row r="21" spans="1:16" x14ac:dyDescent="0.25">
      <c r="A21" s="56" t="s">
        <v>8</v>
      </c>
      <c r="B21" s="58" t="s">
        <v>9</v>
      </c>
      <c r="C21" s="60" t="s">
        <v>17</v>
      </c>
      <c r="D21" s="60"/>
      <c r="E21" s="60"/>
      <c r="F21" s="60"/>
      <c r="G21" s="60"/>
      <c r="H21" s="54" t="s">
        <v>18</v>
      </c>
      <c r="J21" s="45" t="s">
        <v>43</v>
      </c>
      <c r="K21" s="49"/>
      <c r="L21" s="46">
        <f t="shared" si="2"/>
        <v>10</v>
      </c>
      <c r="M21" s="47">
        <f t="shared" si="3"/>
        <v>0</v>
      </c>
      <c r="N21" s="99"/>
      <c r="O21" s="95"/>
      <c r="P21" s="97"/>
    </row>
    <row r="22" spans="1:16" ht="15.75" thickBot="1" x14ac:dyDescent="0.3">
      <c r="A22" s="57"/>
      <c r="B22" s="59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55"/>
      <c r="J22" s="101" t="s">
        <v>44</v>
      </c>
      <c r="K22" s="101"/>
      <c r="L22" s="102"/>
      <c r="M22" s="48">
        <f>SUM(M16:M21)</f>
        <v>116.96000000000001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56" t="s">
        <v>8</v>
      </c>
      <c r="B29" s="58" t="s">
        <v>9</v>
      </c>
      <c r="C29" s="60" t="s">
        <v>19</v>
      </c>
      <c r="D29" s="60"/>
      <c r="E29" s="60"/>
      <c r="F29" s="60"/>
      <c r="G29" s="60"/>
      <c r="H29" s="54" t="s">
        <v>18</v>
      </c>
    </row>
    <row r="30" spans="1:16" ht="15.75" thickBot="1" x14ac:dyDescent="0.3">
      <c r="A30" s="57"/>
      <c r="B30" s="59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55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11">
    <mergeCell ref="P15:P22"/>
    <mergeCell ref="N16:N22"/>
    <mergeCell ref="J22:L22"/>
    <mergeCell ref="O15:O22"/>
    <mergeCell ref="O5:P5"/>
    <mergeCell ref="Q5:R5"/>
    <mergeCell ref="S5:T5"/>
    <mergeCell ref="K12:T12"/>
    <mergeCell ref="J14:M14"/>
    <mergeCell ref="K5:L5"/>
    <mergeCell ref="M5:N5"/>
  </mergeCells>
  <pageMargins left="0.7" right="0.7" top="0.75" bottom="0.75" header="0.3" footer="0.3"/>
  <pageSetup paperSize="9" scale="3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95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96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6.25" thickBot="1" x14ac:dyDescent="0.3">
      <c r="A6" s="82"/>
      <c r="B6" s="84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87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 t="shared" ref="H8:H11" si="0"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 t="shared" si="0"/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420.89999999999992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10</v>
      </c>
      <c r="M16" s="47">
        <f t="shared" ref="M16:M21" si="2">K16*L16</f>
        <v>0</v>
      </c>
      <c r="N16" s="99">
        <f>K12-M22</f>
        <v>381.61599999999993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10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10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10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10</v>
      </c>
      <c r="M20" s="47">
        <f t="shared" si="2"/>
        <v>39.284000000000006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10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39.284000000000006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F11" sqref="F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99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97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81" t="s">
        <v>8</v>
      </c>
      <c r="B5" s="83" t="s">
        <v>9</v>
      </c>
      <c r="C5" s="88" t="s">
        <v>10</v>
      </c>
      <c r="D5" s="89"/>
      <c r="E5" s="89"/>
      <c r="F5" s="89"/>
      <c r="G5" s="90"/>
      <c r="H5" s="86" t="s">
        <v>18</v>
      </c>
      <c r="J5" s="18"/>
      <c r="K5" s="103" t="s">
        <v>20</v>
      </c>
      <c r="L5" s="103"/>
      <c r="M5" s="103" t="s">
        <v>21</v>
      </c>
      <c r="N5" s="103"/>
      <c r="O5" s="103" t="s">
        <v>46</v>
      </c>
      <c r="P5" s="103"/>
      <c r="Q5" s="103" t="s">
        <v>45</v>
      </c>
      <c r="R5" s="103"/>
      <c r="S5" s="103" t="s">
        <v>47</v>
      </c>
      <c r="T5" s="103"/>
      <c r="Z5" s="15"/>
    </row>
    <row r="6" spans="1:26" ht="25.5" x14ac:dyDescent="0.25">
      <c r="A6" s="104"/>
      <c r="B6" s="105"/>
      <c r="C6" s="62" t="s">
        <v>12</v>
      </c>
      <c r="D6" s="62" t="s">
        <v>13</v>
      </c>
      <c r="E6" s="62" t="s">
        <v>14</v>
      </c>
      <c r="F6" s="62" t="s">
        <v>15</v>
      </c>
      <c r="G6" s="62" t="s">
        <v>16</v>
      </c>
      <c r="H6" s="10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65" t="s">
        <v>97</v>
      </c>
      <c r="B7" s="63" t="s">
        <v>109</v>
      </c>
      <c r="C7" s="63"/>
      <c r="D7" s="63"/>
      <c r="E7" s="63"/>
      <c r="F7" s="63"/>
      <c r="G7" s="63">
        <v>1</v>
      </c>
      <c r="H7" s="66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3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42.089999999999996</v>
      </c>
      <c r="O7" s="19">
        <f>H9</f>
        <v>5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70.149999999999991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97</v>
      </c>
      <c r="B8" s="64" t="s">
        <v>110</v>
      </c>
      <c r="C8" s="64">
        <v>1</v>
      </c>
      <c r="D8" s="64"/>
      <c r="E8" s="64">
        <v>1</v>
      </c>
      <c r="F8" s="64"/>
      <c r="G8" s="64">
        <v>1</v>
      </c>
      <c r="H8" s="68">
        <f t="shared" ref="H8:H11" si="0">SUM(C8:G8)</f>
        <v>3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 t="s">
        <v>97</v>
      </c>
      <c r="B9" s="64" t="s">
        <v>111</v>
      </c>
      <c r="C9" s="64">
        <v>1</v>
      </c>
      <c r="D9" s="64">
        <v>1</v>
      </c>
      <c r="E9" s="64">
        <v>1</v>
      </c>
      <c r="F9" s="64">
        <v>1</v>
      </c>
      <c r="G9" s="64">
        <v>1</v>
      </c>
      <c r="H9" s="68">
        <f t="shared" si="0"/>
        <v>5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 t="shared" si="0"/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 t="shared" si="0"/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3</v>
      </c>
      <c r="N11" s="50">
        <f>M11*N7</f>
        <v>126.26999999999998</v>
      </c>
      <c r="O11" s="22">
        <f>SUM(O7:O10)</f>
        <v>5</v>
      </c>
      <c r="P11" s="50">
        <f>O11*P7</f>
        <v>350.74999999999994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91">
        <f>L11+N11+P11+R11+T11</f>
        <v>547.16999999999985</v>
      </c>
      <c r="L12" s="92"/>
      <c r="M12" s="92"/>
      <c r="N12" s="92"/>
      <c r="O12" s="92"/>
      <c r="P12" s="92"/>
      <c r="Q12" s="92"/>
      <c r="R12" s="92"/>
      <c r="S12" s="92"/>
      <c r="T12" s="93"/>
    </row>
    <row r="13" spans="1:26" ht="15.75" x14ac:dyDescent="0.25">
      <c r="A13" s="81" t="s">
        <v>8</v>
      </c>
      <c r="B13" s="83" t="s">
        <v>9</v>
      </c>
      <c r="C13" s="88" t="s">
        <v>11</v>
      </c>
      <c r="D13" s="89"/>
      <c r="E13" s="89"/>
      <c r="F13" s="89"/>
      <c r="G13" s="90"/>
      <c r="H13" s="86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82"/>
      <c r="B14" s="84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87"/>
      <c r="J14" s="94" t="s">
        <v>29</v>
      </c>
      <c r="K14" s="94"/>
      <c r="L14" s="94"/>
      <c r="M14" s="94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5" t="s">
        <v>37</v>
      </c>
      <c r="P15" s="97"/>
    </row>
    <row r="16" spans="1:26" x14ac:dyDescent="0.25">
      <c r="H16">
        <f t="shared" ref="H16:H19" si="1"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>$K$11+$M$11+$O$11+$Q$11+$S$11</f>
        <v>13</v>
      </c>
      <c r="M16" s="47">
        <f t="shared" ref="M16:M21" si="2">K16*L16</f>
        <v>0</v>
      </c>
      <c r="N16" s="99">
        <f>K12-M22</f>
        <v>496.10079999999982</v>
      </c>
      <c r="O16" s="95"/>
      <c r="P16" s="97"/>
    </row>
    <row r="17" spans="1:16" x14ac:dyDescent="0.25">
      <c r="H17">
        <f t="shared" si="1"/>
        <v>0</v>
      </c>
      <c r="J17" s="45" t="s">
        <v>39</v>
      </c>
      <c r="K17" s="49"/>
      <c r="L17" s="46">
        <f t="shared" ref="L17:L21" si="3">$K$11+$M$11+$O$11+$Q$11+$S$11</f>
        <v>13</v>
      </c>
      <c r="M17" s="47">
        <f t="shared" si="2"/>
        <v>0</v>
      </c>
      <c r="N17" s="99"/>
      <c r="O17" s="95"/>
      <c r="P17" s="97"/>
    </row>
    <row r="18" spans="1:16" x14ac:dyDescent="0.25">
      <c r="H18">
        <f t="shared" si="1"/>
        <v>0</v>
      </c>
      <c r="J18" s="45" t="s">
        <v>40</v>
      </c>
      <c r="K18" s="49"/>
      <c r="L18" s="46">
        <f t="shared" si="3"/>
        <v>13</v>
      </c>
      <c r="M18" s="47">
        <f t="shared" si="2"/>
        <v>0</v>
      </c>
      <c r="N18" s="99"/>
      <c r="O18" s="95"/>
      <c r="P18" s="97"/>
    </row>
    <row r="19" spans="1:16" x14ac:dyDescent="0.25">
      <c r="H19">
        <f t="shared" si="1"/>
        <v>0</v>
      </c>
      <c r="J19" s="45" t="s">
        <v>41</v>
      </c>
      <c r="K19" s="43"/>
      <c r="L19" s="46">
        <f t="shared" si="3"/>
        <v>13</v>
      </c>
      <c r="M19" s="47">
        <f t="shared" si="2"/>
        <v>0</v>
      </c>
      <c r="N19" s="99"/>
      <c r="O19" s="95"/>
      <c r="P19" s="97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3"/>
        <v>13</v>
      </c>
      <c r="M20" s="47">
        <f t="shared" si="2"/>
        <v>51.069200000000002</v>
      </c>
      <c r="N20" s="99"/>
      <c r="O20" s="95"/>
      <c r="P20" s="97"/>
    </row>
    <row r="21" spans="1:16" x14ac:dyDescent="0.25">
      <c r="A21" s="81" t="s">
        <v>8</v>
      </c>
      <c r="B21" s="83" t="s">
        <v>9</v>
      </c>
      <c r="C21" s="85" t="s">
        <v>17</v>
      </c>
      <c r="D21" s="85"/>
      <c r="E21" s="85"/>
      <c r="F21" s="85"/>
      <c r="G21" s="85"/>
      <c r="H21" s="86" t="s">
        <v>18</v>
      </c>
      <c r="J21" s="45" t="s">
        <v>43</v>
      </c>
      <c r="K21" s="49"/>
      <c r="L21" s="46">
        <f t="shared" si="3"/>
        <v>13</v>
      </c>
      <c r="M21" s="47">
        <f t="shared" si="2"/>
        <v>0</v>
      </c>
      <c r="N21" s="99"/>
      <c r="O21" s="95"/>
      <c r="P21" s="97"/>
    </row>
    <row r="22" spans="1:16" ht="15.75" thickBot="1" x14ac:dyDescent="0.3">
      <c r="A22" s="82"/>
      <c r="B22" s="84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87"/>
      <c r="J22" s="101" t="s">
        <v>44</v>
      </c>
      <c r="K22" s="101"/>
      <c r="L22" s="102"/>
      <c r="M22" s="48">
        <f>SUM(M16:M21)</f>
        <v>51.069200000000002</v>
      </c>
      <c r="N22" s="100"/>
      <c r="O22" s="96"/>
      <c r="P22" s="98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 t="shared" ref="H24:H27" si="4">SUM(C24:G24)</f>
        <v>0</v>
      </c>
    </row>
    <row r="25" spans="1:16" x14ac:dyDescent="0.25">
      <c r="H25">
        <f t="shared" si="4"/>
        <v>0</v>
      </c>
    </row>
    <row r="26" spans="1:16" x14ac:dyDescent="0.25">
      <c r="H26">
        <f t="shared" si="4"/>
        <v>0</v>
      </c>
    </row>
    <row r="27" spans="1:16" x14ac:dyDescent="0.25">
      <c r="H27">
        <f t="shared" si="4"/>
        <v>0</v>
      </c>
    </row>
    <row r="28" spans="1:16" ht="15.75" thickBot="1" x14ac:dyDescent="0.3"/>
    <row r="29" spans="1:16" x14ac:dyDescent="0.25">
      <c r="A29" s="81" t="s">
        <v>8</v>
      </c>
      <c r="B29" s="83" t="s">
        <v>9</v>
      </c>
      <c r="C29" s="85" t="s">
        <v>19</v>
      </c>
      <c r="D29" s="85"/>
      <c r="E29" s="85"/>
      <c r="F29" s="85"/>
      <c r="G29" s="85"/>
      <c r="H29" s="86" t="s">
        <v>18</v>
      </c>
    </row>
    <row r="30" spans="1:16" ht="15.75" thickBot="1" x14ac:dyDescent="0.3">
      <c r="A30" s="82"/>
      <c r="B30" s="84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87"/>
    </row>
    <row r="31" spans="1:16" x14ac:dyDescent="0.25">
      <c r="A31" s="11"/>
      <c r="H31">
        <f>SUM(C31:G31)</f>
        <v>0</v>
      </c>
    </row>
    <row r="32" spans="1:16" x14ac:dyDescent="0.25">
      <c r="H32">
        <f t="shared" ref="H32:H35" si="5">SUM(C32:G32)</f>
        <v>0</v>
      </c>
    </row>
    <row r="33" spans="8:8" x14ac:dyDescent="0.25">
      <c r="H33">
        <f t="shared" si="5"/>
        <v>0</v>
      </c>
    </row>
    <row r="34" spans="8:8" x14ac:dyDescent="0.25">
      <c r="H34">
        <f t="shared" si="5"/>
        <v>0</v>
      </c>
    </row>
    <row r="35" spans="8:8" x14ac:dyDescent="0.25">
      <c r="H35">
        <f t="shared" si="5"/>
        <v>0</v>
      </c>
    </row>
  </sheetData>
  <mergeCells count="27">
    <mergeCell ref="A29:A30"/>
    <mergeCell ref="B29:B30"/>
    <mergeCell ref="C29:G29"/>
    <mergeCell ref="H29:H30"/>
    <mergeCell ref="O15:O22"/>
    <mergeCell ref="P15:P22"/>
    <mergeCell ref="N16:N22"/>
    <mergeCell ref="A21:A22"/>
    <mergeCell ref="B21:B22"/>
    <mergeCell ref="C21:G21"/>
    <mergeCell ref="H21:H22"/>
    <mergeCell ref="J22:L22"/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TARIFS</vt:lpstr>
      <vt:lpstr>LISTING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Guy</cp:lastModifiedBy>
  <cp:lastPrinted>2013-09-28T10:04:35Z</cp:lastPrinted>
  <dcterms:created xsi:type="dcterms:W3CDTF">2013-08-06T11:54:31Z</dcterms:created>
  <dcterms:modified xsi:type="dcterms:W3CDTF">2013-09-29T11:14:14Z</dcterms:modified>
</cp:coreProperties>
</file>